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Reinforcement" sheetId="8" r:id="rId8"/>
    <sheet name="Weapon Guard" sheetId="9" r:id="rId9"/>
    <sheet name="Spellbound" sheetId="10" r:id="rId10"/>
  </sheets>
  <definedNames>
    <definedName name="_xlnm._FilterDatabase" localSheetId="0" hidden="1">Weapons!$D$1:$D$5624</definedName>
    <definedName name="Z_505146B4_2E72_448F_8B12_5ADB7D892CBF_.wvu.Cols" localSheetId="0">Weapons!$N:$AB,Weapons!$AH:$AH</definedName>
  </definedNames>
  <calcPr calcId="125725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3682" i="1"/>
  <c r="Z3682"/>
  <c r="W3682"/>
  <c r="V3682"/>
  <c r="U3682"/>
  <c r="R3682"/>
  <c r="AB3682" s="1"/>
  <c r="Q3682"/>
  <c r="P3682"/>
  <c r="O3682"/>
  <c r="N3682"/>
  <c r="AB3681"/>
  <c r="AA3681"/>
  <c r="W3681"/>
  <c r="V3681"/>
  <c r="T3681"/>
  <c r="R3681"/>
  <c r="Q3681"/>
  <c r="P3681"/>
  <c r="O3681"/>
  <c r="Y3681" s="1"/>
  <c r="N3681"/>
  <c r="Y3680"/>
  <c r="W3680"/>
  <c r="AB3680" s="1"/>
  <c r="U3680"/>
  <c r="T3680"/>
  <c r="R3680"/>
  <c r="Q3680"/>
  <c r="P3680"/>
  <c r="Z3680" s="1"/>
  <c r="O3680"/>
  <c r="N3680"/>
  <c r="V3679"/>
  <c r="U3679"/>
  <c r="Z3679" s="1"/>
  <c r="T3679"/>
  <c r="Y3679" s="1"/>
  <c r="R3679"/>
  <c r="Q3679"/>
  <c r="AA3679" s="1"/>
  <c r="P3679"/>
  <c r="O3679"/>
  <c r="N3679"/>
  <c r="W3678"/>
  <c r="V3678"/>
  <c r="AA3678" s="1"/>
  <c r="U3678"/>
  <c r="Z3678" s="1"/>
  <c r="R3678"/>
  <c r="Q3678"/>
  <c r="P3678"/>
  <c r="O3678"/>
  <c r="N3678"/>
  <c r="V3677"/>
  <c r="AA3677" s="1"/>
  <c r="T3677"/>
  <c r="R3677"/>
  <c r="W3677" s="1"/>
  <c r="Q3677"/>
  <c r="P3677"/>
  <c r="O3677"/>
  <c r="Y3677" s="1"/>
  <c r="N3677"/>
  <c r="S3677" s="1"/>
  <c r="Y3676"/>
  <c r="W3676"/>
  <c r="AB3676" s="1"/>
  <c r="U3676"/>
  <c r="T3676"/>
  <c r="R3676"/>
  <c r="Q3676"/>
  <c r="P3676"/>
  <c r="Z3676" s="1"/>
  <c r="O3676"/>
  <c r="N3676"/>
  <c r="Y3675"/>
  <c r="V3675"/>
  <c r="T3675"/>
  <c r="R3675"/>
  <c r="Q3675"/>
  <c r="AA3675" s="1"/>
  <c r="P3675"/>
  <c r="O3675"/>
  <c r="N3675"/>
  <c r="AA3674"/>
  <c r="W3674"/>
  <c r="V3674"/>
  <c r="U3674"/>
  <c r="Z3674" s="1"/>
  <c r="R3674"/>
  <c r="Q3674"/>
  <c r="P3674"/>
  <c r="O3674"/>
  <c r="N3674"/>
  <c r="AB3673"/>
  <c r="AA3673"/>
  <c r="W3673"/>
  <c r="V3673"/>
  <c r="T3673"/>
  <c r="S3673"/>
  <c r="X3673" s="1"/>
  <c r="R3673"/>
  <c r="Q3673"/>
  <c r="P3673"/>
  <c r="O3673"/>
  <c r="Y3673" s="1"/>
  <c r="N3673"/>
  <c r="AB3672"/>
  <c r="Y3672"/>
  <c r="W3672"/>
  <c r="U3672"/>
  <c r="T3672"/>
  <c r="R3672"/>
  <c r="Q3672"/>
  <c r="P3672"/>
  <c r="Z3672" s="1"/>
  <c r="O3672"/>
  <c r="N3672"/>
  <c r="Z3671"/>
  <c r="Y3671"/>
  <c r="V3671"/>
  <c r="U3671"/>
  <c r="T3671"/>
  <c r="R3671"/>
  <c r="Q3671"/>
  <c r="AA3671" s="1"/>
  <c r="P3671"/>
  <c r="O3671"/>
  <c r="N3671"/>
  <c r="AA3670"/>
  <c r="Z3670"/>
  <c r="W3670"/>
  <c r="V3670"/>
  <c r="U3670"/>
  <c r="R3670"/>
  <c r="AB3670" s="1"/>
  <c r="Q3670"/>
  <c r="P3670"/>
  <c r="O3670"/>
  <c r="N3670"/>
  <c r="AB3669"/>
  <c r="AA3669"/>
  <c r="W3669"/>
  <c r="V3669"/>
  <c r="T3669"/>
  <c r="R3669"/>
  <c r="Q3669"/>
  <c r="P3669"/>
  <c r="O3669"/>
  <c r="Y3669" s="1"/>
  <c r="N3669"/>
  <c r="AB3668"/>
  <c r="AA3668"/>
  <c r="W3668"/>
  <c r="V3668"/>
  <c r="T3668"/>
  <c r="R3668"/>
  <c r="Q3668"/>
  <c r="P3668"/>
  <c r="O3668"/>
  <c r="Y3668" s="1"/>
  <c r="N3668"/>
  <c r="W104" i="9"/>
  <c r="V104"/>
  <c r="U104"/>
  <c r="T104"/>
  <c r="S104"/>
  <c r="R104"/>
  <c r="Q104"/>
  <c r="W103"/>
  <c r="V103"/>
  <c r="U103"/>
  <c r="T103"/>
  <c r="S103"/>
  <c r="R103"/>
  <c r="Q103"/>
  <c r="W102"/>
  <c r="V102"/>
  <c r="U102"/>
  <c r="T102"/>
  <c r="S102"/>
  <c r="R102"/>
  <c r="Q102"/>
  <c r="W101"/>
  <c r="V101"/>
  <c r="U101"/>
  <c r="T101"/>
  <c r="S101"/>
  <c r="R101"/>
  <c r="Q101"/>
  <c r="W100"/>
  <c r="V100"/>
  <c r="U100"/>
  <c r="T100"/>
  <c r="S100"/>
  <c r="R100"/>
  <c r="Q100"/>
  <c r="W99"/>
  <c r="V99"/>
  <c r="U99"/>
  <c r="T99"/>
  <c r="S99"/>
  <c r="R99"/>
  <c r="Q99"/>
  <c r="W98"/>
  <c r="V98"/>
  <c r="U98"/>
  <c r="T98"/>
  <c r="S98"/>
  <c r="R98"/>
  <c r="Q98"/>
  <c r="W97"/>
  <c r="V97"/>
  <c r="U97"/>
  <c r="T97"/>
  <c r="S97"/>
  <c r="R97"/>
  <c r="Q97"/>
  <c r="W92"/>
  <c r="V92"/>
  <c r="U92"/>
  <c r="T92"/>
  <c r="S92"/>
  <c r="R92"/>
  <c r="Q92"/>
  <c r="W91"/>
  <c r="V91"/>
  <c r="U91"/>
  <c r="T91"/>
  <c r="S91"/>
  <c r="R91"/>
  <c r="Q91"/>
  <c r="W90"/>
  <c r="V90"/>
  <c r="U90"/>
  <c r="T90"/>
  <c r="S90"/>
  <c r="R90"/>
  <c r="Q90"/>
  <c r="W89"/>
  <c r="V89"/>
  <c r="U89"/>
  <c r="T89"/>
  <c r="S89"/>
  <c r="R89"/>
  <c r="Q89"/>
  <c r="W88"/>
  <c r="V88"/>
  <c r="U88"/>
  <c r="T88"/>
  <c r="S88"/>
  <c r="R88"/>
  <c r="Q88"/>
  <c r="W87"/>
  <c r="V87"/>
  <c r="U87"/>
  <c r="T87"/>
  <c r="S87"/>
  <c r="R87"/>
  <c r="Q87"/>
  <c r="W86"/>
  <c r="V86"/>
  <c r="U86"/>
  <c r="T86"/>
  <c r="S86"/>
  <c r="R86"/>
  <c r="Q86"/>
  <c r="W85"/>
  <c r="V85"/>
  <c r="U85"/>
  <c r="T85"/>
  <c r="S85"/>
  <c r="R85"/>
  <c r="Q85"/>
  <c r="W84"/>
  <c r="V84"/>
  <c r="U84"/>
  <c r="T84"/>
  <c r="S84"/>
  <c r="R84"/>
  <c r="Q84"/>
  <c r="W83"/>
  <c r="V83"/>
  <c r="U83"/>
  <c r="T83"/>
  <c r="S83"/>
  <c r="R83"/>
  <c r="Q83"/>
  <c r="W82"/>
  <c r="V82"/>
  <c r="U82"/>
  <c r="T82"/>
  <c r="S82"/>
  <c r="R82"/>
  <c r="Q82"/>
  <c r="W81"/>
  <c r="V81"/>
  <c r="U81"/>
  <c r="T81"/>
  <c r="S81"/>
  <c r="R81"/>
  <c r="Q81"/>
  <c r="W80"/>
  <c r="V80"/>
  <c r="U80"/>
  <c r="T80"/>
  <c r="S80"/>
  <c r="R80"/>
  <c r="Q80"/>
  <c r="W79"/>
  <c r="V79"/>
  <c r="U79"/>
  <c r="T79"/>
  <c r="S79"/>
  <c r="R79"/>
  <c r="Q79"/>
  <c r="W78"/>
  <c r="V78"/>
  <c r="U78"/>
  <c r="T78"/>
  <c r="S78"/>
  <c r="R78"/>
  <c r="Q78"/>
  <c r="W77"/>
  <c r="V77"/>
  <c r="U77"/>
  <c r="T77"/>
  <c r="S77"/>
  <c r="R77"/>
  <c r="Q77"/>
  <c r="W76"/>
  <c r="V76"/>
  <c r="U76"/>
  <c r="T76"/>
  <c r="S76"/>
  <c r="R76"/>
  <c r="Q76"/>
  <c r="W75"/>
  <c r="V75"/>
  <c r="U75"/>
  <c r="T75"/>
  <c r="S75"/>
  <c r="R75"/>
  <c r="Q75"/>
  <c r="W74"/>
  <c r="V74"/>
  <c r="U74"/>
  <c r="T74"/>
  <c r="S74"/>
  <c r="R74"/>
  <c r="Q74"/>
  <c r="W73"/>
  <c r="V73"/>
  <c r="U73"/>
  <c r="T73"/>
  <c r="S73"/>
  <c r="R73"/>
  <c r="Q73"/>
  <c r="W72"/>
  <c r="V72"/>
  <c r="U72"/>
  <c r="T72"/>
  <c r="S72"/>
  <c r="R72"/>
  <c r="Q72"/>
  <c r="W71"/>
  <c r="V71"/>
  <c r="U71"/>
  <c r="T71"/>
  <c r="S71"/>
  <c r="R71"/>
  <c r="Q71"/>
  <c r="W66"/>
  <c r="V66"/>
  <c r="U66"/>
  <c r="T66"/>
  <c r="S66"/>
  <c r="R66"/>
  <c r="Q66"/>
  <c r="W65"/>
  <c r="V65"/>
  <c r="U65"/>
  <c r="T65"/>
  <c r="S65"/>
  <c r="R65"/>
  <c r="Q65"/>
  <c r="W64"/>
  <c r="V64"/>
  <c r="U64"/>
  <c r="T64"/>
  <c r="S64"/>
  <c r="R64"/>
  <c r="Q64"/>
  <c r="W63"/>
  <c r="V63"/>
  <c r="U63"/>
  <c r="T63"/>
  <c r="S63"/>
  <c r="R63"/>
  <c r="Q63"/>
  <c r="W62"/>
  <c r="V62"/>
  <c r="U62"/>
  <c r="T62"/>
  <c r="S62"/>
  <c r="R62"/>
  <c r="Q62"/>
  <c r="W61"/>
  <c r="V61"/>
  <c r="U61"/>
  <c r="T61"/>
  <c r="S61"/>
  <c r="R61"/>
  <c r="Q61"/>
  <c r="W60"/>
  <c r="V60"/>
  <c r="U60"/>
  <c r="T60"/>
  <c r="S60"/>
  <c r="R60"/>
  <c r="Q60"/>
  <c r="W59"/>
  <c r="V59"/>
  <c r="U59"/>
  <c r="T59"/>
  <c r="S59"/>
  <c r="R59"/>
  <c r="Q59"/>
  <c r="W58"/>
  <c r="V58"/>
  <c r="U58"/>
  <c r="T58"/>
  <c r="S58"/>
  <c r="R58"/>
  <c r="Q58"/>
  <c r="W57"/>
  <c r="V57"/>
  <c r="U57"/>
  <c r="T57"/>
  <c r="S57"/>
  <c r="R57"/>
  <c r="Q57"/>
  <c r="W56"/>
  <c r="V56"/>
  <c r="U56"/>
  <c r="T56"/>
  <c r="S56"/>
  <c r="R56"/>
  <c r="Q56"/>
  <c r="W55"/>
  <c r="V55"/>
  <c r="U55"/>
  <c r="T55"/>
  <c r="S55"/>
  <c r="R55"/>
  <c r="Q55"/>
  <c r="W54"/>
  <c r="V54"/>
  <c r="U54"/>
  <c r="T54"/>
  <c r="S54"/>
  <c r="R54"/>
  <c r="Q54"/>
  <c r="W53"/>
  <c r="V53"/>
  <c r="U53"/>
  <c r="T53"/>
  <c r="S53"/>
  <c r="R53"/>
  <c r="Q53"/>
  <c r="W52"/>
  <c r="V52"/>
  <c r="U52"/>
  <c r="T52"/>
  <c r="S52"/>
  <c r="R52"/>
  <c r="Q52"/>
  <c r="W47"/>
  <c r="V47"/>
  <c r="U47"/>
  <c r="T47"/>
  <c r="S47"/>
  <c r="R47"/>
  <c r="Q47"/>
  <c r="W46"/>
  <c r="V46"/>
  <c r="U46"/>
  <c r="T46"/>
  <c r="S46"/>
  <c r="R46"/>
  <c r="Q46"/>
  <c r="W45"/>
  <c r="V45"/>
  <c r="U45"/>
  <c r="T45"/>
  <c r="S45"/>
  <c r="R45"/>
  <c r="Q45"/>
  <c r="W44"/>
  <c r="V44"/>
  <c r="U44"/>
  <c r="T44"/>
  <c r="S44"/>
  <c r="R44"/>
  <c r="Q44"/>
  <c r="W43"/>
  <c r="V43"/>
  <c r="U43"/>
  <c r="T43"/>
  <c r="S43"/>
  <c r="R43"/>
  <c r="Q43"/>
  <c r="W42"/>
  <c r="V42"/>
  <c r="U42"/>
  <c r="T42"/>
  <c r="S42"/>
  <c r="R42"/>
  <c r="Q42"/>
  <c r="W41"/>
  <c r="V41"/>
  <c r="U41"/>
  <c r="T41"/>
  <c r="S41"/>
  <c r="R41"/>
  <c r="Q41"/>
  <c r="W40"/>
  <c r="V40"/>
  <c r="U40"/>
  <c r="T40"/>
  <c r="S40"/>
  <c r="R40"/>
  <c r="Q40"/>
  <c r="W39"/>
  <c r="V39"/>
  <c r="U39"/>
  <c r="T39"/>
  <c r="S39"/>
  <c r="R39"/>
  <c r="Q39"/>
  <c r="W38"/>
  <c r="V38"/>
  <c r="U38"/>
  <c r="T38"/>
  <c r="S38"/>
  <c r="R38"/>
  <c r="Q38"/>
  <c r="W37"/>
  <c r="V37"/>
  <c r="U37"/>
  <c r="T37"/>
  <c r="S37"/>
  <c r="R37"/>
  <c r="Q37"/>
  <c r="W36"/>
  <c r="V36"/>
  <c r="U36"/>
  <c r="T36"/>
  <c r="S36"/>
  <c r="R36"/>
  <c r="Q36"/>
  <c r="W35"/>
  <c r="V35"/>
  <c r="U35"/>
  <c r="T35"/>
  <c r="S35"/>
  <c r="R35"/>
  <c r="Q35"/>
  <c r="W34"/>
  <c r="V34"/>
  <c r="U34"/>
  <c r="T34"/>
  <c r="S34"/>
  <c r="R34"/>
  <c r="Q34"/>
  <c r="W33"/>
  <c r="V33"/>
  <c r="U33"/>
  <c r="T33"/>
  <c r="S33"/>
  <c r="R33"/>
  <c r="Q33"/>
  <c r="W32"/>
  <c r="V32"/>
  <c r="U32"/>
  <c r="T32"/>
  <c r="S32"/>
  <c r="R32"/>
  <c r="Q32"/>
  <c r="W31"/>
  <c r="V31"/>
  <c r="U31"/>
  <c r="T31"/>
  <c r="S31"/>
  <c r="R31"/>
  <c r="Q31"/>
  <c r="W30"/>
  <c r="V30"/>
  <c r="U30"/>
  <c r="T30"/>
  <c r="S30"/>
  <c r="R30"/>
  <c r="Q30"/>
  <c r="W29"/>
  <c r="V29"/>
  <c r="U29"/>
  <c r="T29"/>
  <c r="S29"/>
  <c r="R29"/>
  <c r="Q29"/>
  <c r="W28"/>
  <c r="V28"/>
  <c r="U28"/>
  <c r="T28"/>
  <c r="S28"/>
  <c r="R28"/>
  <c r="Q28"/>
  <c r="W27"/>
  <c r="V27"/>
  <c r="U27"/>
  <c r="T27"/>
  <c r="S27"/>
  <c r="R27"/>
  <c r="Q27"/>
  <c r="W26"/>
  <c r="V26"/>
  <c r="U26"/>
  <c r="T26"/>
  <c r="S26"/>
  <c r="R26"/>
  <c r="Q26"/>
  <c r="W25"/>
  <c r="V25"/>
  <c r="U25"/>
  <c r="T25"/>
  <c r="S25"/>
  <c r="R25"/>
  <c r="Q25"/>
  <c r="W24"/>
  <c r="V24"/>
  <c r="U24"/>
  <c r="T24"/>
  <c r="S24"/>
  <c r="R24"/>
  <c r="Q24"/>
  <c r="W23"/>
  <c r="V23"/>
  <c r="U23"/>
  <c r="T23"/>
  <c r="S23"/>
  <c r="R23"/>
  <c r="Q23"/>
  <c r="W22"/>
  <c r="V22"/>
  <c r="U22"/>
  <c r="T22"/>
  <c r="S22"/>
  <c r="R22"/>
  <c r="Q22"/>
  <c r="W21"/>
  <c r="V21"/>
  <c r="U21"/>
  <c r="T21"/>
  <c r="S21"/>
  <c r="R21"/>
  <c r="Q21"/>
  <c r="W20"/>
  <c r="V20"/>
  <c r="U20"/>
  <c r="T20"/>
  <c r="S20"/>
  <c r="R20"/>
  <c r="Q20"/>
  <c r="W19"/>
  <c r="V19"/>
  <c r="U19"/>
  <c r="T19"/>
  <c r="S19"/>
  <c r="R19"/>
  <c r="Q19"/>
  <c r="W14"/>
  <c r="V14"/>
  <c r="U14"/>
  <c r="T14"/>
  <c r="S14"/>
  <c r="R14"/>
  <c r="Q14"/>
  <c r="W9"/>
  <c r="V9"/>
  <c r="U9"/>
  <c r="T9"/>
  <c r="S9"/>
  <c r="R9"/>
  <c r="Q9"/>
  <c r="W4"/>
  <c r="V4"/>
  <c r="U4"/>
  <c r="T4"/>
  <c r="S4"/>
  <c r="R4"/>
  <c r="Q4"/>
  <c r="B16" i="8"/>
  <c r="B17" s="1"/>
  <c r="M3"/>
  <c r="B14" s="1"/>
  <c r="B15" s="1"/>
  <c r="M2"/>
  <c r="B4" s="1"/>
  <c r="B5" s="1"/>
  <c r="B6" s="1"/>
  <c r="B7" s="1"/>
  <c r="B8" s="1"/>
  <c r="B9" s="1"/>
  <c r="B10" s="1"/>
  <c r="B11" s="1"/>
  <c r="B12" s="1"/>
  <c r="K27" i="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A12" i="6"/>
  <c r="E5"/>
  <c r="E6" s="1"/>
  <c r="D5"/>
  <c r="D6" s="1"/>
  <c r="C5"/>
  <c r="C6" s="1"/>
  <c r="B5"/>
  <c r="B6" s="1"/>
  <c r="F3"/>
  <c r="E2"/>
  <c r="D2"/>
  <c r="C2"/>
  <c r="B2"/>
  <c r="F92" i="5"/>
  <c r="E92"/>
  <c r="F91"/>
  <c r="E91"/>
  <c r="F90"/>
  <c r="E90"/>
  <c r="F89"/>
  <c r="E89"/>
  <c r="F88"/>
  <c r="E88"/>
  <c r="F85"/>
  <c r="E85"/>
  <c r="F84"/>
  <c r="E84"/>
  <c r="F83"/>
  <c r="E83"/>
  <c r="F82"/>
  <c r="E82"/>
  <c r="F81"/>
  <c r="E81"/>
  <c r="F80"/>
  <c r="E80"/>
  <c r="F77"/>
  <c r="E77"/>
  <c r="F76"/>
  <c r="E76"/>
  <c r="F75"/>
  <c r="E75"/>
  <c r="C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E22"/>
  <c r="C22"/>
  <c r="F22" s="1"/>
  <c r="F21"/>
  <c r="E21"/>
  <c r="F20"/>
  <c r="C20"/>
  <c r="E20" s="1"/>
  <c r="F19"/>
  <c r="E19"/>
  <c r="F18"/>
  <c r="E18"/>
  <c r="F17"/>
  <c r="E17"/>
  <c r="F16"/>
  <c r="E16"/>
  <c r="E15"/>
  <c r="C15"/>
  <c r="F15" s="1"/>
  <c r="F14"/>
  <c r="E14"/>
  <c r="F13"/>
  <c r="E13"/>
  <c r="F12"/>
  <c r="E12"/>
  <c r="F11"/>
  <c r="E11"/>
  <c r="F10"/>
  <c r="E10"/>
  <c r="C9"/>
  <c r="E9" s="1"/>
  <c r="F8"/>
  <c r="E8"/>
  <c r="F7"/>
  <c r="E7"/>
  <c r="F6"/>
  <c r="E6"/>
  <c r="F5"/>
  <c r="E5"/>
  <c r="F4"/>
  <c r="E4"/>
  <c r="F3"/>
  <c r="E3"/>
  <c r="P93" i="4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P98" i="3"/>
  <c r="O98"/>
  <c r="N98"/>
  <c r="M98"/>
  <c r="L98"/>
  <c r="K98"/>
  <c r="P97"/>
  <c r="O97"/>
  <c r="N97"/>
  <c r="M97"/>
  <c r="L97"/>
  <c r="K97"/>
  <c r="P96"/>
  <c r="O96"/>
  <c r="N96"/>
  <c r="M96"/>
  <c r="L96"/>
  <c r="K96"/>
  <c r="P95"/>
  <c r="O95"/>
  <c r="N95"/>
  <c r="M95"/>
  <c r="L95"/>
  <c r="K95"/>
  <c r="P94"/>
  <c r="O94"/>
  <c r="N94"/>
  <c r="M94"/>
  <c r="L94"/>
  <c r="K94"/>
  <c r="P9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1"/>
  <c r="O71"/>
  <c r="N71"/>
  <c r="M71"/>
  <c r="L71"/>
  <c r="K71"/>
  <c r="P70"/>
  <c r="O70"/>
  <c r="N70"/>
  <c r="M70"/>
  <c r="L70"/>
  <c r="K70"/>
  <c r="P69"/>
  <c r="O69"/>
  <c r="N69"/>
  <c r="M69"/>
  <c r="L69"/>
  <c r="K69"/>
  <c r="P68"/>
  <c r="O68"/>
  <c r="N68"/>
  <c r="M68"/>
  <c r="L68"/>
  <c r="K68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D1016" i="2"/>
  <c r="C1016"/>
  <c r="B1016"/>
  <c r="D1015"/>
  <c r="C1015" s="1"/>
  <c r="B1015"/>
  <c r="L1014"/>
  <c r="K1014"/>
  <c r="J1014"/>
  <c r="I1014"/>
  <c r="H1014"/>
  <c r="G1014"/>
  <c r="F1014"/>
  <c r="E1014"/>
  <c r="D1013"/>
  <c r="C1013"/>
  <c r="B1013"/>
  <c r="D1012"/>
  <c r="C1012" s="1"/>
  <c r="B1012"/>
  <c r="L1011"/>
  <c r="K1011"/>
  <c r="J1011"/>
  <c r="I1011"/>
  <c r="H1011"/>
  <c r="G1011"/>
  <c r="F1011"/>
  <c r="E1011"/>
  <c r="D1010"/>
  <c r="C1010"/>
  <c r="B1010"/>
  <c r="D1009"/>
  <c r="C1009" s="1"/>
  <c r="B1009"/>
  <c r="D1008"/>
  <c r="C1008"/>
  <c r="B1008"/>
  <c r="D1007"/>
  <c r="C1007" s="1"/>
  <c r="B1007"/>
  <c r="L1006"/>
  <c r="K1006"/>
  <c r="J1006"/>
  <c r="I1006"/>
  <c r="H1006"/>
  <c r="G1006"/>
  <c r="F1006"/>
  <c r="E1006"/>
  <c r="D1005"/>
  <c r="C1005"/>
  <c r="B1005"/>
  <c r="D1004"/>
  <c r="C1004" s="1"/>
  <c r="B1004"/>
  <c r="D1003"/>
  <c r="C1003"/>
  <c r="B1003"/>
  <c r="L1002"/>
  <c r="K1002"/>
  <c r="J1002"/>
  <c r="I1002"/>
  <c r="H1002"/>
  <c r="G1002"/>
  <c r="F1002"/>
  <c r="E1002"/>
  <c r="D1001"/>
  <c r="C1001" s="1"/>
  <c r="B1001"/>
  <c r="D1000"/>
  <c r="C1000"/>
  <c r="B1000"/>
  <c r="D999"/>
  <c r="C999" s="1"/>
  <c r="B999"/>
  <c r="L998"/>
  <c r="K998"/>
  <c r="J998"/>
  <c r="I998"/>
  <c r="H998"/>
  <c r="G998"/>
  <c r="F998"/>
  <c r="E998"/>
  <c r="D997"/>
  <c r="C997"/>
  <c r="B997"/>
  <c r="D996"/>
  <c r="C996" s="1"/>
  <c r="B996"/>
  <c r="D995"/>
  <c r="C995"/>
  <c r="B995"/>
  <c r="D994"/>
  <c r="C994" s="1"/>
  <c r="B994"/>
  <c r="L993"/>
  <c r="K993"/>
  <c r="J993"/>
  <c r="I993"/>
  <c r="H993"/>
  <c r="G993"/>
  <c r="F993"/>
  <c r="E993"/>
  <c r="D992"/>
  <c r="C992"/>
  <c r="B992"/>
  <c r="L991"/>
  <c r="K991"/>
  <c r="J991"/>
  <c r="I991"/>
  <c r="H991"/>
  <c r="G991"/>
  <c r="F991"/>
  <c r="E991"/>
  <c r="D990"/>
  <c r="C990" s="1"/>
  <c r="B990"/>
  <c r="L989"/>
  <c r="K989"/>
  <c r="J989"/>
  <c r="I989"/>
  <c r="H989"/>
  <c r="G989"/>
  <c r="F989"/>
  <c r="E989"/>
  <c r="D988"/>
  <c r="C988"/>
  <c r="B988"/>
  <c r="D987"/>
  <c r="C987" s="1"/>
  <c r="B987"/>
  <c r="D986"/>
  <c r="C986"/>
  <c r="B986"/>
  <c r="D985"/>
  <c r="C985" s="1"/>
  <c r="B985"/>
  <c r="L984"/>
  <c r="K984"/>
  <c r="J984"/>
  <c r="I984"/>
  <c r="H984"/>
  <c r="G984"/>
  <c r="F984"/>
  <c r="E984"/>
  <c r="D983"/>
  <c r="C983"/>
  <c r="B983"/>
  <c r="D982"/>
  <c r="C982" s="1"/>
  <c r="B982"/>
  <c r="D981"/>
  <c r="C981"/>
  <c r="B981"/>
  <c r="L980"/>
  <c r="K980"/>
  <c r="J980"/>
  <c r="I980"/>
  <c r="H980"/>
  <c r="G980"/>
  <c r="F980"/>
  <c r="E980"/>
  <c r="D979"/>
  <c r="C979" s="1"/>
  <c r="B979"/>
  <c r="D978"/>
  <c r="C978"/>
  <c r="B978"/>
  <c r="D977"/>
  <c r="C977" s="1"/>
  <c r="B977"/>
  <c r="L976"/>
  <c r="K976"/>
  <c r="J976"/>
  <c r="I976"/>
  <c r="H976"/>
  <c r="G976"/>
  <c r="F976"/>
  <c r="E976"/>
  <c r="D975"/>
  <c r="C975"/>
  <c r="B975"/>
  <c r="D974"/>
  <c r="C974" s="1"/>
  <c r="B974"/>
  <c r="D973"/>
  <c r="C973"/>
  <c r="B973"/>
  <c r="D972"/>
  <c r="C972" s="1"/>
  <c r="B972"/>
  <c r="L971"/>
  <c r="K971"/>
  <c r="J971"/>
  <c r="I971"/>
  <c r="H971"/>
  <c r="G971"/>
  <c r="F971"/>
  <c r="E971"/>
  <c r="D970"/>
  <c r="C970"/>
  <c r="B970"/>
  <c r="D969"/>
  <c r="C969" s="1"/>
  <c r="B969"/>
  <c r="D968"/>
  <c r="C968"/>
  <c r="B968"/>
  <c r="D967"/>
  <c r="C967" s="1"/>
  <c r="B967"/>
  <c r="L966"/>
  <c r="K966"/>
  <c r="J966"/>
  <c r="I966"/>
  <c r="H966"/>
  <c r="G966"/>
  <c r="F966"/>
  <c r="E966"/>
  <c r="D965"/>
  <c r="C965"/>
  <c r="B965"/>
  <c r="D964"/>
  <c r="C964" s="1"/>
  <c r="B964"/>
  <c r="D963"/>
  <c r="C963"/>
  <c r="B963"/>
  <c r="D962"/>
  <c r="C962" s="1"/>
  <c r="B962"/>
  <c r="L961"/>
  <c r="K961"/>
  <c r="J961"/>
  <c r="I961"/>
  <c r="H961"/>
  <c r="G961"/>
  <c r="F961"/>
  <c r="E961"/>
  <c r="D960"/>
  <c r="C960"/>
  <c r="B960"/>
  <c r="D959"/>
  <c r="C959" s="1"/>
  <c r="B959"/>
  <c r="D958"/>
  <c r="C958"/>
  <c r="B958"/>
  <c r="L957"/>
  <c r="K957"/>
  <c r="J957"/>
  <c r="I957"/>
  <c r="H957"/>
  <c r="G957"/>
  <c r="F957"/>
  <c r="E957"/>
  <c r="D956"/>
  <c r="C956" s="1"/>
  <c r="B956"/>
  <c r="D955"/>
  <c r="C955"/>
  <c r="B955"/>
  <c r="D954"/>
  <c r="C954" s="1"/>
  <c r="B954"/>
  <c r="D953"/>
  <c r="C953"/>
  <c r="B953"/>
  <c r="L952"/>
  <c r="K952"/>
  <c r="J952"/>
  <c r="I952"/>
  <c r="H952"/>
  <c r="G952"/>
  <c r="F952"/>
  <c r="E952"/>
  <c r="D951"/>
  <c r="C951" s="1"/>
  <c r="B951"/>
  <c r="D950"/>
  <c r="C950"/>
  <c r="B950"/>
  <c r="D949"/>
  <c r="C949" s="1"/>
  <c r="B949"/>
  <c r="D948"/>
  <c r="C948"/>
  <c r="B948"/>
  <c r="L947"/>
  <c r="K947"/>
  <c r="J947"/>
  <c r="I947"/>
  <c r="H947"/>
  <c r="G947"/>
  <c r="F947"/>
  <c r="E947"/>
  <c r="D946"/>
  <c r="C946" s="1"/>
  <c r="B946"/>
  <c r="D945"/>
  <c r="C945"/>
  <c r="B945"/>
  <c r="D944"/>
  <c r="C944" s="1"/>
  <c r="B944"/>
  <c r="D943"/>
  <c r="C943"/>
  <c r="B943"/>
  <c r="L942"/>
  <c r="K942"/>
  <c r="J942"/>
  <c r="I942"/>
  <c r="H942"/>
  <c r="G942"/>
  <c r="F942"/>
  <c r="E942"/>
  <c r="D941"/>
  <c r="C941" s="1"/>
  <c r="B941"/>
  <c r="D940"/>
  <c r="C940"/>
  <c r="B940"/>
  <c r="D939"/>
  <c r="C939" s="1"/>
  <c r="B939"/>
  <c r="D938"/>
  <c r="C938"/>
  <c r="B938"/>
  <c r="L937"/>
  <c r="K937"/>
  <c r="J937"/>
  <c r="I937"/>
  <c r="H937"/>
  <c r="G937"/>
  <c r="F937"/>
  <c r="E937"/>
  <c r="D936"/>
  <c r="C936" s="1"/>
  <c r="B936"/>
  <c r="D935"/>
  <c r="C935"/>
  <c r="B935"/>
  <c r="D934"/>
  <c r="C934" s="1"/>
  <c r="B934"/>
  <c r="D933"/>
  <c r="C933"/>
  <c r="B933"/>
  <c r="L932"/>
  <c r="K932"/>
  <c r="J932"/>
  <c r="I932"/>
  <c r="H932"/>
  <c r="G932"/>
  <c r="F932"/>
  <c r="E932"/>
  <c r="D931"/>
  <c r="C931" s="1"/>
  <c r="B931"/>
  <c r="D930"/>
  <c r="C930"/>
  <c r="B930"/>
  <c r="D929"/>
  <c r="C929" s="1"/>
  <c r="B929"/>
  <c r="D928"/>
  <c r="C928"/>
  <c r="B928"/>
  <c r="L927"/>
  <c r="K927"/>
  <c r="J927"/>
  <c r="I927"/>
  <c r="H927"/>
  <c r="G927"/>
  <c r="F927"/>
  <c r="E927"/>
  <c r="D926"/>
  <c r="C926" s="1"/>
  <c r="B926"/>
  <c r="D925"/>
  <c r="C925"/>
  <c r="B925"/>
  <c r="D924"/>
  <c r="C924" s="1"/>
  <c r="B924"/>
  <c r="D923"/>
  <c r="C923"/>
  <c r="B923"/>
  <c r="L922"/>
  <c r="K922"/>
  <c r="J922"/>
  <c r="I922"/>
  <c r="H922"/>
  <c r="G922"/>
  <c r="F922"/>
  <c r="E922"/>
  <c r="D921"/>
  <c r="C921" s="1"/>
  <c r="B921"/>
  <c r="D920"/>
  <c r="C920"/>
  <c r="B920"/>
  <c r="D919"/>
  <c r="C919" s="1"/>
  <c r="B919"/>
  <c r="D918"/>
  <c r="C918"/>
  <c r="B918"/>
  <c r="L917"/>
  <c r="K917"/>
  <c r="J917"/>
  <c r="I917"/>
  <c r="H917"/>
  <c r="G917"/>
  <c r="F917"/>
  <c r="E917"/>
  <c r="D916"/>
  <c r="C916" s="1"/>
  <c r="B916"/>
  <c r="D915"/>
  <c r="C915"/>
  <c r="B915"/>
  <c r="D914"/>
  <c r="C914" s="1"/>
  <c r="B914"/>
  <c r="D913"/>
  <c r="C913"/>
  <c r="B913"/>
  <c r="L912"/>
  <c r="K912"/>
  <c r="J912"/>
  <c r="I912"/>
  <c r="H912"/>
  <c r="G912"/>
  <c r="F912"/>
  <c r="E912"/>
  <c r="D911"/>
  <c r="C911" s="1"/>
  <c r="B911"/>
  <c r="D910"/>
  <c r="C910"/>
  <c r="B910"/>
  <c r="D909"/>
  <c r="C909" s="1"/>
  <c r="B909"/>
  <c r="D908"/>
  <c r="C908"/>
  <c r="B908"/>
  <c r="L907"/>
  <c r="K907"/>
  <c r="J907"/>
  <c r="I907"/>
  <c r="H907"/>
  <c r="G907"/>
  <c r="F907"/>
  <c r="E907"/>
  <c r="D906"/>
  <c r="C906" s="1"/>
  <c r="B906"/>
  <c r="D905"/>
  <c r="C905"/>
  <c r="B905"/>
  <c r="D904"/>
  <c r="C904" s="1"/>
  <c r="B904"/>
  <c r="D903"/>
  <c r="C903"/>
  <c r="B903"/>
  <c r="L902"/>
  <c r="K902"/>
  <c r="J902"/>
  <c r="I902"/>
  <c r="H902"/>
  <c r="G902"/>
  <c r="F902"/>
  <c r="E902"/>
  <c r="D901"/>
  <c r="C901" s="1"/>
  <c r="B901"/>
  <c r="L900"/>
  <c r="K900"/>
  <c r="J900"/>
  <c r="I900"/>
  <c r="H900"/>
  <c r="G900"/>
  <c r="F900"/>
  <c r="E900"/>
  <c r="D899"/>
  <c r="C899"/>
  <c r="B899"/>
  <c r="D898"/>
  <c r="C898" s="1"/>
  <c r="B898"/>
  <c r="D897"/>
  <c r="C897"/>
  <c r="B897"/>
  <c r="D896"/>
  <c r="C896" s="1"/>
  <c r="B896"/>
  <c r="L895"/>
  <c r="K895"/>
  <c r="J895"/>
  <c r="I895"/>
  <c r="H895"/>
  <c r="G895"/>
  <c r="F895"/>
  <c r="E895"/>
  <c r="D894"/>
  <c r="C894"/>
  <c r="B894"/>
  <c r="D893"/>
  <c r="C893" s="1"/>
  <c r="B893"/>
  <c r="D892"/>
  <c r="C892"/>
  <c r="B892"/>
  <c r="D891"/>
  <c r="C891" s="1"/>
  <c r="B891"/>
  <c r="L890"/>
  <c r="K890"/>
  <c r="J890"/>
  <c r="I890"/>
  <c r="H890"/>
  <c r="G890"/>
  <c r="F890"/>
  <c r="E890"/>
  <c r="D889"/>
  <c r="C889"/>
  <c r="B889"/>
  <c r="L888"/>
  <c r="K888"/>
  <c r="J888"/>
  <c r="I888"/>
  <c r="H888"/>
  <c r="G888"/>
  <c r="F888"/>
  <c r="E888"/>
  <c r="D887"/>
  <c r="C887" s="1"/>
  <c r="B887"/>
  <c r="L886"/>
  <c r="K886"/>
  <c r="J886"/>
  <c r="I886"/>
  <c r="H886"/>
  <c r="G886"/>
  <c r="F886"/>
  <c r="E886"/>
  <c r="D885"/>
  <c r="C885"/>
  <c r="B885"/>
  <c r="D884"/>
  <c r="C884" s="1"/>
  <c r="B884"/>
  <c r="D883"/>
  <c r="C883"/>
  <c r="B883"/>
  <c r="D882"/>
  <c r="C882" s="1"/>
  <c r="B882"/>
  <c r="L881"/>
  <c r="K881"/>
  <c r="J881"/>
  <c r="I881"/>
  <c r="H881"/>
  <c r="G881"/>
  <c r="F881"/>
  <c r="E881"/>
  <c r="D880"/>
  <c r="C880"/>
  <c r="B880"/>
  <c r="D879"/>
  <c r="C879" s="1"/>
  <c r="B879"/>
  <c r="D878"/>
  <c r="C878"/>
  <c r="B878"/>
  <c r="D877"/>
  <c r="C877" s="1"/>
  <c r="B877"/>
  <c r="L876"/>
  <c r="K876"/>
  <c r="J876"/>
  <c r="I876"/>
  <c r="H876"/>
  <c r="G876"/>
  <c r="F876"/>
  <c r="E876"/>
  <c r="D875"/>
  <c r="C875"/>
  <c r="B875"/>
  <c r="L874"/>
  <c r="K874"/>
  <c r="J874"/>
  <c r="I874"/>
  <c r="H874"/>
  <c r="G874"/>
  <c r="F874"/>
  <c r="E874"/>
  <c r="D873"/>
  <c r="C873" s="1"/>
  <c r="B873"/>
  <c r="L872"/>
  <c r="K872"/>
  <c r="J872"/>
  <c r="I872"/>
  <c r="H872"/>
  <c r="G872"/>
  <c r="F872"/>
  <c r="E872"/>
  <c r="D871"/>
  <c r="C871"/>
  <c r="B871"/>
  <c r="D870"/>
  <c r="C870" s="1"/>
  <c r="B870"/>
  <c r="D869"/>
  <c r="C869"/>
  <c r="B869"/>
  <c r="D868"/>
  <c r="C868" s="1"/>
  <c r="B868"/>
  <c r="L867"/>
  <c r="K867"/>
  <c r="J867"/>
  <c r="I867"/>
  <c r="H867"/>
  <c r="G867"/>
  <c r="F867"/>
  <c r="E867"/>
  <c r="D866"/>
  <c r="C866"/>
  <c r="B866"/>
  <c r="D865"/>
  <c r="C865" s="1"/>
  <c r="B865"/>
  <c r="D864"/>
  <c r="C864"/>
  <c r="B864"/>
  <c r="D863"/>
  <c r="C863" s="1"/>
  <c r="B863"/>
  <c r="L862"/>
  <c r="K862"/>
  <c r="J862"/>
  <c r="I862"/>
  <c r="H862"/>
  <c r="G862"/>
  <c r="F862"/>
  <c r="E862"/>
  <c r="D861"/>
  <c r="C861"/>
  <c r="B861"/>
  <c r="D860"/>
  <c r="C860" s="1"/>
  <c r="B860"/>
  <c r="D859"/>
  <c r="C859"/>
  <c r="B859"/>
  <c r="D858"/>
  <c r="C858" s="1"/>
  <c r="B858"/>
  <c r="L857"/>
  <c r="K857"/>
  <c r="J857"/>
  <c r="I857"/>
  <c r="H857"/>
  <c r="G857"/>
  <c r="F857"/>
  <c r="E857"/>
  <c r="D856"/>
  <c r="C856"/>
  <c r="B856"/>
  <c r="D855"/>
  <c r="C855" s="1"/>
  <c r="B855"/>
  <c r="D854"/>
  <c r="C854"/>
  <c r="B854"/>
  <c r="D853"/>
  <c r="C853" s="1"/>
  <c r="B853"/>
  <c r="L852"/>
  <c r="K852"/>
  <c r="J852"/>
  <c r="I852"/>
  <c r="H852"/>
  <c r="G852"/>
  <c r="F852"/>
  <c r="E852"/>
  <c r="D851"/>
  <c r="C851"/>
  <c r="B851"/>
  <c r="L850"/>
  <c r="K850"/>
  <c r="J850"/>
  <c r="I850"/>
  <c r="H850"/>
  <c r="G850"/>
  <c r="F850"/>
  <c r="E850"/>
  <c r="D849"/>
  <c r="C849" s="1"/>
  <c r="B849"/>
  <c r="D848"/>
  <c r="C848"/>
  <c r="B848"/>
  <c r="D847"/>
  <c r="C847" s="1"/>
  <c r="B847"/>
  <c r="D846"/>
  <c r="C846"/>
  <c r="B846"/>
  <c r="L845"/>
  <c r="K845"/>
  <c r="J845"/>
  <c r="I845"/>
  <c r="H845"/>
  <c r="G845"/>
  <c r="F845"/>
  <c r="E845"/>
  <c r="D842"/>
  <c r="C842" s="1"/>
  <c r="B842"/>
  <c r="L841"/>
  <c r="K841"/>
  <c r="J841"/>
  <c r="I841"/>
  <c r="H841"/>
  <c r="G841"/>
  <c r="F841"/>
  <c r="E841"/>
  <c r="D840"/>
  <c r="C840"/>
  <c r="B840"/>
  <c r="D839"/>
  <c r="C839" s="1"/>
  <c r="B839"/>
  <c r="L838"/>
  <c r="K838"/>
  <c r="J838"/>
  <c r="I838"/>
  <c r="H838"/>
  <c r="G838"/>
  <c r="F838"/>
  <c r="E838"/>
  <c r="D837"/>
  <c r="C837"/>
  <c r="B837"/>
  <c r="D836"/>
  <c r="C836" s="1"/>
  <c r="B836"/>
  <c r="L835"/>
  <c r="K835"/>
  <c r="J835"/>
  <c r="I835"/>
  <c r="H835"/>
  <c r="G835"/>
  <c r="F835"/>
  <c r="E835"/>
  <c r="D834"/>
  <c r="C834"/>
  <c r="B834"/>
  <c r="D833"/>
  <c r="C833" s="1"/>
  <c r="B833"/>
  <c r="D832"/>
  <c r="C832"/>
  <c r="B832"/>
  <c r="L831"/>
  <c r="K831"/>
  <c r="J831"/>
  <c r="I831"/>
  <c r="H831"/>
  <c r="G831"/>
  <c r="F831"/>
  <c r="E831"/>
  <c r="D830"/>
  <c r="C830" s="1"/>
  <c r="B830"/>
  <c r="D829"/>
  <c r="C829"/>
  <c r="B829"/>
  <c r="D828"/>
  <c r="C828" s="1"/>
  <c r="B828"/>
  <c r="L827"/>
  <c r="K827"/>
  <c r="J827"/>
  <c r="I827"/>
  <c r="H827"/>
  <c r="G827"/>
  <c r="F827"/>
  <c r="E827"/>
  <c r="D826"/>
  <c r="C826"/>
  <c r="B826"/>
  <c r="D825"/>
  <c r="C825" s="1"/>
  <c r="B825"/>
  <c r="D824"/>
  <c r="C824"/>
  <c r="B824"/>
  <c r="D823"/>
  <c r="C823" s="1"/>
  <c r="B823"/>
  <c r="L822"/>
  <c r="K822"/>
  <c r="J822"/>
  <c r="I822"/>
  <c r="H822"/>
  <c r="G822"/>
  <c r="F822"/>
  <c r="E822"/>
  <c r="D821"/>
  <c r="C821"/>
  <c r="B821"/>
  <c r="D820"/>
  <c r="C820" s="1"/>
  <c r="B820"/>
  <c r="D819"/>
  <c r="C819"/>
  <c r="B819"/>
  <c r="L818"/>
  <c r="K818"/>
  <c r="J818"/>
  <c r="I818"/>
  <c r="H818"/>
  <c r="G818"/>
  <c r="F818"/>
  <c r="E818"/>
  <c r="D817"/>
  <c r="C817" s="1"/>
  <c r="B817"/>
  <c r="D816"/>
  <c r="C816"/>
  <c r="B816"/>
  <c r="D815"/>
  <c r="C815" s="1"/>
  <c r="B815"/>
  <c r="D814"/>
  <c r="C814"/>
  <c r="B814"/>
  <c r="L813"/>
  <c r="K813"/>
  <c r="J813"/>
  <c r="I813"/>
  <c r="H813"/>
  <c r="G813"/>
  <c r="F813"/>
  <c r="E813"/>
  <c r="D812"/>
  <c r="C812" s="1"/>
  <c r="B812"/>
  <c r="D811"/>
  <c r="C811"/>
  <c r="B811"/>
  <c r="D810"/>
  <c r="C810" s="1"/>
  <c r="B810"/>
  <c r="D809"/>
  <c r="C809"/>
  <c r="B809"/>
  <c r="L808"/>
  <c r="K808"/>
  <c r="J808"/>
  <c r="I808"/>
  <c r="H808"/>
  <c r="G808"/>
  <c r="F808"/>
  <c r="E808"/>
  <c r="D807"/>
  <c r="C807" s="1"/>
  <c r="B807"/>
  <c r="L806"/>
  <c r="K806"/>
  <c r="J806"/>
  <c r="I806"/>
  <c r="H806"/>
  <c r="G806"/>
  <c r="F806"/>
  <c r="E806"/>
  <c r="D805"/>
  <c r="C805"/>
  <c r="B805"/>
  <c r="D804"/>
  <c r="C804" s="1"/>
  <c r="B804"/>
  <c r="D803"/>
  <c r="C803"/>
  <c r="B803"/>
  <c r="D802"/>
  <c r="C802" s="1"/>
  <c r="B802"/>
  <c r="L801"/>
  <c r="K801"/>
  <c r="J801"/>
  <c r="I801"/>
  <c r="H801"/>
  <c r="G801"/>
  <c r="F801"/>
  <c r="E801"/>
  <c r="D800"/>
  <c r="C800"/>
  <c r="B800"/>
  <c r="L799"/>
  <c r="K799"/>
  <c r="J799"/>
  <c r="I799"/>
  <c r="H799"/>
  <c r="G799"/>
  <c r="F799"/>
  <c r="E799"/>
  <c r="D798"/>
  <c r="C798" s="1"/>
  <c r="B798"/>
  <c r="D797"/>
  <c r="C797"/>
  <c r="B797"/>
  <c r="D796"/>
  <c r="C796" s="1"/>
  <c r="B796"/>
  <c r="D795"/>
  <c r="C795"/>
  <c r="B795"/>
  <c r="L794"/>
  <c r="K794"/>
  <c r="J794"/>
  <c r="I794"/>
  <c r="H794"/>
  <c r="G794"/>
  <c r="F794"/>
  <c r="E794"/>
  <c r="D793"/>
  <c r="C793" s="1"/>
  <c r="B793"/>
  <c r="D792"/>
  <c r="C792"/>
  <c r="B792"/>
  <c r="D791"/>
  <c r="C791" s="1"/>
  <c r="B791"/>
  <c r="D790"/>
  <c r="C790"/>
  <c r="B790"/>
  <c r="L789"/>
  <c r="K789"/>
  <c r="J789"/>
  <c r="I789"/>
  <c r="H789"/>
  <c r="G789"/>
  <c r="F789"/>
  <c r="E789"/>
  <c r="D788"/>
  <c r="C788" s="1"/>
  <c r="B788"/>
  <c r="D787"/>
  <c r="C787"/>
  <c r="B787"/>
  <c r="D786"/>
  <c r="C786" s="1"/>
  <c r="B786"/>
  <c r="D785"/>
  <c r="C785"/>
  <c r="B785"/>
  <c r="L784"/>
  <c r="K784"/>
  <c r="J784"/>
  <c r="I784"/>
  <c r="H784"/>
  <c r="G784"/>
  <c r="F784"/>
  <c r="E784"/>
  <c r="D783"/>
  <c r="C783" s="1"/>
  <c r="B783"/>
  <c r="D782"/>
  <c r="C782"/>
  <c r="B782"/>
  <c r="D781"/>
  <c r="C781" s="1"/>
  <c r="B781"/>
  <c r="D780"/>
  <c r="C780"/>
  <c r="B780"/>
  <c r="L779"/>
  <c r="K779"/>
  <c r="J779"/>
  <c r="I779"/>
  <c r="H779"/>
  <c r="G779"/>
  <c r="F779"/>
  <c r="E779"/>
  <c r="D778"/>
  <c r="C778" s="1"/>
  <c r="B778"/>
  <c r="L777"/>
  <c r="K777"/>
  <c r="J777"/>
  <c r="I777"/>
  <c r="H777"/>
  <c r="G777"/>
  <c r="F777"/>
  <c r="E777"/>
  <c r="D776"/>
  <c r="C776"/>
  <c r="B776"/>
  <c r="L775"/>
  <c r="K775"/>
  <c r="J775"/>
  <c r="I775"/>
  <c r="H775"/>
  <c r="G775"/>
  <c r="F775"/>
  <c r="E775"/>
  <c r="D774"/>
  <c r="C774" s="1"/>
  <c r="B774"/>
  <c r="D773"/>
  <c r="C773"/>
  <c r="B773"/>
  <c r="D772"/>
  <c r="C772" s="1"/>
  <c r="B772"/>
  <c r="D771"/>
  <c r="C771"/>
  <c r="B771"/>
  <c r="L770"/>
  <c r="K770"/>
  <c r="J770"/>
  <c r="I770"/>
  <c r="H770"/>
  <c r="G770"/>
  <c r="F770"/>
  <c r="E770"/>
  <c r="D769"/>
  <c r="C769" s="1"/>
  <c r="B769"/>
  <c r="D768"/>
  <c r="C768"/>
  <c r="B768"/>
  <c r="D767"/>
  <c r="C767" s="1"/>
  <c r="B767"/>
  <c r="D766"/>
  <c r="C766"/>
  <c r="B766"/>
  <c r="L765"/>
  <c r="K765"/>
  <c r="J765"/>
  <c r="I765"/>
  <c r="H765"/>
  <c r="G765"/>
  <c r="F765"/>
  <c r="E765"/>
  <c r="D764"/>
  <c r="C764" s="1"/>
  <c r="B764"/>
  <c r="D763"/>
  <c r="C763"/>
  <c r="B763"/>
  <c r="D762"/>
  <c r="C762" s="1"/>
  <c r="B762"/>
  <c r="D761"/>
  <c r="C761"/>
  <c r="B761"/>
  <c r="L760"/>
  <c r="K760"/>
  <c r="J760"/>
  <c r="I760"/>
  <c r="H760"/>
  <c r="G760"/>
  <c r="F760"/>
  <c r="E760"/>
  <c r="D759"/>
  <c r="C759" s="1"/>
  <c r="B759"/>
  <c r="D758"/>
  <c r="C758"/>
  <c r="B758"/>
  <c r="L757"/>
  <c r="K757"/>
  <c r="J757"/>
  <c r="I757"/>
  <c r="H757"/>
  <c r="G757"/>
  <c r="F757"/>
  <c r="E757"/>
  <c r="D756"/>
  <c r="C756" s="1"/>
  <c r="B756"/>
  <c r="D755"/>
  <c r="C755"/>
  <c r="B755"/>
  <c r="D754"/>
  <c r="C754" s="1"/>
  <c r="B754"/>
  <c r="D753"/>
  <c r="C753"/>
  <c r="B753"/>
  <c r="L752"/>
  <c r="K752"/>
  <c r="J752"/>
  <c r="I752"/>
  <c r="H752"/>
  <c r="G752"/>
  <c r="F752"/>
  <c r="E752"/>
  <c r="D751"/>
  <c r="C751" s="1"/>
  <c r="B751"/>
  <c r="D750"/>
  <c r="C750"/>
  <c r="B750"/>
  <c r="D749"/>
  <c r="C749" s="1"/>
  <c r="B749"/>
  <c r="D748"/>
  <c r="C748"/>
  <c r="B748"/>
  <c r="L747"/>
  <c r="K747"/>
  <c r="J747"/>
  <c r="I747"/>
  <c r="H747"/>
  <c r="G747"/>
  <c r="F747"/>
  <c r="E747"/>
  <c r="D746"/>
  <c r="C746" s="1"/>
  <c r="B746"/>
  <c r="D745"/>
  <c r="C745"/>
  <c r="B745"/>
  <c r="D744"/>
  <c r="C744" s="1"/>
  <c r="B744"/>
  <c r="D743"/>
  <c r="C743"/>
  <c r="B743"/>
  <c r="L742"/>
  <c r="K742"/>
  <c r="J742"/>
  <c r="I742"/>
  <c r="H742"/>
  <c r="G742"/>
  <c r="F742"/>
  <c r="E742"/>
  <c r="D741"/>
  <c r="C741" s="1"/>
  <c r="B741"/>
  <c r="D740"/>
  <c r="C740"/>
  <c r="B740"/>
  <c r="D739"/>
  <c r="C739" s="1"/>
  <c r="B739"/>
  <c r="D738"/>
  <c r="C738"/>
  <c r="B738"/>
  <c r="L737"/>
  <c r="K737"/>
  <c r="J737"/>
  <c r="I737"/>
  <c r="H737"/>
  <c r="G737"/>
  <c r="F737"/>
  <c r="E737"/>
  <c r="D736"/>
  <c r="C736" s="1"/>
  <c r="B736"/>
  <c r="D735"/>
  <c r="C735"/>
  <c r="B735"/>
  <c r="D734"/>
  <c r="C734" s="1"/>
  <c r="B734"/>
  <c r="D733"/>
  <c r="C733"/>
  <c r="B733"/>
  <c r="L732"/>
  <c r="K732"/>
  <c r="J732"/>
  <c r="I732"/>
  <c r="H732"/>
  <c r="G732"/>
  <c r="F732"/>
  <c r="E732"/>
  <c r="D731"/>
  <c r="C731" s="1"/>
  <c r="B731"/>
  <c r="L730"/>
  <c r="K730"/>
  <c r="J730"/>
  <c r="I730"/>
  <c r="H730"/>
  <c r="G730"/>
  <c r="F730"/>
  <c r="E730"/>
  <c r="D729"/>
  <c r="C729"/>
  <c r="B729"/>
  <c r="L728"/>
  <c r="K728"/>
  <c r="J728"/>
  <c r="I728"/>
  <c r="H728"/>
  <c r="G728"/>
  <c r="F728"/>
  <c r="E728"/>
  <c r="D727"/>
  <c r="C727" s="1"/>
  <c r="B727"/>
  <c r="D726"/>
  <c r="C726"/>
  <c r="B726"/>
  <c r="D725"/>
  <c r="C725" s="1"/>
  <c r="B725"/>
  <c r="L724"/>
  <c r="K724"/>
  <c r="J724"/>
  <c r="I724"/>
  <c r="H724"/>
  <c r="G724"/>
  <c r="F724"/>
  <c r="E724"/>
  <c r="D723"/>
  <c r="C723"/>
  <c r="B723"/>
  <c r="L722"/>
  <c r="K722"/>
  <c r="J722"/>
  <c r="I722"/>
  <c r="H722"/>
  <c r="G722"/>
  <c r="F722"/>
  <c r="E722"/>
  <c r="D721"/>
  <c r="C721" s="1"/>
  <c r="B721"/>
  <c r="L720"/>
  <c r="K720"/>
  <c r="J720"/>
  <c r="I720"/>
  <c r="H720"/>
  <c r="G720"/>
  <c r="F720"/>
  <c r="E720"/>
  <c r="D719"/>
  <c r="C719"/>
  <c r="B719"/>
  <c r="L718"/>
  <c r="K718"/>
  <c r="J718"/>
  <c r="I718"/>
  <c r="H718"/>
  <c r="G718"/>
  <c r="F718"/>
  <c r="E718"/>
  <c r="D717"/>
  <c r="C717" s="1"/>
  <c r="B717"/>
  <c r="L716"/>
  <c r="K716"/>
  <c r="J716"/>
  <c r="I716"/>
  <c r="H716"/>
  <c r="G716"/>
  <c r="F716"/>
  <c r="E716"/>
  <c r="D715"/>
  <c r="C715"/>
  <c r="B715"/>
  <c r="L714"/>
  <c r="K714"/>
  <c r="J714"/>
  <c r="I714"/>
  <c r="H714"/>
  <c r="G714"/>
  <c r="F714"/>
  <c r="E714"/>
  <c r="D713"/>
  <c r="C713" s="1"/>
  <c r="B713"/>
  <c r="L712"/>
  <c r="K712"/>
  <c r="J712"/>
  <c r="I712"/>
  <c r="H712"/>
  <c r="G712"/>
  <c r="F712"/>
  <c r="E712"/>
  <c r="D711"/>
  <c r="C711"/>
  <c r="B711"/>
  <c r="D710"/>
  <c r="C710" s="1"/>
  <c r="B710"/>
  <c r="D709"/>
  <c r="C709"/>
  <c r="B709"/>
  <c r="D708"/>
  <c r="C708" s="1"/>
  <c r="B708"/>
  <c r="L707"/>
  <c r="K707"/>
  <c r="J707"/>
  <c r="I707"/>
  <c r="H707"/>
  <c r="G707"/>
  <c r="F707"/>
  <c r="E707"/>
  <c r="D706"/>
  <c r="C706"/>
  <c r="B706"/>
  <c r="D705"/>
  <c r="C705" s="1"/>
  <c r="B705"/>
  <c r="D704"/>
  <c r="C704"/>
  <c r="B704"/>
  <c r="D703"/>
  <c r="C703" s="1"/>
  <c r="B703"/>
  <c r="L702"/>
  <c r="K702"/>
  <c r="J702"/>
  <c r="I702"/>
  <c r="H702"/>
  <c r="G702"/>
  <c r="F702"/>
  <c r="E702"/>
  <c r="D701"/>
  <c r="C701"/>
  <c r="B701"/>
  <c r="D700"/>
  <c r="C700" s="1"/>
  <c r="B700"/>
  <c r="D699"/>
  <c r="C699"/>
  <c r="B699"/>
  <c r="D698"/>
  <c r="C698" s="1"/>
  <c r="B698"/>
  <c r="L697"/>
  <c r="K697"/>
  <c r="J697"/>
  <c r="I697"/>
  <c r="H697"/>
  <c r="G697"/>
  <c r="F697"/>
  <c r="E697"/>
  <c r="D696"/>
  <c r="C696"/>
  <c r="B696"/>
  <c r="D695"/>
  <c r="C695" s="1"/>
  <c r="B695"/>
  <c r="D694"/>
  <c r="C694"/>
  <c r="B694"/>
  <c r="D693"/>
  <c r="C693" s="1"/>
  <c r="B693"/>
  <c r="L692"/>
  <c r="K692"/>
  <c r="J692"/>
  <c r="I692"/>
  <c r="H692"/>
  <c r="G692"/>
  <c r="F692"/>
  <c r="E692"/>
  <c r="D691"/>
  <c r="C691"/>
  <c r="B691"/>
  <c r="D690"/>
  <c r="C690" s="1"/>
  <c r="B690"/>
  <c r="D689"/>
  <c r="C689"/>
  <c r="B689"/>
  <c r="D688"/>
  <c r="C688" s="1"/>
  <c r="B688"/>
  <c r="L687"/>
  <c r="K687"/>
  <c r="J687"/>
  <c r="I687"/>
  <c r="H687"/>
  <c r="G687"/>
  <c r="F687"/>
  <c r="E687"/>
  <c r="D686"/>
  <c r="C686"/>
  <c r="B686"/>
  <c r="D685"/>
  <c r="C685" s="1"/>
  <c r="B685"/>
  <c r="D684"/>
  <c r="C684"/>
  <c r="B684"/>
  <c r="D683"/>
  <c r="C683" s="1"/>
  <c r="B683"/>
  <c r="L682"/>
  <c r="K682"/>
  <c r="J682"/>
  <c r="I682"/>
  <c r="H682"/>
  <c r="G682"/>
  <c r="F682"/>
  <c r="E682"/>
  <c r="D681"/>
  <c r="C681"/>
  <c r="B681"/>
  <c r="D680"/>
  <c r="C680" s="1"/>
  <c r="B680"/>
  <c r="D679"/>
  <c r="C679"/>
  <c r="B679"/>
  <c r="D678"/>
  <c r="C678" s="1"/>
  <c r="B678"/>
  <c r="L677"/>
  <c r="K677"/>
  <c r="J677"/>
  <c r="I677"/>
  <c r="H677"/>
  <c r="G677"/>
  <c r="F677"/>
  <c r="E677"/>
  <c r="D676"/>
  <c r="C676"/>
  <c r="B676"/>
  <c r="D675"/>
  <c r="C675" s="1"/>
  <c r="B675"/>
  <c r="D674"/>
  <c r="C674"/>
  <c r="B674"/>
  <c r="D673"/>
  <c r="C673" s="1"/>
  <c r="B673"/>
  <c r="L672"/>
  <c r="K672"/>
  <c r="J672"/>
  <c r="I672"/>
  <c r="H672"/>
  <c r="G672"/>
  <c r="F672"/>
  <c r="E672"/>
  <c r="D671"/>
  <c r="C671"/>
  <c r="B671"/>
  <c r="D670"/>
  <c r="C670" s="1"/>
  <c r="B670"/>
  <c r="D669"/>
  <c r="C669"/>
  <c r="B669"/>
  <c r="D668"/>
  <c r="C668" s="1"/>
  <c r="B668"/>
  <c r="L667"/>
  <c r="K667"/>
  <c r="J667"/>
  <c r="I667"/>
  <c r="H667"/>
  <c r="G667"/>
  <c r="F667"/>
  <c r="E667"/>
  <c r="D666"/>
  <c r="C666"/>
  <c r="B666"/>
  <c r="D665"/>
  <c r="C665" s="1"/>
  <c r="B665"/>
  <c r="D664"/>
  <c r="C664"/>
  <c r="B664"/>
  <c r="D663"/>
  <c r="C663" s="1"/>
  <c r="B663"/>
  <c r="L662"/>
  <c r="K662"/>
  <c r="J662"/>
  <c r="I662"/>
  <c r="H662"/>
  <c r="G662"/>
  <c r="F662"/>
  <c r="E662"/>
  <c r="D661"/>
  <c r="C661"/>
  <c r="B661"/>
  <c r="L660"/>
  <c r="K660"/>
  <c r="J660"/>
  <c r="I660"/>
  <c r="H660"/>
  <c r="G660"/>
  <c r="F660"/>
  <c r="E660"/>
  <c r="D659"/>
  <c r="C659" s="1"/>
  <c r="B659"/>
  <c r="D658"/>
  <c r="C658"/>
  <c r="B658"/>
  <c r="D657"/>
  <c r="C657" s="1"/>
  <c r="B657"/>
  <c r="D656"/>
  <c r="C656"/>
  <c r="B656"/>
  <c r="L655"/>
  <c r="K655"/>
  <c r="J655"/>
  <c r="I655"/>
  <c r="H655"/>
  <c r="G655"/>
  <c r="F655"/>
  <c r="E655"/>
  <c r="D654"/>
  <c r="B654"/>
  <c r="D653"/>
  <c r="C653" s="1"/>
  <c r="B653"/>
  <c r="L652"/>
  <c r="K652"/>
  <c r="J652"/>
  <c r="I652"/>
  <c r="H652"/>
  <c r="G652"/>
  <c r="F652"/>
  <c r="E652"/>
  <c r="D651"/>
  <c r="C651"/>
  <c r="B651"/>
  <c r="D650"/>
  <c r="C650" s="1"/>
  <c r="B650"/>
  <c r="D649"/>
  <c r="C649"/>
  <c r="B649"/>
  <c r="D648"/>
  <c r="C648" s="1"/>
  <c r="B648"/>
  <c r="L647"/>
  <c r="K647"/>
  <c r="J647"/>
  <c r="I647"/>
  <c r="H647"/>
  <c r="G647"/>
  <c r="F647"/>
  <c r="E647"/>
  <c r="D646"/>
  <c r="C646"/>
  <c r="B646"/>
  <c r="D645"/>
  <c r="C645" s="1"/>
  <c r="B645"/>
  <c r="D644"/>
  <c r="C644"/>
  <c r="B644"/>
  <c r="D643"/>
  <c r="C643" s="1"/>
  <c r="B643"/>
  <c r="L642"/>
  <c r="K642"/>
  <c r="J642"/>
  <c r="I642"/>
  <c r="H642"/>
  <c r="G642"/>
  <c r="F642"/>
  <c r="E642"/>
  <c r="D641"/>
  <c r="C641"/>
  <c r="B641"/>
  <c r="D640"/>
  <c r="C640" s="1"/>
  <c r="B640"/>
  <c r="D639"/>
  <c r="C639"/>
  <c r="B639"/>
  <c r="D638"/>
  <c r="C638" s="1"/>
  <c r="B638"/>
  <c r="L637"/>
  <c r="K637"/>
  <c r="J637"/>
  <c r="I637"/>
  <c r="H637"/>
  <c r="G637"/>
  <c r="F637"/>
  <c r="E637"/>
  <c r="D636"/>
  <c r="C636"/>
  <c r="B636"/>
  <c r="D635"/>
  <c r="C635" s="1"/>
  <c r="B635"/>
  <c r="D634"/>
  <c r="C634"/>
  <c r="B634"/>
  <c r="D633"/>
  <c r="C633" s="1"/>
  <c r="B633"/>
  <c r="L632"/>
  <c r="K632"/>
  <c r="J632"/>
  <c r="I632"/>
  <c r="H632"/>
  <c r="G632"/>
  <c r="F632"/>
  <c r="E632"/>
  <c r="D631"/>
  <c r="C631"/>
  <c r="B631"/>
  <c r="D630"/>
  <c r="C630" s="1"/>
  <c r="B630"/>
  <c r="D629"/>
  <c r="C629"/>
  <c r="B629"/>
  <c r="D628"/>
  <c r="C628" s="1"/>
  <c r="B628"/>
  <c r="L627"/>
  <c r="K627"/>
  <c r="J627"/>
  <c r="I627"/>
  <c r="H627"/>
  <c r="G627"/>
  <c r="F627"/>
  <c r="E627"/>
  <c r="D624"/>
  <c r="C624"/>
  <c r="B624"/>
  <c r="D623"/>
  <c r="C623" s="1"/>
  <c r="B623"/>
  <c r="D622"/>
  <c r="C622"/>
  <c r="B622"/>
  <c r="D621"/>
  <c r="C621" s="1"/>
  <c r="B621"/>
  <c r="L620"/>
  <c r="K620"/>
  <c r="J620"/>
  <c r="I620"/>
  <c r="H620"/>
  <c r="G620"/>
  <c r="F620"/>
  <c r="E620"/>
  <c r="D619"/>
  <c r="C619"/>
  <c r="B619"/>
  <c r="D618"/>
  <c r="C618" s="1"/>
  <c r="B618"/>
  <c r="D617"/>
  <c r="C617"/>
  <c r="B617"/>
  <c r="D616"/>
  <c r="C616" s="1"/>
  <c r="B616"/>
  <c r="L615"/>
  <c r="K615"/>
  <c r="J615"/>
  <c r="I615"/>
  <c r="H615"/>
  <c r="G615"/>
  <c r="F615"/>
  <c r="E615"/>
  <c r="D614"/>
  <c r="C614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/>
  <c r="B610"/>
  <c r="D609"/>
  <c r="C609" s="1"/>
  <c r="B609"/>
  <c r="D608"/>
  <c r="C608"/>
  <c r="B608"/>
  <c r="D607"/>
  <c r="C607" s="1"/>
  <c r="B607"/>
  <c r="L606"/>
  <c r="K606"/>
  <c r="J606"/>
  <c r="I606"/>
  <c r="H606"/>
  <c r="G606"/>
  <c r="F606"/>
  <c r="E606"/>
  <c r="D605"/>
  <c r="C605"/>
  <c r="B605"/>
  <c r="D604"/>
  <c r="C604" s="1"/>
  <c r="B604"/>
  <c r="D603"/>
  <c r="C603"/>
  <c r="B603"/>
  <c r="D602"/>
  <c r="C602" s="1"/>
  <c r="B602"/>
  <c r="L601"/>
  <c r="K601"/>
  <c r="J601"/>
  <c r="I601"/>
  <c r="H601"/>
  <c r="G601"/>
  <c r="F601"/>
  <c r="E601"/>
  <c r="D600"/>
  <c r="C600" s="1"/>
  <c r="B600"/>
  <c r="D599"/>
  <c r="C599"/>
  <c r="B599"/>
  <c r="D598"/>
  <c r="C598"/>
  <c r="B598"/>
  <c r="D597"/>
  <c r="C597" s="1"/>
  <c r="B597"/>
  <c r="L596"/>
  <c r="K596"/>
  <c r="J596"/>
  <c r="I596"/>
  <c r="H596"/>
  <c r="G596"/>
  <c r="F596"/>
  <c r="E596"/>
  <c r="D595"/>
  <c r="C595" s="1"/>
  <c r="B595"/>
  <c r="D594"/>
  <c r="C594"/>
  <c r="B594"/>
  <c r="D593"/>
  <c r="C593"/>
  <c r="B593"/>
  <c r="D592"/>
  <c r="C592" s="1"/>
  <c r="B592"/>
  <c r="L591"/>
  <c r="K591"/>
  <c r="J591"/>
  <c r="I591"/>
  <c r="H591"/>
  <c r="G591"/>
  <c r="F591"/>
  <c r="E591"/>
  <c r="D590"/>
  <c r="C590" s="1"/>
  <c r="B590"/>
  <c r="D589"/>
  <c r="C589"/>
  <c r="B589"/>
  <c r="D588"/>
  <c r="C588"/>
  <c r="B588"/>
  <c r="D587"/>
  <c r="C587" s="1"/>
  <c r="B587"/>
  <c r="L586"/>
  <c r="K586"/>
  <c r="J586"/>
  <c r="I586"/>
  <c r="H586"/>
  <c r="G586"/>
  <c r="F586"/>
  <c r="E586"/>
  <c r="D585"/>
  <c r="C585" s="1"/>
  <c r="B585"/>
  <c r="D584"/>
  <c r="C584"/>
  <c r="B584"/>
  <c r="D583"/>
  <c r="C583"/>
  <c r="B583"/>
  <c r="D582"/>
  <c r="C582" s="1"/>
  <c r="B582"/>
  <c r="L581"/>
  <c r="K581"/>
  <c r="J581"/>
  <c r="I581"/>
  <c r="H581"/>
  <c r="G581"/>
  <c r="F581"/>
  <c r="E581"/>
  <c r="D580"/>
  <c r="C580" s="1"/>
  <c r="B580"/>
  <c r="D579"/>
  <c r="C579"/>
  <c r="B579"/>
  <c r="D578"/>
  <c r="C578"/>
  <c r="B578"/>
  <c r="D577"/>
  <c r="C577" s="1"/>
  <c r="B577"/>
  <c r="L576"/>
  <c r="K576"/>
  <c r="J576"/>
  <c r="I576"/>
  <c r="H576"/>
  <c r="G576"/>
  <c r="F576"/>
  <c r="E576"/>
  <c r="D575"/>
  <c r="C575" s="1"/>
  <c r="B575"/>
  <c r="D574"/>
  <c r="C574"/>
  <c r="B574"/>
  <c r="D573"/>
  <c r="C573"/>
  <c r="B573"/>
  <c r="D572"/>
  <c r="C572" s="1"/>
  <c r="B572"/>
  <c r="L571"/>
  <c r="K571"/>
  <c r="J571"/>
  <c r="I571"/>
  <c r="H571"/>
  <c r="G571"/>
  <c r="F571"/>
  <c r="E571"/>
  <c r="D570"/>
  <c r="C570" s="1"/>
  <c r="B570"/>
  <c r="D569"/>
  <c r="C569"/>
  <c r="B569"/>
  <c r="D568"/>
  <c r="C568"/>
  <c r="B568"/>
  <c r="D567"/>
  <c r="C567" s="1"/>
  <c r="B567"/>
  <c r="L566"/>
  <c r="K566"/>
  <c r="J566"/>
  <c r="I566"/>
  <c r="H566"/>
  <c r="G566"/>
  <c r="F566"/>
  <c r="E566"/>
  <c r="D565"/>
  <c r="C565" s="1"/>
  <c r="B565"/>
  <c r="D564"/>
  <c r="C564"/>
  <c r="B564"/>
  <c r="D563"/>
  <c r="C563"/>
  <c r="B563"/>
  <c r="D562"/>
  <c r="C562" s="1"/>
  <c r="B562"/>
  <c r="L561"/>
  <c r="K561"/>
  <c r="J561"/>
  <c r="I561"/>
  <c r="H561"/>
  <c r="G561"/>
  <c r="F561"/>
  <c r="E561"/>
  <c r="D560"/>
  <c r="C560" s="1"/>
  <c r="B560"/>
  <c r="D559"/>
  <c r="C559"/>
  <c r="B559"/>
  <c r="D558"/>
  <c r="C558"/>
  <c r="B558"/>
  <c r="D557"/>
  <c r="C557" s="1"/>
  <c r="B557"/>
  <c r="L556"/>
  <c r="K556"/>
  <c r="J556"/>
  <c r="I556"/>
  <c r="H556"/>
  <c r="G556"/>
  <c r="F556"/>
  <c r="E556"/>
  <c r="D555"/>
  <c r="C555" s="1"/>
  <c r="B555"/>
  <c r="D554"/>
  <c r="C554"/>
  <c r="B554"/>
  <c r="N553"/>
  <c r="D553"/>
  <c r="C553"/>
  <c r="B553"/>
  <c r="N552"/>
  <c r="D552"/>
  <c r="C552"/>
  <c r="B552"/>
  <c r="N551"/>
  <c r="L551"/>
  <c r="K551"/>
  <c r="J551"/>
  <c r="I551"/>
  <c r="H551"/>
  <c r="G551"/>
  <c r="F551"/>
  <c r="E551"/>
  <c r="N550"/>
  <c r="D550"/>
  <c r="C550" s="1"/>
  <c r="B550"/>
  <c r="D549"/>
  <c r="C549"/>
  <c r="B549"/>
  <c r="D548"/>
  <c r="C548"/>
  <c r="B548"/>
  <c r="D547"/>
  <c r="C547" s="1"/>
  <c r="B547"/>
  <c r="L546"/>
  <c r="K546"/>
  <c r="J546"/>
  <c r="I546"/>
  <c r="H546"/>
  <c r="G546"/>
  <c r="F546"/>
  <c r="E546"/>
  <c r="D545"/>
  <c r="C545" s="1"/>
  <c r="B545"/>
  <c r="D544"/>
  <c r="C544"/>
  <c r="B544"/>
  <c r="D543"/>
  <c r="C543"/>
  <c r="B543"/>
  <c r="D542"/>
  <c r="C542" s="1"/>
  <c r="B542"/>
  <c r="L541"/>
  <c r="K541"/>
  <c r="J541"/>
  <c r="I541"/>
  <c r="H541"/>
  <c r="G541"/>
  <c r="F541"/>
  <c r="E541"/>
  <c r="D540"/>
  <c r="C540" s="1"/>
  <c r="B540"/>
  <c r="D539"/>
  <c r="C539"/>
  <c r="B539"/>
  <c r="D538"/>
  <c r="C538"/>
  <c r="B538"/>
  <c r="D537"/>
  <c r="C537" s="1"/>
  <c r="B537"/>
  <c r="L536"/>
  <c r="K536"/>
  <c r="J536"/>
  <c r="I536"/>
  <c r="H536"/>
  <c r="G536"/>
  <c r="F536"/>
  <c r="E536"/>
  <c r="N535"/>
  <c r="D535"/>
  <c r="C535" s="1"/>
  <c r="B535"/>
  <c r="N534"/>
  <c r="D534"/>
  <c r="C534" s="1"/>
  <c r="B534"/>
  <c r="N533"/>
  <c r="D533"/>
  <c r="C533" s="1"/>
  <c r="B533"/>
  <c r="N532"/>
  <c r="D532"/>
  <c r="C532" s="1"/>
  <c r="B532"/>
  <c r="L531"/>
  <c r="K531"/>
  <c r="J531"/>
  <c r="I531"/>
  <c r="H531"/>
  <c r="G531"/>
  <c r="F531"/>
  <c r="E531"/>
  <c r="D530"/>
  <c r="C530" s="1"/>
  <c r="B530"/>
  <c r="D529"/>
  <c r="C529"/>
  <c r="B529"/>
  <c r="D528"/>
  <c r="C528"/>
  <c r="B528"/>
  <c r="D527"/>
  <c r="C527" s="1"/>
  <c r="B527"/>
  <c r="L526"/>
  <c r="K526"/>
  <c r="J526"/>
  <c r="I526"/>
  <c r="H526"/>
  <c r="G526"/>
  <c r="F526"/>
  <c r="E526"/>
  <c r="D525"/>
  <c r="C525" s="1"/>
  <c r="B525"/>
  <c r="D524"/>
  <c r="C524"/>
  <c r="B524"/>
  <c r="D523"/>
  <c r="C523"/>
  <c r="B523"/>
  <c r="D522"/>
  <c r="C522" s="1"/>
  <c r="B522"/>
  <c r="L521"/>
  <c r="K521"/>
  <c r="J521"/>
  <c r="I521"/>
  <c r="H521"/>
  <c r="G521"/>
  <c r="F521"/>
  <c r="E521"/>
  <c r="D520"/>
  <c r="C520" s="1"/>
  <c r="B520"/>
  <c r="L519"/>
  <c r="K519"/>
  <c r="J519"/>
  <c r="I519"/>
  <c r="H519"/>
  <c r="G519"/>
  <c r="F519"/>
  <c r="E519"/>
  <c r="D518"/>
  <c r="C518"/>
  <c r="B518"/>
  <c r="L517"/>
  <c r="K517"/>
  <c r="J517"/>
  <c r="I517"/>
  <c r="H517"/>
  <c r="G517"/>
  <c r="F517"/>
  <c r="E517"/>
  <c r="D516"/>
  <c r="C516"/>
  <c r="B516"/>
  <c r="D515"/>
  <c r="C515" s="1"/>
  <c r="B515"/>
  <c r="D514"/>
  <c r="C514" s="1"/>
  <c r="B514"/>
  <c r="D513"/>
  <c r="C513"/>
  <c r="B513"/>
  <c r="L512"/>
  <c r="K512"/>
  <c r="J512"/>
  <c r="I512"/>
  <c r="H512"/>
  <c r="G512"/>
  <c r="F512"/>
  <c r="E512"/>
  <c r="D511"/>
  <c r="C511"/>
  <c r="B511"/>
  <c r="D510"/>
  <c r="C510" s="1"/>
  <c r="B510"/>
  <c r="D509"/>
  <c r="C509" s="1"/>
  <c r="B509"/>
  <c r="D508"/>
  <c r="C508"/>
  <c r="B508"/>
  <c r="L507"/>
  <c r="K507"/>
  <c r="J507"/>
  <c r="I507"/>
  <c r="H507"/>
  <c r="G507"/>
  <c r="F507"/>
  <c r="E507"/>
  <c r="D506"/>
  <c r="C506"/>
  <c r="B506"/>
  <c r="D505"/>
  <c r="C505" s="1"/>
  <c r="B505"/>
  <c r="D504"/>
  <c r="C504" s="1"/>
  <c r="B504"/>
  <c r="D503"/>
  <c r="C503"/>
  <c r="B503"/>
  <c r="L502"/>
  <c r="K502"/>
  <c r="J502"/>
  <c r="I502"/>
  <c r="H502"/>
  <c r="G502"/>
  <c r="F502"/>
  <c r="E502"/>
  <c r="D501"/>
  <c r="C501"/>
  <c r="B501"/>
  <c r="D500"/>
  <c r="C500" s="1"/>
  <c r="B500"/>
  <c r="L499"/>
  <c r="K499"/>
  <c r="J499"/>
  <c r="I499"/>
  <c r="H499"/>
  <c r="G499"/>
  <c r="F499"/>
  <c r="E499"/>
  <c r="D498"/>
  <c r="C498" s="1"/>
  <c r="B498"/>
  <c r="D497"/>
  <c r="C497"/>
  <c r="B497"/>
  <c r="D496"/>
  <c r="C496"/>
  <c r="B496"/>
  <c r="D495"/>
  <c r="C495" s="1"/>
  <c r="B495"/>
  <c r="L494"/>
  <c r="K494"/>
  <c r="J494"/>
  <c r="I494"/>
  <c r="H494"/>
  <c r="G494"/>
  <c r="F494"/>
  <c r="E494"/>
  <c r="D493"/>
  <c r="C493" s="1"/>
  <c r="B493"/>
  <c r="D492"/>
  <c r="C492"/>
  <c r="B492"/>
  <c r="D491"/>
  <c r="C491"/>
  <c r="B491"/>
  <c r="D490"/>
  <c r="C490" s="1"/>
  <c r="B490"/>
  <c r="L489"/>
  <c r="K489"/>
  <c r="J489"/>
  <c r="I489"/>
  <c r="H489"/>
  <c r="G489"/>
  <c r="F489"/>
  <c r="E489"/>
  <c r="D488"/>
  <c r="C488" s="1"/>
  <c r="B488"/>
  <c r="L487"/>
  <c r="K487"/>
  <c r="J487"/>
  <c r="I487"/>
  <c r="H487"/>
  <c r="G487"/>
  <c r="F487"/>
  <c r="E487"/>
  <c r="D486"/>
  <c r="C486"/>
  <c r="B486"/>
  <c r="L485"/>
  <c r="K485"/>
  <c r="J485"/>
  <c r="I485"/>
  <c r="H485"/>
  <c r="G485"/>
  <c r="F485"/>
  <c r="E485"/>
  <c r="D484"/>
  <c r="C484"/>
  <c r="B484"/>
  <c r="L483"/>
  <c r="K483"/>
  <c r="J483"/>
  <c r="I483"/>
  <c r="H483"/>
  <c r="G483"/>
  <c r="F483"/>
  <c r="E483"/>
  <c r="D482"/>
  <c r="C482" s="1"/>
  <c r="B482"/>
  <c r="N481"/>
  <c r="L481"/>
  <c r="K481"/>
  <c r="J481"/>
  <c r="I481"/>
  <c r="H481"/>
  <c r="G481"/>
  <c r="F481"/>
  <c r="E481"/>
  <c r="N480"/>
  <c r="D480"/>
  <c r="C480"/>
  <c r="B480"/>
  <c r="N479"/>
  <c r="L479"/>
  <c r="K479"/>
  <c r="J479"/>
  <c r="I479"/>
  <c r="H479"/>
  <c r="G479"/>
  <c r="F479"/>
  <c r="E479"/>
  <c r="N478"/>
  <c r="D478"/>
  <c r="C478"/>
  <c r="B478"/>
  <c r="L477"/>
  <c r="K477"/>
  <c r="J477"/>
  <c r="I477"/>
  <c r="H477"/>
  <c r="G477"/>
  <c r="F477"/>
  <c r="E477"/>
  <c r="D476"/>
  <c r="C476"/>
  <c r="B476"/>
  <c r="L475"/>
  <c r="K475"/>
  <c r="J475"/>
  <c r="I475"/>
  <c r="H475"/>
  <c r="G475"/>
  <c r="F475"/>
  <c r="E475"/>
  <c r="D474"/>
  <c r="C474"/>
  <c r="B474"/>
  <c r="L473"/>
  <c r="K473"/>
  <c r="J473"/>
  <c r="I473"/>
  <c r="H473"/>
  <c r="G473"/>
  <c r="F473"/>
  <c r="E473"/>
  <c r="D472"/>
  <c r="C472" s="1"/>
  <c r="B472"/>
  <c r="D471"/>
  <c r="C471"/>
  <c r="B471"/>
  <c r="D470"/>
  <c r="C470"/>
  <c r="B470"/>
  <c r="D469"/>
  <c r="C469"/>
  <c r="B469"/>
  <c r="L468"/>
  <c r="K468"/>
  <c r="J468"/>
  <c r="I468"/>
  <c r="H468"/>
  <c r="G468"/>
  <c r="F468"/>
  <c r="E468"/>
  <c r="D467"/>
  <c r="C467" s="1"/>
  <c r="B467"/>
  <c r="D466"/>
  <c r="C466"/>
  <c r="B466"/>
  <c r="D465"/>
  <c r="C465"/>
  <c r="B465"/>
  <c r="D464"/>
  <c r="C464" s="1"/>
  <c r="B464"/>
  <c r="L463"/>
  <c r="K463"/>
  <c r="J463"/>
  <c r="I463"/>
  <c r="H463"/>
  <c r="G463"/>
  <c r="F463"/>
  <c r="E463"/>
  <c r="D462"/>
  <c r="C462" s="1"/>
  <c r="B462"/>
  <c r="D461"/>
  <c r="C461"/>
  <c r="B461"/>
  <c r="D460"/>
  <c r="C460"/>
  <c r="B460"/>
  <c r="D459"/>
  <c r="C459" s="1"/>
  <c r="B459"/>
  <c r="L458"/>
  <c r="K458"/>
  <c r="J458"/>
  <c r="I458"/>
  <c r="H458"/>
  <c r="G458"/>
  <c r="F458"/>
  <c r="E458"/>
  <c r="D457"/>
  <c r="C457" s="1"/>
  <c r="B457"/>
  <c r="D456"/>
  <c r="C456"/>
  <c r="B456"/>
  <c r="D455"/>
  <c r="C455"/>
  <c r="B455"/>
  <c r="L454"/>
  <c r="K454"/>
  <c r="J454"/>
  <c r="I454"/>
  <c r="H454"/>
  <c r="G454"/>
  <c r="F454"/>
  <c r="E454"/>
  <c r="D453"/>
  <c r="C453"/>
  <c r="B453"/>
  <c r="D452"/>
  <c r="C452" s="1"/>
  <c r="B452"/>
  <c r="N451"/>
  <c r="D451"/>
  <c r="C451" s="1"/>
  <c r="B451"/>
  <c r="N450"/>
  <c r="D450"/>
  <c r="C450" s="1"/>
  <c r="B450"/>
  <c r="N449"/>
  <c r="L449"/>
  <c r="K449"/>
  <c r="J449"/>
  <c r="I449"/>
  <c r="H449"/>
  <c r="G449"/>
  <c r="F449"/>
  <c r="E449"/>
  <c r="N448"/>
  <c r="D448"/>
  <c r="C448" s="1"/>
  <c r="B448"/>
  <c r="D447"/>
  <c r="C447" s="1"/>
  <c r="B447"/>
  <c r="D446"/>
  <c r="C446"/>
  <c r="B446"/>
  <c r="D445"/>
  <c r="C445"/>
  <c r="B445"/>
  <c r="L444"/>
  <c r="K444"/>
  <c r="J444"/>
  <c r="I444"/>
  <c r="H444"/>
  <c r="G444"/>
  <c r="F444"/>
  <c r="E444"/>
  <c r="D443"/>
  <c r="C443" s="1"/>
  <c r="B443"/>
  <c r="L442"/>
  <c r="K442"/>
  <c r="J442"/>
  <c r="I442"/>
  <c r="H442"/>
  <c r="G442"/>
  <c r="F442"/>
  <c r="E442"/>
  <c r="D441"/>
  <c r="C441" s="1"/>
  <c r="B441"/>
  <c r="D440"/>
  <c r="C440"/>
  <c r="B440"/>
  <c r="D439"/>
  <c r="C439"/>
  <c r="B439"/>
  <c r="D438"/>
  <c r="C438" s="1"/>
  <c r="B438"/>
  <c r="L437"/>
  <c r="K437"/>
  <c r="J437"/>
  <c r="I437"/>
  <c r="H437"/>
  <c r="G437"/>
  <c r="F437"/>
  <c r="E437"/>
  <c r="D436"/>
  <c r="C436" s="1"/>
  <c r="B436"/>
  <c r="D435"/>
  <c r="C435"/>
  <c r="B435"/>
  <c r="D434"/>
  <c r="C434"/>
  <c r="B434"/>
  <c r="D433"/>
  <c r="C433" s="1"/>
  <c r="B433"/>
  <c r="L432"/>
  <c r="K432"/>
  <c r="J432"/>
  <c r="I432"/>
  <c r="H432"/>
  <c r="G432"/>
  <c r="F432"/>
  <c r="E432"/>
  <c r="D429"/>
  <c r="C429" s="1"/>
  <c r="B429"/>
  <c r="L428"/>
  <c r="K428"/>
  <c r="J428"/>
  <c r="I428"/>
  <c r="H428"/>
  <c r="G428"/>
  <c r="F428"/>
  <c r="E428"/>
  <c r="D427"/>
  <c r="C427"/>
  <c r="B427"/>
  <c r="L426"/>
  <c r="K426"/>
  <c r="J426"/>
  <c r="I426"/>
  <c r="H426"/>
  <c r="G426"/>
  <c r="F426"/>
  <c r="E426"/>
  <c r="D425"/>
  <c r="C425"/>
  <c r="B425"/>
  <c r="D424"/>
  <c r="C424"/>
  <c r="B424"/>
  <c r="D423"/>
  <c r="C423" s="1"/>
  <c r="B423"/>
  <c r="D422"/>
  <c r="C422"/>
  <c r="B422"/>
  <c r="L421"/>
  <c r="K421"/>
  <c r="J421"/>
  <c r="I421"/>
  <c r="H421"/>
  <c r="G421"/>
  <c r="F421"/>
  <c r="E421"/>
  <c r="N420"/>
  <c r="D420"/>
  <c r="C420"/>
  <c r="B420"/>
  <c r="N419"/>
  <c r="L419"/>
  <c r="K419"/>
  <c r="J419"/>
  <c r="I419"/>
  <c r="H419"/>
  <c r="G419"/>
  <c r="F419"/>
  <c r="E419"/>
  <c r="N418"/>
  <c r="D418"/>
  <c r="C418" s="1"/>
  <c r="B418"/>
  <c r="N417"/>
  <c r="L417"/>
  <c r="K417"/>
  <c r="J417"/>
  <c r="I417"/>
  <c r="H417"/>
  <c r="G417"/>
  <c r="F417"/>
  <c r="E417"/>
  <c r="D416"/>
  <c r="C416" s="1"/>
  <c r="B416"/>
  <c r="D415"/>
  <c r="C415"/>
  <c r="B415"/>
  <c r="D414"/>
  <c r="C414"/>
  <c r="B414"/>
  <c r="D413"/>
  <c r="C413" s="1"/>
  <c r="B413"/>
  <c r="L412"/>
  <c r="K412"/>
  <c r="J412"/>
  <c r="I412"/>
  <c r="H412"/>
  <c r="G412"/>
  <c r="F412"/>
  <c r="E412"/>
  <c r="D411"/>
  <c r="C411" s="1"/>
  <c r="B411"/>
  <c r="L410"/>
  <c r="K410"/>
  <c r="J410"/>
  <c r="I410"/>
  <c r="H410"/>
  <c r="G410"/>
  <c r="F410"/>
  <c r="E410"/>
  <c r="D409"/>
  <c r="C409"/>
  <c r="B409"/>
  <c r="D408"/>
  <c r="C408"/>
  <c r="B408"/>
  <c r="D407"/>
  <c r="C407" s="1"/>
  <c r="B407"/>
  <c r="D406"/>
  <c r="C406" s="1"/>
  <c r="B406"/>
  <c r="L405"/>
  <c r="K405"/>
  <c r="J405"/>
  <c r="I405"/>
  <c r="H405"/>
  <c r="G405"/>
  <c r="F405"/>
  <c r="E405"/>
  <c r="D404"/>
  <c r="C404"/>
  <c r="B404"/>
  <c r="D403"/>
  <c r="C403"/>
  <c r="B403"/>
  <c r="D402"/>
  <c r="C402"/>
  <c r="B402"/>
  <c r="D401"/>
  <c r="C401" s="1"/>
  <c r="B401"/>
  <c r="L400"/>
  <c r="K400"/>
  <c r="J400"/>
  <c r="I400"/>
  <c r="H400"/>
  <c r="G400"/>
  <c r="F400"/>
  <c r="E400"/>
  <c r="D399"/>
  <c r="C399"/>
  <c r="B399"/>
  <c r="D398"/>
  <c r="C398"/>
  <c r="B398"/>
  <c r="D397"/>
  <c r="C397"/>
  <c r="B397"/>
  <c r="D396"/>
  <c r="C396" s="1"/>
  <c r="B396"/>
  <c r="L395"/>
  <c r="K395"/>
  <c r="J395"/>
  <c r="I395"/>
  <c r="H395"/>
  <c r="G395"/>
  <c r="F395"/>
  <c r="E395"/>
  <c r="D394"/>
  <c r="C394"/>
  <c r="B394"/>
  <c r="D393"/>
  <c r="C393"/>
  <c r="B393"/>
  <c r="D392"/>
  <c r="C392"/>
  <c r="B392"/>
  <c r="D391"/>
  <c r="C391" s="1"/>
  <c r="B391"/>
  <c r="L390"/>
  <c r="K390"/>
  <c r="J390"/>
  <c r="I390"/>
  <c r="H390"/>
  <c r="G390"/>
  <c r="F390"/>
  <c r="E390"/>
  <c r="N389"/>
  <c r="D389"/>
  <c r="C389" s="1"/>
  <c r="B389"/>
  <c r="N388"/>
  <c r="D388"/>
  <c r="C388" s="1"/>
  <c r="B388"/>
  <c r="N387"/>
  <c r="D387"/>
  <c r="C387" s="1"/>
  <c r="B387"/>
  <c r="N386"/>
  <c r="D386"/>
  <c r="C386" s="1"/>
  <c r="B386"/>
  <c r="L385"/>
  <c r="K385"/>
  <c r="J385"/>
  <c r="I385"/>
  <c r="H385"/>
  <c r="G385"/>
  <c r="F385"/>
  <c r="E385"/>
  <c r="D384"/>
  <c r="C384"/>
  <c r="B384"/>
  <c r="D383"/>
  <c r="C383"/>
  <c r="B383"/>
  <c r="D382"/>
  <c r="C382" s="1"/>
  <c r="B382"/>
  <c r="D381"/>
  <c r="C381" s="1"/>
  <c r="B381"/>
  <c r="L380"/>
  <c r="K380"/>
  <c r="J380"/>
  <c r="I380"/>
  <c r="H380"/>
  <c r="G380"/>
  <c r="F380"/>
  <c r="E380"/>
  <c r="D379"/>
  <c r="C379"/>
  <c r="B379"/>
  <c r="D378"/>
  <c r="C378"/>
  <c r="B378"/>
  <c r="D377"/>
  <c r="C377" s="1"/>
  <c r="B377"/>
  <c r="D376"/>
  <c r="C376" s="1"/>
  <c r="B376"/>
  <c r="L375"/>
  <c r="K375"/>
  <c r="J375"/>
  <c r="I375"/>
  <c r="H375"/>
  <c r="G375"/>
  <c r="F375"/>
  <c r="E375"/>
  <c r="D374"/>
  <c r="C374"/>
  <c r="B374"/>
  <c r="D373"/>
  <c r="C373"/>
  <c r="B373"/>
  <c r="D372"/>
  <c r="C372" s="1"/>
  <c r="B372"/>
  <c r="D371"/>
  <c r="C371" s="1"/>
  <c r="B371"/>
  <c r="L370"/>
  <c r="K370"/>
  <c r="J370"/>
  <c r="I370"/>
  <c r="H370"/>
  <c r="G370"/>
  <c r="F370"/>
  <c r="E370"/>
  <c r="D369"/>
  <c r="C369"/>
  <c r="B369"/>
  <c r="D368"/>
  <c r="C368"/>
  <c r="B368"/>
  <c r="D367"/>
  <c r="C367" s="1"/>
  <c r="B367"/>
  <c r="D366"/>
  <c r="C366" s="1"/>
  <c r="B366"/>
  <c r="L365"/>
  <c r="K365"/>
  <c r="J365"/>
  <c r="I365"/>
  <c r="H365"/>
  <c r="G365"/>
  <c r="F365"/>
  <c r="E365"/>
  <c r="D364"/>
  <c r="C364"/>
  <c r="B364"/>
  <c r="D363"/>
  <c r="C363"/>
  <c r="B363"/>
  <c r="D362"/>
  <c r="C362" s="1"/>
  <c r="B362"/>
  <c r="D361"/>
  <c r="C361" s="1"/>
  <c r="B361"/>
  <c r="L360"/>
  <c r="K360"/>
  <c r="J360"/>
  <c r="I360"/>
  <c r="H360"/>
  <c r="G360"/>
  <c r="F360"/>
  <c r="E360"/>
  <c r="D359"/>
  <c r="C359"/>
  <c r="B359"/>
  <c r="D358"/>
  <c r="C358"/>
  <c r="B358"/>
  <c r="D357"/>
  <c r="C357"/>
  <c r="B357"/>
  <c r="D356"/>
  <c r="C356" s="1"/>
  <c r="B356"/>
  <c r="L355"/>
  <c r="K355"/>
  <c r="J355"/>
  <c r="I355"/>
  <c r="H355"/>
  <c r="G355"/>
  <c r="F355"/>
  <c r="E355"/>
  <c r="N354"/>
  <c r="D354"/>
  <c r="C354" s="1"/>
  <c r="B354"/>
  <c r="N353"/>
  <c r="D353"/>
  <c r="C353" s="1"/>
  <c r="B353"/>
  <c r="N352"/>
  <c r="D352"/>
  <c r="C352" s="1"/>
  <c r="B352"/>
  <c r="N351"/>
  <c r="D351"/>
  <c r="C351" s="1"/>
  <c r="B351"/>
  <c r="L350"/>
  <c r="K350"/>
  <c r="J350"/>
  <c r="I350"/>
  <c r="H350"/>
  <c r="G350"/>
  <c r="F350"/>
  <c r="E350"/>
  <c r="D349"/>
  <c r="C349"/>
  <c r="B349"/>
  <c r="L348"/>
  <c r="K348"/>
  <c r="J348"/>
  <c r="I348"/>
  <c r="H348"/>
  <c r="G348"/>
  <c r="F348"/>
  <c r="E348"/>
  <c r="D347"/>
  <c r="C347"/>
  <c r="B347"/>
  <c r="L346"/>
  <c r="K346"/>
  <c r="J346"/>
  <c r="I346"/>
  <c r="H346"/>
  <c r="G346"/>
  <c r="F346"/>
  <c r="E346"/>
  <c r="D345"/>
  <c r="C345"/>
  <c r="B345"/>
  <c r="D344"/>
  <c r="C344" s="1"/>
  <c r="B344"/>
  <c r="D343"/>
  <c r="C343"/>
  <c r="B343"/>
  <c r="D342"/>
  <c r="C342"/>
  <c r="B342"/>
  <c r="L341"/>
  <c r="K341"/>
  <c r="J341"/>
  <c r="I341"/>
  <c r="H341"/>
  <c r="G341"/>
  <c r="F341"/>
  <c r="E341"/>
  <c r="D340"/>
  <c r="C340" s="1"/>
  <c r="B340"/>
  <c r="D339"/>
  <c r="C339" s="1"/>
  <c r="B339"/>
  <c r="D338"/>
  <c r="C338"/>
  <c r="B338"/>
  <c r="D337"/>
  <c r="C337"/>
  <c r="B337"/>
  <c r="L336"/>
  <c r="K336"/>
  <c r="J336"/>
  <c r="I336"/>
  <c r="H336"/>
  <c r="G336"/>
  <c r="F336"/>
  <c r="E336"/>
  <c r="D335"/>
  <c r="C335" s="1"/>
  <c r="B335"/>
  <c r="D334"/>
  <c r="C334" s="1"/>
  <c r="B334"/>
  <c r="D333"/>
  <c r="C333"/>
  <c r="B333"/>
  <c r="D332"/>
  <c r="C332"/>
  <c r="B332"/>
  <c r="L331"/>
  <c r="K331"/>
  <c r="J331"/>
  <c r="I331"/>
  <c r="H331"/>
  <c r="G331"/>
  <c r="F331"/>
  <c r="E331"/>
  <c r="D330"/>
  <c r="C330" s="1"/>
  <c r="B330"/>
  <c r="D329"/>
  <c r="C329" s="1"/>
  <c r="B329"/>
  <c r="D328"/>
  <c r="C328"/>
  <c r="B328"/>
  <c r="D327"/>
  <c r="C327"/>
  <c r="B327"/>
  <c r="L326"/>
  <c r="K326"/>
  <c r="J326"/>
  <c r="I326"/>
  <c r="H326"/>
  <c r="G326"/>
  <c r="F326"/>
  <c r="E326"/>
  <c r="N325"/>
  <c r="D325"/>
  <c r="C325"/>
  <c r="B325"/>
  <c r="N324"/>
  <c r="D324"/>
  <c r="C324"/>
  <c r="B324"/>
  <c r="N323"/>
  <c r="D323"/>
  <c r="C323"/>
  <c r="B323"/>
  <c r="N322"/>
  <c r="D322"/>
  <c r="C322"/>
  <c r="B322"/>
  <c r="L321"/>
  <c r="K321"/>
  <c r="J321"/>
  <c r="I321"/>
  <c r="H321"/>
  <c r="G321"/>
  <c r="F321"/>
  <c r="E321"/>
  <c r="D320"/>
  <c r="C320" s="1"/>
  <c r="B320"/>
  <c r="D319"/>
  <c r="C319" s="1"/>
  <c r="B319"/>
  <c r="D318"/>
  <c r="C318"/>
  <c r="B318"/>
  <c r="D317"/>
  <c r="C317"/>
  <c r="B317"/>
  <c r="L316"/>
  <c r="K316"/>
  <c r="J316"/>
  <c r="I316"/>
  <c r="H316"/>
  <c r="G316"/>
  <c r="F316"/>
  <c r="E316"/>
  <c r="D315"/>
  <c r="C315" s="1"/>
  <c r="B315"/>
  <c r="D314"/>
  <c r="C314" s="1"/>
  <c r="B314"/>
  <c r="D313"/>
  <c r="C313"/>
  <c r="B313"/>
  <c r="D312"/>
  <c r="C312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/>
  <c r="B308"/>
  <c r="D307"/>
  <c r="C307"/>
  <c r="B307"/>
  <c r="L306"/>
  <c r="K306"/>
  <c r="J306"/>
  <c r="I306"/>
  <c r="H306"/>
  <c r="G306"/>
  <c r="F306"/>
  <c r="E306"/>
  <c r="D305"/>
  <c r="C305" s="1"/>
  <c r="B305"/>
  <c r="D304"/>
  <c r="C304" s="1"/>
  <c r="B304"/>
  <c r="D303"/>
  <c r="C303"/>
  <c r="B303"/>
  <c r="D302"/>
  <c r="C302"/>
  <c r="B302"/>
  <c r="L301"/>
  <c r="K301"/>
  <c r="J301"/>
  <c r="I301"/>
  <c r="H301"/>
  <c r="G301"/>
  <c r="F301"/>
  <c r="E301"/>
  <c r="N300"/>
  <c r="D300"/>
  <c r="C300"/>
  <c r="B300"/>
  <c r="N299"/>
  <c r="L299"/>
  <c r="K299"/>
  <c r="J299"/>
  <c r="I299"/>
  <c r="H299"/>
  <c r="G299"/>
  <c r="F299"/>
  <c r="E299"/>
  <c r="N298"/>
  <c r="D298"/>
  <c r="C298"/>
  <c r="B298"/>
  <c r="N297"/>
  <c r="L297"/>
  <c r="K297"/>
  <c r="J297"/>
  <c r="I297"/>
  <c r="H297"/>
  <c r="G297"/>
  <c r="F297"/>
  <c r="E297"/>
  <c r="D296"/>
  <c r="C296"/>
  <c r="B296"/>
  <c r="D295"/>
  <c r="C295"/>
  <c r="B295"/>
  <c r="D294"/>
  <c r="C294" s="1"/>
  <c r="B294"/>
  <c r="D293"/>
  <c r="C293" s="1"/>
  <c r="B293"/>
  <c r="L292"/>
  <c r="K292"/>
  <c r="J292"/>
  <c r="I292"/>
  <c r="H292"/>
  <c r="G292"/>
  <c r="F292"/>
  <c r="E292"/>
  <c r="D291"/>
  <c r="C291"/>
  <c r="B291"/>
  <c r="D290"/>
  <c r="C290"/>
  <c r="B290"/>
  <c r="D289"/>
  <c r="C289" s="1"/>
  <c r="B289"/>
  <c r="D288"/>
  <c r="C288" s="1"/>
  <c r="B288"/>
  <c r="L287"/>
  <c r="K287"/>
  <c r="J287"/>
  <c r="I287"/>
  <c r="H287"/>
  <c r="G287"/>
  <c r="F287"/>
  <c r="E287"/>
  <c r="D286"/>
  <c r="C286"/>
  <c r="B286"/>
  <c r="D285"/>
  <c r="C285"/>
  <c r="B285"/>
  <c r="D284"/>
  <c r="C284"/>
  <c r="B284"/>
  <c r="D283"/>
  <c r="C283" s="1"/>
  <c r="B283"/>
  <c r="L282"/>
  <c r="K282"/>
  <c r="J282"/>
  <c r="I282"/>
  <c r="H282"/>
  <c r="G282"/>
  <c r="F282"/>
  <c r="E282"/>
  <c r="D281"/>
  <c r="C281"/>
  <c r="B281"/>
  <c r="D280"/>
  <c r="C280"/>
  <c r="B280"/>
  <c r="D279"/>
  <c r="C279"/>
  <c r="B279"/>
  <c r="D278"/>
  <c r="C278" s="1"/>
  <c r="B278"/>
  <c r="L277"/>
  <c r="K277"/>
  <c r="J277"/>
  <c r="I277"/>
  <c r="H277"/>
  <c r="G277"/>
  <c r="F277"/>
  <c r="E277"/>
  <c r="D276"/>
  <c r="C276"/>
  <c r="B276"/>
  <c r="L275"/>
  <c r="K275"/>
  <c r="J275"/>
  <c r="I275"/>
  <c r="H275"/>
  <c r="G275"/>
  <c r="F275"/>
  <c r="E275"/>
  <c r="D274"/>
  <c r="C274"/>
  <c r="B274"/>
  <c r="D273"/>
  <c r="C273"/>
  <c r="B273"/>
  <c r="D272"/>
  <c r="C272" s="1"/>
  <c r="B272"/>
  <c r="D271"/>
  <c r="C271"/>
  <c r="B271"/>
  <c r="L270"/>
  <c r="K270"/>
  <c r="J270"/>
  <c r="I270"/>
  <c r="H270"/>
  <c r="G270"/>
  <c r="F270"/>
  <c r="E270"/>
  <c r="D267"/>
  <c r="C267"/>
  <c r="B267"/>
  <c r="N266"/>
  <c r="L266"/>
  <c r="K266"/>
  <c r="J266"/>
  <c r="I266"/>
  <c r="H266"/>
  <c r="G266"/>
  <c r="F266"/>
  <c r="E266"/>
  <c r="N265"/>
  <c r="D265"/>
  <c r="C265"/>
  <c r="B265"/>
  <c r="N264"/>
  <c r="L264"/>
  <c r="K264"/>
  <c r="J264"/>
  <c r="I264"/>
  <c r="H264"/>
  <c r="G264"/>
  <c r="F264"/>
  <c r="E264"/>
  <c r="N263"/>
  <c r="D263"/>
  <c r="C263" s="1"/>
  <c r="B263"/>
  <c r="L262"/>
  <c r="K262"/>
  <c r="J262"/>
  <c r="I262"/>
  <c r="H262"/>
  <c r="G262"/>
  <c r="F262"/>
  <c r="E262"/>
  <c r="D261"/>
  <c r="C261"/>
  <c r="B261"/>
  <c r="L260"/>
  <c r="K260"/>
  <c r="J260"/>
  <c r="I260"/>
  <c r="H260"/>
  <c r="G260"/>
  <c r="F260"/>
  <c r="E260"/>
  <c r="D259"/>
  <c r="C259"/>
  <c r="B259"/>
  <c r="L258"/>
  <c r="K258"/>
  <c r="J258"/>
  <c r="I258"/>
  <c r="H258"/>
  <c r="G258"/>
  <c r="F258"/>
  <c r="E258"/>
  <c r="D257"/>
  <c r="C257" s="1"/>
  <c r="B257"/>
  <c r="D256"/>
  <c r="C256" s="1"/>
  <c r="B256"/>
  <c r="D255"/>
  <c r="C255"/>
  <c r="B255"/>
  <c r="D254"/>
  <c r="C254"/>
  <c r="B254"/>
  <c r="L253"/>
  <c r="K253"/>
  <c r="J253"/>
  <c r="I253"/>
  <c r="H253"/>
  <c r="G253"/>
  <c r="F253"/>
  <c r="E253"/>
  <c r="D252"/>
  <c r="C252"/>
  <c r="B252"/>
  <c r="D251"/>
  <c r="C251" s="1"/>
  <c r="B251"/>
  <c r="D250"/>
  <c r="C250"/>
  <c r="B250"/>
  <c r="D249"/>
  <c r="C249" s="1"/>
  <c r="B249"/>
  <c r="L248"/>
  <c r="K248"/>
  <c r="J248"/>
  <c r="I248"/>
  <c r="H248"/>
  <c r="G248"/>
  <c r="F248"/>
  <c r="E248"/>
  <c r="D247"/>
  <c r="C247"/>
  <c r="B247"/>
  <c r="L246"/>
  <c r="K246"/>
  <c r="J246"/>
  <c r="I246"/>
  <c r="H246"/>
  <c r="G246"/>
  <c r="F246"/>
  <c r="E246"/>
  <c r="D245"/>
  <c r="C245" s="1"/>
  <c r="B245"/>
  <c r="L244"/>
  <c r="K244"/>
  <c r="J244"/>
  <c r="I244"/>
  <c r="H244"/>
  <c r="G244"/>
  <c r="F244"/>
  <c r="E244"/>
  <c r="D243"/>
  <c r="C243"/>
  <c r="B243"/>
  <c r="D242"/>
  <c r="C242"/>
  <c r="B242"/>
  <c r="D241"/>
  <c r="C241" s="1"/>
  <c r="B241"/>
  <c r="D240"/>
  <c r="C240" s="1"/>
  <c r="B240"/>
  <c r="L239"/>
  <c r="K239"/>
  <c r="J239"/>
  <c r="I239"/>
  <c r="H239"/>
  <c r="G239"/>
  <c r="F239"/>
  <c r="E239"/>
  <c r="D238"/>
  <c r="C238"/>
  <c r="B238"/>
  <c r="L237"/>
  <c r="K237"/>
  <c r="J237"/>
  <c r="I237"/>
  <c r="H237"/>
  <c r="G237"/>
  <c r="F237"/>
  <c r="E237"/>
  <c r="D236"/>
  <c r="C236" s="1"/>
  <c r="B236"/>
  <c r="D235"/>
  <c r="C235"/>
  <c r="B235"/>
  <c r="D234"/>
  <c r="C234" s="1"/>
  <c r="B234"/>
  <c r="D233"/>
  <c r="C233"/>
  <c r="B233"/>
  <c r="L232"/>
  <c r="K232"/>
  <c r="J232"/>
  <c r="I232"/>
  <c r="H232"/>
  <c r="G232"/>
  <c r="F232"/>
  <c r="E232"/>
  <c r="D231"/>
  <c r="C231" s="1"/>
  <c r="B231"/>
  <c r="L230"/>
  <c r="K230"/>
  <c r="J230"/>
  <c r="I230"/>
  <c r="H230"/>
  <c r="G230"/>
  <c r="F230"/>
  <c r="E230"/>
  <c r="D229"/>
  <c r="C229"/>
  <c r="B229"/>
  <c r="D228"/>
  <c r="C228" s="1"/>
  <c r="B228"/>
  <c r="D227"/>
  <c r="C227"/>
  <c r="B227"/>
  <c r="D226"/>
  <c r="C226" s="1"/>
  <c r="B226"/>
  <c r="N225"/>
  <c r="L225"/>
  <c r="K225"/>
  <c r="J225"/>
  <c r="I225"/>
  <c r="H225"/>
  <c r="G225"/>
  <c r="F225"/>
  <c r="E225"/>
  <c r="N224"/>
  <c r="D224"/>
  <c r="C224"/>
  <c r="B224"/>
  <c r="N223"/>
  <c r="D223"/>
  <c r="C223"/>
  <c r="B223"/>
  <c r="N222"/>
  <c r="D222"/>
  <c r="C222"/>
  <c r="B222"/>
  <c r="D221"/>
  <c r="C221"/>
  <c r="B221"/>
  <c r="L220"/>
  <c r="K220"/>
  <c r="J220"/>
  <c r="I220"/>
  <c r="H220"/>
  <c r="G220"/>
  <c r="F220"/>
  <c r="E220"/>
  <c r="D219"/>
  <c r="C219"/>
  <c r="B219"/>
  <c r="D218"/>
  <c r="C218" s="1"/>
  <c r="B218"/>
  <c r="D217"/>
  <c r="C217"/>
  <c r="B217"/>
  <c r="D216"/>
  <c r="C216" s="1"/>
  <c r="B216"/>
  <c r="L215"/>
  <c r="K215"/>
  <c r="J215"/>
  <c r="I215"/>
  <c r="H215"/>
  <c r="G215"/>
  <c r="F215"/>
  <c r="E215"/>
  <c r="D214"/>
  <c r="C214" s="1"/>
  <c r="B214"/>
  <c r="D213"/>
  <c r="C213" s="1"/>
  <c r="B213"/>
  <c r="D212"/>
  <c r="C212"/>
  <c r="B212"/>
  <c r="D211"/>
  <c r="C211" s="1"/>
  <c r="B211"/>
  <c r="L210"/>
  <c r="K210"/>
  <c r="J210"/>
  <c r="I210"/>
  <c r="H210"/>
  <c r="G210"/>
  <c r="F210"/>
  <c r="E210"/>
  <c r="D209"/>
  <c r="C209" s="1"/>
  <c r="B209"/>
  <c r="D208"/>
  <c r="C208" s="1"/>
  <c r="B208"/>
  <c r="D207"/>
  <c r="C207"/>
  <c r="B207"/>
  <c r="D206"/>
  <c r="C206" s="1"/>
  <c r="B206"/>
  <c r="L205"/>
  <c r="K205"/>
  <c r="J205"/>
  <c r="I205"/>
  <c r="H205"/>
  <c r="G205"/>
  <c r="F205"/>
  <c r="E205"/>
  <c r="D204"/>
  <c r="C204" s="1"/>
  <c r="B204"/>
  <c r="D203"/>
  <c r="C203" s="1"/>
  <c r="B203"/>
  <c r="D202"/>
  <c r="C202"/>
  <c r="B202"/>
  <c r="D201"/>
  <c r="C201" s="1"/>
  <c r="B201"/>
  <c r="L200"/>
  <c r="K200"/>
  <c r="J200"/>
  <c r="I200"/>
  <c r="H200"/>
  <c r="G200"/>
  <c r="F200"/>
  <c r="E200"/>
  <c r="D199"/>
  <c r="C199"/>
  <c r="B199"/>
  <c r="L198"/>
  <c r="K198"/>
  <c r="J198"/>
  <c r="I198"/>
  <c r="H198"/>
  <c r="G198"/>
  <c r="F198"/>
  <c r="E198"/>
  <c r="D197"/>
  <c r="C197" s="1"/>
  <c r="B197"/>
  <c r="D196"/>
  <c r="C196"/>
  <c r="B196"/>
  <c r="D195"/>
  <c r="C195" s="1"/>
  <c r="B195"/>
  <c r="D194"/>
  <c r="C194"/>
  <c r="B194"/>
  <c r="N193"/>
  <c r="L193"/>
  <c r="K193"/>
  <c r="J193"/>
  <c r="I193"/>
  <c r="H193"/>
  <c r="G193"/>
  <c r="F193"/>
  <c r="E193"/>
  <c r="N192"/>
  <c r="D192"/>
  <c r="C192" s="1"/>
  <c r="B192"/>
  <c r="N191"/>
  <c r="D191"/>
  <c r="C191"/>
  <c r="B191"/>
  <c r="N190"/>
  <c r="D190"/>
  <c r="C190"/>
  <c r="B190"/>
  <c r="D189"/>
  <c r="C189" s="1"/>
  <c r="B189"/>
  <c r="L188"/>
  <c r="K188"/>
  <c r="J188"/>
  <c r="I188"/>
  <c r="H188"/>
  <c r="G188"/>
  <c r="F188"/>
  <c r="E188"/>
  <c r="D187"/>
  <c r="C187" s="1"/>
  <c r="B187"/>
  <c r="D186"/>
  <c r="C186"/>
  <c r="B186"/>
  <c r="D185"/>
  <c r="C185"/>
  <c r="B185"/>
  <c r="D184"/>
  <c r="C184"/>
  <c r="B184"/>
  <c r="L183"/>
  <c r="K183"/>
  <c r="J183"/>
  <c r="I183"/>
  <c r="H183"/>
  <c r="G183"/>
  <c r="F183"/>
  <c r="E183"/>
  <c r="D182"/>
  <c r="C182" s="1"/>
  <c r="B182"/>
  <c r="D181"/>
  <c r="C181"/>
  <c r="B181"/>
  <c r="D180"/>
  <c r="C180"/>
  <c r="B180"/>
  <c r="D179"/>
  <c r="C179"/>
  <c r="B179"/>
  <c r="L178"/>
  <c r="K178"/>
  <c r="J178"/>
  <c r="I178"/>
  <c r="H178"/>
  <c r="G178"/>
  <c r="F178"/>
  <c r="E178"/>
  <c r="D177"/>
  <c r="C177" s="1"/>
  <c r="B177"/>
  <c r="L176"/>
  <c r="K176"/>
  <c r="J176"/>
  <c r="I176"/>
  <c r="H176"/>
  <c r="G176"/>
  <c r="F176"/>
  <c r="E176"/>
  <c r="D175"/>
  <c r="C175"/>
  <c r="B175"/>
  <c r="D174"/>
  <c r="C174"/>
  <c r="B174"/>
  <c r="D173"/>
  <c r="C173"/>
  <c r="B173"/>
  <c r="D172"/>
  <c r="C172" s="1"/>
  <c r="B172"/>
  <c r="L171"/>
  <c r="K171"/>
  <c r="J171"/>
  <c r="I171"/>
  <c r="H171"/>
  <c r="G171"/>
  <c r="F171"/>
  <c r="E171"/>
  <c r="D170"/>
  <c r="C170" s="1"/>
  <c r="B170"/>
  <c r="D169"/>
  <c r="C169"/>
  <c r="B169"/>
  <c r="D168"/>
  <c r="C168"/>
  <c r="B168"/>
  <c r="D167"/>
  <c r="C167"/>
  <c r="B167"/>
  <c r="L166"/>
  <c r="K166"/>
  <c r="J166"/>
  <c r="I166"/>
  <c r="H166"/>
  <c r="G166"/>
  <c r="F166"/>
  <c r="E166"/>
  <c r="D163"/>
  <c r="C163" s="1"/>
  <c r="B163"/>
  <c r="L162"/>
  <c r="K162"/>
  <c r="J162"/>
  <c r="I162"/>
  <c r="H162"/>
  <c r="G162"/>
  <c r="F162"/>
  <c r="E162"/>
  <c r="D161"/>
  <c r="C161"/>
  <c r="B161"/>
  <c r="N160"/>
  <c r="L160"/>
  <c r="K160"/>
  <c r="J160"/>
  <c r="I160"/>
  <c r="H160"/>
  <c r="G160"/>
  <c r="F160"/>
  <c r="E160"/>
  <c r="N159"/>
  <c r="D159"/>
  <c r="C159" s="1"/>
  <c r="B159"/>
  <c r="N158"/>
  <c r="D158"/>
  <c r="C158" s="1"/>
  <c r="B158"/>
  <c r="N157"/>
  <c r="D157"/>
  <c r="C157" s="1"/>
  <c r="B157"/>
  <c r="D156"/>
  <c r="C156"/>
  <c r="B156"/>
  <c r="L155"/>
  <c r="K155"/>
  <c r="J155"/>
  <c r="I155"/>
  <c r="H155"/>
  <c r="G155"/>
  <c r="F155"/>
  <c r="E155"/>
  <c r="D154"/>
  <c r="C154"/>
  <c r="B154"/>
  <c r="D153"/>
  <c r="C153"/>
  <c r="B153"/>
  <c r="D152"/>
  <c r="C152" s="1"/>
  <c r="B152"/>
  <c r="D151"/>
  <c r="C151"/>
  <c r="B151"/>
  <c r="L150"/>
  <c r="K150"/>
  <c r="J150"/>
  <c r="I150"/>
  <c r="H150"/>
  <c r="G150"/>
  <c r="F150"/>
  <c r="E150"/>
  <c r="D149"/>
  <c r="C149"/>
  <c r="B149"/>
  <c r="D148"/>
  <c r="C148"/>
  <c r="B148"/>
  <c r="D147"/>
  <c r="C147" s="1"/>
  <c r="B147"/>
  <c r="D146"/>
  <c r="C146"/>
  <c r="B146"/>
  <c r="L145"/>
  <c r="K145"/>
  <c r="J145"/>
  <c r="I145"/>
  <c r="H145"/>
  <c r="G145"/>
  <c r="F145"/>
  <c r="E145"/>
  <c r="D144"/>
  <c r="C144"/>
  <c r="B144"/>
  <c r="D143"/>
  <c r="C143"/>
  <c r="B143"/>
  <c r="D142"/>
  <c r="C142" s="1"/>
  <c r="B142"/>
  <c r="D141"/>
  <c r="C141"/>
  <c r="B141"/>
  <c r="L140"/>
  <c r="K140"/>
  <c r="J140"/>
  <c r="I140"/>
  <c r="H140"/>
  <c r="G140"/>
  <c r="F140"/>
  <c r="E140"/>
  <c r="D139"/>
  <c r="C139"/>
  <c r="B139"/>
  <c r="D138"/>
  <c r="C138"/>
  <c r="B138"/>
  <c r="D137"/>
  <c r="C137" s="1"/>
  <c r="B137"/>
  <c r="D136"/>
  <c r="C136"/>
  <c r="B136"/>
  <c r="L135"/>
  <c r="K135"/>
  <c r="J135"/>
  <c r="I135"/>
  <c r="H135"/>
  <c r="G135"/>
  <c r="F135"/>
  <c r="E135"/>
  <c r="N134"/>
  <c r="D134"/>
  <c r="C134"/>
  <c r="B134"/>
  <c r="N133"/>
  <c r="D133"/>
  <c r="C133"/>
  <c r="B133"/>
  <c r="N132"/>
  <c r="D132"/>
  <c r="C132"/>
  <c r="B132"/>
  <c r="N131"/>
  <c r="D131"/>
  <c r="C131"/>
  <c r="B131"/>
  <c r="L130"/>
  <c r="K130"/>
  <c r="J130"/>
  <c r="I130"/>
  <c r="H130"/>
  <c r="G130"/>
  <c r="F130"/>
  <c r="E130"/>
  <c r="D129"/>
  <c r="C129"/>
  <c r="B129"/>
  <c r="D128"/>
  <c r="C128"/>
  <c r="B128"/>
  <c r="D127"/>
  <c r="C127" s="1"/>
  <c r="B127"/>
  <c r="D126"/>
  <c r="C126"/>
  <c r="B126"/>
  <c r="L125"/>
  <c r="K125"/>
  <c r="J125"/>
  <c r="I125"/>
  <c r="H125"/>
  <c r="G125"/>
  <c r="F125"/>
  <c r="E125"/>
  <c r="D124"/>
  <c r="C124"/>
  <c r="B124"/>
  <c r="D123"/>
  <c r="C123"/>
  <c r="B123"/>
  <c r="D122"/>
  <c r="C122" s="1"/>
  <c r="B122"/>
  <c r="D121"/>
  <c r="C121"/>
  <c r="B121"/>
  <c r="L120"/>
  <c r="K120"/>
  <c r="J120"/>
  <c r="I120"/>
  <c r="H120"/>
  <c r="G120"/>
  <c r="F120"/>
  <c r="E120"/>
  <c r="D119"/>
  <c r="C119"/>
  <c r="B119"/>
  <c r="D118"/>
  <c r="C118"/>
  <c r="B118"/>
  <c r="D117"/>
  <c r="C117" s="1"/>
  <c r="B117"/>
  <c r="D116"/>
  <c r="C116"/>
  <c r="B116"/>
  <c r="L115"/>
  <c r="K115"/>
  <c r="J115"/>
  <c r="I115"/>
  <c r="H115"/>
  <c r="G115"/>
  <c r="F115"/>
  <c r="E115"/>
  <c r="D114"/>
  <c r="C114"/>
  <c r="B114"/>
  <c r="D113"/>
  <c r="C113"/>
  <c r="B113"/>
  <c r="D112"/>
  <c r="C112" s="1"/>
  <c r="B112"/>
  <c r="D111"/>
  <c r="C111"/>
  <c r="B111"/>
  <c r="L110"/>
  <c r="K110"/>
  <c r="J110"/>
  <c r="I110"/>
  <c r="H110"/>
  <c r="G110"/>
  <c r="F110"/>
  <c r="E110"/>
  <c r="D109"/>
  <c r="C109"/>
  <c r="B109"/>
  <c r="D108"/>
  <c r="C108"/>
  <c r="B108"/>
  <c r="D107"/>
  <c r="C107" s="1"/>
  <c r="B107"/>
  <c r="D106"/>
  <c r="C106"/>
  <c r="B106"/>
  <c r="L105"/>
  <c r="K105"/>
  <c r="J105"/>
  <c r="I105"/>
  <c r="H105"/>
  <c r="G105"/>
  <c r="F105"/>
  <c r="E105"/>
  <c r="D104"/>
  <c r="C104"/>
  <c r="B104"/>
  <c r="D103"/>
  <c r="C103"/>
  <c r="B103"/>
  <c r="D102"/>
  <c r="C102" s="1"/>
  <c r="B102"/>
  <c r="D101"/>
  <c r="C101"/>
  <c r="B101"/>
  <c r="L100"/>
  <c r="K100"/>
  <c r="J100"/>
  <c r="I100"/>
  <c r="H100"/>
  <c r="G100"/>
  <c r="F100"/>
  <c r="E100"/>
  <c r="D99"/>
  <c r="C99"/>
  <c r="B99"/>
  <c r="D98"/>
  <c r="C98"/>
  <c r="B98"/>
  <c r="D97"/>
  <c r="C97" s="1"/>
  <c r="B97"/>
  <c r="D96"/>
  <c r="C96"/>
  <c r="B96"/>
  <c r="N95"/>
  <c r="L95"/>
  <c r="K95"/>
  <c r="J95"/>
  <c r="I95"/>
  <c r="H95"/>
  <c r="G95"/>
  <c r="F95"/>
  <c r="E95"/>
  <c r="N94"/>
  <c r="D94"/>
  <c r="C94" s="1"/>
  <c r="B94"/>
  <c r="N93"/>
  <c r="D93"/>
  <c r="C93" s="1"/>
  <c r="B93"/>
  <c r="N92"/>
  <c r="D92"/>
  <c r="C92" s="1"/>
  <c r="B92"/>
  <c r="D91"/>
  <c r="C91"/>
  <c r="B91"/>
  <c r="L90"/>
  <c r="K90"/>
  <c r="J90"/>
  <c r="I90"/>
  <c r="H90"/>
  <c r="G90"/>
  <c r="F90"/>
  <c r="E90"/>
  <c r="D89"/>
  <c r="C89"/>
  <c r="B89"/>
  <c r="D88"/>
  <c r="C88"/>
  <c r="B88"/>
  <c r="D87"/>
  <c r="C87" s="1"/>
  <c r="B87"/>
  <c r="D86"/>
  <c r="C86"/>
  <c r="B86"/>
  <c r="L85"/>
  <c r="K85"/>
  <c r="J85"/>
  <c r="I85"/>
  <c r="H85"/>
  <c r="G85"/>
  <c r="F85"/>
  <c r="E85"/>
  <c r="D84"/>
  <c r="C84"/>
  <c r="B84"/>
  <c r="D83"/>
  <c r="C83"/>
  <c r="B83"/>
  <c r="D82"/>
  <c r="C82" s="1"/>
  <c r="B82"/>
  <c r="D81"/>
  <c r="C81"/>
  <c r="B81"/>
  <c r="L80"/>
  <c r="K80"/>
  <c r="J80"/>
  <c r="I80"/>
  <c r="H80"/>
  <c r="G80"/>
  <c r="F80"/>
  <c r="E80"/>
  <c r="D79"/>
  <c r="C79"/>
  <c r="B79"/>
  <c r="D78"/>
  <c r="C78"/>
  <c r="B78"/>
  <c r="D77"/>
  <c r="C77" s="1"/>
  <c r="B77"/>
  <c r="D76"/>
  <c r="C76"/>
  <c r="B76"/>
  <c r="L75"/>
  <c r="K75"/>
  <c r="J75"/>
  <c r="I75"/>
  <c r="H75"/>
  <c r="G75"/>
  <c r="F75"/>
  <c r="E75"/>
  <c r="D74"/>
  <c r="C74"/>
  <c r="B74"/>
  <c r="D73"/>
  <c r="C73"/>
  <c r="B73"/>
  <c r="D72"/>
  <c r="C72" s="1"/>
  <c r="B72"/>
  <c r="D71"/>
  <c r="C71"/>
  <c r="B71"/>
  <c r="L70"/>
  <c r="K70"/>
  <c r="J70"/>
  <c r="I70"/>
  <c r="H70"/>
  <c r="G70"/>
  <c r="F70"/>
  <c r="E70"/>
  <c r="D69"/>
  <c r="C69"/>
  <c r="B69"/>
  <c r="D68"/>
  <c r="C68"/>
  <c r="B68"/>
  <c r="D67"/>
  <c r="C67" s="1"/>
  <c r="B67"/>
  <c r="D66"/>
  <c r="C66"/>
  <c r="B66"/>
  <c r="L65"/>
  <c r="K65"/>
  <c r="J65"/>
  <c r="I65"/>
  <c r="H65"/>
  <c r="G65"/>
  <c r="F65"/>
  <c r="E65"/>
  <c r="D64"/>
  <c r="C64"/>
  <c r="B64"/>
  <c r="N63"/>
  <c r="D63"/>
  <c r="C63"/>
  <c r="B63"/>
  <c r="N62"/>
  <c r="D62"/>
  <c r="C62"/>
  <c r="B62"/>
  <c r="N61"/>
  <c r="D61"/>
  <c r="C61"/>
  <c r="B61"/>
  <c r="N60"/>
  <c r="L60"/>
  <c r="K60"/>
  <c r="J60"/>
  <c r="I60"/>
  <c r="H60"/>
  <c r="G60"/>
  <c r="F60"/>
  <c r="E60"/>
  <c r="D59"/>
  <c r="C59"/>
  <c r="B59"/>
  <c r="L58"/>
  <c r="K58"/>
  <c r="J58"/>
  <c r="I58"/>
  <c r="H58"/>
  <c r="G58"/>
  <c r="F58"/>
  <c r="E58"/>
  <c r="D57"/>
  <c r="C57"/>
  <c r="B57"/>
  <c r="D56"/>
  <c r="C56" s="1"/>
  <c r="B56"/>
  <c r="D55"/>
  <c r="C55"/>
  <c r="B55"/>
  <c r="D54"/>
  <c r="C54"/>
  <c r="B54"/>
  <c r="L53"/>
  <c r="K53"/>
  <c r="J53"/>
  <c r="I53"/>
  <c r="H53"/>
  <c r="G53"/>
  <c r="F53"/>
  <c r="E53"/>
  <c r="D52"/>
  <c r="C52"/>
  <c r="B52"/>
  <c r="D51"/>
  <c r="C51" s="1"/>
  <c r="B51"/>
  <c r="D50"/>
  <c r="C50"/>
  <c r="B50"/>
  <c r="D49"/>
  <c r="C49"/>
  <c r="B49"/>
  <c r="L48"/>
  <c r="K48"/>
  <c r="J48"/>
  <c r="I48"/>
  <c r="H48"/>
  <c r="G48"/>
  <c r="F48"/>
  <c r="E48"/>
  <c r="D47"/>
  <c r="C47"/>
  <c r="B47"/>
  <c r="D46"/>
  <c r="C46" s="1"/>
  <c r="B46"/>
  <c r="D45"/>
  <c r="C45"/>
  <c r="B45"/>
  <c r="D44"/>
  <c r="C44"/>
  <c r="B44"/>
  <c r="L43"/>
  <c r="K43"/>
  <c r="J43"/>
  <c r="I43"/>
  <c r="H43"/>
  <c r="G43"/>
  <c r="F43"/>
  <c r="E43"/>
  <c r="D42"/>
  <c r="C42"/>
  <c r="B42"/>
  <c r="D41"/>
  <c r="C41" s="1"/>
  <c r="B41"/>
  <c r="D40"/>
  <c r="C40"/>
  <c r="B40"/>
  <c r="D39"/>
  <c r="C39"/>
  <c r="B39"/>
  <c r="L38"/>
  <c r="K38"/>
  <c r="J38"/>
  <c r="I38"/>
  <c r="H38"/>
  <c r="G38"/>
  <c r="F38"/>
  <c r="E38"/>
  <c r="D37"/>
  <c r="C37"/>
  <c r="B37"/>
  <c r="D36"/>
  <c r="C36" s="1"/>
  <c r="B36"/>
  <c r="D35"/>
  <c r="C35"/>
  <c r="B35"/>
  <c r="D34"/>
  <c r="C34"/>
  <c r="B34"/>
  <c r="L33"/>
  <c r="K33"/>
  <c r="J33"/>
  <c r="I33"/>
  <c r="H33"/>
  <c r="G33"/>
  <c r="F33"/>
  <c r="E33"/>
  <c r="D32"/>
  <c r="C32"/>
  <c r="B32"/>
  <c r="D31"/>
  <c r="C31" s="1"/>
  <c r="B31"/>
  <c r="D30"/>
  <c r="C30"/>
  <c r="B30"/>
  <c r="D29"/>
  <c r="C29"/>
  <c r="B29"/>
  <c r="L28"/>
  <c r="K28"/>
  <c r="J28"/>
  <c r="I28"/>
  <c r="H28"/>
  <c r="G28"/>
  <c r="F28"/>
  <c r="E28"/>
  <c r="D27"/>
  <c r="C27"/>
  <c r="B27"/>
  <c r="D26"/>
  <c r="C26" s="1"/>
  <c r="B26"/>
  <c r="D25"/>
  <c r="C25"/>
  <c r="B25"/>
  <c r="D24"/>
  <c r="C24"/>
  <c r="B24"/>
  <c r="L23"/>
  <c r="K23"/>
  <c r="J23"/>
  <c r="I23"/>
  <c r="H23"/>
  <c r="G23"/>
  <c r="F23"/>
  <c r="E23"/>
  <c r="D22"/>
  <c r="C22"/>
  <c r="B22"/>
  <c r="D21"/>
  <c r="C21" s="1"/>
  <c r="B21"/>
  <c r="D20"/>
  <c r="C20"/>
  <c r="B20"/>
  <c r="D19"/>
  <c r="C19"/>
  <c r="B19"/>
  <c r="L18"/>
  <c r="K18"/>
  <c r="J18"/>
  <c r="I18"/>
  <c r="H18"/>
  <c r="G18"/>
  <c r="F18"/>
  <c r="E18"/>
  <c r="D17"/>
  <c r="C17"/>
  <c r="B17"/>
  <c r="D16"/>
  <c r="C16" s="1"/>
  <c r="B16"/>
  <c r="D15"/>
  <c r="C15"/>
  <c r="B15"/>
  <c r="D14"/>
  <c r="C14"/>
  <c r="B14"/>
  <c r="L13"/>
  <c r="K13"/>
  <c r="J13"/>
  <c r="I13"/>
  <c r="H13"/>
  <c r="G13"/>
  <c r="F13"/>
  <c r="E13"/>
  <c r="D12"/>
  <c r="C12"/>
  <c r="B12"/>
  <c r="L11"/>
  <c r="K11"/>
  <c r="J11"/>
  <c r="I11"/>
  <c r="H11"/>
  <c r="G11"/>
  <c r="F11"/>
  <c r="E11"/>
  <c r="D10"/>
  <c r="C10" s="1"/>
  <c r="B10"/>
  <c r="L9"/>
  <c r="K9"/>
  <c r="J9"/>
  <c r="I9"/>
  <c r="H9"/>
  <c r="G9"/>
  <c r="F9"/>
  <c r="E9"/>
  <c r="N8"/>
  <c r="D8"/>
  <c r="C8" s="1"/>
  <c r="B8"/>
  <c r="N7"/>
  <c r="D7"/>
  <c r="C7" s="1"/>
  <c r="B7"/>
  <c r="N6"/>
  <c r="D6"/>
  <c r="C6" s="1"/>
  <c r="B6"/>
  <c r="N5"/>
  <c r="D5"/>
  <c r="C5" s="1"/>
  <c r="B5"/>
  <c r="L4"/>
  <c r="K4"/>
  <c r="J4"/>
  <c r="I4"/>
  <c r="H4"/>
  <c r="G4"/>
  <c r="F4"/>
  <c r="E4"/>
  <c r="I1"/>
  <c r="H1"/>
  <c r="G1"/>
  <c r="F1"/>
  <c r="T5565" i="1"/>
  <c r="Y5565" s="1"/>
  <c r="R5565"/>
  <c r="W5565" s="1"/>
  <c r="AB5565" s="1"/>
  <c r="Q5565"/>
  <c r="P5565"/>
  <c r="O5565"/>
  <c r="N5565"/>
  <c r="S5565" s="1"/>
  <c r="X5565" s="1"/>
  <c r="AC5564"/>
  <c r="Z5562"/>
  <c r="V5562"/>
  <c r="U5562"/>
  <c r="R5562"/>
  <c r="Q5562"/>
  <c r="AA5562" s="1"/>
  <c r="P5562"/>
  <c r="O5562"/>
  <c r="T5562" s="1"/>
  <c r="Y5562" s="1"/>
  <c r="N5562"/>
  <c r="AC5561"/>
  <c r="V5560"/>
  <c r="AA5560" s="1"/>
  <c r="S5560"/>
  <c r="R5560"/>
  <c r="Q5560"/>
  <c r="P5560"/>
  <c r="U5560" s="1"/>
  <c r="Z5560" s="1"/>
  <c r="O5560"/>
  <c r="N5560"/>
  <c r="X5560" s="1"/>
  <c r="AC5559"/>
  <c r="AB5558"/>
  <c r="AA5558"/>
  <c r="W5558"/>
  <c r="V5558"/>
  <c r="S5558"/>
  <c r="X5558" s="1"/>
  <c r="R5558"/>
  <c r="Q5558"/>
  <c r="P5558"/>
  <c r="O5558"/>
  <c r="N5558"/>
  <c r="AC5557"/>
  <c r="Y5556"/>
  <c r="U5556"/>
  <c r="T5556"/>
  <c r="R5556"/>
  <c r="W5556" s="1"/>
  <c r="AB5556" s="1"/>
  <c r="Q5556"/>
  <c r="P5556"/>
  <c r="Z5556" s="1"/>
  <c r="O5556"/>
  <c r="N5556"/>
  <c r="S5556" s="1"/>
  <c r="X5556" s="1"/>
  <c r="AC5555"/>
  <c r="Z5553"/>
  <c r="V5553"/>
  <c r="U5553"/>
  <c r="R5553"/>
  <c r="Q5553"/>
  <c r="AA5553" s="1"/>
  <c r="P5553"/>
  <c r="O5553"/>
  <c r="T5553" s="1"/>
  <c r="Y5553" s="1"/>
  <c r="N5553"/>
  <c r="AC5552"/>
  <c r="AA5551"/>
  <c r="W5551"/>
  <c r="V5551"/>
  <c r="S5551"/>
  <c r="R5551"/>
  <c r="AB5551" s="1"/>
  <c r="Q5551"/>
  <c r="P5551"/>
  <c r="U5551" s="1"/>
  <c r="Z5551" s="1"/>
  <c r="O5551"/>
  <c r="N5551"/>
  <c r="X5551" s="1"/>
  <c r="AC5550"/>
  <c r="AB5549"/>
  <c r="AA5549"/>
  <c r="X5549"/>
  <c r="W5549"/>
  <c r="V5549"/>
  <c r="T5549"/>
  <c r="S5549"/>
  <c r="R5549"/>
  <c r="Q5549"/>
  <c r="P5549"/>
  <c r="O5549"/>
  <c r="Y5549" s="1"/>
  <c r="N5549"/>
  <c r="AC5548"/>
  <c r="Y5547"/>
  <c r="U5547"/>
  <c r="T5547"/>
  <c r="R5547"/>
  <c r="W5547" s="1"/>
  <c r="AB5547" s="1"/>
  <c r="Q5547"/>
  <c r="P5547"/>
  <c r="Z5547" s="1"/>
  <c r="O5547"/>
  <c r="N5547"/>
  <c r="S5547" s="1"/>
  <c r="X5547" s="1"/>
  <c r="AC5546"/>
  <c r="Z5545"/>
  <c r="Y5545"/>
  <c r="V5545"/>
  <c r="U5545"/>
  <c r="T5545"/>
  <c r="R5545"/>
  <c r="Q5545"/>
  <c r="AA5545" s="1"/>
  <c r="P5545"/>
  <c r="O5545"/>
  <c r="N5545"/>
  <c r="AC5544"/>
  <c r="AA5543"/>
  <c r="W5543"/>
  <c r="V5543"/>
  <c r="S5543"/>
  <c r="R5543"/>
  <c r="AB5543" s="1"/>
  <c r="Q5543"/>
  <c r="P5543"/>
  <c r="U5543" s="1"/>
  <c r="Z5543" s="1"/>
  <c r="O5543"/>
  <c r="N5543"/>
  <c r="X5543" s="1"/>
  <c r="AC5542"/>
  <c r="AB5541"/>
  <c r="AA5541"/>
  <c r="X5541"/>
  <c r="W5541"/>
  <c r="V5541"/>
  <c r="T5541"/>
  <c r="S5541"/>
  <c r="R5541"/>
  <c r="Q5541"/>
  <c r="P5541"/>
  <c r="O5541"/>
  <c r="Y5541" s="1"/>
  <c r="N5541"/>
  <c r="AC5540"/>
  <c r="Y5539"/>
  <c r="U5539"/>
  <c r="T5539"/>
  <c r="R5539"/>
  <c r="W5539" s="1"/>
  <c r="AB5539" s="1"/>
  <c r="Q5539"/>
  <c r="P5539"/>
  <c r="Z5539" s="1"/>
  <c r="O5539"/>
  <c r="N5539"/>
  <c r="S5539" s="1"/>
  <c r="X5539" s="1"/>
  <c r="AC5538"/>
  <c r="Z5537"/>
  <c r="V5537"/>
  <c r="U5537"/>
  <c r="R5537"/>
  <c r="Q5537"/>
  <c r="AA5537" s="1"/>
  <c r="P5537"/>
  <c r="O5537"/>
  <c r="T5537" s="1"/>
  <c r="Y5537" s="1"/>
  <c r="N5537"/>
  <c r="AC5536"/>
  <c r="AA5535"/>
  <c r="W5535"/>
  <c r="V5535"/>
  <c r="S5535"/>
  <c r="R5535"/>
  <c r="AB5535" s="1"/>
  <c r="Q5535"/>
  <c r="P5535"/>
  <c r="U5535" s="1"/>
  <c r="Z5535" s="1"/>
  <c r="O5535"/>
  <c r="N5535"/>
  <c r="X5535" s="1"/>
  <c r="AC5534"/>
  <c r="AB5533"/>
  <c r="X5533"/>
  <c r="W5533"/>
  <c r="T5533"/>
  <c r="S5533"/>
  <c r="R5533"/>
  <c r="Q5533"/>
  <c r="V5533" s="1"/>
  <c r="AA5533" s="1"/>
  <c r="P5533"/>
  <c r="O5533"/>
  <c r="Y5533" s="1"/>
  <c r="N5533"/>
  <c r="AC5532"/>
  <c r="Y5531"/>
  <c r="U5531"/>
  <c r="T5531"/>
  <c r="R5531"/>
  <c r="W5531" s="1"/>
  <c r="AB5531" s="1"/>
  <c r="Q5531"/>
  <c r="P5531"/>
  <c r="Z5531" s="1"/>
  <c r="O5531"/>
  <c r="N5531"/>
  <c r="S5531" s="1"/>
  <c r="X5531" s="1"/>
  <c r="AC5530"/>
  <c r="Z5529"/>
  <c r="V5529"/>
  <c r="U5529"/>
  <c r="R5529"/>
  <c r="Q5529"/>
  <c r="AA5529" s="1"/>
  <c r="P5529"/>
  <c r="O5529"/>
  <c r="T5529" s="1"/>
  <c r="Y5529" s="1"/>
  <c r="N5529"/>
  <c r="AC5528"/>
  <c r="AA5527"/>
  <c r="W5527"/>
  <c r="V5527"/>
  <c r="S5527"/>
  <c r="R5527"/>
  <c r="AB5527" s="1"/>
  <c r="Q5527"/>
  <c r="P5527"/>
  <c r="U5527" s="1"/>
  <c r="Z5527" s="1"/>
  <c r="O5527"/>
  <c r="N5527"/>
  <c r="X5527" s="1"/>
  <c r="AC5526"/>
  <c r="AB5525"/>
  <c r="X5525"/>
  <c r="W5525"/>
  <c r="T5525"/>
  <c r="S5525"/>
  <c r="R5525"/>
  <c r="Q5525"/>
  <c r="V5525" s="1"/>
  <c r="AA5525" s="1"/>
  <c r="P5525"/>
  <c r="O5525"/>
  <c r="Y5525" s="1"/>
  <c r="N5525"/>
  <c r="AC5524"/>
  <c r="Y5523"/>
  <c r="U5523"/>
  <c r="T5523"/>
  <c r="R5523"/>
  <c r="W5523" s="1"/>
  <c r="AB5523" s="1"/>
  <c r="Q5523"/>
  <c r="P5523"/>
  <c r="Z5523" s="1"/>
  <c r="O5523"/>
  <c r="N5523"/>
  <c r="S5523" s="1"/>
  <c r="X5523" s="1"/>
  <c r="AC5522"/>
  <c r="Z5520"/>
  <c r="V5520"/>
  <c r="U5520"/>
  <c r="R5520"/>
  <c r="Q5520"/>
  <c r="AA5520" s="1"/>
  <c r="P5520"/>
  <c r="O5520"/>
  <c r="T5520" s="1"/>
  <c r="Y5520" s="1"/>
  <c r="N5520"/>
  <c r="AC5519"/>
  <c r="AA5518"/>
  <c r="W5518"/>
  <c r="V5518"/>
  <c r="S5518"/>
  <c r="R5518"/>
  <c r="AB5518" s="1"/>
  <c r="Q5518"/>
  <c r="P5518"/>
  <c r="U5518" s="1"/>
  <c r="Z5518" s="1"/>
  <c r="O5518"/>
  <c r="N5518"/>
  <c r="X5518" s="1"/>
  <c r="AC5517"/>
  <c r="AB5516"/>
  <c r="AA5516"/>
  <c r="X5516"/>
  <c r="W5516"/>
  <c r="V5516"/>
  <c r="T5516"/>
  <c r="S5516"/>
  <c r="R5516"/>
  <c r="Q5516"/>
  <c r="P5516"/>
  <c r="O5516"/>
  <c r="Y5516" s="1"/>
  <c r="N5516"/>
  <c r="AC5515"/>
  <c r="Y5514"/>
  <c r="U5514"/>
  <c r="T5514"/>
  <c r="R5514"/>
  <c r="W5514" s="1"/>
  <c r="AB5514" s="1"/>
  <c r="Q5514"/>
  <c r="P5514"/>
  <c r="Z5514" s="1"/>
  <c r="O5514"/>
  <c r="N5514"/>
  <c r="S5514" s="1"/>
  <c r="X5514" s="1"/>
  <c r="AC5513"/>
  <c r="Z5512"/>
  <c r="V5512"/>
  <c r="U5512"/>
  <c r="R5512"/>
  <c r="Q5512"/>
  <c r="P5512"/>
  <c r="O5512"/>
  <c r="T5512" s="1"/>
  <c r="Y5512" s="1"/>
  <c r="N5512"/>
  <c r="AC5511"/>
  <c r="AA5510"/>
  <c r="W5510"/>
  <c r="V5510"/>
  <c r="S5510"/>
  <c r="R5510"/>
  <c r="AB5510" s="1"/>
  <c r="Q5510"/>
  <c r="P5510"/>
  <c r="U5510" s="1"/>
  <c r="Z5510" s="1"/>
  <c r="O5510"/>
  <c r="N5510"/>
  <c r="X5510" s="1"/>
  <c r="AC5509"/>
  <c r="AB5508"/>
  <c r="X5508"/>
  <c r="W5508"/>
  <c r="T5508"/>
  <c r="S5508"/>
  <c r="R5508"/>
  <c r="Q5508"/>
  <c r="V5508" s="1"/>
  <c r="AA5508" s="1"/>
  <c r="P5508"/>
  <c r="O5508"/>
  <c r="N5508"/>
  <c r="AC5507"/>
  <c r="Y5506"/>
  <c r="T5506"/>
  <c r="R5506"/>
  <c r="W5506" s="1"/>
  <c r="AB5506" s="1"/>
  <c r="Q5506"/>
  <c r="P5506"/>
  <c r="O5506"/>
  <c r="N5506"/>
  <c r="S5506" s="1"/>
  <c r="X5506" s="1"/>
  <c r="AC5505"/>
  <c r="Z5504"/>
  <c r="Y5504"/>
  <c r="U5504"/>
  <c r="R5504"/>
  <c r="Q5504"/>
  <c r="V5504" s="1"/>
  <c r="P5504"/>
  <c r="O5504"/>
  <c r="T5504" s="1"/>
  <c r="N5504"/>
  <c r="AC5503"/>
  <c r="W5502"/>
  <c r="V5502"/>
  <c r="AA5502" s="1"/>
  <c r="R5502"/>
  <c r="Q5502"/>
  <c r="P5502"/>
  <c r="U5502" s="1"/>
  <c r="O5502"/>
  <c r="N5502"/>
  <c r="AC5501"/>
  <c r="Z5500"/>
  <c r="V5500"/>
  <c r="U5500"/>
  <c r="R5500"/>
  <c r="Q5500"/>
  <c r="AA5500" s="1"/>
  <c r="P5500"/>
  <c r="O5500"/>
  <c r="T5500" s="1"/>
  <c r="Y5500" s="1"/>
  <c r="N5500"/>
  <c r="AC5499"/>
  <c r="AA5498"/>
  <c r="W5498"/>
  <c r="V5498"/>
  <c r="S5498"/>
  <c r="R5498"/>
  <c r="AB5498" s="1"/>
  <c r="Q5498"/>
  <c r="P5498"/>
  <c r="U5498" s="1"/>
  <c r="Z5498" s="1"/>
  <c r="O5498"/>
  <c r="N5498"/>
  <c r="X5498" s="1"/>
  <c r="AC5497"/>
  <c r="AB5496"/>
  <c r="X5496"/>
  <c r="W5496"/>
  <c r="T5496"/>
  <c r="S5496"/>
  <c r="R5496"/>
  <c r="Q5496"/>
  <c r="V5496" s="1"/>
  <c r="AA5496" s="1"/>
  <c r="P5496"/>
  <c r="O5496"/>
  <c r="Y5496" s="1"/>
  <c r="N5496"/>
  <c r="AC5495"/>
  <c r="Y5493"/>
  <c r="U5493"/>
  <c r="T5493"/>
  <c r="R5493"/>
  <c r="W5493" s="1"/>
  <c r="AB5493" s="1"/>
  <c r="Q5493"/>
  <c r="P5493"/>
  <c r="Z5493" s="1"/>
  <c r="O5493"/>
  <c r="N5493"/>
  <c r="S5493" s="1"/>
  <c r="X5493" s="1"/>
  <c r="AC5492"/>
  <c r="Z5491"/>
  <c r="V5491"/>
  <c r="U5491"/>
  <c r="R5491"/>
  <c r="Q5491"/>
  <c r="AA5491" s="1"/>
  <c r="P5491"/>
  <c r="O5491"/>
  <c r="T5491" s="1"/>
  <c r="Y5491" s="1"/>
  <c r="N5491"/>
  <c r="AC5490"/>
  <c r="AA5489"/>
  <c r="W5489"/>
  <c r="V5489"/>
  <c r="S5489"/>
  <c r="R5489"/>
  <c r="AB5489" s="1"/>
  <c r="Q5489"/>
  <c r="P5489"/>
  <c r="U5489" s="1"/>
  <c r="Z5489" s="1"/>
  <c r="O5489"/>
  <c r="N5489"/>
  <c r="X5489" s="1"/>
  <c r="AC5488"/>
  <c r="AB5487"/>
  <c r="X5487"/>
  <c r="W5487"/>
  <c r="T5487"/>
  <c r="S5487"/>
  <c r="R5487"/>
  <c r="Q5487"/>
  <c r="V5487" s="1"/>
  <c r="AA5487" s="1"/>
  <c r="P5487"/>
  <c r="O5487"/>
  <c r="Y5487" s="1"/>
  <c r="N5487"/>
  <c r="AC5486"/>
  <c r="Y5485"/>
  <c r="U5485"/>
  <c r="T5485"/>
  <c r="R5485"/>
  <c r="W5485" s="1"/>
  <c r="AB5485" s="1"/>
  <c r="Q5485"/>
  <c r="P5485"/>
  <c r="Z5485" s="1"/>
  <c r="O5485"/>
  <c r="N5485"/>
  <c r="S5485" s="1"/>
  <c r="X5485" s="1"/>
  <c r="AC5484"/>
  <c r="Z5483"/>
  <c r="V5483"/>
  <c r="U5483"/>
  <c r="R5483"/>
  <c r="Q5483"/>
  <c r="AA5483" s="1"/>
  <c r="P5483"/>
  <c r="O5483"/>
  <c r="T5483" s="1"/>
  <c r="Y5483" s="1"/>
  <c r="N5483"/>
  <c r="AC5482"/>
  <c r="AA5481"/>
  <c r="W5481"/>
  <c r="V5481"/>
  <c r="S5481"/>
  <c r="R5481"/>
  <c r="AB5481" s="1"/>
  <c r="Q5481"/>
  <c r="P5481"/>
  <c r="U5481" s="1"/>
  <c r="Z5481" s="1"/>
  <c r="O5481"/>
  <c r="N5481"/>
  <c r="X5481" s="1"/>
  <c r="AC5480"/>
  <c r="AB5479"/>
  <c r="X5479"/>
  <c r="W5479"/>
  <c r="T5479"/>
  <c r="S5479"/>
  <c r="R5479"/>
  <c r="Q5479"/>
  <c r="V5479" s="1"/>
  <c r="AA5479" s="1"/>
  <c r="P5479"/>
  <c r="O5479"/>
  <c r="Y5479" s="1"/>
  <c r="N5479"/>
  <c r="AC5478"/>
  <c r="Y5477"/>
  <c r="U5477"/>
  <c r="T5477"/>
  <c r="R5477"/>
  <c r="W5477" s="1"/>
  <c r="AB5477" s="1"/>
  <c r="Q5477"/>
  <c r="P5477"/>
  <c r="Z5477" s="1"/>
  <c r="O5477"/>
  <c r="N5477"/>
  <c r="S5477" s="1"/>
  <c r="X5477" s="1"/>
  <c r="AC5476"/>
  <c r="Z5475"/>
  <c r="V5475"/>
  <c r="U5475"/>
  <c r="R5475"/>
  <c r="Q5475"/>
  <c r="AA5475" s="1"/>
  <c r="P5475"/>
  <c r="O5475"/>
  <c r="T5475" s="1"/>
  <c r="Y5475" s="1"/>
  <c r="N5475"/>
  <c r="AC5474"/>
  <c r="V5473"/>
  <c r="AA5473" s="1"/>
  <c r="R5473"/>
  <c r="W5473" s="1"/>
  <c r="Q5473"/>
  <c r="P5473"/>
  <c r="U5473" s="1"/>
  <c r="Z5473" s="1"/>
  <c r="O5473"/>
  <c r="N5473"/>
  <c r="S5473" s="1"/>
  <c r="AC5472"/>
  <c r="W5471"/>
  <c r="AB5471" s="1"/>
  <c r="S5471"/>
  <c r="X5471" s="1"/>
  <c r="R5471"/>
  <c r="Q5471"/>
  <c r="V5471" s="1"/>
  <c r="AA5471" s="1"/>
  <c r="P5471"/>
  <c r="O5471"/>
  <c r="T5471" s="1"/>
  <c r="N5471"/>
  <c r="AC5470"/>
  <c r="X5469"/>
  <c r="T5469"/>
  <c r="Y5469" s="1"/>
  <c r="S5469"/>
  <c r="R5469"/>
  <c r="W5469" s="1"/>
  <c r="AB5469" s="1"/>
  <c r="Q5469"/>
  <c r="P5469"/>
  <c r="U5469" s="1"/>
  <c r="O5469"/>
  <c r="N5469"/>
  <c r="AC5468"/>
  <c r="Y5467"/>
  <c r="U5467"/>
  <c r="Z5467" s="1"/>
  <c r="T5467"/>
  <c r="R5467"/>
  <c r="Q5467"/>
  <c r="P5467"/>
  <c r="O5467"/>
  <c r="N5467"/>
  <c r="AC5466"/>
  <c r="AA5464"/>
  <c r="W5464"/>
  <c r="V5464"/>
  <c r="S5464"/>
  <c r="R5464"/>
  <c r="Q5464"/>
  <c r="P5464"/>
  <c r="U5464" s="1"/>
  <c r="Z5464" s="1"/>
  <c r="O5464"/>
  <c r="N5464"/>
  <c r="AA5463"/>
  <c r="Z5463"/>
  <c r="W5463"/>
  <c r="V5463"/>
  <c r="R5463"/>
  <c r="Q5463"/>
  <c r="P5463"/>
  <c r="U5463" s="1"/>
  <c r="O5463"/>
  <c r="N5463"/>
  <c r="AA5462"/>
  <c r="W5462"/>
  <c r="V5462"/>
  <c r="S5462"/>
  <c r="R5462"/>
  <c r="Q5462"/>
  <c r="P5462"/>
  <c r="U5462" s="1"/>
  <c r="Z5462" s="1"/>
  <c r="O5462"/>
  <c r="N5462"/>
  <c r="AA5461"/>
  <c r="Z5461"/>
  <c r="W5461"/>
  <c r="V5461"/>
  <c r="R5461"/>
  <c r="Q5461"/>
  <c r="P5461"/>
  <c r="U5461" s="1"/>
  <c r="O5461"/>
  <c r="N5461"/>
  <c r="AA5460"/>
  <c r="W5460"/>
  <c r="V5460"/>
  <c r="S5460"/>
  <c r="R5460"/>
  <c r="Q5460"/>
  <c r="P5460"/>
  <c r="U5460" s="1"/>
  <c r="Z5460" s="1"/>
  <c r="O5460"/>
  <c r="N5460"/>
  <c r="AA5459"/>
  <c r="Z5459"/>
  <c r="W5459"/>
  <c r="V5459"/>
  <c r="R5459"/>
  <c r="Q5459"/>
  <c r="P5459"/>
  <c r="U5459" s="1"/>
  <c r="O5459"/>
  <c r="N5459"/>
  <c r="W5458"/>
  <c r="S5458"/>
  <c r="X5458" s="1"/>
  <c r="R5458"/>
  <c r="Q5458"/>
  <c r="V5458" s="1"/>
  <c r="AA5458" s="1"/>
  <c r="P5458"/>
  <c r="O5458"/>
  <c r="N5458"/>
  <c r="W5457"/>
  <c r="AB5457" s="1"/>
  <c r="S5457"/>
  <c r="X5457" s="1"/>
  <c r="R5457"/>
  <c r="Q5457"/>
  <c r="V5457" s="1"/>
  <c r="AA5457" s="1"/>
  <c r="P5457"/>
  <c r="O5457"/>
  <c r="N5457"/>
  <c r="W5456"/>
  <c r="AB5456" s="1"/>
  <c r="S5456"/>
  <c r="X5456" s="1"/>
  <c r="R5456"/>
  <c r="Q5456"/>
  <c r="V5456" s="1"/>
  <c r="AA5456" s="1"/>
  <c r="P5456"/>
  <c r="O5456"/>
  <c r="N5456"/>
  <c r="W5455"/>
  <c r="AB5455" s="1"/>
  <c r="S5455"/>
  <c r="X5455" s="1"/>
  <c r="R5455"/>
  <c r="Q5455"/>
  <c r="V5455" s="1"/>
  <c r="AA5455" s="1"/>
  <c r="P5455"/>
  <c r="O5455"/>
  <c r="N5455"/>
  <c r="W5454"/>
  <c r="AB5454" s="1"/>
  <c r="S5454"/>
  <c r="X5454" s="1"/>
  <c r="R5454"/>
  <c r="Q5454"/>
  <c r="V5454" s="1"/>
  <c r="AA5454" s="1"/>
  <c r="P5454"/>
  <c r="O5454"/>
  <c r="N5454"/>
  <c r="W5453"/>
  <c r="AB5453" s="1"/>
  <c r="S5453"/>
  <c r="X5453" s="1"/>
  <c r="R5453"/>
  <c r="Q5453"/>
  <c r="V5453" s="1"/>
  <c r="AA5453" s="1"/>
  <c r="P5453"/>
  <c r="O5453"/>
  <c r="N5453"/>
  <c r="W5452"/>
  <c r="AB5452" s="1"/>
  <c r="S5452"/>
  <c r="X5452" s="1"/>
  <c r="R5452"/>
  <c r="Q5452"/>
  <c r="V5452" s="1"/>
  <c r="AA5452" s="1"/>
  <c r="P5452"/>
  <c r="O5452"/>
  <c r="N5452"/>
  <c r="W5451"/>
  <c r="AB5451" s="1"/>
  <c r="S5451"/>
  <c r="X5451" s="1"/>
  <c r="R5451"/>
  <c r="Q5451"/>
  <c r="V5451" s="1"/>
  <c r="AA5451" s="1"/>
  <c r="P5451"/>
  <c r="O5451"/>
  <c r="N5451"/>
  <c r="W5450"/>
  <c r="S5450"/>
  <c r="R5450"/>
  <c r="AB5450" s="1"/>
  <c r="Q5450"/>
  <c r="V5450" s="1"/>
  <c r="AA5450" s="1"/>
  <c r="P5450"/>
  <c r="O5450"/>
  <c r="N5450"/>
  <c r="X5450" s="1"/>
  <c r="W5449"/>
  <c r="S5449"/>
  <c r="R5449"/>
  <c r="AB5449" s="1"/>
  <c r="Q5449"/>
  <c r="V5449" s="1"/>
  <c r="AA5449" s="1"/>
  <c r="P5449"/>
  <c r="O5449"/>
  <c r="N5449"/>
  <c r="X5449" s="1"/>
  <c r="W5448"/>
  <c r="S5448"/>
  <c r="R5448"/>
  <c r="AB5448" s="1"/>
  <c r="Q5448"/>
  <c r="V5448" s="1"/>
  <c r="AA5448" s="1"/>
  <c r="P5448"/>
  <c r="O5448"/>
  <c r="N5448"/>
  <c r="X5448" s="1"/>
  <c r="W5447"/>
  <c r="S5447"/>
  <c r="R5447"/>
  <c r="AB5447" s="1"/>
  <c r="Q5447"/>
  <c r="V5447" s="1"/>
  <c r="AA5447" s="1"/>
  <c r="P5447"/>
  <c r="O5447"/>
  <c r="N5447"/>
  <c r="X5447" s="1"/>
  <c r="W5446"/>
  <c r="S5446"/>
  <c r="R5446"/>
  <c r="AB5446" s="1"/>
  <c r="Q5446"/>
  <c r="V5446" s="1"/>
  <c r="AA5446" s="1"/>
  <c r="P5446"/>
  <c r="O5446"/>
  <c r="N5446"/>
  <c r="X5446" s="1"/>
  <c r="W5445"/>
  <c r="S5445"/>
  <c r="R5445"/>
  <c r="AB5445" s="1"/>
  <c r="Q5445"/>
  <c r="V5445" s="1"/>
  <c r="AA5445" s="1"/>
  <c r="P5445"/>
  <c r="O5445"/>
  <c r="N5445"/>
  <c r="X5445" s="1"/>
  <c r="W5444"/>
  <c r="S5444"/>
  <c r="R5444"/>
  <c r="AB5444" s="1"/>
  <c r="Q5444"/>
  <c r="V5444" s="1"/>
  <c r="AA5444" s="1"/>
  <c r="P5444"/>
  <c r="O5444"/>
  <c r="N5444"/>
  <c r="X5444" s="1"/>
  <c r="W5443"/>
  <c r="S5443"/>
  <c r="R5443"/>
  <c r="AB5443" s="1"/>
  <c r="Q5443"/>
  <c r="V5443" s="1"/>
  <c r="AA5443" s="1"/>
  <c r="P5443"/>
  <c r="O5443"/>
  <c r="N5443"/>
  <c r="X5443" s="1"/>
  <c r="W5442"/>
  <c r="S5442"/>
  <c r="R5442"/>
  <c r="AB5442" s="1"/>
  <c r="Q5442"/>
  <c r="V5442" s="1"/>
  <c r="AA5442" s="1"/>
  <c r="P5442"/>
  <c r="O5442"/>
  <c r="N5442"/>
  <c r="X5442" s="1"/>
  <c r="W5441"/>
  <c r="S5441"/>
  <c r="R5441"/>
  <c r="AB5441" s="1"/>
  <c r="Q5441"/>
  <c r="V5441" s="1"/>
  <c r="AA5441" s="1"/>
  <c r="P5441"/>
  <c r="O5441"/>
  <c r="N5441"/>
  <c r="X5441" s="1"/>
  <c r="W5440"/>
  <c r="S5440"/>
  <c r="R5440"/>
  <c r="AB5440" s="1"/>
  <c r="Q5440"/>
  <c r="V5440" s="1"/>
  <c r="AA5440" s="1"/>
  <c r="P5440"/>
  <c r="O5440"/>
  <c r="N5440"/>
  <c r="X5440" s="1"/>
  <c r="W5439"/>
  <c r="S5439"/>
  <c r="R5439"/>
  <c r="AB5439" s="1"/>
  <c r="Q5439"/>
  <c r="V5439" s="1"/>
  <c r="AA5439" s="1"/>
  <c r="P5439"/>
  <c r="O5439"/>
  <c r="N5439"/>
  <c r="X5439" s="1"/>
  <c r="W5438"/>
  <c r="S5438"/>
  <c r="R5438"/>
  <c r="AB5438" s="1"/>
  <c r="Q5438"/>
  <c r="V5438" s="1"/>
  <c r="AA5438" s="1"/>
  <c r="P5438"/>
  <c r="O5438"/>
  <c r="N5438"/>
  <c r="X5438" s="1"/>
  <c r="W5437"/>
  <c r="S5437"/>
  <c r="R5437"/>
  <c r="AB5437" s="1"/>
  <c r="Q5437"/>
  <c r="V5437" s="1"/>
  <c r="AA5437" s="1"/>
  <c r="P5437"/>
  <c r="O5437"/>
  <c r="N5437"/>
  <c r="X5437" s="1"/>
  <c r="W5436"/>
  <c r="S5436"/>
  <c r="R5436"/>
  <c r="AB5436" s="1"/>
  <c r="Q5436"/>
  <c r="V5436" s="1"/>
  <c r="AA5436" s="1"/>
  <c r="P5436"/>
  <c r="O5436"/>
  <c r="N5436"/>
  <c r="X5436" s="1"/>
  <c r="W5435"/>
  <c r="S5435"/>
  <c r="R5435"/>
  <c r="AB5435" s="1"/>
  <c r="Q5435"/>
  <c r="V5435" s="1"/>
  <c r="AA5435" s="1"/>
  <c r="P5435"/>
  <c r="O5435"/>
  <c r="N5435"/>
  <c r="X5435" s="1"/>
  <c r="W5434"/>
  <c r="S5434"/>
  <c r="R5434"/>
  <c r="AB5434" s="1"/>
  <c r="Q5434"/>
  <c r="V5434" s="1"/>
  <c r="AA5434" s="1"/>
  <c r="P5434"/>
  <c r="O5434"/>
  <c r="N5434"/>
  <c r="X5434" s="1"/>
  <c r="W5433"/>
  <c r="S5433"/>
  <c r="R5433"/>
  <c r="AB5433" s="1"/>
  <c r="Q5433"/>
  <c r="V5433" s="1"/>
  <c r="AA5433" s="1"/>
  <c r="P5433"/>
  <c r="O5433"/>
  <c r="N5433"/>
  <c r="X5433" s="1"/>
  <c r="W5432"/>
  <c r="S5432"/>
  <c r="R5432"/>
  <c r="AB5432" s="1"/>
  <c r="Q5432"/>
  <c r="V5432" s="1"/>
  <c r="AA5432" s="1"/>
  <c r="P5432"/>
  <c r="O5432"/>
  <c r="N5432"/>
  <c r="X5432" s="1"/>
  <c r="W5431"/>
  <c r="AB5431" s="1"/>
  <c r="S5431"/>
  <c r="X5431" s="1"/>
  <c r="R5431"/>
  <c r="Q5431"/>
  <c r="V5431" s="1"/>
  <c r="AA5431" s="1"/>
  <c r="P5431"/>
  <c r="O5431"/>
  <c r="N5431"/>
  <c r="W5430"/>
  <c r="AB5430" s="1"/>
  <c r="S5430"/>
  <c r="X5430" s="1"/>
  <c r="R5430"/>
  <c r="Q5430"/>
  <c r="V5430" s="1"/>
  <c r="AA5430" s="1"/>
  <c r="P5430"/>
  <c r="O5430"/>
  <c r="N5430"/>
  <c r="W5429"/>
  <c r="AB5429" s="1"/>
  <c r="S5429"/>
  <c r="X5429" s="1"/>
  <c r="R5429"/>
  <c r="Q5429"/>
  <c r="V5429" s="1"/>
  <c r="AA5429" s="1"/>
  <c r="P5429"/>
  <c r="O5429"/>
  <c r="N5429"/>
  <c r="W5428"/>
  <c r="AB5428" s="1"/>
  <c r="S5428"/>
  <c r="X5428" s="1"/>
  <c r="R5428"/>
  <c r="Q5428"/>
  <c r="V5428" s="1"/>
  <c r="AA5428" s="1"/>
  <c r="P5428"/>
  <c r="O5428"/>
  <c r="N5428"/>
  <c r="W5427"/>
  <c r="AB5427" s="1"/>
  <c r="S5427"/>
  <c r="X5427" s="1"/>
  <c r="R5427"/>
  <c r="Q5427"/>
  <c r="V5427" s="1"/>
  <c r="AA5427" s="1"/>
  <c r="P5427"/>
  <c r="O5427"/>
  <c r="N5427"/>
  <c r="W5426"/>
  <c r="AB5426" s="1"/>
  <c r="S5426"/>
  <c r="X5426" s="1"/>
  <c r="R5426"/>
  <c r="Q5426"/>
  <c r="V5426" s="1"/>
  <c r="AA5426" s="1"/>
  <c r="P5426"/>
  <c r="O5426"/>
  <c r="N5426"/>
  <c r="W5425"/>
  <c r="AB5425" s="1"/>
  <c r="S5425"/>
  <c r="X5425" s="1"/>
  <c r="R5425"/>
  <c r="Q5425"/>
  <c r="V5425" s="1"/>
  <c r="AA5425" s="1"/>
  <c r="P5425"/>
  <c r="O5425"/>
  <c r="N5425"/>
  <c r="W5424"/>
  <c r="AB5424" s="1"/>
  <c r="S5424"/>
  <c r="X5424" s="1"/>
  <c r="R5424"/>
  <c r="Q5424"/>
  <c r="V5424" s="1"/>
  <c r="AA5424" s="1"/>
  <c r="P5424"/>
  <c r="O5424"/>
  <c r="N5424"/>
  <c r="W5423"/>
  <c r="AB5423" s="1"/>
  <c r="S5423"/>
  <c r="X5423" s="1"/>
  <c r="R5423"/>
  <c r="Q5423"/>
  <c r="V5423" s="1"/>
  <c r="AA5423" s="1"/>
  <c r="P5423"/>
  <c r="O5423"/>
  <c r="N5423"/>
  <c r="W5422"/>
  <c r="AB5422" s="1"/>
  <c r="S5422"/>
  <c r="X5422" s="1"/>
  <c r="R5422"/>
  <c r="Q5422"/>
  <c r="V5422" s="1"/>
  <c r="AA5422" s="1"/>
  <c r="P5422"/>
  <c r="O5422"/>
  <c r="N5422"/>
  <c r="W5421"/>
  <c r="AB5421" s="1"/>
  <c r="S5421"/>
  <c r="X5421" s="1"/>
  <c r="R5421"/>
  <c r="Q5421"/>
  <c r="V5421" s="1"/>
  <c r="AA5421" s="1"/>
  <c r="P5421"/>
  <c r="O5421"/>
  <c r="N5421"/>
  <c r="W5420"/>
  <c r="AB5420" s="1"/>
  <c r="S5420"/>
  <c r="X5420" s="1"/>
  <c r="R5420"/>
  <c r="Q5420"/>
  <c r="V5420" s="1"/>
  <c r="AA5420" s="1"/>
  <c r="P5420"/>
  <c r="O5420"/>
  <c r="N5420"/>
  <c r="W5419"/>
  <c r="AB5419" s="1"/>
  <c r="S5419"/>
  <c r="X5419" s="1"/>
  <c r="R5419"/>
  <c r="Q5419"/>
  <c r="V5419" s="1"/>
  <c r="AA5419" s="1"/>
  <c r="P5419"/>
  <c r="O5419"/>
  <c r="N5419"/>
  <c r="W5418"/>
  <c r="AB5418" s="1"/>
  <c r="S5418"/>
  <c r="X5418" s="1"/>
  <c r="R5418"/>
  <c r="Q5418"/>
  <c r="V5418" s="1"/>
  <c r="AA5418" s="1"/>
  <c r="P5418"/>
  <c r="O5418"/>
  <c r="N5418"/>
  <c r="W5417"/>
  <c r="AB5417" s="1"/>
  <c r="S5417"/>
  <c r="X5417" s="1"/>
  <c r="R5417"/>
  <c r="Q5417"/>
  <c r="V5417" s="1"/>
  <c r="AA5417" s="1"/>
  <c r="P5417"/>
  <c r="O5417"/>
  <c r="N5417"/>
  <c r="W5416"/>
  <c r="S5416"/>
  <c r="R5416"/>
  <c r="Q5416"/>
  <c r="V5416" s="1"/>
  <c r="AA5416" s="1"/>
  <c r="P5416"/>
  <c r="O5416"/>
  <c r="N5416"/>
  <c r="W5415"/>
  <c r="S5415"/>
  <c r="R5415"/>
  <c r="Q5415"/>
  <c r="V5415" s="1"/>
  <c r="AA5415" s="1"/>
  <c r="P5415"/>
  <c r="O5415"/>
  <c r="N5415"/>
  <c r="W5414"/>
  <c r="S5414"/>
  <c r="R5414"/>
  <c r="Q5414"/>
  <c r="V5414" s="1"/>
  <c r="AA5414" s="1"/>
  <c r="P5414"/>
  <c r="O5414"/>
  <c r="N5414"/>
  <c r="W5413"/>
  <c r="S5413"/>
  <c r="R5413"/>
  <c r="Q5413"/>
  <c r="V5413" s="1"/>
  <c r="AA5413" s="1"/>
  <c r="P5413"/>
  <c r="O5413"/>
  <c r="N5413"/>
  <c r="W5412"/>
  <c r="AB5412" s="1"/>
  <c r="S5412"/>
  <c r="X5412" s="1"/>
  <c r="R5412"/>
  <c r="Q5412"/>
  <c r="V5412" s="1"/>
  <c r="AA5412" s="1"/>
  <c r="P5412"/>
  <c r="O5412"/>
  <c r="N5412"/>
  <c r="W5411"/>
  <c r="S5411"/>
  <c r="R5411"/>
  <c r="Q5411"/>
  <c r="V5411" s="1"/>
  <c r="AA5411" s="1"/>
  <c r="P5411"/>
  <c r="O5411"/>
  <c r="N5411"/>
  <c r="W5410"/>
  <c r="S5410"/>
  <c r="R5410"/>
  <c r="Q5410"/>
  <c r="V5410" s="1"/>
  <c r="AA5410" s="1"/>
  <c r="P5410"/>
  <c r="O5410"/>
  <c r="N5410"/>
  <c r="W5409"/>
  <c r="S5409"/>
  <c r="R5409"/>
  <c r="Q5409"/>
  <c r="V5409" s="1"/>
  <c r="AA5409" s="1"/>
  <c r="P5409"/>
  <c r="O5409"/>
  <c r="N5409"/>
  <c r="W5408"/>
  <c r="S5408"/>
  <c r="R5408"/>
  <c r="Q5408"/>
  <c r="V5408" s="1"/>
  <c r="AA5408" s="1"/>
  <c r="P5408"/>
  <c r="O5408"/>
  <c r="N5408"/>
  <c r="W5407"/>
  <c r="T5407"/>
  <c r="S5407"/>
  <c r="R5407"/>
  <c r="Q5407"/>
  <c r="V5407" s="1"/>
  <c r="AA5407" s="1"/>
  <c r="P5407"/>
  <c r="O5407"/>
  <c r="N5407"/>
  <c r="X5407" s="1"/>
  <c r="Y5406"/>
  <c r="U5406"/>
  <c r="T5406"/>
  <c r="R5406"/>
  <c r="W5406" s="1"/>
  <c r="AB5406" s="1"/>
  <c r="Q5406"/>
  <c r="V5406" s="1"/>
  <c r="P5406"/>
  <c r="Z5406" s="1"/>
  <c r="O5406"/>
  <c r="N5406"/>
  <c r="S5406" s="1"/>
  <c r="X5406" s="1"/>
  <c r="Y5405"/>
  <c r="U5405"/>
  <c r="T5405"/>
  <c r="R5405"/>
  <c r="W5405" s="1"/>
  <c r="AB5405" s="1"/>
  <c r="Q5405"/>
  <c r="V5405" s="1"/>
  <c r="P5405"/>
  <c r="Z5405" s="1"/>
  <c r="O5405"/>
  <c r="N5405"/>
  <c r="S5405" s="1"/>
  <c r="X5405" s="1"/>
  <c r="Y5404"/>
  <c r="U5404"/>
  <c r="T5404"/>
  <c r="R5404"/>
  <c r="W5404" s="1"/>
  <c r="AB5404" s="1"/>
  <c r="Q5404"/>
  <c r="V5404" s="1"/>
  <c r="P5404"/>
  <c r="Z5404" s="1"/>
  <c r="O5404"/>
  <c r="N5404"/>
  <c r="S5404" s="1"/>
  <c r="X5404" s="1"/>
  <c r="Y5403"/>
  <c r="U5403"/>
  <c r="T5403"/>
  <c r="R5403"/>
  <c r="W5403" s="1"/>
  <c r="AB5403" s="1"/>
  <c r="Q5403"/>
  <c r="V5403" s="1"/>
  <c r="P5403"/>
  <c r="Z5403" s="1"/>
  <c r="O5403"/>
  <c r="N5403"/>
  <c r="S5403" s="1"/>
  <c r="X5403" s="1"/>
  <c r="Y5402"/>
  <c r="U5402"/>
  <c r="T5402"/>
  <c r="R5402"/>
  <c r="W5402" s="1"/>
  <c r="AB5402" s="1"/>
  <c r="Q5402"/>
  <c r="V5402" s="1"/>
  <c r="P5402"/>
  <c r="Z5402" s="1"/>
  <c r="O5402"/>
  <c r="N5402"/>
  <c r="S5402" s="1"/>
  <c r="X5402" s="1"/>
  <c r="Y5401"/>
  <c r="U5401"/>
  <c r="T5401"/>
  <c r="R5401"/>
  <c r="W5401" s="1"/>
  <c r="AB5401" s="1"/>
  <c r="Q5401"/>
  <c r="V5401" s="1"/>
  <c r="P5401"/>
  <c r="Z5401" s="1"/>
  <c r="O5401"/>
  <c r="N5401"/>
  <c r="S5401" s="1"/>
  <c r="X5401" s="1"/>
  <c r="Y5400"/>
  <c r="U5400"/>
  <c r="T5400"/>
  <c r="R5400"/>
  <c r="W5400" s="1"/>
  <c r="AB5400" s="1"/>
  <c r="Q5400"/>
  <c r="V5400" s="1"/>
  <c r="P5400"/>
  <c r="Z5400" s="1"/>
  <c r="O5400"/>
  <c r="N5400"/>
  <c r="S5400" s="1"/>
  <c r="X5400" s="1"/>
  <c r="Y5399"/>
  <c r="U5399"/>
  <c r="T5399"/>
  <c r="R5399"/>
  <c r="W5399" s="1"/>
  <c r="AB5399" s="1"/>
  <c r="Q5399"/>
  <c r="V5399" s="1"/>
  <c r="P5399"/>
  <c r="Z5399" s="1"/>
  <c r="O5399"/>
  <c r="N5399"/>
  <c r="S5399" s="1"/>
  <c r="X5399" s="1"/>
  <c r="Y5398"/>
  <c r="U5398"/>
  <c r="T5398"/>
  <c r="R5398"/>
  <c r="W5398" s="1"/>
  <c r="AB5398" s="1"/>
  <c r="Q5398"/>
  <c r="V5398" s="1"/>
  <c r="P5398"/>
  <c r="Z5398" s="1"/>
  <c r="O5398"/>
  <c r="N5398"/>
  <c r="S5398" s="1"/>
  <c r="X5398" s="1"/>
  <c r="Y5397"/>
  <c r="U5397"/>
  <c r="T5397"/>
  <c r="R5397"/>
  <c r="W5397" s="1"/>
  <c r="AB5397" s="1"/>
  <c r="Q5397"/>
  <c r="V5397" s="1"/>
  <c r="P5397"/>
  <c r="Z5397" s="1"/>
  <c r="O5397"/>
  <c r="N5397"/>
  <c r="S5397" s="1"/>
  <c r="X5397" s="1"/>
  <c r="Y5396"/>
  <c r="U5396"/>
  <c r="T5396"/>
  <c r="R5396"/>
  <c r="W5396" s="1"/>
  <c r="AB5396" s="1"/>
  <c r="Q5396"/>
  <c r="V5396" s="1"/>
  <c r="P5396"/>
  <c r="Z5396" s="1"/>
  <c r="O5396"/>
  <c r="N5396"/>
  <c r="S5396" s="1"/>
  <c r="X5396" s="1"/>
  <c r="Y5395"/>
  <c r="U5395"/>
  <c r="T5395"/>
  <c r="R5395"/>
  <c r="W5395" s="1"/>
  <c r="AB5395" s="1"/>
  <c r="Q5395"/>
  <c r="V5395" s="1"/>
  <c r="P5395"/>
  <c r="Z5395" s="1"/>
  <c r="O5395"/>
  <c r="N5395"/>
  <c r="S5395" s="1"/>
  <c r="X5395" s="1"/>
  <c r="Y5394"/>
  <c r="U5394"/>
  <c r="T5394"/>
  <c r="R5394"/>
  <c r="W5394" s="1"/>
  <c r="AB5394" s="1"/>
  <c r="Q5394"/>
  <c r="V5394" s="1"/>
  <c r="P5394"/>
  <c r="Z5394" s="1"/>
  <c r="O5394"/>
  <c r="N5394"/>
  <c r="S5394" s="1"/>
  <c r="X5394" s="1"/>
  <c r="Y5393"/>
  <c r="U5393"/>
  <c r="T5393"/>
  <c r="R5393"/>
  <c r="W5393" s="1"/>
  <c r="AB5393" s="1"/>
  <c r="Q5393"/>
  <c r="V5393" s="1"/>
  <c r="P5393"/>
  <c r="Z5393" s="1"/>
  <c r="O5393"/>
  <c r="N5393"/>
  <c r="S5393" s="1"/>
  <c r="X5393" s="1"/>
  <c r="Y5392"/>
  <c r="U5392"/>
  <c r="T5392"/>
  <c r="R5392"/>
  <c r="W5392" s="1"/>
  <c r="AB5392" s="1"/>
  <c r="Q5392"/>
  <c r="V5392" s="1"/>
  <c r="P5392"/>
  <c r="Z5392" s="1"/>
  <c r="O5392"/>
  <c r="N5392"/>
  <c r="S5392" s="1"/>
  <c r="X5392" s="1"/>
  <c r="U5391"/>
  <c r="R5391"/>
  <c r="Q5391"/>
  <c r="V5391" s="1"/>
  <c r="P5391"/>
  <c r="Z5391" s="1"/>
  <c r="O5391"/>
  <c r="T5391" s="1"/>
  <c r="Y5391" s="1"/>
  <c r="N5391"/>
  <c r="U5390"/>
  <c r="R5390"/>
  <c r="Q5390"/>
  <c r="V5390" s="1"/>
  <c r="P5390"/>
  <c r="Z5390" s="1"/>
  <c r="O5390"/>
  <c r="T5390" s="1"/>
  <c r="Y5390" s="1"/>
  <c r="N5390"/>
  <c r="U5389"/>
  <c r="R5389"/>
  <c r="Q5389"/>
  <c r="V5389" s="1"/>
  <c r="P5389"/>
  <c r="Z5389" s="1"/>
  <c r="O5389"/>
  <c r="T5389" s="1"/>
  <c r="Y5389" s="1"/>
  <c r="N5389"/>
  <c r="U5388"/>
  <c r="R5388"/>
  <c r="Q5388"/>
  <c r="V5388" s="1"/>
  <c r="P5388"/>
  <c r="Z5388" s="1"/>
  <c r="O5388"/>
  <c r="T5388" s="1"/>
  <c r="Y5388" s="1"/>
  <c r="N5388"/>
  <c r="U5387"/>
  <c r="R5387"/>
  <c r="Q5387"/>
  <c r="V5387" s="1"/>
  <c r="P5387"/>
  <c r="Z5387" s="1"/>
  <c r="O5387"/>
  <c r="T5387" s="1"/>
  <c r="Y5387" s="1"/>
  <c r="N5387"/>
  <c r="U5386"/>
  <c r="R5386"/>
  <c r="Q5386"/>
  <c r="V5386" s="1"/>
  <c r="P5386"/>
  <c r="Z5386" s="1"/>
  <c r="O5386"/>
  <c r="T5386" s="1"/>
  <c r="Y5386" s="1"/>
  <c r="N5386"/>
  <c r="U5385"/>
  <c r="R5385"/>
  <c r="Q5385"/>
  <c r="V5385" s="1"/>
  <c r="P5385"/>
  <c r="Z5385" s="1"/>
  <c r="O5385"/>
  <c r="T5385" s="1"/>
  <c r="Y5385" s="1"/>
  <c r="N5385"/>
  <c r="U5384"/>
  <c r="R5384"/>
  <c r="Q5384"/>
  <c r="V5384" s="1"/>
  <c r="P5384"/>
  <c r="Z5384" s="1"/>
  <c r="O5384"/>
  <c r="T5384" s="1"/>
  <c r="Y5384" s="1"/>
  <c r="N5384"/>
  <c r="U5383"/>
  <c r="R5383"/>
  <c r="Q5383"/>
  <c r="V5383" s="1"/>
  <c r="P5383"/>
  <c r="Z5383" s="1"/>
  <c r="O5383"/>
  <c r="T5383" s="1"/>
  <c r="Y5383" s="1"/>
  <c r="N5383"/>
  <c r="U5381"/>
  <c r="R5381"/>
  <c r="Q5381"/>
  <c r="V5381" s="1"/>
  <c r="P5381"/>
  <c r="Z5381" s="1"/>
  <c r="O5381"/>
  <c r="T5381" s="1"/>
  <c r="Y5381" s="1"/>
  <c r="N5381"/>
  <c r="U5374"/>
  <c r="R5374"/>
  <c r="Q5374"/>
  <c r="V5374" s="1"/>
  <c r="P5374"/>
  <c r="Z5374" s="1"/>
  <c r="O5374"/>
  <c r="T5374" s="1"/>
  <c r="Y5374" s="1"/>
  <c r="N5374"/>
  <c r="U5368"/>
  <c r="R5368"/>
  <c r="Q5368"/>
  <c r="V5368" s="1"/>
  <c r="P5368"/>
  <c r="Z5368" s="1"/>
  <c r="O5368"/>
  <c r="T5368" s="1"/>
  <c r="Y5368" s="1"/>
  <c r="N5368"/>
  <c r="U5362"/>
  <c r="R5362"/>
  <c r="Q5362"/>
  <c r="V5362" s="1"/>
  <c r="P5362"/>
  <c r="Z5362" s="1"/>
  <c r="O5362"/>
  <c r="T5362" s="1"/>
  <c r="Y5362" s="1"/>
  <c r="N5362"/>
  <c r="U5356"/>
  <c r="R5356"/>
  <c r="Q5356"/>
  <c r="V5356" s="1"/>
  <c r="P5356"/>
  <c r="Z5356" s="1"/>
  <c r="O5356"/>
  <c r="T5356" s="1"/>
  <c r="Y5356" s="1"/>
  <c r="N5356"/>
  <c r="U5350"/>
  <c r="R5350"/>
  <c r="Q5350"/>
  <c r="V5350" s="1"/>
  <c r="P5350"/>
  <c r="Z5350" s="1"/>
  <c r="O5350"/>
  <c r="T5350" s="1"/>
  <c r="Y5350" s="1"/>
  <c r="N5350"/>
  <c r="U5344"/>
  <c r="R5344"/>
  <c r="Q5344"/>
  <c r="V5344" s="1"/>
  <c r="P5344"/>
  <c r="Z5344" s="1"/>
  <c r="O5344"/>
  <c r="T5344" s="1"/>
  <c r="Y5344" s="1"/>
  <c r="N5344"/>
  <c r="U5338"/>
  <c r="R5338"/>
  <c r="Q5338"/>
  <c r="V5338" s="1"/>
  <c r="P5338"/>
  <c r="Z5338" s="1"/>
  <c r="O5338"/>
  <c r="T5338" s="1"/>
  <c r="Y5338" s="1"/>
  <c r="N5338"/>
  <c r="U5331"/>
  <c r="R5331"/>
  <c r="Q5331"/>
  <c r="V5331" s="1"/>
  <c r="P5331"/>
  <c r="Z5331" s="1"/>
  <c r="O5331"/>
  <c r="T5331" s="1"/>
  <c r="Y5331" s="1"/>
  <c r="N5331"/>
  <c r="U5325"/>
  <c r="R5325"/>
  <c r="Q5325"/>
  <c r="V5325" s="1"/>
  <c r="P5325"/>
  <c r="Z5325" s="1"/>
  <c r="O5325"/>
  <c r="T5325" s="1"/>
  <c r="Y5325" s="1"/>
  <c r="N5325"/>
  <c r="U5319"/>
  <c r="R5319"/>
  <c r="Q5319"/>
  <c r="P5319"/>
  <c r="Z5319" s="1"/>
  <c r="O5319"/>
  <c r="T5319" s="1"/>
  <c r="Y5319" s="1"/>
  <c r="N5319"/>
  <c r="U5312"/>
  <c r="R5312"/>
  <c r="Q5312"/>
  <c r="P5312"/>
  <c r="O5312"/>
  <c r="T5312" s="1"/>
  <c r="Y5312" s="1"/>
  <c r="N5312"/>
  <c r="U5306"/>
  <c r="R5306"/>
  <c r="Q5306"/>
  <c r="P5306"/>
  <c r="O5306"/>
  <c r="T5306" s="1"/>
  <c r="Y5306" s="1"/>
  <c r="N5306"/>
  <c r="U5300"/>
  <c r="R5300"/>
  <c r="Q5300"/>
  <c r="P5300"/>
  <c r="O5300"/>
  <c r="T5300" s="1"/>
  <c r="Y5300" s="1"/>
  <c r="N5300"/>
  <c r="U5294"/>
  <c r="R5294"/>
  <c r="Q5294"/>
  <c r="P5294"/>
  <c r="O5294"/>
  <c r="T5294" s="1"/>
  <c r="Y5294" s="1"/>
  <c r="N5294"/>
  <c r="U5288"/>
  <c r="R5288"/>
  <c r="Q5288"/>
  <c r="P5288"/>
  <c r="O5288"/>
  <c r="T5288" s="1"/>
  <c r="Y5288" s="1"/>
  <c r="N5288"/>
  <c r="R5282"/>
  <c r="Q5282"/>
  <c r="P5282"/>
  <c r="O5282"/>
  <c r="N5282"/>
  <c r="W5276"/>
  <c r="AB5276" s="1"/>
  <c r="S5276"/>
  <c r="X5276" s="1"/>
  <c r="R5276"/>
  <c r="Q5276"/>
  <c r="V5276" s="1"/>
  <c r="AA5276" s="1"/>
  <c r="P5276"/>
  <c r="O5276"/>
  <c r="N5276"/>
  <c r="W5270"/>
  <c r="AB5270" s="1"/>
  <c r="S5270"/>
  <c r="X5270" s="1"/>
  <c r="R5270"/>
  <c r="Q5270"/>
  <c r="V5270" s="1"/>
  <c r="AA5270" s="1"/>
  <c r="P5270"/>
  <c r="O5270"/>
  <c r="N5270"/>
  <c r="W5264"/>
  <c r="AB5264" s="1"/>
  <c r="S5264"/>
  <c r="X5264" s="1"/>
  <c r="R5264"/>
  <c r="Q5264"/>
  <c r="V5264" s="1"/>
  <c r="AA5264" s="1"/>
  <c r="P5264"/>
  <c r="O5264"/>
  <c r="N5264"/>
  <c r="T5262"/>
  <c r="Y5262" s="1"/>
  <c r="R5262"/>
  <c r="W5262" s="1"/>
  <c r="AB5262" s="1"/>
  <c r="Q5262"/>
  <c r="P5262"/>
  <c r="O5262"/>
  <c r="N5262"/>
  <c r="S5262" s="1"/>
  <c r="X5262" s="1"/>
  <c r="U5261"/>
  <c r="Z5261" s="1"/>
  <c r="R5261"/>
  <c r="Q5261"/>
  <c r="P5261"/>
  <c r="O5261"/>
  <c r="T5261" s="1"/>
  <c r="Y5261" s="1"/>
  <c r="N5261"/>
  <c r="V5260"/>
  <c r="AA5260" s="1"/>
  <c r="R5260"/>
  <c r="Q5260"/>
  <c r="P5260"/>
  <c r="U5260" s="1"/>
  <c r="Z5260" s="1"/>
  <c r="O5260"/>
  <c r="N5260"/>
  <c r="W5259"/>
  <c r="AB5259" s="1"/>
  <c r="R5259"/>
  <c r="Q5259"/>
  <c r="V5259" s="1"/>
  <c r="AA5259" s="1"/>
  <c r="P5259"/>
  <c r="O5259"/>
  <c r="N5259"/>
  <c r="S5259" s="1"/>
  <c r="X5259" s="1"/>
  <c r="T5258"/>
  <c r="Y5258" s="1"/>
  <c r="R5258"/>
  <c r="W5258" s="1"/>
  <c r="AB5258" s="1"/>
  <c r="Q5258"/>
  <c r="P5258"/>
  <c r="O5258"/>
  <c r="N5258"/>
  <c r="S5258" s="1"/>
  <c r="X5258" s="1"/>
  <c r="U5257"/>
  <c r="Z5257" s="1"/>
  <c r="R5257"/>
  <c r="Q5257"/>
  <c r="P5257"/>
  <c r="O5257"/>
  <c r="T5257" s="1"/>
  <c r="Y5257" s="1"/>
  <c r="N5257"/>
  <c r="R5256"/>
  <c r="Q5256"/>
  <c r="V5256" s="1"/>
  <c r="P5256"/>
  <c r="U5256" s="1"/>
  <c r="Z5256" s="1"/>
  <c r="O5256"/>
  <c r="N5256"/>
  <c r="W5255"/>
  <c r="AB5255" s="1"/>
  <c r="R5255"/>
  <c r="Q5255"/>
  <c r="V5255" s="1"/>
  <c r="AA5255" s="1"/>
  <c r="P5255"/>
  <c r="O5255"/>
  <c r="N5255"/>
  <c r="S5255" s="1"/>
  <c r="X5255" s="1"/>
  <c r="R5254"/>
  <c r="W5254" s="1"/>
  <c r="AB5254" s="1"/>
  <c r="Q5254"/>
  <c r="P5254"/>
  <c r="O5254"/>
  <c r="T5254" s="1"/>
  <c r="Y5254" s="1"/>
  <c r="N5254"/>
  <c r="S5254" s="1"/>
  <c r="X5254" s="1"/>
  <c r="U5253"/>
  <c r="Z5253" s="1"/>
  <c r="R5253"/>
  <c r="Q5253"/>
  <c r="P5253"/>
  <c r="O5253"/>
  <c r="T5253" s="1"/>
  <c r="Y5253" s="1"/>
  <c r="N5253"/>
  <c r="V5252"/>
  <c r="AA5252" s="1"/>
  <c r="R5252"/>
  <c r="Q5252"/>
  <c r="P5252"/>
  <c r="U5252" s="1"/>
  <c r="Z5252" s="1"/>
  <c r="O5252"/>
  <c r="N5252"/>
  <c r="W5251"/>
  <c r="AB5251" s="1"/>
  <c r="R5251"/>
  <c r="Q5251"/>
  <c r="V5251" s="1"/>
  <c r="AA5251" s="1"/>
  <c r="P5251"/>
  <c r="O5251"/>
  <c r="N5251"/>
  <c r="S5251" s="1"/>
  <c r="AB5250"/>
  <c r="W5250"/>
  <c r="T5250"/>
  <c r="R5250"/>
  <c r="Q5250"/>
  <c r="P5250"/>
  <c r="O5250"/>
  <c r="Y5250" s="1"/>
  <c r="N5250"/>
  <c r="Y5249"/>
  <c r="U5249"/>
  <c r="T5249"/>
  <c r="R5249"/>
  <c r="Q5249"/>
  <c r="P5249"/>
  <c r="Z5249" s="1"/>
  <c r="O5249"/>
  <c r="N5249"/>
  <c r="Y5248"/>
  <c r="U5248"/>
  <c r="T5248"/>
  <c r="R5248"/>
  <c r="Q5248"/>
  <c r="P5248"/>
  <c r="Z5248" s="1"/>
  <c r="O5248"/>
  <c r="N5248"/>
  <c r="Z5247"/>
  <c r="V5247"/>
  <c r="U5247"/>
  <c r="R5247"/>
  <c r="Q5247"/>
  <c r="AA5247" s="1"/>
  <c r="P5247"/>
  <c r="O5247"/>
  <c r="N5247"/>
  <c r="AA5246"/>
  <c r="W5246"/>
  <c r="V5246"/>
  <c r="S5246"/>
  <c r="R5246"/>
  <c r="AB5246" s="1"/>
  <c r="Q5246"/>
  <c r="P5246"/>
  <c r="U5246" s="1"/>
  <c r="Z5246" s="1"/>
  <c r="O5246"/>
  <c r="N5246"/>
  <c r="X5246" s="1"/>
  <c r="AB5245"/>
  <c r="X5245"/>
  <c r="W5245"/>
  <c r="T5245"/>
  <c r="S5245"/>
  <c r="R5245"/>
  <c r="Q5245"/>
  <c r="V5245" s="1"/>
  <c r="AA5245" s="1"/>
  <c r="P5245"/>
  <c r="O5245"/>
  <c r="Y5245" s="1"/>
  <c r="N5245"/>
  <c r="Y5244"/>
  <c r="U5244"/>
  <c r="T5244"/>
  <c r="R5244"/>
  <c r="W5244" s="1"/>
  <c r="AB5244" s="1"/>
  <c r="Q5244"/>
  <c r="P5244"/>
  <c r="Z5244" s="1"/>
  <c r="O5244"/>
  <c r="N5244"/>
  <c r="S5244" s="1"/>
  <c r="X5244" s="1"/>
  <c r="Z5243"/>
  <c r="V5243"/>
  <c r="U5243"/>
  <c r="R5243"/>
  <c r="Q5243"/>
  <c r="AA5243" s="1"/>
  <c r="P5243"/>
  <c r="O5243"/>
  <c r="T5243" s="1"/>
  <c r="Y5243" s="1"/>
  <c r="N5243"/>
  <c r="AA5242"/>
  <c r="W5242"/>
  <c r="V5242"/>
  <c r="R5242"/>
  <c r="AB5242" s="1"/>
  <c r="Q5242"/>
  <c r="P5242"/>
  <c r="U5242" s="1"/>
  <c r="Z5242" s="1"/>
  <c r="O5242"/>
  <c r="N5242"/>
  <c r="AB5241"/>
  <c r="W5241"/>
  <c r="T5241"/>
  <c r="S5241"/>
  <c r="R5241"/>
  <c r="Q5241"/>
  <c r="V5241" s="1"/>
  <c r="AA5241" s="1"/>
  <c r="P5241"/>
  <c r="O5241"/>
  <c r="Y5241" s="1"/>
  <c r="N5241"/>
  <c r="X5241" s="1"/>
  <c r="AB5240"/>
  <c r="X5240"/>
  <c r="W5240"/>
  <c r="T5240"/>
  <c r="S5240"/>
  <c r="R5240"/>
  <c r="Q5240"/>
  <c r="V5240" s="1"/>
  <c r="AA5240" s="1"/>
  <c r="P5240"/>
  <c r="O5240"/>
  <c r="N5240"/>
  <c r="Y5239"/>
  <c r="U5239"/>
  <c r="T5239"/>
  <c r="R5239"/>
  <c r="W5239" s="1"/>
  <c r="AB5239" s="1"/>
  <c r="Q5239"/>
  <c r="P5239"/>
  <c r="Z5239" s="1"/>
  <c r="O5239"/>
  <c r="N5239"/>
  <c r="S5239" s="1"/>
  <c r="X5239" s="1"/>
  <c r="Z5238"/>
  <c r="V5238"/>
  <c r="U5238"/>
  <c r="R5238"/>
  <c r="Q5238"/>
  <c r="AA5238" s="1"/>
  <c r="P5238"/>
  <c r="O5238"/>
  <c r="T5238" s="1"/>
  <c r="Y5238" s="1"/>
  <c r="N5238"/>
  <c r="AA5237"/>
  <c r="W5237"/>
  <c r="V5237"/>
  <c r="R5237"/>
  <c r="AB5237" s="1"/>
  <c r="Q5237"/>
  <c r="P5237"/>
  <c r="U5237" s="1"/>
  <c r="Z5237" s="1"/>
  <c r="O5237"/>
  <c r="N5237"/>
  <c r="AB5236"/>
  <c r="W5236"/>
  <c r="T5236"/>
  <c r="R5236"/>
  <c r="Q5236"/>
  <c r="V5236" s="1"/>
  <c r="AA5236" s="1"/>
  <c r="P5236"/>
  <c r="O5236"/>
  <c r="Y5236" s="1"/>
  <c r="N5236"/>
  <c r="S5236" s="1"/>
  <c r="Y5235"/>
  <c r="U5235"/>
  <c r="T5235"/>
  <c r="R5235"/>
  <c r="W5235" s="1"/>
  <c r="AB5235" s="1"/>
  <c r="Q5235"/>
  <c r="P5235"/>
  <c r="Z5235" s="1"/>
  <c r="O5235"/>
  <c r="N5235"/>
  <c r="S5235" s="1"/>
  <c r="X5235" s="1"/>
  <c r="Z5234"/>
  <c r="V5234"/>
  <c r="U5234"/>
  <c r="R5234"/>
  <c r="Q5234"/>
  <c r="AA5234" s="1"/>
  <c r="P5234"/>
  <c r="O5234"/>
  <c r="T5234" s="1"/>
  <c r="Y5234" s="1"/>
  <c r="N5234"/>
  <c r="W5233"/>
  <c r="R5233"/>
  <c r="AB5233" s="1"/>
  <c r="Q5233"/>
  <c r="V5233" s="1"/>
  <c r="AA5233" s="1"/>
  <c r="P5233"/>
  <c r="U5233" s="1"/>
  <c r="Z5233" s="1"/>
  <c r="O5233"/>
  <c r="N5233"/>
  <c r="AB5232"/>
  <c r="W5232"/>
  <c r="T5232"/>
  <c r="R5232"/>
  <c r="Q5232"/>
  <c r="V5232" s="1"/>
  <c r="AA5232" s="1"/>
  <c r="P5232"/>
  <c r="O5232"/>
  <c r="Y5232" s="1"/>
  <c r="N5232"/>
  <c r="U5231"/>
  <c r="R5231"/>
  <c r="W5231" s="1"/>
  <c r="AB5231" s="1"/>
  <c r="Q5231"/>
  <c r="P5231"/>
  <c r="Z5231" s="1"/>
  <c r="O5231"/>
  <c r="T5231" s="1"/>
  <c r="Y5231" s="1"/>
  <c r="N5231"/>
  <c r="S5231" s="1"/>
  <c r="X5231" s="1"/>
  <c r="Z5230"/>
  <c r="V5230"/>
  <c r="U5230"/>
  <c r="R5230"/>
  <c r="Q5230"/>
  <c r="AA5230" s="1"/>
  <c r="P5230"/>
  <c r="O5230"/>
  <c r="T5230" s="1"/>
  <c r="Y5230" s="1"/>
  <c r="N5230"/>
  <c r="AA5229"/>
  <c r="W5229"/>
  <c r="V5229"/>
  <c r="R5229"/>
  <c r="AB5229" s="1"/>
  <c r="Q5229"/>
  <c r="P5229"/>
  <c r="U5229" s="1"/>
  <c r="Z5229" s="1"/>
  <c r="O5229"/>
  <c r="N5229"/>
  <c r="S5229" s="1"/>
  <c r="AB5228"/>
  <c r="W5228"/>
  <c r="T5228"/>
  <c r="R5228"/>
  <c r="Q5228"/>
  <c r="V5228" s="1"/>
  <c r="AA5228" s="1"/>
  <c r="P5228"/>
  <c r="O5228"/>
  <c r="N5228"/>
  <c r="Y5227"/>
  <c r="U5227"/>
  <c r="T5227"/>
  <c r="R5227"/>
  <c r="W5227" s="1"/>
  <c r="AB5227" s="1"/>
  <c r="Q5227"/>
  <c r="P5227"/>
  <c r="Z5227" s="1"/>
  <c r="O5227"/>
  <c r="N5227"/>
  <c r="S5227" s="1"/>
  <c r="X5227" s="1"/>
  <c r="Z5226"/>
  <c r="V5226"/>
  <c r="U5226"/>
  <c r="R5226"/>
  <c r="Q5226"/>
  <c r="P5226"/>
  <c r="O5226"/>
  <c r="T5226" s="1"/>
  <c r="Y5226" s="1"/>
  <c r="N5226"/>
  <c r="Z5225"/>
  <c r="V5225"/>
  <c r="U5225"/>
  <c r="R5225"/>
  <c r="Q5225"/>
  <c r="P5225"/>
  <c r="O5225"/>
  <c r="T5225" s="1"/>
  <c r="Y5225" s="1"/>
  <c r="N5225"/>
  <c r="AA5224"/>
  <c r="W5224"/>
  <c r="V5224"/>
  <c r="R5224"/>
  <c r="Q5224"/>
  <c r="P5224"/>
  <c r="U5224" s="1"/>
  <c r="Z5224" s="1"/>
  <c r="O5224"/>
  <c r="N5224"/>
  <c r="S5224" s="1"/>
  <c r="AB5223"/>
  <c r="W5223"/>
  <c r="T5223"/>
  <c r="R5223"/>
  <c r="Q5223"/>
  <c r="V5223" s="1"/>
  <c r="AA5223" s="1"/>
  <c r="P5223"/>
  <c r="O5223"/>
  <c r="Y5223" s="1"/>
  <c r="N5223"/>
  <c r="S5223" s="1"/>
  <c r="Y5222"/>
  <c r="U5222"/>
  <c r="T5222"/>
  <c r="R5222"/>
  <c r="W5222" s="1"/>
  <c r="AB5222" s="1"/>
  <c r="Q5222"/>
  <c r="P5222"/>
  <c r="Z5222" s="1"/>
  <c r="O5222"/>
  <c r="N5222"/>
  <c r="S5222" s="1"/>
  <c r="X5222" s="1"/>
  <c r="Z5221"/>
  <c r="V5221"/>
  <c r="U5221"/>
  <c r="R5221"/>
  <c r="Q5221"/>
  <c r="P5221"/>
  <c r="O5221"/>
  <c r="T5221" s="1"/>
  <c r="Y5221" s="1"/>
  <c r="N5221"/>
  <c r="AA5220"/>
  <c r="Z5220"/>
  <c r="V5220"/>
  <c r="R5220"/>
  <c r="W5220" s="1"/>
  <c r="Q5220"/>
  <c r="P5220"/>
  <c r="U5220" s="1"/>
  <c r="O5220"/>
  <c r="N5220"/>
  <c r="S5220" s="1"/>
  <c r="T5219"/>
  <c r="R5219"/>
  <c r="W5219" s="1"/>
  <c r="Q5219"/>
  <c r="V5219" s="1"/>
  <c r="P5219"/>
  <c r="O5219"/>
  <c r="N5219"/>
  <c r="Y5218"/>
  <c r="U5218"/>
  <c r="T5218"/>
  <c r="R5218"/>
  <c r="W5218" s="1"/>
  <c r="AB5218" s="1"/>
  <c r="Q5218"/>
  <c r="P5218"/>
  <c r="Z5218" s="1"/>
  <c r="O5218"/>
  <c r="N5218"/>
  <c r="S5218" s="1"/>
  <c r="X5218" s="1"/>
  <c r="V5217"/>
  <c r="R5217"/>
  <c r="Q5217"/>
  <c r="AA5217" s="1"/>
  <c r="P5217"/>
  <c r="U5217" s="1"/>
  <c r="Z5217" s="1"/>
  <c r="O5217"/>
  <c r="T5217" s="1"/>
  <c r="Y5217" s="1"/>
  <c r="N5217"/>
  <c r="AA5216"/>
  <c r="W5216"/>
  <c r="V5216"/>
  <c r="R5216"/>
  <c r="AB5216" s="1"/>
  <c r="Q5216"/>
  <c r="P5216"/>
  <c r="U5216" s="1"/>
  <c r="Z5216" s="1"/>
  <c r="O5216"/>
  <c r="N5216"/>
  <c r="S5216" s="1"/>
  <c r="AB5215"/>
  <c r="W5215"/>
  <c r="T5215"/>
  <c r="R5215"/>
  <c r="Q5215"/>
  <c r="V5215" s="1"/>
  <c r="AA5215" s="1"/>
  <c r="P5215"/>
  <c r="O5215"/>
  <c r="Y5215" s="1"/>
  <c r="N5215"/>
  <c r="S5215" s="1"/>
  <c r="Y5214"/>
  <c r="U5214"/>
  <c r="T5214"/>
  <c r="R5214"/>
  <c r="W5214" s="1"/>
  <c r="AB5214" s="1"/>
  <c r="Q5214"/>
  <c r="P5214"/>
  <c r="Z5214" s="1"/>
  <c r="O5214"/>
  <c r="N5214"/>
  <c r="S5214" s="1"/>
  <c r="X5214" s="1"/>
  <c r="Z5213"/>
  <c r="V5213"/>
  <c r="U5213"/>
  <c r="R5213"/>
  <c r="Q5213"/>
  <c r="AA5213" s="1"/>
  <c r="P5213"/>
  <c r="O5213"/>
  <c r="T5213" s="1"/>
  <c r="Y5213" s="1"/>
  <c r="N5213"/>
  <c r="AA5212"/>
  <c r="W5212"/>
  <c r="V5212"/>
  <c r="R5212"/>
  <c r="AB5212" s="1"/>
  <c r="Q5212"/>
  <c r="P5212"/>
  <c r="U5212" s="1"/>
  <c r="Z5212" s="1"/>
  <c r="O5212"/>
  <c r="N5212"/>
  <c r="AB5211"/>
  <c r="W5211"/>
  <c r="T5211"/>
  <c r="R5211"/>
  <c r="Q5211"/>
  <c r="V5211" s="1"/>
  <c r="AA5211" s="1"/>
  <c r="P5211"/>
  <c r="O5211"/>
  <c r="Y5211" s="1"/>
  <c r="N5211"/>
  <c r="S5211" s="1"/>
  <c r="AB5210"/>
  <c r="W5210"/>
  <c r="T5210"/>
  <c r="R5210"/>
  <c r="Q5210"/>
  <c r="V5210" s="1"/>
  <c r="AA5210" s="1"/>
  <c r="P5210"/>
  <c r="O5210"/>
  <c r="Y5210" s="1"/>
  <c r="N5210"/>
  <c r="S5210" s="1"/>
  <c r="Y5209"/>
  <c r="U5209"/>
  <c r="T5209"/>
  <c r="R5209"/>
  <c r="W5209" s="1"/>
  <c r="AB5209" s="1"/>
  <c r="Q5209"/>
  <c r="P5209"/>
  <c r="Z5209" s="1"/>
  <c r="O5209"/>
  <c r="N5209"/>
  <c r="S5209" s="1"/>
  <c r="X5209" s="1"/>
  <c r="Z5208"/>
  <c r="V5208"/>
  <c r="U5208"/>
  <c r="R5208"/>
  <c r="Q5208"/>
  <c r="AA5208" s="1"/>
  <c r="P5208"/>
  <c r="O5208"/>
  <c r="T5208" s="1"/>
  <c r="Y5208" s="1"/>
  <c r="N5208"/>
  <c r="AA5207"/>
  <c r="W5207"/>
  <c r="V5207"/>
  <c r="R5207"/>
  <c r="AB5207" s="1"/>
  <c r="Q5207"/>
  <c r="P5207"/>
  <c r="U5207" s="1"/>
  <c r="Z5207" s="1"/>
  <c r="O5207"/>
  <c r="N5207"/>
  <c r="S5207" s="1"/>
  <c r="AB5206"/>
  <c r="W5206"/>
  <c r="T5206"/>
  <c r="R5206"/>
  <c r="Q5206"/>
  <c r="V5206" s="1"/>
  <c r="AA5206" s="1"/>
  <c r="P5206"/>
  <c r="O5206"/>
  <c r="Y5206" s="1"/>
  <c r="N5206"/>
  <c r="S5206" s="1"/>
  <c r="Y5205"/>
  <c r="U5205"/>
  <c r="T5205"/>
  <c r="R5205"/>
  <c r="W5205" s="1"/>
  <c r="AB5205" s="1"/>
  <c r="Q5205"/>
  <c r="P5205"/>
  <c r="Z5205" s="1"/>
  <c r="O5205"/>
  <c r="N5205"/>
  <c r="S5205" s="1"/>
  <c r="X5205" s="1"/>
  <c r="Z5204"/>
  <c r="V5204"/>
  <c r="U5204"/>
  <c r="R5204"/>
  <c r="Q5204"/>
  <c r="AA5204" s="1"/>
  <c r="P5204"/>
  <c r="O5204"/>
  <c r="T5204" s="1"/>
  <c r="Y5204" s="1"/>
  <c r="N5204"/>
  <c r="W5203"/>
  <c r="V5203"/>
  <c r="AA5203" s="1"/>
  <c r="R5203"/>
  <c r="AB5203" s="1"/>
  <c r="Q5203"/>
  <c r="P5203"/>
  <c r="U5203" s="1"/>
  <c r="Z5203" s="1"/>
  <c r="O5203"/>
  <c r="N5203"/>
  <c r="AB5202"/>
  <c r="W5202"/>
  <c r="T5202"/>
  <c r="R5202"/>
  <c r="Q5202"/>
  <c r="V5202" s="1"/>
  <c r="AA5202" s="1"/>
  <c r="P5202"/>
  <c r="O5202"/>
  <c r="Y5202" s="1"/>
  <c r="N5202"/>
  <c r="S5202" s="1"/>
  <c r="U5201"/>
  <c r="R5201"/>
  <c r="W5201" s="1"/>
  <c r="AB5201" s="1"/>
  <c r="Q5201"/>
  <c r="P5201"/>
  <c r="Z5201" s="1"/>
  <c r="O5201"/>
  <c r="T5201" s="1"/>
  <c r="N5201"/>
  <c r="S5201" s="1"/>
  <c r="X5201" s="1"/>
  <c r="Z5200"/>
  <c r="V5200"/>
  <c r="U5200"/>
  <c r="R5200"/>
  <c r="Q5200"/>
  <c r="AA5200" s="1"/>
  <c r="P5200"/>
  <c r="O5200"/>
  <c r="T5200" s="1"/>
  <c r="Y5200" s="1"/>
  <c r="N5200"/>
  <c r="AA5199"/>
  <c r="W5199"/>
  <c r="V5199"/>
  <c r="R5199"/>
  <c r="AB5199" s="1"/>
  <c r="Q5199"/>
  <c r="P5199"/>
  <c r="U5199" s="1"/>
  <c r="Z5199" s="1"/>
  <c r="O5199"/>
  <c r="N5199"/>
  <c r="AB5198"/>
  <c r="W5198"/>
  <c r="T5198"/>
  <c r="R5198"/>
  <c r="Q5198"/>
  <c r="V5198" s="1"/>
  <c r="AA5198" s="1"/>
  <c r="P5198"/>
  <c r="O5198"/>
  <c r="Y5198" s="1"/>
  <c r="N5198"/>
  <c r="Y5197"/>
  <c r="U5197"/>
  <c r="T5197"/>
  <c r="R5197"/>
  <c r="W5197" s="1"/>
  <c r="AB5197" s="1"/>
  <c r="Q5197"/>
  <c r="P5197"/>
  <c r="Z5197" s="1"/>
  <c r="O5197"/>
  <c r="N5197"/>
  <c r="S5197" s="1"/>
  <c r="X5197" s="1"/>
  <c r="Z5196"/>
  <c r="V5196"/>
  <c r="U5196"/>
  <c r="R5196"/>
  <c r="Q5196"/>
  <c r="AA5196" s="1"/>
  <c r="P5196"/>
  <c r="O5196"/>
  <c r="T5196" s="1"/>
  <c r="Y5196" s="1"/>
  <c r="N5196"/>
  <c r="Z5195"/>
  <c r="V5195"/>
  <c r="U5195"/>
  <c r="R5195"/>
  <c r="Q5195"/>
  <c r="AA5195" s="1"/>
  <c r="P5195"/>
  <c r="O5195"/>
  <c r="T5195" s="1"/>
  <c r="Y5195" s="1"/>
  <c r="N5195"/>
  <c r="AA5194"/>
  <c r="W5194"/>
  <c r="V5194"/>
  <c r="R5194"/>
  <c r="AB5194" s="1"/>
  <c r="Q5194"/>
  <c r="P5194"/>
  <c r="U5194" s="1"/>
  <c r="Z5194" s="1"/>
  <c r="O5194"/>
  <c r="N5194"/>
  <c r="S5194" s="1"/>
  <c r="AB5193"/>
  <c r="W5193"/>
  <c r="T5193"/>
  <c r="R5193"/>
  <c r="Q5193"/>
  <c r="V5193" s="1"/>
  <c r="AA5193" s="1"/>
  <c r="P5193"/>
  <c r="O5193"/>
  <c r="Y5193" s="1"/>
  <c r="N5193"/>
  <c r="S5193" s="1"/>
  <c r="Y5192"/>
  <c r="U5192"/>
  <c r="T5192"/>
  <c r="R5192"/>
  <c r="W5192" s="1"/>
  <c r="AB5192" s="1"/>
  <c r="Q5192"/>
  <c r="P5192"/>
  <c r="Z5192" s="1"/>
  <c r="O5192"/>
  <c r="N5192"/>
  <c r="S5192" s="1"/>
  <c r="X5192" s="1"/>
  <c r="Z5191"/>
  <c r="V5191"/>
  <c r="U5191"/>
  <c r="R5191"/>
  <c r="Q5191"/>
  <c r="AA5191" s="1"/>
  <c r="P5191"/>
  <c r="O5191"/>
  <c r="T5191" s="1"/>
  <c r="Y5191" s="1"/>
  <c r="N5191"/>
  <c r="AA5190"/>
  <c r="Z5190"/>
  <c r="W5190"/>
  <c r="V5190"/>
  <c r="U5190"/>
  <c r="R5190"/>
  <c r="AB5190" s="1"/>
  <c r="Q5190"/>
  <c r="P5190"/>
  <c r="O5190"/>
  <c r="N5190"/>
  <c r="S5190" s="1"/>
  <c r="AA5189"/>
  <c r="V5189"/>
  <c r="T5189"/>
  <c r="R5189"/>
  <c r="W5189" s="1"/>
  <c r="Q5189"/>
  <c r="P5189"/>
  <c r="O5189"/>
  <c r="Y5189" s="1"/>
  <c r="N5189"/>
  <c r="AB5188"/>
  <c r="Y5188"/>
  <c r="W5188"/>
  <c r="U5188"/>
  <c r="T5188"/>
  <c r="R5188"/>
  <c r="Q5188"/>
  <c r="P5188"/>
  <c r="Z5188" s="1"/>
  <c r="O5188"/>
  <c r="N5188"/>
  <c r="S5188" s="1"/>
  <c r="Y5187"/>
  <c r="V5187"/>
  <c r="T5187"/>
  <c r="R5187"/>
  <c r="Q5187"/>
  <c r="AA5187" s="1"/>
  <c r="P5187"/>
  <c r="O5187"/>
  <c r="N5187"/>
  <c r="AA5186"/>
  <c r="Z5186"/>
  <c r="W5186"/>
  <c r="V5186"/>
  <c r="U5186"/>
  <c r="R5186"/>
  <c r="AB5186" s="1"/>
  <c r="Q5186"/>
  <c r="P5186"/>
  <c r="O5186"/>
  <c r="N5186"/>
  <c r="S5186" s="1"/>
  <c r="AB5185"/>
  <c r="AA5185"/>
  <c r="W5185"/>
  <c r="V5185"/>
  <c r="T5185"/>
  <c r="R5185"/>
  <c r="Q5185"/>
  <c r="P5185"/>
  <c r="O5185"/>
  <c r="Y5185" s="1"/>
  <c r="N5185"/>
  <c r="AB5184"/>
  <c r="Y5184"/>
  <c r="W5184"/>
  <c r="U5184"/>
  <c r="T5184"/>
  <c r="R5184"/>
  <c r="Q5184"/>
  <c r="P5184"/>
  <c r="Z5184" s="1"/>
  <c r="O5184"/>
  <c r="N5184"/>
  <c r="S5184" s="1"/>
  <c r="X5184" s="1"/>
  <c r="Z5183"/>
  <c r="Y5183"/>
  <c r="V5183"/>
  <c r="U5183"/>
  <c r="T5183"/>
  <c r="R5183"/>
  <c r="Q5183"/>
  <c r="AA5183" s="1"/>
  <c r="P5183"/>
  <c r="O5183"/>
  <c r="N5183"/>
  <c r="AA5182"/>
  <c r="Z5182"/>
  <c r="W5182"/>
  <c r="V5182"/>
  <c r="U5182"/>
  <c r="R5182"/>
  <c r="AB5182" s="1"/>
  <c r="Q5182"/>
  <c r="P5182"/>
  <c r="O5182"/>
  <c r="N5182"/>
  <c r="S5182" s="1"/>
  <c r="AB5181"/>
  <c r="AA5181"/>
  <c r="W5181"/>
  <c r="V5181"/>
  <c r="T5181"/>
  <c r="R5181"/>
  <c r="Q5181"/>
  <c r="P5181"/>
  <c r="O5181"/>
  <c r="Y5181" s="1"/>
  <c r="N5181"/>
  <c r="S5181" s="1"/>
  <c r="AB5180"/>
  <c r="AA5180"/>
  <c r="W5180"/>
  <c r="V5180"/>
  <c r="T5180"/>
  <c r="R5180"/>
  <c r="Q5180"/>
  <c r="P5180"/>
  <c r="O5180"/>
  <c r="Y5180" s="1"/>
  <c r="N5180"/>
  <c r="S5180" s="1"/>
  <c r="Y5179"/>
  <c r="U5179"/>
  <c r="T5179"/>
  <c r="R5179"/>
  <c r="W5179" s="1"/>
  <c r="AB5179" s="1"/>
  <c r="Q5179"/>
  <c r="P5179"/>
  <c r="Z5179" s="1"/>
  <c r="O5179"/>
  <c r="N5179"/>
  <c r="S5179" s="1"/>
  <c r="Z5178"/>
  <c r="Y5178"/>
  <c r="V5178"/>
  <c r="U5178"/>
  <c r="T5178"/>
  <c r="R5178"/>
  <c r="Q5178"/>
  <c r="AA5178" s="1"/>
  <c r="P5178"/>
  <c r="O5178"/>
  <c r="N5178"/>
  <c r="AA5177"/>
  <c r="Z5177"/>
  <c r="W5177"/>
  <c r="V5177"/>
  <c r="U5177"/>
  <c r="R5177"/>
  <c r="AB5177" s="1"/>
  <c r="Q5177"/>
  <c r="P5177"/>
  <c r="O5177"/>
  <c r="N5177"/>
  <c r="S5177" s="1"/>
  <c r="AB5176"/>
  <c r="AA5176"/>
  <c r="W5176"/>
  <c r="V5176"/>
  <c r="T5176"/>
  <c r="R5176"/>
  <c r="Q5176"/>
  <c r="P5176"/>
  <c r="O5176"/>
  <c r="Y5176" s="1"/>
  <c r="N5176"/>
  <c r="S5176" s="1"/>
  <c r="X5176" s="1"/>
  <c r="Y5175"/>
  <c r="U5175"/>
  <c r="T5175"/>
  <c r="R5175"/>
  <c r="W5175" s="1"/>
  <c r="AB5175" s="1"/>
  <c r="Q5175"/>
  <c r="P5175"/>
  <c r="Z5175" s="1"/>
  <c r="O5175"/>
  <c r="N5175"/>
  <c r="Z5174"/>
  <c r="Y5174"/>
  <c r="V5174"/>
  <c r="U5174"/>
  <c r="T5174"/>
  <c r="R5174"/>
  <c r="Q5174"/>
  <c r="AA5174" s="1"/>
  <c r="P5174"/>
  <c r="O5174"/>
  <c r="N5174"/>
  <c r="Z5173"/>
  <c r="W5173"/>
  <c r="U5173"/>
  <c r="R5173"/>
  <c r="AB5173" s="1"/>
  <c r="Q5173"/>
  <c r="V5173" s="1"/>
  <c r="AA5173" s="1"/>
  <c r="P5173"/>
  <c r="O5173"/>
  <c r="N5173"/>
  <c r="AB5172"/>
  <c r="AA5172"/>
  <c r="W5172"/>
  <c r="V5172"/>
  <c r="T5172"/>
  <c r="R5172"/>
  <c r="Q5172"/>
  <c r="P5172"/>
  <c r="O5172"/>
  <c r="Y5172" s="1"/>
  <c r="N5172"/>
  <c r="AB5171"/>
  <c r="W5171"/>
  <c r="U5171"/>
  <c r="R5171"/>
  <c r="Q5171"/>
  <c r="P5171"/>
  <c r="Z5171" s="1"/>
  <c r="O5171"/>
  <c r="T5171" s="1"/>
  <c r="N5171"/>
  <c r="S5171" s="1"/>
  <c r="X5171" s="1"/>
  <c r="Z5170"/>
  <c r="Y5170"/>
  <c r="V5170"/>
  <c r="U5170"/>
  <c r="T5170"/>
  <c r="R5170"/>
  <c r="Q5170"/>
  <c r="AA5170" s="1"/>
  <c r="P5170"/>
  <c r="O5170"/>
  <c r="N5170"/>
  <c r="AA5169"/>
  <c r="Z5169"/>
  <c r="V5169"/>
  <c r="U5169"/>
  <c r="R5169"/>
  <c r="Q5169"/>
  <c r="P5169"/>
  <c r="O5169"/>
  <c r="N5169"/>
  <c r="AA5168"/>
  <c r="W5168"/>
  <c r="V5168"/>
  <c r="T5168"/>
  <c r="R5168"/>
  <c r="AB5168" s="1"/>
  <c r="Q5168"/>
  <c r="P5168"/>
  <c r="O5168"/>
  <c r="Y5168" s="1"/>
  <c r="N5168"/>
  <c r="Y5167"/>
  <c r="U5167"/>
  <c r="T5167"/>
  <c r="R5167"/>
  <c r="W5167" s="1"/>
  <c r="Q5167"/>
  <c r="P5167"/>
  <c r="Z5167" s="1"/>
  <c r="O5167"/>
  <c r="N5167"/>
  <c r="S5167" s="1"/>
  <c r="X5167" s="1"/>
  <c r="Z5166"/>
  <c r="Y5166"/>
  <c r="V5166"/>
  <c r="U5166"/>
  <c r="T5166"/>
  <c r="R5166"/>
  <c r="Q5166"/>
  <c r="AA5166" s="1"/>
  <c r="P5166"/>
  <c r="O5166"/>
  <c r="N5166"/>
  <c r="Z5165"/>
  <c r="Y5165"/>
  <c r="V5165"/>
  <c r="U5165"/>
  <c r="T5165"/>
  <c r="R5165"/>
  <c r="Q5165"/>
  <c r="AA5165" s="1"/>
  <c r="P5165"/>
  <c r="O5165"/>
  <c r="N5165"/>
  <c r="AA5164"/>
  <c r="Z5164"/>
  <c r="W5164"/>
  <c r="V5164"/>
  <c r="U5164"/>
  <c r="R5164"/>
  <c r="AB5164" s="1"/>
  <c r="Q5164"/>
  <c r="P5164"/>
  <c r="O5164"/>
  <c r="N5164"/>
  <c r="AB5163"/>
  <c r="AA5163"/>
  <c r="W5163"/>
  <c r="V5163"/>
  <c r="T5163"/>
  <c r="R5163"/>
  <c r="Q5163"/>
  <c r="P5163"/>
  <c r="O5163"/>
  <c r="Y5163" s="1"/>
  <c r="N5163"/>
  <c r="S5163" s="1"/>
  <c r="AB5162"/>
  <c r="Y5162"/>
  <c r="W5162"/>
  <c r="U5162"/>
  <c r="T5162"/>
  <c r="R5162"/>
  <c r="Q5162"/>
  <c r="P5162"/>
  <c r="Z5162" s="1"/>
  <c r="O5162"/>
  <c r="N5162"/>
  <c r="Z5161"/>
  <c r="Y5161"/>
  <c r="V5161"/>
  <c r="U5161"/>
  <c r="T5161"/>
  <c r="R5161"/>
  <c r="Q5161"/>
  <c r="AA5161" s="1"/>
  <c r="P5161"/>
  <c r="O5161"/>
  <c r="N5161"/>
  <c r="AA5160"/>
  <c r="Z5160"/>
  <c r="W5160"/>
  <c r="V5160"/>
  <c r="U5160"/>
  <c r="R5160"/>
  <c r="AB5160" s="1"/>
  <c r="Q5160"/>
  <c r="P5160"/>
  <c r="O5160"/>
  <c r="N5160"/>
  <c r="S5160" s="1"/>
  <c r="AA5159"/>
  <c r="V5159"/>
  <c r="T5159"/>
  <c r="R5159"/>
  <c r="W5159" s="1"/>
  <c r="Q5159"/>
  <c r="P5159"/>
  <c r="O5159"/>
  <c r="Y5159" s="1"/>
  <c r="N5159"/>
  <c r="S5159" s="1"/>
  <c r="X5159" s="1"/>
  <c r="AB5158"/>
  <c r="Y5158"/>
  <c r="W5158"/>
  <c r="U5158"/>
  <c r="T5158"/>
  <c r="S5158"/>
  <c r="R5158"/>
  <c r="Q5158"/>
  <c r="P5158"/>
  <c r="Z5158" s="1"/>
  <c r="O5158"/>
  <c r="N5158"/>
  <c r="Y5157"/>
  <c r="V5157"/>
  <c r="T5157"/>
  <c r="R5157"/>
  <c r="Q5157"/>
  <c r="AA5157" s="1"/>
  <c r="P5157"/>
  <c r="U5157" s="1"/>
  <c r="Z5157" s="1"/>
  <c r="O5157"/>
  <c r="N5157"/>
  <c r="AA5156"/>
  <c r="Z5156"/>
  <c r="W5156"/>
  <c r="V5156"/>
  <c r="U5156"/>
  <c r="R5156"/>
  <c r="AB5156" s="1"/>
  <c r="Q5156"/>
  <c r="P5156"/>
  <c r="O5156"/>
  <c r="N5156"/>
  <c r="AB5155"/>
  <c r="AA5155"/>
  <c r="W5155"/>
  <c r="V5155"/>
  <c r="T5155"/>
  <c r="R5155"/>
  <c r="Q5155"/>
  <c r="P5155"/>
  <c r="O5155"/>
  <c r="Y5155" s="1"/>
  <c r="N5155"/>
  <c r="AB5154"/>
  <c r="Y5154"/>
  <c r="W5154"/>
  <c r="U5154"/>
  <c r="T5154"/>
  <c r="R5154"/>
  <c r="Q5154"/>
  <c r="P5154"/>
  <c r="Z5154" s="1"/>
  <c r="O5154"/>
  <c r="N5154"/>
  <c r="S5154" s="1"/>
  <c r="X5154" s="1"/>
  <c r="Z5153"/>
  <c r="Y5153"/>
  <c r="V5153"/>
  <c r="U5153"/>
  <c r="T5153"/>
  <c r="R5153"/>
  <c r="Q5153"/>
  <c r="AA5153" s="1"/>
  <c r="P5153"/>
  <c r="O5153"/>
  <c r="N5153"/>
  <c r="AA5152"/>
  <c r="Z5152"/>
  <c r="W5152"/>
  <c r="V5152"/>
  <c r="U5152"/>
  <c r="R5152"/>
  <c r="AB5152" s="1"/>
  <c r="Q5152"/>
  <c r="P5152"/>
  <c r="O5152"/>
  <c r="N5152"/>
  <c r="S5152" s="1"/>
  <c r="AB5151"/>
  <c r="AA5151"/>
  <c r="W5151"/>
  <c r="V5151"/>
  <c r="T5151"/>
  <c r="R5151"/>
  <c r="Q5151"/>
  <c r="P5151"/>
  <c r="O5151"/>
  <c r="Y5151" s="1"/>
  <c r="N5151"/>
  <c r="S5151" s="1"/>
  <c r="AB5150"/>
  <c r="AA5150"/>
  <c r="W5150"/>
  <c r="V5150"/>
  <c r="T5150"/>
  <c r="R5150"/>
  <c r="Q5150"/>
  <c r="P5150"/>
  <c r="O5150"/>
  <c r="Y5150" s="1"/>
  <c r="N5150"/>
  <c r="AB5148"/>
  <c r="Y5148"/>
  <c r="X5148"/>
  <c r="W5148"/>
  <c r="U5148"/>
  <c r="T5148"/>
  <c r="S5148"/>
  <c r="R5148"/>
  <c r="Q5148"/>
  <c r="P5148"/>
  <c r="Z5148" s="1"/>
  <c r="O5148"/>
  <c r="N5148"/>
  <c r="Z5147"/>
  <c r="Y5147"/>
  <c r="V5147"/>
  <c r="U5147"/>
  <c r="T5147"/>
  <c r="R5147"/>
  <c r="Q5147"/>
  <c r="AA5147" s="1"/>
  <c r="P5147"/>
  <c r="O5147"/>
  <c r="N5147"/>
  <c r="AA5146"/>
  <c r="Z5146"/>
  <c r="W5146"/>
  <c r="V5146"/>
  <c r="U5146"/>
  <c r="S5146"/>
  <c r="R5146"/>
  <c r="AB5146" s="1"/>
  <c r="Q5146"/>
  <c r="P5146"/>
  <c r="O5146"/>
  <c r="N5146"/>
  <c r="X5146" s="1"/>
  <c r="AB5145"/>
  <c r="AA5145"/>
  <c r="X5145"/>
  <c r="W5145"/>
  <c r="V5145"/>
  <c r="T5145"/>
  <c r="S5145"/>
  <c r="R5145"/>
  <c r="Q5145"/>
  <c r="P5145"/>
  <c r="O5145"/>
  <c r="Y5145" s="1"/>
  <c r="N5145"/>
  <c r="AB5144"/>
  <c r="Y5144"/>
  <c r="X5144"/>
  <c r="W5144"/>
  <c r="U5144"/>
  <c r="T5144"/>
  <c r="S5144"/>
  <c r="R5144"/>
  <c r="Q5144"/>
  <c r="P5144"/>
  <c r="Z5144" s="1"/>
  <c r="O5144"/>
  <c r="N5144"/>
  <c r="Z5143"/>
  <c r="Y5143"/>
  <c r="V5143"/>
  <c r="U5143"/>
  <c r="T5143"/>
  <c r="R5143"/>
  <c r="Q5143"/>
  <c r="AA5143" s="1"/>
  <c r="P5143"/>
  <c r="O5143"/>
  <c r="N5143"/>
  <c r="AA5142"/>
  <c r="Z5142"/>
  <c r="W5142"/>
  <c r="V5142"/>
  <c r="U5142"/>
  <c r="S5142"/>
  <c r="R5142"/>
  <c r="AB5142" s="1"/>
  <c r="Q5142"/>
  <c r="P5142"/>
  <c r="O5142"/>
  <c r="N5142"/>
  <c r="X5142" s="1"/>
  <c r="AB5141"/>
  <c r="AA5141"/>
  <c r="X5141"/>
  <c r="W5141"/>
  <c r="V5141"/>
  <c r="T5141"/>
  <c r="S5141"/>
  <c r="R5141"/>
  <c r="Q5141"/>
  <c r="P5141"/>
  <c r="O5141"/>
  <c r="Y5141" s="1"/>
  <c r="N5141"/>
  <c r="AB5140"/>
  <c r="Y5140"/>
  <c r="X5140"/>
  <c r="W5140"/>
  <c r="U5140"/>
  <c r="T5140"/>
  <c r="S5140"/>
  <c r="R5140"/>
  <c r="Q5140"/>
  <c r="P5140"/>
  <c r="Z5140" s="1"/>
  <c r="O5140"/>
  <c r="N5140"/>
  <c r="Z5139"/>
  <c r="Y5139"/>
  <c r="V5139"/>
  <c r="U5139"/>
  <c r="T5139"/>
  <c r="R5139"/>
  <c r="Q5139"/>
  <c r="AA5139" s="1"/>
  <c r="P5139"/>
  <c r="O5139"/>
  <c r="N5139"/>
  <c r="AA5138"/>
  <c r="Z5138"/>
  <c r="W5138"/>
  <c r="V5138"/>
  <c r="U5138"/>
  <c r="S5138"/>
  <c r="R5138"/>
  <c r="AB5138" s="1"/>
  <c r="Q5138"/>
  <c r="P5138"/>
  <c r="O5138"/>
  <c r="N5138"/>
  <c r="X5138" s="1"/>
  <c r="AB5137"/>
  <c r="AA5137"/>
  <c r="X5137"/>
  <c r="W5137"/>
  <c r="V5137"/>
  <c r="T5137"/>
  <c r="S5137"/>
  <c r="R5137"/>
  <c r="Q5137"/>
  <c r="P5137"/>
  <c r="O5137"/>
  <c r="Y5137" s="1"/>
  <c r="N5137"/>
  <c r="AB5136"/>
  <c r="Y5136"/>
  <c r="X5136"/>
  <c r="W5136"/>
  <c r="U5136"/>
  <c r="T5136"/>
  <c r="S5136"/>
  <c r="R5136"/>
  <c r="Q5136"/>
  <c r="P5136"/>
  <c r="Z5136" s="1"/>
  <c r="O5136"/>
  <c r="N5136"/>
  <c r="Z5135"/>
  <c r="Y5135"/>
  <c r="V5135"/>
  <c r="U5135"/>
  <c r="T5135"/>
  <c r="R5135"/>
  <c r="Q5135"/>
  <c r="AA5135" s="1"/>
  <c r="P5135"/>
  <c r="O5135"/>
  <c r="N5135"/>
  <c r="Z5134"/>
  <c r="Y5134"/>
  <c r="V5134"/>
  <c r="U5134"/>
  <c r="T5134"/>
  <c r="R5134"/>
  <c r="Q5134"/>
  <c r="AA5134" s="1"/>
  <c r="P5134"/>
  <c r="O5134"/>
  <c r="N5134"/>
  <c r="AA5133"/>
  <c r="Z5133"/>
  <c r="W5133"/>
  <c r="V5133"/>
  <c r="U5133"/>
  <c r="S5133"/>
  <c r="R5133"/>
  <c r="AB5133" s="1"/>
  <c r="Q5133"/>
  <c r="P5133"/>
  <c r="O5133"/>
  <c r="N5133"/>
  <c r="X5133" s="1"/>
  <c r="AB5132"/>
  <c r="AA5132"/>
  <c r="X5132"/>
  <c r="W5132"/>
  <c r="V5132"/>
  <c r="T5132"/>
  <c r="S5132"/>
  <c r="R5132"/>
  <c r="Q5132"/>
  <c r="P5132"/>
  <c r="O5132"/>
  <c r="Y5132" s="1"/>
  <c r="N5132"/>
  <c r="AB5131"/>
  <c r="Y5131"/>
  <c r="X5131"/>
  <c r="W5131"/>
  <c r="U5131"/>
  <c r="T5131"/>
  <c r="S5131"/>
  <c r="R5131"/>
  <c r="Q5131"/>
  <c r="P5131"/>
  <c r="Z5131" s="1"/>
  <c r="O5131"/>
  <c r="N5131"/>
  <c r="Z5130"/>
  <c r="Y5130"/>
  <c r="V5130"/>
  <c r="U5130"/>
  <c r="T5130"/>
  <c r="R5130"/>
  <c r="Q5130"/>
  <c r="AA5130" s="1"/>
  <c r="P5130"/>
  <c r="O5130"/>
  <c r="N5130"/>
  <c r="AA5129"/>
  <c r="Z5129"/>
  <c r="W5129"/>
  <c r="V5129"/>
  <c r="U5129"/>
  <c r="S5129"/>
  <c r="R5129"/>
  <c r="AB5129" s="1"/>
  <c r="Q5129"/>
  <c r="P5129"/>
  <c r="O5129"/>
  <c r="N5129"/>
  <c r="X5129" s="1"/>
  <c r="AB5128"/>
  <c r="AA5128"/>
  <c r="X5128"/>
  <c r="W5128"/>
  <c r="V5128"/>
  <c r="T5128"/>
  <c r="S5128"/>
  <c r="R5128"/>
  <c r="Q5128"/>
  <c r="P5128"/>
  <c r="O5128"/>
  <c r="Y5128" s="1"/>
  <c r="N5128"/>
  <c r="AB5127"/>
  <c r="Y5127"/>
  <c r="X5127"/>
  <c r="W5127"/>
  <c r="U5127"/>
  <c r="T5127"/>
  <c r="S5127"/>
  <c r="R5127"/>
  <c r="Q5127"/>
  <c r="P5127"/>
  <c r="Z5127" s="1"/>
  <c r="O5127"/>
  <c r="N5127"/>
  <c r="Z5126"/>
  <c r="Y5126"/>
  <c r="V5126"/>
  <c r="U5126"/>
  <c r="T5126"/>
  <c r="R5126"/>
  <c r="Q5126"/>
  <c r="AA5126" s="1"/>
  <c r="P5126"/>
  <c r="O5126"/>
  <c r="N5126"/>
  <c r="AA5125"/>
  <c r="Z5125"/>
  <c r="W5125"/>
  <c r="V5125"/>
  <c r="U5125"/>
  <c r="S5125"/>
  <c r="R5125"/>
  <c r="AB5125" s="1"/>
  <c r="Q5125"/>
  <c r="P5125"/>
  <c r="O5125"/>
  <c r="N5125"/>
  <c r="X5125" s="1"/>
  <c r="AB5124"/>
  <c r="AA5124"/>
  <c r="X5124"/>
  <c r="W5124"/>
  <c r="V5124"/>
  <c r="T5124"/>
  <c r="S5124"/>
  <c r="R5124"/>
  <c r="Q5124"/>
  <c r="P5124"/>
  <c r="O5124"/>
  <c r="N5124"/>
  <c r="AB5123"/>
  <c r="Y5123"/>
  <c r="X5123"/>
  <c r="W5123"/>
  <c r="U5123"/>
  <c r="T5123"/>
  <c r="S5123"/>
  <c r="R5123"/>
  <c r="Q5123"/>
  <c r="P5123"/>
  <c r="O5123"/>
  <c r="N5123"/>
  <c r="Z5122"/>
  <c r="Y5122"/>
  <c r="V5122"/>
  <c r="U5122"/>
  <c r="T5122"/>
  <c r="R5122"/>
  <c r="Q5122"/>
  <c r="AA5122" s="1"/>
  <c r="P5122"/>
  <c r="O5122"/>
  <c r="N5122"/>
  <c r="AA5121"/>
  <c r="Z5121"/>
  <c r="W5121"/>
  <c r="V5121"/>
  <c r="U5121"/>
  <c r="S5121"/>
  <c r="R5121"/>
  <c r="AB5121" s="1"/>
  <c r="Q5121"/>
  <c r="P5121"/>
  <c r="O5121"/>
  <c r="N5121"/>
  <c r="AB5120"/>
  <c r="AA5120"/>
  <c r="X5120"/>
  <c r="W5120"/>
  <c r="V5120"/>
  <c r="T5120"/>
  <c r="S5120"/>
  <c r="R5120"/>
  <c r="Q5120"/>
  <c r="P5120"/>
  <c r="O5120"/>
  <c r="N5120"/>
  <c r="AB5119"/>
  <c r="AA5119"/>
  <c r="X5119"/>
  <c r="W5119"/>
  <c r="V5119"/>
  <c r="T5119"/>
  <c r="S5119"/>
  <c r="R5119"/>
  <c r="Q5119"/>
  <c r="P5119"/>
  <c r="O5119"/>
  <c r="N5119"/>
  <c r="AB5117"/>
  <c r="Y5117"/>
  <c r="X5117"/>
  <c r="W5117"/>
  <c r="U5117"/>
  <c r="T5117"/>
  <c r="S5117"/>
  <c r="R5117"/>
  <c r="Q5117"/>
  <c r="P5117"/>
  <c r="O5117"/>
  <c r="N5117"/>
  <c r="Y5116"/>
  <c r="T5116"/>
  <c r="R5116"/>
  <c r="Q5116"/>
  <c r="P5116"/>
  <c r="O5116"/>
  <c r="N5116"/>
  <c r="U5115"/>
  <c r="Z5115" s="1"/>
  <c r="S5115"/>
  <c r="R5115"/>
  <c r="Q5115"/>
  <c r="P5115"/>
  <c r="O5115"/>
  <c r="T5115" s="1"/>
  <c r="N5115"/>
  <c r="V5114"/>
  <c r="AA5114" s="1"/>
  <c r="T5114"/>
  <c r="R5114"/>
  <c r="Q5114"/>
  <c r="P5114"/>
  <c r="U5114" s="1"/>
  <c r="O5114"/>
  <c r="N5114"/>
  <c r="W5113"/>
  <c r="AB5113" s="1"/>
  <c r="S5113"/>
  <c r="X5113" s="1"/>
  <c r="R5113"/>
  <c r="Q5113"/>
  <c r="V5113" s="1"/>
  <c r="P5113"/>
  <c r="O5113"/>
  <c r="N5113"/>
  <c r="AB5112"/>
  <c r="T5112"/>
  <c r="Y5112" s="1"/>
  <c r="R5112"/>
  <c r="W5112" s="1"/>
  <c r="Q5112"/>
  <c r="P5112"/>
  <c r="O5112"/>
  <c r="N5112"/>
  <c r="S5112" s="1"/>
  <c r="U5111"/>
  <c r="Z5111" s="1"/>
  <c r="S5111"/>
  <c r="R5111"/>
  <c r="Q5111"/>
  <c r="P5111"/>
  <c r="O5111"/>
  <c r="T5111" s="1"/>
  <c r="N5111"/>
  <c r="V5110"/>
  <c r="AA5110" s="1"/>
  <c r="U5110"/>
  <c r="Z5110" s="1"/>
  <c r="R5110"/>
  <c r="Q5110"/>
  <c r="P5110"/>
  <c r="O5110"/>
  <c r="N5110"/>
  <c r="AA5109"/>
  <c r="W5109"/>
  <c r="AB5109" s="1"/>
  <c r="V5109"/>
  <c r="S5109"/>
  <c r="X5109" s="1"/>
  <c r="R5109"/>
  <c r="Q5109"/>
  <c r="P5109"/>
  <c r="U5109" s="1"/>
  <c r="O5109"/>
  <c r="N5109"/>
  <c r="AB5108"/>
  <c r="X5108"/>
  <c r="W5108"/>
  <c r="T5108"/>
  <c r="Y5108" s="1"/>
  <c r="S5108"/>
  <c r="R5108"/>
  <c r="Q5108"/>
  <c r="V5108" s="1"/>
  <c r="P5108"/>
  <c r="O5108"/>
  <c r="N5108"/>
  <c r="Y5107"/>
  <c r="U5107"/>
  <c r="Z5107" s="1"/>
  <c r="T5107"/>
  <c r="R5107"/>
  <c r="W5107" s="1"/>
  <c r="Q5107"/>
  <c r="P5107"/>
  <c r="O5107"/>
  <c r="N5107"/>
  <c r="S5107" s="1"/>
  <c r="Z5106"/>
  <c r="V5106"/>
  <c r="AA5106" s="1"/>
  <c r="U5106"/>
  <c r="R5106"/>
  <c r="Q5106"/>
  <c r="P5106"/>
  <c r="O5106"/>
  <c r="T5106" s="1"/>
  <c r="N5106"/>
  <c r="AA5105"/>
  <c r="W5105"/>
  <c r="AB5105" s="1"/>
  <c r="V5105"/>
  <c r="S5105"/>
  <c r="X5105" s="1"/>
  <c r="R5105"/>
  <c r="Q5105"/>
  <c r="P5105"/>
  <c r="U5105" s="1"/>
  <c r="O5105"/>
  <c r="N5105"/>
  <c r="AB5104"/>
  <c r="X5104"/>
  <c r="W5104"/>
  <c r="T5104"/>
  <c r="Y5104" s="1"/>
  <c r="S5104"/>
  <c r="R5104"/>
  <c r="Q5104"/>
  <c r="V5104" s="1"/>
  <c r="P5104"/>
  <c r="O5104"/>
  <c r="N5104"/>
  <c r="AB5103"/>
  <c r="X5103"/>
  <c r="W5103"/>
  <c r="T5103"/>
  <c r="Y5103" s="1"/>
  <c r="S5103"/>
  <c r="R5103"/>
  <c r="Q5103"/>
  <c r="V5103" s="1"/>
  <c r="P5103"/>
  <c r="O5103"/>
  <c r="N5103"/>
  <c r="Y5102"/>
  <c r="U5102"/>
  <c r="Z5102" s="1"/>
  <c r="T5102"/>
  <c r="R5102"/>
  <c r="W5102" s="1"/>
  <c r="Q5102"/>
  <c r="P5102"/>
  <c r="O5102"/>
  <c r="N5102"/>
  <c r="S5102" s="1"/>
  <c r="Z5101"/>
  <c r="V5101"/>
  <c r="U5101"/>
  <c r="R5101"/>
  <c r="Q5101"/>
  <c r="AA5101" s="1"/>
  <c r="P5101"/>
  <c r="O5101"/>
  <c r="T5101" s="1"/>
  <c r="N5101"/>
  <c r="AA5100"/>
  <c r="W5100"/>
  <c r="V5100"/>
  <c r="S5100"/>
  <c r="R5100"/>
  <c r="AB5100" s="1"/>
  <c r="Q5100"/>
  <c r="P5100"/>
  <c r="U5100" s="1"/>
  <c r="O5100"/>
  <c r="N5100"/>
  <c r="X5100" s="1"/>
  <c r="AB5099"/>
  <c r="X5099"/>
  <c r="W5099"/>
  <c r="T5099"/>
  <c r="S5099"/>
  <c r="R5099"/>
  <c r="Q5099"/>
  <c r="V5099" s="1"/>
  <c r="P5099"/>
  <c r="O5099"/>
  <c r="Y5099" s="1"/>
  <c r="N5099"/>
  <c r="Y5098"/>
  <c r="U5098"/>
  <c r="T5098"/>
  <c r="R5098"/>
  <c r="W5098" s="1"/>
  <c r="Q5098"/>
  <c r="P5098"/>
  <c r="Z5098" s="1"/>
  <c r="O5098"/>
  <c r="N5098"/>
  <c r="S5098" s="1"/>
  <c r="Z5097"/>
  <c r="V5097"/>
  <c r="U5097"/>
  <c r="R5097"/>
  <c r="Q5097"/>
  <c r="AA5097" s="1"/>
  <c r="P5097"/>
  <c r="O5097"/>
  <c r="T5097" s="1"/>
  <c r="Y5097" s="1"/>
  <c r="N5097"/>
  <c r="AA5096"/>
  <c r="W5096"/>
  <c r="V5096"/>
  <c r="S5096"/>
  <c r="R5096"/>
  <c r="AB5096" s="1"/>
  <c r="Q5096"/>
  <c r="P5096"/>
  <c r="U5096" s="1"/>
  <c r="Z5096" s="1"/>
  <c r="O5096"/>
  <c r="N5096"/>
  <c r="X5096" s="1"/>
  <c r="AB5095"/>
  <c r="X5095"/>
  <c r="W5095"/>
  <c r="T5095"/>
  <c r="S5095"/>
  <c r="R5095"/>
  <c r="Q5095"/>
  <c r="V5095" s="1"/>
  <c r="AA5095" s="1"/>
  <c r="P5095"/>
  <c r="O5095"/>
  <c r="Y5095" s="1"/>
  <c r="N5095"/>
  <c r="Y5094"/>
  <c r="U5094"/>
  <c r="T5094"/>
  <c r="R5094"/>
  <c r="W5094" s="1"/>
  <c r="AB5094" s="1"/>
  <c r="Q5094"/>
  <c r="P5094"/>
  <c r="Z5094" s="1"/>
  <c r="O5094"/>
  <c r="N5094"/>
  <c r="S5094" s="1"/>
  <c r="X5094" s="1"/>
  <c r="Z5093"/>
  <c r="V5093"/>
  <c r="U5093"/>
  <c r="R5093"/>
  <c r="Q5093"/>
  <c r="AA5093" s="1"/>
  <c r="P5093"/>
  <c r="O5093"/>
  <c r="T5093" s="1"/>
  <c r="Y5093" s="1"/>
  <c r="N5093"/>
  <c r="AA5092"/>
  <c r="W5092"/>
  <c r="V5092"/>
  <c r="S5092"/>
  <c r="R5092"/>
  <c r="AB5092" s="1"/>
  <c r="Q5092"/>
  <c r="P5092"/>
  <c r="U5092" s="1"/>
  <c r="Z5092" s="1"/>
  <c r="O5092"/>
  <c r="N5092"/>
  <c r="X5092" s="1"/>
  <c r="AB5091"/>
  <c r="X5091"/>
  <c r="W5091"/>
  <c r="T5091"/>
  <c r="S5091"/>
  <c r="R5091"/>
  <c r="Q5091"/>
  <c r="V5091" s="1"/>
  <c r="AA5091" s="1"/>
  <c r="P5091"/>
  <c r="O5091"/>
  <c r="Y5091" s="1"/>
  <c r="N5091"/>
  <c r="Y5090"/>
  <c r="U5090"/>
  <c r="T5090"/>
  <c r="R5090"/>
  <c r="W5090" s="1"/>
  <c r="AB5090" s="1"/>
  <c r="Q5090"/>
  <c r="P5090"/>
  <c r="Z5090" s="1"/>
  <c r="O5090"/>
  <c r="N5090"/>
  <c r="S5090" s="1"/>
  <c r="X5090" s="1"/>
  <c r="Z5089"/>
  <c r="V5089"/>
  <c r="U5089"/>
  <c r="R5089"/>
  <c r="Q5089"/>
  <c r="AA5089" s="1"/>
  <c r="P5089"/>
  <c r="O5089"/>
  <c r="T5089" s="1"/>
  <c r="Y5089" s="1"/>
  <c r="N5089"/>
  <c r="Z5088"/>
  <c r="V5088"/>
  <c r="U5088"/>
  <c r="R5088"/>
  <c r="Q5088"/>
  <c r="AA5088" s="1"/>
  <c r="P5088"/>
  <c r="O5088"/>
  <c r="T5088" s="1"/>
  <c r="Y5088" s="1"/>
  <c r="N5088"/>
  <c r="AA5086"/>
  <c r="W5086"/>
  <c r="V5086"/>
  <c r="S5086"/>
  <c r="R5086"/>
  <c r="AB5086" s="1"/>
  <c r="Q5086"/>
  <c r="P5086"/>
  <c r="U5086" s="1"/>
  <c r="Z5086" s="1"/>
  <c r="O5086"/>
  <c r="N5086"/>
  <c r="X5086" s="1"/>
  <c r="AB5085"/>
  <c r="X5085"/>
  <c r="W5085"/>
  <c r="T5085"/>
  <c r="S5085"/>
  <c r="R5085"/>
  <c r="Q5085"/>
  <c r="V5085" s="1"/>
  <c r="AA5085" s="1"/>
  <c r="P5085"/>
  <c r="O5085"/>
  <c r="Y5085" s="1"/>
  <c r="N5085"/>
  <c r="Y5084"/>
  <c r="U5084"/>
  <c r="T5084"/>
  <c r="R5084"/>
  <c r="W5084" s="1"/>
  <c r="AB5084" s="1"/>
  <c r="Q5084"/>
  <c r="P5084"/>
  <c r="Z5084" s="1"/>
  <c r="O5084"/>
  <c r="N5084"/>
  <c r="S5084" s="1"/>
  <c r="X5084" s="1"/>
  <c r="Z5083"/>
  <c r="V5083"/>
  <c r="U5083"/>
  <c r="R5083"/>
  <c r="Q5083"/>
  <c r="AA5083" s="1"/>
  <c r="P5083"/>
  <c r="O5083"/>
  <c r="T5083" s="1"/>
  <c r="Y5083" s="1"/>
  <c r="N5083"/>
  <c r="AA5082"/>
  <c r="W5082"/>
  <c r="V5082"/>
  <c r="S5082"/>
  <c r="R5082"/>
  <c r="AB5082" s="1"/>
  <c r="Q5082"/>
  <c r="P5082"/>
  <c r="U5082" s="1"/>
  <c r="Z5082" s="1"/>
  <c r="O5082"/>
  <c r="N5082"/>
  <c r="X5082" s="1"/>
  <c r="AB5081"/>
  <c r="X5081"/>
  <c r="W5081"/>
  <c r="T5081"/>
  <c r="S5081"/>
  <c r="R5081"/>
  <c r="Q5081"/>
  <c r="V5081" s="1"/>
  <c r="AA5081" s="1"/>
  <c r="P5081"/>
  <c r="O5081"/>
  <c r="Y5081" s="1"/>
  <c r="N5081"/>
  <c r="Y5080"/>
  <c r="U5080"/>
  <c r="T5080"/>
  <c r="R5080"/>
  <c r="W5080" s="1"/>
  <c r="AB5080" s="1"/>
  <c r="Q5080"/>
  <c r="P5080"/>
  <c r="Z5080" s="1"/>
  <c r="O5080"/>
  <c r="N5080"/>
  <c r="S5080" s="1"/>
  <c r="X5080" s="1"/>
  <c r="V5079"/>
  <c r="R5079"/>
  <c r="Q5079"/>
  <c r="P5079"/>
  <c r="O5079"/>
  <c r="T5079" s="1"/>
  <c r="Y5079" s="1"/>
  <c r="N5079"/>
  <c r="AA5078"/>
  <c r="W5078"/>
  <c r="V5078"/>
  <c r="S5078"/>
  <c r="R5078"/>
  <c r="Q5078"/>
  <c r="P5078"/>
  <c r="U5078" s="1"/>
  <c r="Z5078" s="1"/>
  <c r="O5078"/>
  <c r="N5078"/>
  <c r="AB5077"/>
  <c r="X5077"/>
  <c r="W5077"/>
  <c r="T5077"/>
  <c r="S5077"/>
  <c r="R5077"/>
  <c r="Q5077"/>
  <c r="V5077" s="1"/>
  <c r="AA5077" s="1"/>
  <c r="P5077"/>
  <c r="O5077"/>
  <c r="Y5077" s="1"/>
  <c r="N5077"/>
  <c r="Y5076"/>
  <c r="U5076"/>
  <c r="T5076"/>
  <c r="R5076"/>
  <c r="W5076" s="1"/>
  <c r="AB5076" s="1"/>
  <c r="Q5076"/>
  <c r="P5076"/>
  <c r="Z5076" s="1"/>
  <c r="O5076"/>
  <c r="N5076"/>
  <c r="S5076" s="1"/>
  <c r="X5076" s="1"/>
  <c r="Z5075"/>
  <c r="Y5075"/>
  <c r="V5075"/>
  <c r="U5075"/>
  <c r="R5075"/>
  <c r="Q5075"/>
  <c r="P5075"/>
  <c r="O5075"/>
  <c r="T5075" s="1"/>
  <c r="N5075"/>
  <c r="AA5074"/>
  <c r="W5074"/>
  <c r="V5074"/>
  <c r="S5074"/>
  <c r="R5074"/>
  <c r="Q5074"/>
  <c r="P5074"/>
  <c r="U5074" s="1"/>
  <c r="O5074"/>
  <c r="N5074"/>
  <c r="T5073"/>
  <c r="Y5073" s="1"/>
  <c r="R5073"/>
  <c r="W5073" s="1"/>
  <c r="AB5073" s="1"/>
  <c r="Q5073"/>
  <c r="V5073" s="1"/>
  <c r="P5073"/>
  <c r="O5073"/>
  <c r="N5073"/>
  <c r="S5073" s="1"/>
  <c r="X5073" s="1"/>
  <c r="T5072"/>
  <c r="Y5072" s="1"/>
  <c r="R5072"/>
  <c r="W5072" s="1"/>
  <c r="AB5072" s="1"/>
  <c r="Q5072"/>
  <c r="V5072" s="1"/>
  <c r="P5072"/>
  <c r="O5072"/>
  <c r="N5072"/>
  <c r="S5072" s="1"/>
  <c r="X5072" s="1"/>
  <c r="U5071"/>
  <c r="Z5071" s="1"/>
  <c r="R5071"/>
  <c r="W5071" s="1"/>
  <c r="Q5071"/>
  <c r="P5071"/>
  <c r="O5071"/>
  <c r="T5071" s="1"/>
  <c r="Y5071" s="1"/>
  <c r="N5071"/>
  <c r="S5071" s="1"/>
  <c r="V5070"/>
  <c r="AA5070" s="1"/>
  <c r="R5070"/>
  <c r="Q5070"/>
  <c r="P5070"/>
  <c r="U5070" s="1"/>
  <c r="Z5070" s="1"/>
  <c r="O5070"/>
  <c r="T5070" s="1"/>
  <c r="N5070"/>
  <c r="W5069"/>
  <c r="AB5069" s="1"/>
  <c r="S5069"/>
  <c r="X5069" s="1"/>
  <c r="R5069"/>
  <c r="Q5069"/>
  <c r="V5069" s="1"/>
  <c r="AA5069" s="1"/>
  <c r="P5069"/>
  <c r="U5069" s="1"/>
  <c r="O5069"/>
  <c r="N5069"/>
  <c r="T5068"/>
  <c r="Y5068" s="1"/>
  <c r="R5068"/>
  <c r="W5068" s="1"/>
  <c r="AB5068" s="1"/>
  <c r="Q5068"/>
  <c r="V5068" s="1"/>
  <c r="P5068"/>
  <c r="O5068"/>
  <c r="N5068"/>
  <c r="S5068" s="1"/>
  <c r="X5068" s="1"/>
  <c r="U5067"/>
  <c r="Z5067" s="1"/>
  <c r="R5067"/>
  <c r="W5067" s="1"/>
  <c r="Q5067"/>
  <c r="P5067"/>
  <c r="O5067"/>
  <c r="T5067" s="1"/>
  <c r="Y5067" s="1"/>
  <c r="N5067"/>
  <c r="S5067" s="1"/>
  <c r="V5066"/>
  <c r="AA5066" s="1"/>
  <c r="R5066"/>
  <c r="Q5066"/>
  <c r="P5066"/>
  <c r="U5066" s="1"/>
  <c r="Z5066" s="1"/>
  <c r="O5066"/>
  <c r="T5066" s="1"/>
  <c r="N5066"/>
  <c r="W5065"/>
  <c r="AB5065" s="1"/>
  <c r="S5065"/>
  <c r="X5065" s="1"/>
  <c r="R5065"/>
  <c r="Q5065"/>
  <c r="V5065" s="1"/>
  <c r="AA5065" s="1"/>
  <c r="P5065"/>
  <c r="U5065" s="1"/>
  <c r="O5065"/>
  <c r="N5065"/>
  <c r="T5064"/>
  <c r="Y5064" s="1"/>
  <c r="R5064"/>
  <c r="W5064" s="1"/>
  <c r="AB5064" s="1"/>
  <c r="Q5064"/>
  <c r="V5064" s="1"/>
  <c r="P5064"/>
  <c r="O5064"/>
  <c r="N5064"/>
  <c r="S5064" s="1"/>
  <c r="X5064" s="1"/>
  <c r="U5063"/>
  <c r="Z5063" s="1"/>
  <c r="R5063"/>
  <c r="W5063" s="1"/>
  <c r="Q5063"/>
  <c r="P5063"/>
  <c r="O5063"/>
  <c r="T5063" s="1"/>
  <c r="Y5063" s="1"/>
  <c r="N5063"/>
  <c r="S5063" s="1"/>
  <c r="V5062"/>
  <c r="AA5062" s="1"/>
  <c r="R5062"/>
  <c r="Q5062"/>
  <c r="P5062"/>
  <c r="U5062" s="1"/>
  <c r="Z5062" s="1"/>
  <c r="O5062"/>
  <c r="T5062" s="1"/>
  <c r="N5062"/>
  <c r="W5061"/>
  <c r="AB5061" s="1"/>
  <c r="S5061"/>
  <c r="X5061" s="1"/>
  <c r="R5061"/>
  <c r="Q5061"/>
  <c r="V5061" s="1"/>
  <c r="AA5061" s="1"/>
  <c r="P5061"/>
  <c r="U5061" s="1"/>
  <c r="O5061"/>
  <c r="N5061"/>
  <c r="T5060"/>
  <c r="Y5060" s="1"/>
  <c r="R5060"/>
  <c r="W5060" s="1"/>
  <c r="AB5060" s="1"/>
  <c r="Q5060"/>
  <c r="V5060" s="1"/>
  <c r="P5060"/>
  <c r="O5060"/>
  <c r="N5060"/>
  <c r="S5060" s="1"/>
  <c r="X5060" s="1"/>
  <c r="U5059"/>
  <c r="Z5059" s="1"/>
  <c r="R5059"/>
  <c r="W5059" s="1"/>
  <c r="Q5059"/>
  <c r="P5059"/>
  <c r="O5059"/>
  <c r="T5059" s="1"/>
  <c r="Y5059" s="1"/>
  <c r="N5059"/>
  <c r="S5059" s="1"/>
  <c r="V5058"/>
  <c r="AA5058" s="1"/>
  <c r="R5058"/>
  <c r="Q5058"/>
  <c r="P5058"/>
  <c r="U5058" s="1"/>
  <c r="Z5058" s="1"/>
  <c r="O5058"/>
  <c r="T5058" s="1"/>
  <c r="N5058"/>
  <c r="V5057"/>
  <c r="AA5057" s="1"/>
  <c r="R5057"/>
  <c r="Q5057"/>
  <c r="P5057"/>
  <c r="U5057" s="1"/>
  <c r="Z5057" s="1"/>
  <c r="O5057"/>
  <c r="T5057" s="1"/>
  <c r="N5057"/>
  <c r="W5056"/>
  <c r="AB5056" s="1"/>
  <c r="S5056"/>
  <c r="X5056" s="1"/>
  <c r="R5056"/>
  <c r="Q5056"/>
  <c r="V5056" s="1"/>
  <c r="AA5056" s="1"/>
  <c r="P5056"/>
  <c r="U5056" s="1"/>
  <c r="O5056"/>
  <c r="N5056"/>
  <c r="T5055"/>
  <c r="Y5055" s="1"/>
  <c r="R5055"/>
  <c r="W5055" s="1"/>
  <c r="AB5055" s="1"/>
  <c r="Q5055"/>
  <c r="V5055" s="1"/>
  <c r="P5055"/>
  <c r="O5055"/>
  <c r="N5055"/>
  <c r="S5055" s="1"/>
  <c r="X5055" s="1"/>
  <c r="U5054"/>
  <c r="Z5054" s="1"/>
  <c r="R5054"/>
  <c r="W5054" s="1"/>
  <c r="Q5054"/>
  <c r="P5054"/>
  <c r="O5054"/>
  <c r="T5054" s="1"/>
  <c r="Y5054" s="1"/>
  <c r="N5054"/>
  <c r="S5054" s="1"/>
  <c r="V5053"/>
  <c r="R5053"/>
  <c r="Q5053"/>
  <c r="AA5053" s="1"/>
  <c r="P5053"/>
  <c r="U5053" s="1"/>
  <c r="Z5053" s="1"/>
  <c r="O5053"/>
  <c r="T5053" s="1"/>
  <c r="N5053"/>
  <c r="W5052"/>
  <c r="AB5052" s="1"/>
  <c r="S5052"/>
  <c r="X5052" s="1"/>
  <c r="R5052"/>
  <c r="Q5052"/>
  <c r="V5052" s="1"/>
  <c r="AA5052" s="1"/>
  <c r="P5052"/>
  <c r="U5052" s="1"/>
  <c r="O5052"/>
  <c r="N5052"/>
  <c r="T5051"/>
  <c r="R5051"/>
  <c r="W5051" s="1"/>
  <c r="AB5051" s="1"/>
  <c r="Q5051"/>
  <c r="V5051" s="1"/>
  <c r="P5051"/>
  <c r="O5051"/>
  <c r="Y5051" s="1"/>
  <c r="N5051"/>
  <c r="S5051" s="1"/>
  <c r="X5051" s="1"/>
  <c r="U5050"/>
  <c r="R5050"/>
  <c r="W5050" s="1"/>
  <c r="Q5050"/>
  <c r="P5050"/>
  <c r="Z5050" s="1"/>
  <c r="O5050"/>
  <c r="T5050" s="1"/>
  <c r="Y5050" s="1"/>
  <c r="N5050"/>
  <c r="S5050" s="1"/>
  <c r="V5049"/>
  <c r="R5049"/>
  <c r="Q5049"/>
  <c r="AA5049" s="1"/>
  <c r="P5049"/>
  <c r="U5049" s="1"/>
  <c r="Z5049" s="1"/>
  <c r="O5049"/>
  <c r="T5049" s="1"/>
  <c r="N5049"/>
  <c r="W5048"/>
  <c r="S5048"/>
  <c r="R5048"/>
  <c r="AB5048" s="1"/>
  <c r="Q5048"/>
  <c r="V5048" s="1"/>
  <c r="AA5048" s="1"/>
  <c r="P5048"/>
  <c r="U5048" s="1"/>
  <c r="O5048"/>
  <c r="N5048"/>
  <c r="X5048" s="1"/>
  <c r="T5047"/>
  <c r="R5047"/>
  <c r="W5047" s="1"/>
  <c r="AB5047" s="1"/>
  <c r="Q5047"/>
  <c r="V5047" s="1"/>
  <c r="P5047"/>
  <c r="O5047"/>
  <c r="Y5047" s="1"/>
  <c r="N5047"/>
  <c r="S5047" s="1"/>
  <c r="X5047" s="1"/>
  <c r="U5046"/>
  <c r="R5046"/>
  <c r="W5046" s="1"/>
  <c r="Q5046"/>
  <c r="P5046"/>
  <c r="Z5046" s="1"/>
  <c r="O5046"/>
  <c r="T5046" s="1"/>
  <c r="Y5046" s="1"/>
  <c r="N5046"/>
  <c r="S5046" s="1"/>
  <c r="V5045"/>
  <c r="R5045"/>
  <c r="Q5045"/>
  <c r="AA5045" s="1"/>
  <c r="P5045"/>
  <c r="U5045" s="1"/>
  <c r="Z5045" s="1"/>
  <c r="O5045"/>
  <c r="T5045" s="1"/>
  <c r="N5045"/>
  <c r="W5044"/>
  <c r="S5044"/>
  <c r="R5044"/>
  <c r="AB5044" s="1"/>
  <c r="Q5044"/>
  <c r="V5044" s="1"/>
  <c r="AA5044" s="1"/>
  <c r="P5044"/>
  <c r="U5044" s="1"/>
  <c r="O5044"/>
  <c r="N5044"/>
  <c r="X5044" s="1"/>
  <c r="T5043"/>
  <c r="R5043"/>
  <c r="W5043" s="1"/>
  <c r="AB5043" s="1"/>
  <c r="Q5043"/>
  <c r="V5043" s="1"/>
  <c r="P5043"/>
  <c r="O5043"/>
  <c r="Y5043" s="1"/>
  <c r="N5043"/>
  <c r="S5043" s="1"/>
  <c r="X5043" s="1"/>
  <c r="T5042"/>
  <c r="R5042"/>
  <c r="W5042" s="1"/>
  <c r="AB5042" s="1"/>
  <c r="Q5042"/>
  <c r="V5042" s="1"/>
  <c r="P5042"/>
  <c r="O5042"/>
  <c r="Y5042" s="1"/>
  <c r="N5042"/>
  <c r="S5042" s="1"/>
  <c r="X5042" s="1"/>
  <c r="U5041"/>
  <c r="R5041"/>
  <c r="W5041" s="1"/>
  <c r="Q5041"/>
  <c r="P5041"/>
  <c r="Z5041" s="1"/>
  <c r="O5041"/>
  <c r="T5041" s="1"/>
  <c r="Y5041" s="1"/>
  <c r="N5041"/>
  <c r="S5041" s="1"/>
  <c r="V5040"/>
  <c r="R5040"/>
  <c r="Q5040"/>
  <c r="AA5040" s="1"/>
  <c r="P5040"/>
  <c r="U5040" s="1"/>
  <c r="Z5040" s="1"/>
  <c r="O5040"/>
  <c r="T5040" s="1"/>
  <c r="N5040"/>
  <c r="W5039"/>
  <c r="S5039"/>
  <c r="R5039"/>
  <c r="AB5039" s="1"/>
  <c r="Q5039"/>
  <c r="V5039" s="1"/>
  <c r="AA5039" s="1"/>
  <c r="P5039"/>
  <c r="U5039" s="1"/>
  <c r="O5039"/>
  <c r="N5039"/>
  <c r="X5039" s="1"/>
  <c r="T5038"/>
  <c r="R5038"/>
  <c r="W5038" s="1"/>
  <c r="AB5038" s="1"/>
  <c r="Q5038"/>
  <c r="V5038" s="1"/>
  <c r="P5038"/>
  <c r="O5038"/>
  <c r="Y5038" s="1"/>
  <c r="N5038"/>
  <c r="S5038" s="1"/>
  <c r="X5038" s="1"/>
  <c r="U5037"/>
  <c r="R5037"/>
  <c r="W5037" s="1"/>
  <c r="Q5037"/>
  <c r="P5037"/>
  <c r="Z5037" s="1"/>
  <c r="O5037"/>
  <c r="T5037" s="1"/>
  <c r="Y5037" s="1"/>
  <c r="N5037"/>
  <c r="S5037" s="1"/>
  <c r="V5036"/>
  <c r="R5036"/>
  <c r="Q5036"/>
  <c r="AA5036" s="1"/>
  <c r="P5036"/>
  <c r="U5036" s="1"/>
  <c r="Z5036" s="1"/>
  <c r="O5036"/>
  <c r="T5036" s="1"/>
  <c r="N5036"/>
  <c r="W5035"/>
  <c r="S5035"/>
  <c r="R5035"/>
  <c r="AB5035" s="1"/>
  <c r="Q5035"/>
  <c r="V5035" s="1"/>
  <c r="AA5035" s="1"/>
  <c r="P5035"/>
  <c r="U5035" s="1"/>
  <c r="O5035"/>
  <c r="N5035"/>
  <c r="X5035" s="1"/>
  <c r="T5034"/>
  <c r="R5034"/>
  <c r="W5034" s="1"/>
  <c r="AB5034" s="1"/>
  <c r="Q5034"/>
  <c r="V5034" s="1"/>
  <c r="P5034"/>
  <c r="O5034"/>
  <c r="Y5034" s="1"/>
  <c r="N5034"/>
  <c r="S5034" s="1"/>
  <c r="X5034" s="1"/>
  <c r="U5033"/>
  <c r="R5033"/>
  <c r="W5033" s="1"/>
  <c r="Q5033"/>
  <c r="P5033"/>
  <c r="Z5033" s="1"/>
  <c r="O5033"/>
  <c r="T5033" s="1"/>
  <c r="Y5033" s="1"/>
  <c r="N5033"/>
  <c r="S5033" s="1"/>
  <c r="V5032"/>
  <c r="R5032"/>
  <c r="Q5032"/>
  <c r="AA5032" s="1"/>
  <c r="P5032"/>
  <c r="U5032" s="1"/>
  <c r="Z5032" s="1"/>
  <c r="O5032"/>
  <c r="T5032" s="1"/>
  <c r="N5032"/>
  <c r="W5031"/>
  <c r="S5031"/>
  <c r="R5031"/>
  <c r="AB5031" s="1"/>
  <c r="Q5031"/>
  <c r="V5031" s="1"/>
  <c r="AA5031" s="1"/>
  <c r="P5031"/>
  <c r="U5031" s="1"/>
  <c r="O5031"/>
  <c r="N5031"/>
  <c r="X5031" s="1"/>
  <c r="T5030"/>
  <c r="R5030"/>
  <c r="W5030" s="1"/>
  <c r="AB5030" s="1"/>
  <c r="Q5030"/>
  <c r="V5030" s="1"/>
  <c r="P5030"/>
  <c r="O5030"/>
  <c r="Y5030" s="1"/>
  <c r="N5030"/>
  <c r="S5030" s="1"/>
  <c r="X5030" s="1"/>
  <c r="U5029"/>
  <c r="R5029"/>
  <c r="W5029" s="1"/>
  <c r="Q5029"/>
  <c r="P5029"/>
  <c r="Z5029" s="1"/>
  <c r="O5029"/>
  <c r="T5029" s="1"/>
  <c r="Y5029" s="1"/>
  <c r="N5029"/>
  <c r="S5029" s="1"/>
  <c r="V5028"/>
  <c r="R5028"/>
  <c r="Q5028"/>
  <c r="AA5028" s="1"/>
  <c r="P5028"/>
  <c r="U5028" s="1"/>
  <c r="Z5028" s="1"/>
  <c r="O5028"/>
  <c r="T5028" s="1"/>
  <c r="N5028"/>
  <c r="V5027"/>
  <c r="R5027"/>
  <c r="Q5027"/>
  <c r="AA5027" s="1"/>
  <c r="P5027"/>
  <c r="U5027" s="1"/>
  <c r="Z5027" s="1"/>
  <c r="O5027"/>
  <c r="T5027" s="1"/>
  <c r="N5027"/>
  <c r="W5026"/>
  <c r="S5026"/>
  <c r="R5026"/>
  <c r="AB5026" s="1"/>
  <c r="Q5026"/>
  <c r="V5026" s="1"/>
  <c r="AA5026" s="1"/>
  <c r="P5026"/>
  <c r="U5026" s="1"/>
  <c r="O5026"/>
  <c r="N5026"/>
  <c r="X5026" s="1"/>
  <c r="T5025"/>
  <c r="R5025"/>
  <c r="W5025" s="1"/>
  <c r="AB5025" s="1"/>
  <c r="Q5025"/>
  <c r="V5025" s="1"/>
  <c r="P5025"/>
  <c r="O5025"/>
  <c r="Y5025" s="1"/>
  <c r="N5025"/>
  <c r="S5025" s="1"/>
  <c r="X5025" s="1"/>
  <c r="U5024"/>
  <c r="S5024"/>
  <c r="R5024"/>
  <c r="W5024" s="1"/>
  <c r="Q5024"/>
  <c r="P5024"/>
  <c r="Z5024" s="1"/>
  <c r="O5024"/>
  <c r="T5024" s="1"/>
  <c r="Y5024" s="1"/>
  <c r="N5024"/>
  <c r="X5024" s="1"/>
  <c r="V5023"/>
  <c r="T5023"/>
  <c r="R5023"/>
  <c r="Q5023"/>
  <c r="AA5023" s="1"/>
  <c r="P5023"/>
  <c r="U5023" s="1"/>
  <c r="Z5023" s="1"/>
  <c r="O5023"/>
  <c r="Y5023" s="1"/>
  <c r="N5023"/>
  <c r="W5022"/>
  <c r="U5022"/>
  <c r="S5022"/>
  <c r="R5022"/>
  <c r="AB5022" s="1"/>
  <c r="Q5022"/>
  <c r="P5022"/>
  <c r="Z5022" s="1"/>
  <c r="O5022"/>
  <c r="N5022"/>
  <c r="X5022" s="1"/>
  <c r="V5021"/>
  <c r="T5021"/>
  <c r="R5021"/>
  <c r="W5021" s="1"/>
  <c r="AB5021" s="1"/>
  <c r="Q5021"/>
  <c r="AA5021" s="1"/>
  <c r="P5021"/>
  <c r="O5021"/>
  <c r="Y5021" s="1"/>
  <c r="N5021"/>
  <c r="S5021" s="1"/>
  <c r="X5021" s="1"/>
  <c r="W5020"/>
  <c r="U5020"/>
  <c r="S5020"/>
  <c r="R5020"/>
  <c r="AB5020" s="1"/>
  <c r="Q5020"/>
  <c r="P5020"/>
  <c r="Z5020" s="1"/>
  <c r="O5020"/>
  <c r="N5020"/>
  <c r="X5020" s="1"/>
  <c r="V5019"/>
  <c r="T5019"/>
  <c r="R5019"/>
  <c r="Q5019"/>
  <c r="AA5019" s="1"/>
  <c r="P5019"/>
  <c r="O5019"/>
  <c r="Y5019" s="1"/>
  <c r="N5019"/>
  <c r="W5018"/>
  <c r="U5018"/>
  <c r="S5018"/>
  <c r="R5018"/>
  <c r="AB5018" s="1"/>
  <c r="Q5018"/>
  <c r="P5018"/>
  <c r="Z5018" s="1"/>
  <c r="O5018"/>
  <c r="N5018"/>
  <c r="X5018" s="1"/>
  <c r="V5017"/>
  <c r="T5017"/>
  <c r="R5017"/>
  <c r="Q5017"/>
  <c r="AA5017" s="1"/>
  <c r="P5017"/>
  <c r="O5017"/>
  <c r="Y5017" s="1"/>
  <c r="N5017"/>
  <c r="W5016"/>
  <c r="U5016"/>
  <c r="S5016"/>
  <c r="R5016"/>
  <c r="AB5016" s="1"/>
  <c r="Q5016"/>
  <c r="P5016"/>
  <c r="Z5016" s="1"/>
  <c r="O5016"/>
  <c r="N5016"/>
  <c r="X5016" s="1"/>
  <c r="V5015"/>
  <c r="T5015"/>
  <c r="R5015"/>
  <c r="Q5015"/>
  <c r="AA5015" s="1"/>
  <c r="P5015"/>
  <c r="O5015"/>
  <c r="Y5015" s="1"/>
  <c r="N5015"/>
  <c r="W5014"/>
  <c r="U5014"/>
  <c r="S5014"/>
  <c r="R5014"/>
  <c r="AB5014" s="1"/>
  <c r="Q5014"/>
  <c r="P5014"/>
  <c r="Z5014" s="1"/>
  <c r="O5014"/>
  <c r="N5014"/>
  <c r="X5014" s="1"/>
  <c r="V5013"/>
  <c r="T5013"/>
  <c r="R5013"/>
  <c r="Q5013"/>
  <c r="AA5013" s="1"/>
  <c r="P5013"/>
  <c r="O5013"/>
  <c r="Y5013" s="1"/>
  <c r="N5013"/>
  <c r="V5012"/>
  <c r="T5012"/>
  <c r="R5012"/>
  <c r="Q5012"/>
  <c r="AA5012" s="1"/>
  <c r="P5012"/>
  <c r="O5012"/>
  <c r="Y5012" s="1"/>
  <c r="N5012"/>
  <c r="W5011"/>
  <c r="U5011"/>
  <c r="S5011"/>
  <c r="R5011"/>
  <c r="AB5011" s="1"/>
  <c r="Q5011"/>
  <c r="P5011"/>
  <c r="Z5011" s="1"/>
  <c r="O5011"/>
  <c r="N5011"/>
  <c r="X5011" s="1"/>
  <c r="V5010"/>
  <c r="T5010"/>
  <c r="R5010"/>
  <c r="W5010" s="1"/>
  <c r="AB5010" s="1"/>
  <c r="Q5010"/>
  <c r="AA5010" s="1"/>
  <c r="P5010"/>
  <c r="O5010"/>
  <c r="Y5010" s="1"/>
  <c r="N5010"/>
  <c r="S5010" s="1"/>
  <c r="X5010" s="1"/>
  <c r="W5009"/>
  <c r="U5009"/>
  <c r="S5009"/>
  <c r="R5009"/>
  <c r="AB5009" s="1"/>
  <c r="Q5009"/>
  <c r="P5009"/>
  <c r="Z5009" s="1"/>
  <c r="O5009"/>
  <c r="N5009"/>
  <c r="X5009" s="1"/>
  <c r="V5008"/>
  <c r="T5008"/>
  <c r="R5008"/>
  <c r="Q5008"/>
  <c r="AA5008" s="1"/>
  <c r="P5008"/>
  <c r="O5008"/>
  <c r="Y5008" s="1"/>
  <c r="N5008"/>
  <c r="W5007"/>
  <c r="U5007"/>
  <c r="S5007"/>
  <c r="R5007"/>
  <c r="AB5007" s="1"/>
  <c r="Q5007"/>
  <c r="P5007"/>
  <c r="Z5007" s="1"/>
  <c r="O5007"/>
  <c r="N5007"/>
  <c r="X5007" s="1"/>
  <c r="V5006"/>
  <c r="T5006"/>
  <c r="R5006"/>
  <c r="W5006" s="1"/>
  <c r="AB5006" s="1"/>
  <c r="Q5006"/>
  <c r="AA5006" s="1"/>
  <c r="P5006"/>
  <c r="O5006"/>
  <c r="Y5006" s="1"/>
  <c r="N5006"/>
  <c r="S5006" s="1"/>
  <c r="X5006" s="1"/>
  <c r="W5005"/>
  <c r="U5005"/>
  <c r="S5005"/>
  <c r="R5005"/>
  <c r="AB5005" s="1"/>
  <c r="Q5005"/>
  <c r="P5005"/>
  <c r="Z5005" s="1"/>
  <c r="O5005"/>
  <c r="T5005" s="1"/>
  <c r="Y5005" s="1"/>
  <c r="N5005"/>
  <c r="X5005" s="1"/>
  <c r="V5004"/>
  <c r="T5004"/>
  <c r="R5004"/>
  <c r="Q5004"/>
  <c r="AA5004" s="1"/>
  <c r="P5004"/>
  <c r="U5004" s="1"/>
  <c r="Z5004" s="1"/>
  <c r="O5004"/>
  <c r="Y5004" s="1"/>
  <c r="N5004"/>
  <c r="W5003"/>
  <c r="U5003"/>
  <c r="S5003"/>
  <c r="R5003"/>
  <c r="AB5003" s="1"/>
  <c r="Q5003"/>
  <c r="V5003" s="1"/>
  <c r="AA5003" s="1"/>
  <c r="P5003"/>
  <c r="Z5003" s="1"/>
  <c r="O5003"/>
  <c r="N5003"/>
  <c r="X5003" s="1"/>
  <c r="V5002"/>
  <c r="T5002"/>
  <c r="R5002"/>
  <c r="W5002" s="1"/>
  <c r="AB5002" s="1"/>
  <c r="Q5002"/>
  <c r="AA5002" s="1"/>
  <c r="P5002"/>
  <c r="O5002"/>
  <c r="Y5002" s="1"/>
  <c r="N5002"/>
  <c r="S5002" s="1"/>
  <c r="X5002" s="1"/>
  <c r="W5001"/>
  <c r="U5001"/>
  <c r="S5001"/>
  <c r="R5001"/>
  <c r="AB5001" s="1"/>
  <c r="Q5001"/>
  <c r="P5001"/>
  <c r="Z5001" s="1"/>
  <c r="O5001"/>
  <c r="T5001" s="1"/>
  <c r="Y5001" s="1"/>
  <c r="N5001"/>
  <c r="X5001" s="1"/>
  <c r="V5000"/>
  <c r="T5000"/>
  <c r="R5000"/>
  <c r="Q5000"/>
  <c r="AA5000" s="1"/>
  <c r="P5000"/>
  <c r="U5000" s="1"/>
  <c r="Z5000" s="1"/>
  <c r="O5000"/>
  <c r="Y5000" s="1"/>
  <c r="N5000"/>
  <c r="W4999"/>
  <c r="U4999"/>
  <c r="S4999"/>
  <c r="R4999"/>
  <c r="AB4999" s="1"/>
  <c r="Q4999"/>
  <c r="V4999" s="1"/>
  <c r="AA4999" s="1"/>
  <c r="P4999"/>
  <c r="Z4999" s="1"/>
  <c r="O4999"/>
  <c r="N4999"/>
  <c r="X4999" s="1"/>
  <c r="V4998"/>
  <c r="T4998"/>
  <c r="R4998"/>
  <c r="W4998" s="1"/>
  <c r="AB4998" s="1"/>
  <c r="Q4998"/>
  <c r="AA4998" s="1"/>
  <c r="P4998"/>
  <c r="O4998"/>
  <c r="Y4998" s="1"/>
  <c r="N4998"/>
  <c r="S4998" s="1"/>
  <c r="X4998" s="1"/>
  <c r="V4997"/>
  <c r="T4997"/>
  <c r="R4997"/>
  <c r="W4997" s="1"/>
  <c r="AB4997" s="1"/>
  <c r="Q4997"/>
  <c r="AA4997" s="1"/>
  <c r="P4997"/>
  <c r="O4997"/>
  <c r="Y4997" s="1"/>
  <c r="N4997"/>
  <c r="S4997" s="1"/>
  <c r="X4997" s="1"/>
  <c r="W4996"/>
  <c r="U4996"/>
  <c r="S4996"/>
  <c r="R4996"/>
  <c r="AB4996" s="1"/>
  <c r="Q4996"/>
  <c r="P4996"/>
  <c r="Z4996" s="1"/>
  <c r="O4996"/>
  <c r="T4996" s="1"/>
  <c r="Y4996" s="1"/>
  <c r="N4996"/>
  <c r="X4996" s="1"/>
  <c r="V4995"/>
  <c r="T4995"/>
  <c r="R4995"/>
  <c r="Q4995"/>
  <c r="AA4995" s="1"/>
  <c r="P4995"/>
  <c r="U4995" s="1"/>
  <c r="Z4995" s="1"/>
  <c r="O4995"/>
  <c r="Y4995" s="1"/>
  <c r="N4995"/>
  <c r="W4994"/>
  <c r="U4994"/>
  <c r="S4994"/>
  <c r="R4994"/>
  <c r="AB4994" s="1"/>
  <c r="Q4994"/>
  <c r="V4994" s="1"/>
  <c r="AA4994" s="1"/>
  <c r="P4994"/>
  <c r="Z4994" s="1"/>
  <c r="O4994"/>
  <c r="N4994"/>
  <c r="X4994" s="1"/>
  <c r="V4993"/>
  <c r="T4993"/>
  <c r="R4993"/>
  <c r="W4993" s="1"/>
  <c r="AB4993" s="1"/>
  <c r="Q4993"/>
  <c r="AA4993" s="1"/>
  <c r="P4993"/>
  <c r="O4993"/>
  <c r="Y4993" s="1"/>
  <c r="N4993"/>
  <c r="S4993" s="1"/>
  <c r="X4993" s="1"/>
  <c r="W4992"/>
  <c r="U4992"/>
  <c r="S4992"/>
  <c r="R4992"/>
  <c r="AB4992" s="1"/>
  <c r="Q4992"/>
  <c r="P4992"/>
  <c r="Z4992" s="1"/>
  <c r="O4992"/>
  <c r="T4992" s="1"/>
  <c r="Y4992" s="1"/>
  <c r="N4992"/>
  <c r="X4992" s="1"/>
  <c r="V4991"/>
  <c r="T4991"/>
  <c r="R4991"/>
  <c r="Q4991"/>
  <c r="AA4991" s="1"/>
  <c r="P4991"/>
  <c r="U4991" s="1"/>
  <c r="Z4991" s="1"/>
  <c r="O4991"/>
  <c r="Y4991" s="1"/>
  <c r="N4991"/>
  <c r="W4990"/>
  <c r="U4990"/>
  <c r="S4990"/>
  <c r="R4990"/>
  <c r="AB4990" s="1"/>
  <c r="Q4990"/>
  <c r="V4990" s="1"/>
  <c r="AA4990" s="1"/>
  <c r="P4990"/>
  <c r="Z4990" s="1"/>
  <c r="O4990"/>
  <c r="N4990"/>
  <c r="X4990" s="1"/>
  <c r="V4989"/>
  <c r="T4989"/>
  <c r="R4989"/>
  <c r="W4989" s="1"/>
  <c r="AB4989" s="1"/>
  <c r="Q4989"/>
  <c r="AA4989" s="1"/>
  <c r="P4989"/>
  <c r="O4989"/>
  <c r="Y4989" s="1"/>
  <c r="N4989"/>
  <c r="S4989" s="1"/>
  <c r="X4989" s="1"/>
  <c r="W4988"/>
  <c r="U4988"/>
  <c r="S4988"/>
  <c r="R4988"/>
  <c r="AB4988" s="1"/>
  <c r="Q4988"/>
  <c r="P4988"/>
  <c r="Z4988" s="1"/>
  <c r="O4988"/>
  <c r="T4988" s="1"/>
  <c r="Y4988" s="1"/>
  <c r="N4988"/>
  <c r="X4988" s="1"/>
  <c r="V4987"/>
  <c r="T4987"/>
  <c r="R4987"/>
  <c r="Q4987"/>
  <c r="AA4987" s="1"/>
  <c r="P4987"/>
  <c r="U4987" s="1"/>
  <c r="Z4987" s="1"/>
  <c r="O4987"/>
  <c r="Y4987" s="1"/>
  <c r="N4987"/>
  <c r="W4986"/>
  <c r="U4986"/>
  <c r="S4986"/>
  <c r="R4986"/>
  <c r="AB4986" s="1"/>
  <c r="Q4986"/>
  <c r="V4986" s="1"/>
  <c r="AA4986" s="1"/>
  <c r="P4986"/>
  <c r="Z4986" s="1"/>
  <c r="O4986"/>
  <c r="N4986"/>
  <c r="X4986" s="1"/>
  <c r="V4985"/>
  <c r="T4985"/>
  <c r="R4985"/>
  <c r="W4985" s="1"/>
  <c r="AB4985" s="1"/>
  <c r="Q4985"/>
  <c r="AA4985" s="1"/>
  <c r="P4985"/>
  <c r="O4985"/>
  <c r="Y4985" s="1"/>
  <c r="N4985"/>
  <c r="S4985" s="1"/>
  <c r="X4985" s="1"/>
  <c r="W4984"/>
  <c r="U4984"/>
  <c r="S4984"/>
  <c r="R4984"/>
  <c r="AB4984" s="1"/>
  <c r="Q4984"/>
  <c r="P4984"/>
  <c r="Z4984" s="1"/>
  <c r="O4984"/>
  <c r="T4984" s="1"/>
  <c r="Y4984" s="1"/>
  <c r="N4984"/>
  <c r="X4984" s="1"/>
  <c r="V4983"/>
  <c r="T4983"/>
  <c r="R4983"/>
  <c r="Q4983"/>
  <c r="AA4983" s="1"/>
  <c r="P4983"/>
  <c r="U4983" s="1"/>
  <c r="Z4983" s="1"/>
  <c r="O4983"/>
  <c r="Y4983" s="1"/>
  <c r="N4983"/>
  <c r="V4982"/>
  <c r="T4982"/>
  <c r="R4982"/>
  <c r="Q4982"/>
  <c r="AA4982" s="1"/>
  <c r="P4982"/>
  <c r="U4982" s="1"/>
  <c r="Z4982" s="1"/>
  <c r="O4982"/>
  <c r="Y4982" s="1"/>
  <c r="N4982"/>
  <c r="W4981"/>
  <c r="U4981"/>
  <c r="S4981"/>
  <c r="R4981"/>
  <c r="AB4981" s="1"/>
  <c r="Q4981"/>
  <c r="V4981" s="1"/>
  <c r="AA4981" s="1"/>
  <c r="P4981"/>
  <c r="Z4981" s="1"/>
  <c r="O4981"/>
  <c r="N4981"/>
  <c r="X4981" s="1"/>
  <c r="V4980"/>
  <c r="T4980"/>
  <c r="R4980"/>
  <c r="W4980" s="1"/>
  <c r="AB4980" s="1"/>
  <c r="Q4980"/>
  <c r="AA4980" s="1"/>
  <c r="P4980"/>
  <c r="O4980"/>
  <c r="Y4980" s="1"/>
  <c r="N4980"/>
  <c r="S4980" s="1"/>
  <c r="X4980" s="1"/>
  <c r="W4979"/>
  <c r="U4979"/>
  <c r="S4979"/>
  <c r="R4979"/>
  <c r="AB4979" s="1"/>
  <c r="Q4979"/>
  <c r="P4979"/>
  <c r="Z4979" s="1"/>
  <c r="O4979"/>
  <c r="T4979" s="1"/>
  <c r="Y4979" s="1"/>
  <c r="N4979"/>
  <c r="X4979" s="1"/>
  <c r="V4978"/>
  <c r="T4978"/>
  <c r="R4978"/>
  <c r="Q4978"/>
  <c r="AA4978" s="1"/>
  <c r="P4978"/>
  <c r="U4978" s="1"/>
  <c r="Z4978" s="1"/>
  <c r="O4978"/>
  <c r="Y4978" s="1"/>
  <c r="N4978"/>
  <c r="W4977"/>
  <c r="U4977"/>
  <c r="S4977"/>
  <c r="R4977"/>
  <c r="AB4977" s="1"/>
  <c r="Q4977"/>
  <c r="P4977"/>
  <c r="Z4977" s="1"/>
  <c r="O4977"/>
  <c r="N4977"/>
  <c r="X4977" s="1"/>
  <c r="V4976"/>
  <c r="T4976"/>
  <c r="R4976"/>
  <c r="W4976" s="1"/>
  <c r="AB4976" s="1"/>
  <c r="Q4976"/>
  <c r="AA4976" s="1"/>
  <c r="P4976"/>
  <c r="O4976"/>
  <c r="Y4976" s="1"/>
  <c r="N4976"/>
  <c r="S4976" s="1"/>
  <c r="X4976" s="1"/>
  <c r="W4975"/>
  <c r="U4975"/>
  <c r="S4975"/>
  <c r="R4975"/>
  <c r="AB4975" s="1"/>
  <c r="Q4975"/>
  <c r="P4975"/>
  <c r="Z4975" s="1"/>
  <c r="O4975"/>
  <c r="T4975" s="1"/>
  <c r="Y4975" s="1"/>
  <c r="N4975"/>
  <c r="X4975" s="1"/>
  <c r="V4974"/>
  <c r="T4974"/>
  <c r="R4974"/>
  <c r="Q4974"/>
  <c r="AA4974" s="1"/>
  <c r="P4974"/>
  <c r="U4974" s="1"/>
  <c r="Z4974" s="1"/>
  <c r="O4974"/>
  <c r="Y4974" s="1"/>
  <c r="N4974"/>
  <c r="W4973"/>
  <c r="U4973"/>
  <c r="S4973"/>
  <c r="R4973"/>
  <c r="AB4973" s="1"/>
  <c r="Q4973"/>
  <c r="V4973" s="1"/>
  <c r="AA4973" s="1"/>
  <c r="P4973"/>
  <c r="Z4973" s="1"/>
  <c r="O4973"/>
  <c r="N4973"/>
  <c r="X4973" s="1"/>
  <c r="X4972"/>
  <c r="V4972"/>
  <c r="T4972"/>
  <c r="R4972"/>
  <c r="W4972" s="1"/>
  <c r="AB4972" s="1"/>
  <c r="Q4972"/>
  <c r="AA4972" s="1"/>
  <c r="P4972"/>
  <c r="O4972"/>
  <c r="Y4972" s="1"/>
  <c r="N4972"/>
  <c r="S4972" s="1"/>
  <c r="Y4971"/>
  <c r="W4971"/>
  <c r="U4971"/>
  <c r="S4971"/>
  <c r="R4971"/>
  <c r="AB4971" s="1"/>
  <c r="Q4971"/>
  <c r="P4971"/>
  <c r="Z4971" s="1"/>
  <c r="O4971"/>
  <c r="T4971" s="1"/>
  <c r="N4971"/>
  <c r="X4971" s="1"/>
  <c r="X4970"/>
  <c r="V4970"/>
  <c r="T4970"/>
  <c r="R4970"/>
  <c r="W4970" s="1"/>
  <c r="Q4970"/>
  <c r="AA4970" s="1"/>
  <c r="P4970"/>
  <c r="U4970" s="1"/>
  <c r="O4970"/>
  <c r="Y4970" s="1"/>
  <c r="N4970"/>
  <c r="S4970" s="1"/>
  <c r="W4969"/>
  <c r="U4969"/>
  <c r="S4969"/>
  <c r="R4969"/>
  <c r="Q4969"/>
  <c r="V4969" s="1"/>
  <c r="AA4969" s="1"/>
  <c r="P4969"/>
  <c r="Z4969" s="1"/>
  <c r="O4969"/>
  <c r="T4969" s="1"/>
  <c r="N4969"/>
  <c r="Z4968"/>
  <c r="V4968"/>
  <c r="T4968"/>
  <c r="R4968"/>
  <c r="W4968" s="1"/>
  <c r="AB4968" s="1"/>
  <c r="Q4968"/>
  <c r="P4968"/>
  <c r="U4968" s="1"/>
  <c r="O4968"/>
  <c r="Y4968" s="1"/>
  <c r="N4968"/>
  <c r="S4968" s="1"/>
  <c r="T4967"/>
  <c r="Y4967" s="1"/>
  <c r="R4967"/>
  <c r="Q4967"/>
  <c r="V4967" s="1"/>
  <c r="P4967"/>
  <c r="U4967" s="1"/>
  <c r="O4967"/>
  <c r="N4967"/>
  <c r="S4967" s="1"/>
  <c r="X4967" s="1"/>
  <c r="U4966"/>
  <c r="Z4966" s="1"/>
  <c r="R4966"/>
  <c r="Q4966"/>
  <c r="V4966" s="1"/>
  <c r="P4966"/>
  <c r="O4966"/>
  <c r="T4966" s="1"/>
  <c r="Y4966" s="1"/>
  <c r="N4966"/>
  <c r="V4965"/>
  <c r="AA4965" s="1"/>
  <c r="R4965"/>
  <c r="W4965" s="1"/>
  <c r="Q4965"/>
  <c r="P4965"/>
  <c r="U4965" s="1"/>
  <c r="Z4965" s="1"/>
  <c r="O4965"/>
  <c r="N4965"/>
  <c r="S4965" s="1"/>
  <c r="W4964"/>
  <c r="AB4964" s="1"/>
  <c r="S4964"/>
  <c r="X4964" s="1"/>
  <c r="R4964"/>
  <c r="Q4964"/>
  <c r="V4964" s="1"/>
  <c r="AA4964" s="1"/>
  <c r="P4964"/>
  <c r="O4964"/>
  <c r="T4964" s="1"/>
  <c r="N4964"/>
  <c r="T4963"/>
  <c r="Y4963" s="1"/>
  <c r="R4963"/>
  <c r="W4963" s="1"/>
  <c r="AB4963" s="1"/>
  <c r="Q4963"/>
  <c r="P4963"/>
  <c r="U4963" s="1"/>
  <c r="O4963"/>
  <c r="N4963"/>
  <c r="S4963" s="1"/>
  <c r="X4963" s="1"/>
  <c r="U4962"/>
  <c r="Z4962" s="1"/>
  <c r="R4962"/>
  <c r="Q4962"/>
  <c r="V4962" s="1"/>
  <c r="P4962"/>
  <c r="O4962"/>
  <c r="T4962" s="1"/>
  <c r="Y4962" s="1"/>
  <c r="N4962"/>
  <c r="V4961"/>
  <c r="AA4961" s="1"/>
  <c r="R4961"/>
  <c r="W4961" s="1"/>
  <c r="Q4961"/>
  <c r="P4961"/>
  <c r="U4961" s="1"/>
  <c r="Z4961" s="1"/>
  <c r="O4961"/>
  <c r="N4961"/>
  <c r="S4961" s="1"/>
  <c r="W4960"/>
  <c r="AB4960" s="1"/>
  <c r="S4960"/>
  <c r="X4960" s="1"/>
  <c r="R4960"/>
  <c r="Q4960"/>
  <c r="V4960" s="1"/>
  <c r="AA4960" s="1"/>
  <c r="P4960"/>
  <c r="O4960"/>
  <c r="T4960" s="1"/>
  <c r="N4960"/>
  <c r="T4959"/>
  <c r="Y4959" s="1"/>
  <c r="R4959"/>
  <c r="W4959" s="1"/>
  <c r="AB4959" s="1"/>
  <c r="Q4959"/>
  <c r="P4959"/>
  <c r="U4959" s="1"/>
  <c r="O4959"/>
  <c r="N4959"/>
  <c r="S4959" s="1"/>
  <c r="X4959" s="1"/>
  <c r="U4958"/>
  <c r="Z4958" s="1"/>
  <c r="R4958"/>
  <c r="Q4958"/>
  <c r="V4958" s="1"/>
  <c r="P4958"/>
  <c r="O4958"/>
  <c r="T4958" s="1"/>
  <c r="Y4958" s="1"/>
  <c r="N4958"/>
  <c r="V4957"/>
  <c r="AA4957" s="1"/>
  <c r="R4957"/>
  <c r="W4957" s="1"/>
  <c r="Q4957"/>
  <c r="P4957"/>
  <c r="U4957" s="1"/>
  <c r="Z4957" s="1"/>
  <c r="O4957"/>
  <c r="N4957"/>
  <c r="S4957" s="1"/>
  <c r="W4956"/>
  <c r="AB4956" s="1"/>
  <c r="S4956"/>
  <c r="X4956" s="1"/>
  <c r="R4956"/>
  <c r="Q4956"/>
  <c r="V4956" s="1"/>
  <c r="AA4956" s="1"/>
  <c r="P4956"/>
  <c r="O4956"/>
  <c r="T4956" s="1"/>
  <c r="N4956"/>
  <c r="T4955"/>
  <c r="Y4955" s="1"/>
  <c r="R4955"/>
  <c r="W4955" s="1"/>
  <c r="AB4955" s="1"/>
  <c r="Q4955"/>
  <c r="P4955"/>
  <c r="U4955" s="1"/>
  <c r="O4955"/>
  <c r="N4955"/>
  <c r="S4955" s="1"/>
  <c r="X4955" s="1"/>
  <c r="U4954"/>
  <c r="Z4954" s="1"/>
  <c r="R4954"/>
  <c r="Q4954"/>
  <c r="V4954" s="1"/>
  <c r="P4954"/>
  <c r="O4954"/>
  <c r="T4954" s="1"/>
  <c r="Y4954" s="1"/>
  <c r="N4954"/>
  <c r="V4953"/>
  <c r="AA4953" s="1"/>
  <c r="R4953"/>
  <c r="W4953" s="1"/>
  <c r="Q4953"/>
  <c r="P4953"/>
  <c r="U4953" s="1"/>
  <c r="Z4953" s="1"/>
  <c r="O4953"/>
  <c r="N4953"/>
  <c r="S4953" s="1"/>
  <c r="V4952"/>
  <c r="AA4952" s="1"/>
  <c r="R4952"/>
  <c r="W4952" s="1"/>
  <c r="Q4952"/>
  <c r="P4952"/>
  <c r="U4952" s="1"/>
  <c r="Z4952" s="1"/>
  <c r="O4952"/>
  <c r="N4952"/>
  <c r="S4952" s="1"/>
  <c r="W4951"/>
  <c r="AB4951" s="1"/>
  <c r="S4951"/>
  <c r="X4951" s="1"/>
  <c r="R4951"/>
  <c r="Q4951"/>
  <c r="V4951" s="1"/>
  <c r="AA4951" s="1"/>
  <c r="P4951"/>
  <c r="O4951"/>
  <c r="T4951" s="1"/>
  <c r="N4951"/>
  <c r="T4950"/>
  <c r="Y4950" s="1"/>
  <c r="R4950"/>
  <c r="W4950" s="1"/>
  <c r="AB4950" s="1"/>
  <c r="Q4950"/>
  <c r="P4950"/>
  <c r="U4950" s="1"/>
  <c r="O4950"/>
  <c r="N4950"/>
  <c r="S4950" s="1"/>
  <c r="X4950" s="1"/>
  <c r="U4949"/>
  <c r="Z4949" s="1"/>
  <c r="R4949"/>
  <c r="Q4949"/>
  <c r="V4949" s="1"/>
  <c r="P4949"/>
  <c r="O4949"/>
  <c r="T4949" s="1"/>
  <c r="Y4949" s="1"/>
  <c r="N4949"/>
  <c r="V4948"/>
  <c r="R4948"/>
  <c r="W4948" s="1"/>
  <c r="Q4948"/>
  <c r="AA4948" s="1"/>
  <c r="P4948"/>
  <c r="U4948" s="1"/>
  <c r="Z4948" s="1"/>
  <c r="O4948"/>
  <c r="N4948"/>
  <c r="S4948" s="1"/>
  <c r="W4947"/>
  <c r="S4947"/>
  <c r="R4947"/>
  <c r="AB4947" s="1"/>
  <c r="Q4947"/>
  <c r="V4947" s="1"/>
  <c r="AA4947" s="1"/>
  <c r="P4947"/>
  <c r="O4947"/>
  <c r="T4947" s="1"/>
  <c r="N4947"/>
  <c r="X4947" s="1"/>
  <c r="T4946"/>
  <c r="R4946"/>
  <c r="W4946" s="1"/>
  <c r="AB4946" s="1"/>
  <c r="Q4946"/>
  <c r="P4946"/>
  <c r="U4946" s="1"/>
  <c r="O4946"/>
  <c r="Y4946" s="1"/>
  <c r="N4946"/>
  <c r="S4946" s="1"/>
  <c r="X4946" s="1"/>
  <c r="U4945"/>
  <c r="R4945"/>
  <c r="Q4945"/>
  <c r="V4945" s="1"/>
  <c r="P4945"/>
  <c r="Z4945" s="1"/>
  <c r="O4945"/>
  <c r="T4945" s="1"/>
  <c r="Y4945" s="1"/>
  <c r="N4945"/>
  <c r="V4944"/>
  <c r="R4944"/>
  <c r="W4944" s="1"/>
  <c r="Q4944"/>
  <c r="AA4944" s="1"/>
  <c r="P4944"/>
  <c r="U4944" s="1"/>
  <c r="Z4944" s="1"/>
  <c r="O4944"/>
  <c r="N4944"/>
  <c r="S4944" s="1"/>
  <c r="W4943"/>
  <c r="S4943"/>
  <c r="R4943"/>
  <c r="AB4943" s="1"/>
  <c r="Q4943"/>
  <c r="V4943" s="1"/>
  <c r="AA4943" s="1"/>
  <c r="P4943"/>
  <c r="O4943"/>
  <c r="T4943" s="1"/>
  <c r="N4943"/>
  <c r="X4943" s="1"/>
  <c r="T4942"/>
  <c r="R4942"/>
  <c r="W4942" s="1"/>
  <c r="AB4942" s="1"/>
  <c r="Q4942"/>
  <c r="P4942"/>
  <c r="U4942" s="1"/>
  <c r="O4942"/>
  <c r="Y4942" s="1"/>
  <c r="N4942"/>
  <c r="S4942" s="1"/>
  <c r="X4942" s="1"/>
  <c r="U4941"/>
  <c r="R4941"/>
  <c r="Q4941"/>
  <c r="V4941" s="1"/>
  <c r="P4941"/>
  <c r="Z4941" s="1"/>
  <c r="O4941"/>
  <c r="T4941" s="1"/>
  <c r="Y4941" s="1"/>
  <c r="N4941"/>
  <c r="V4940"/>
  <c r="R4940"/>
  <c r="W4940" s="1"/>
  <c r="Q4940"/>
  <c r="AA4940" s="1"/>
  <c r="P4940"/>
  <c r="U4940" s="1"/>
  <c r="Z4940" s="1"/>
  <c r="O4940"/>
  <c r="N4940"/>
  <c r="S4940" s="1"/>
  <c r="W4939"/>
  <c r="S4939"/>
  <c r="R4939"/>
  <c r="AB4939" s="1"/>
  <c r="Q4939"/>
  <c r="V4939" s="1"/>
  <c r="AA4939" s="1"/>
  <c r="P4939"/>
  <c r="O4939"/>
  <c r="T4939" s="1"/>
  <c r="N4939"/>
  <c r="X4939" s="1"/>
  <c r="T4938"/>
  <c r="R4938"/>
  <c r="W4938" s="1"/>
  <c r="AB4938" s="1"/>
  <c r="Q4938"/>
  <c r="P4938"/>
  <c r="U4938" s="1"/>
  <c r="O4938"/>
  <c r="Y4938" s="1"/>
  <c r="N4938"/>
  <c r="S4938" s="1"/>
  <c r="X4938" s="1"/>
  <c r="T4937"/>
  <c r="R4937"/>
  <c r="W4937" s="1"/>
  <c r="AB4937" s="1"/>
  <c r="Q4937"/>
  <c r="P4937"/>
  <c r="U4937" s="1"/>
  <c r="O4937"/>
  <c r="Y4937" s="1"/>
  <c r="N4937"/>
  <c r="S4937" s="1"/>
  <c r="X4937" s="1"/>
  <c r="U4935"/>
  <c r="R4935"/>
  <c r="Q4935"/>
  <c r="V4935" s="1"/>
  <c r="P4935"/>
  <c r="Z4935" s="1"/>
  <c r="O4935"/>
  <c r="T4935" s="1"/>
  <c r="Y4935" s="1"/>
  <c r="N4935"/>
  <c r="V4934"/>
  <c r="R4934"/>
  <c r="W4934" s="1"/>
  <c r="Q4934"/>
  <c r="AA4934" s="1"/>
  <c r="P4934"/>
  <c r="U4934" s="1"/>
  <c r="Z4934" s="1"/>
  <c r="O4934"/>
  <c r="N4934"/>
  <c r="S4934" s="1"/>
  <c r="W4933"/>
  <c r="S4933"/>
  <c r="R4933"/>
  <c r="AB4933" s="1"/>
  <c r="Q4933"/>
  <c r="V4933" s="1"/>
  <c r="AA4933" s="1"/>
  <c r="P4933"/>
  <c r="O4933"/>
  <c r="T4933" s="1"/>
  <c r="N4933"/>
  <c r="X4933" s="1"/>
  <c r="T4932"/>
  <c r="R4932"/>
  <c r="W4932" s="1"/>
  <c r="AB4932" s="1"/>
  <c r="Q4932"/>
  <c r="P4932"/>
  <c r="U4932" s="1"/>
  <c r="O4932"/>
  <c r="Y4932" s="1"/>
  <c r="N4932"/>
  <c r="S4932" s="1"/>
  <c r="X4932" s="1"/>
  <c r="U4931"/>
  <c r="R4931"/>
  <c r="Q4931"/>
  <c r="V4931" s="1"/>
  <c r="P4931"/>
  <c r="Z4931" s="1"/>
  <c r="O4931"/>
  <c r="T4931" s="1"/>
  <c r="Y4931" s="1"/>
  <c r="N4931"/>
  <c r="V4930"/>
  <c r="R4930"/>
  <c r="W4930" s="1"/>
  <c r="Q4930"/>
  <c r="AA4930" s="1"/>
  <c r="P4930"/>
  <c r="U4930" s="1"/>
  <c r="Z4930" s="1"/>
  <c r="O4930"/>
  <c r="N4930"/>
  <c r="S4930" s="1"/>
  <c r="W4929"/>
  <c r="S4929"/>
  <c r="R4929"/>
  <c r="AB4929" s="1"/>
  <c r="Q4929"/>
  <c r="V4929" s="1"/>
  <c r="AA4929" s="1"/>
  <c r="P4929"/>
  <c r="O4929"/>
  <c r="T4929" s="1"/>
  <c r="N4929"/>
  <c r="X4929" s="1"/>
  <c r="V4928"/>
  <c r="T4928"/>
  <c r="R4928"/>
  <c r="W4928" s="1"/>
  <c r="AB4928" s="1"/>
  <c r="Q4928"/>
  <c r="AA4928" s="1"/>
  <c r="P4928"/>
  <c r="U4928" s="1"/>
  <c r="O4928"/>
  <c r="Y4928" s="1"/>
  <c r="N4928"/>
  <c r="S4928" s="1"/>
  <c r="X4928" s="1"/>
  <c r="U4927"/>
  <c r="R4927"/>
  <c r="Q4927"/>
  <c r="V4927" s="1"/>
  <c r="P4927"/>
  <c r="Z4927" s="1"/>
  <c r="O4927"/>
  <c r="T4927" s="1"/>
  <c r="Y4927" s="1"/>
  <c r="N4927"/>
  <c r="V4926"/>
  <c r="R4926"/>
  <c r="W4926" s="1"/>
  <c r="Q4926"/>
  <c r="AA4926" s="1"/>
  <c r="P4926"/>
  <c r="U4926" s="1"/>
  <c r="Z4926" s="1"/>
  <c r="O4926"/>
  <c r="N4926"/>
  <c r="S4926" s="1"/>
  <c r="W4925"/>
  <c r="S4925"/>
  <c r="R4925"/>
  <c r="AB4925" s="1"/>
  <c r="Q4925"/>
  <c r="V4925" s="1"/>
  <c r="AA4925" s="1"/>
  <c r="P4925"/>
  <c r="O4925"/>
  <c r="T4925" s="1"/>
  <c r="N4925"/>
  <c r="X4925" s="1"/>
  <c r="T4924"/>
  <c r="R4924"/>
  <c r="W4924" s="1"/>
  <c r="AB4924" s="1"/>
  <c r="Q4924"/>
  <c r="P4924"/>
  <c r="U4924" s="1"/>
  <c r="O4924"/>
  <c r="Y4924" s="1"/>
  <c r="N4924"/>
  <c r="S4924" s="1"/>
  <c r="X4924" s="1"/>
  <c r="U4923"/>
  <c r="R4923"/>
  <c r="Q4923"/>
  <c r="V4923" s="1"/>
  <c r="P4923"/>
  <c r="Z4923" s="1"/>
  <c r="O4923"/>
  <c r="T4923" s="1"/>
  <c r="Y4923" s="1"/>
  <c r="N4923"/>
  <c r="V4922"/>
  <c r="T4922"/>
  <c r="R4922"/>
  <c r="W4922" s="1"/>
  <c r="Q4922"/>
  <c r="AA4922" s="1"/>
  <c r="P4922"/>
  <c r="U4922" s="1"/>
  <c r="Z4922" s="1"/>
  <c r="O4922"/>
  <c r="Y4922" s="1"/>
  <c r="N4922"/>
  <c r="S4922" s="1"/>
  <c r="V4921"/>
  <c r="T4921"/>
  <c r="R4921"/>
  <c r="W4921" s="1"/>
  <c r="Q4921"/>
  <c r="AA4921" s="1"/>
  <c r="P4921"/>
  <c r="U4921" s="1"/>
  <c r="Z4921" s="1"/>
  <c r="O4921"/>
  <c r="Y4921" s="1"/>
  <c r="N4921"/>
  <c r="S4921" s="1"/>
  <c r="W4920"/>
  <c r="U4920"/>
  <c r="S4920"/>
  <c r="R4920"/>
  <c r="AB4920" s="1"/>
  <c r="Q4920"/>
  <c r="V4920" s="1"/>
  <c r="AA4920" s="1"/>
  <c r="P4920"/>
  <c r="Z4920" s="1"/>
  <c r="O4920"/>
  <c r="T4920" s="1"/>
  <c r="N4920"/>
  <c r="X4920" s="1"/>
  <c r="V4919"/>
  <c r="T4919"/>
  <c r="R4919"/>
  <c r="W4919" s="1"/>
  <c r="AB4919" s="1"/>
  <c r="Q4919"/>
  <c r="AA4919" s="1"/>
  <c r="P4919"/>
  <c r="U4919" s="1"/>
  <c r="O4919"/>
  <c r="Y4919" s="1"/>
  <c r="N4919"/>
  <c r="S4919" s="1"/>
  <c r="X4919" s="1"/>
  <c r="W4918"/>
  <c r="U4918"/>
  <c r="S4918"/>
  <c r="R4918"/>
  <c r="AB4918" s="1"/>
  <c r="Q4918"/>
  <c r="V4918" s="1"/>
  <c r="P4918"/>
  <c r="Z4918" s="1"/>
  <c r="O4918"/>
  <c r="T4918" s="1"/>
  <c r="Y4918" s="1"/>
  <c r="N4918"/>
  <c r="X4918" s="1"/>
  <c r="V4917"/>
  <c r="T4917"/>
  <c r="R4917"/>
  <c r="W4917" s="1"/>
  <c r="Q4917"/>
  <c r="AA4917" s="1"/>
  <c r="P4917"/>
  <c r="U4917" s="1"/>
  <c r="Z4917" s="1"/>
  <c r="O4917"/>
  <c r="Y4917" s="1"/>
  <c r="N4917"/>
  <c r="S4917" s="1"/>
  <c r="W4916"/>
  <c r="U4916"/>
  <c r="S4916"/>
  <c r="R4916"/>
  <c r="AB4916" s="1"/>
  <c r="Q4916"/>
  <c r="V4916" s="1"/>
  <c r="AA4916" s="1"/>
  <c r="P4916"/>
  <c r="Z4916" s="1"/>
  <c r="O4916"/>
  <c r="T4916" s="1"/>
  <c r="N4916"/>
  <c r="X4916" s="1"/>
  <c r="V4915"/>
  <c r="T4915"/>
  <c r="R4915"/>
  <c r="W4915" s="1"/>
  <c r="AB4915" s="1"/>
  <c r="Q4915"/>
  <c r="AA4915" s="1"/>
  <c r="P4915"/>
  <c r="U4915" s="1"/>
  <c r="O4915"/>
  <c r="Y4915" s="1"/>
  <c r="N4915"/>
  <c r="S4915" s="1"/>
  <c r="X4915" s="1"/>
  <c r="W4914"/>
  <c r="U4914"/>
  <c r="S4914"/>
  <c r="R4914"/>
  <c r="AB4914" s="1"/>
  <c r="Q4914"/>
  <c r="V4914" s="1"/>
  <c r="P4914"/>
  <c r="Z4914" s="1"/>
  <c r="O4914"/>
  <c r="T4914" s="1"/>
  <c r="Y4914" s="1"/>
  <c r="N4914"/>
  <c r="X4914" s="1"/>
  <c r="V4913"/>
  <c r="T4913"/>
  <c r="R4913"/>
  <c r="W4913" s="1"/>
  <c r="Q4913"/>
  <c r="AA4913" s="1"/>
  <c r="P4913"/>
  <c r="U4913" s="1"/>
  <c r="Z4913" s="1"/>
  <c r="O4913"/>
  <c r="Y4913" s="1"/>
  <c r="N4913"/>
  <c r="S4913" s="1"/>
  <c r="W4912"/>
  <c r="U4912"/>
  <c r="S4912"/>
  <c r="R4912"/>
  <c r="AB4912" s="1"/>
  <c r="Q4912"/>
  <c r="V4912" s="1"/>
  <c r="AA4912" s="1"/>
  <c r="P4912"/>
  <c r="Z4912" s="1"/>
  <c r="O4912"/>
  <c r="T4912" s="1"/>
  <c r="N4912"/>
  <c r="X4912" s="1"/>
  <c r="V4911"/>
  <c r="T4911"/>
  <c r="R4911"/>
  <c r="W4911" s="1"/>
  <c r="AB4911" s="1"/>
  <c r="Q4911"/>
  <c r="AA4911" s="1"/>
  <c r="P4911"/>
  <c r="U4911" s="1"/>
  <c r="O4911"/>
  <c r="Y4911" s="1"/>
  <c r="N4911"/>
  <c r="S4911" s="1"/>
  <c r="X4911" s="1"/>
  <c r="W4910"/>
  <c r="U4910"/>
  <c r="S4910"/>
  <c r="R4910"/>
  <c r="AB4910" s="1"/>
  <c r="Q4910"/>
  <c r="V4910" s="1"/>
  <c r="P4910"/>
  <c r="Z4910" s="1"/>
  <c r="O4910"/>
  <c r="T4910" s="1"/>
  <c r="Y4910" s="1"/>
  <c r="N4910"/>
  <c r="X4910" s="1"/>
  <c r="V4909"/>
  <c r="T4909"/>
  <c r="R4909"/>
  <c r="W4909" s="1"/>
  <c r="Q4909"/>
  <c r="AA4909" s="1"/>
  <c r="P4909"/>
  <c r="U4909" s="1"/>
  <c r="Z4909" s="1"/>
  <c r="O4909"/>
  <c r="Y4909" s="1"/>
  <c r="N4909"/>
  <c r="S4909" s="1"/>
  <c r="W4908"/>
  <c r="U4908"/>
  <c r="S4908"/>
  <c r="R4908"/>
  <c r="AB4908" s="1"/>
  <c r="Q4908"/>
  <c r="V4908" s="1"/>
  <c r="AA4908" s="1"/>
  <c r="P4908"/>
  <c r="Z4908" s="1"/>
  <c r="O4908"/>
  <c r="T4908" s="1"/>
  <c r="N4908"/>
  <c r="X4908" s="1"/>
  <c r="V4907"/>
  <c r="T4907"/>
  <c r="R4907"/>
  <c r="W4907" s="1"/>
  <c r="AB4907" s="1"/>
  <c r="Q4907"/>
  <c r="AA4907" s="1"/>
  <c r="P4907"/>
  <c r="U4907" s="1"/>
  <c r="O4907"/>
  <c r="Y4907" s="1"/>
  <c r="N4907"/>
  <c r="S4907" s="1"/>
  <c r="X4907" s="1"/>
  <c r="V4906"/>
  <c r="T4906"/>
  <c r="R4906"/>
  <c r="W4906" s="1"/>
  <c r="AB4906" s="1"/>
  <c r="Q4906"/>
  <c r="AA4906" s="1"/>
  <c r="P4906"/>
  <c r="U4906" s="1"/>
  <c r="O4906"/>
  <c r="Y4906" s="1"/>
  <c r="N4906"/>
  <c r="S4906" s="1"/>
  <c r="X4906" s="1"/>
  <c r="W4905"/>
  <c r="U4905"/>
  <c r="S4905"/>
  <c r="R4905"/>
  <c r="AB4905" s="1"/>
  <c r="Q4905"/>
  <c r="V4905" s="1"/>
  <c r="P4905"/>
  <c r="Z4905" s="1"/>
  <c r="O4905"/>
  <c r="T4905" s="1"/>
  <c r="Y4905" s="1"/>
  <c r="N4905"/>
  <c r="X4905" s="1"/>
  <c r="V4904"/>
  <c r="T4904"/>
  <c r="R4904"/>
  <c r="W4904" s="1"/>
  <c r="Q4904"/>
  <c r="AA4904" s="1"/>
  <c r="P4904"/>
  <c r="U4904" s="1"/>
  <c r="Z4904" s="1"/>
  <c r="O4904"/>
  <c r="Y4904" s="1"/>
  <c r="N4904"/>
  <c r="S4904" s="1"/>
  <c r="W4903"/>
  <c r="U4903"/>
  <c r="S4903"/>
  <c r="R4903"/>
  <c r="AB4903" s="1"/>
  <c r="Q4903"/>
  <c r="V4903" s="1"/>
  <c r="AA4903" s="1"/>
  <c r="P4903"/>
  <c r="Z4903" s="1"/>
  <c r="O4903"/>
  <c r="T4903" s="1"/>
  <c r="N4903"/>
  <c r="X4903" s="1"/>
  <c r="V4902"/>
  <c r="T4902"/>
  <c r="R4902"/>
  <c r="W4902" s="1"/>
  <c r="AB4902" s="1"/>
  <c r="Q4902"/>
  <c r="AA4902" s="1"/>
  <c r="P4902"/>
  <c r="U4902" s="1"/>
  <c r="O4902"/>
  <c r="Y4902" s="1"/>
  <c r="N4902"/>
  <c r="S4902" s="1"/>
  <c r="X4902" s="1"/>
  <c r="W4901"/>
  <c r="U4901"/>
  <c r="S4901"/>
  <c r="R4901"/>
  <c r="AB4901" s="1"/>
  <c r="Q4901"/>
  <c r="V4901" s="1"/>
  <c r="P4901"/>
  <c r="Z4901" s="1"/>
  <c r="O4901"/>
  <c r="T4901" s="1"/>
  <c r="Y4901" s="1"/>
  <c r="N4901"/>
  <c r="X4901" s="1"/>
  <c r="V4900"/>
  <c r="T4900"/>
  <c r="R4900"/>
  <c r="W4900" s="1"/>
  <c r="Q4900"/>
  <c r="AA4900" s="1"/>
  <c r="P4900"/>
  <c r="U4900" s="1"/>
  <c r="Z4900" s="1"/>
  <c r="O4900"/>
  <c r="Y4900" s="1"/>
  <c r="N4900"/>
  <c r="S4900" s="1"/>
  <c r="W4899"/>
  <c r="U4899"/>
  <c r="S4899"/>
  <c r="R4899"/>
  <c r="AB4899" s="1"/>
  <c r="Q4899"/>
  <c r="V4899" s="1"/>
  <c r="AA4899" s="1"/>
  <c r="P4899"/>
  <c r="Z4899" s="1"/>
  <c r="O4899"/>
  <c r="T4899" s="1"/>
  <c r="N4899"/>
  <c r="X4899" s="1"/>
  <c r="V4898"/>
  <c r="T4898"/>
  <c r="R4898"/>
  <c r="W4898" s="1"/>
  <c r="AB4898" s="1"/>
  <c r="Q4898"/>
  <c r="AA4898" s="1"/>
  <c r="P4898"/>
  <c r="U4898" s="1"/>
  <c r="O4898"/>
  <c r="Y4898" s="1"/>
  <c r="N4898"/>
  <c r="S4898" s="1"/>
  <c r="X4898" s="1"/>
  <c r="W4897"/>
  <c r="U4897"/>
  <c r="S4897"/>
  <c r="R4897"/>
  <c r="AB4897" s="1"/>
  <c r="Q4897"/>
  <c r="V4897" s="1"/>
  <c r="P4897"/>
  <c r="Z4897" s="1"/>
  <c r="O4897"/>
  <c r="T4897" s="1"/>
  <c r="Y4897" s="1"/>
  <c r="N4897"/>
  <c r="X4897" s="1"/>
  <c r="V4896"/>
  <c r="T4896"/>
  <c r="R4896"/>
  <c r="W4896" s="1"/>
  <c r="Q4896"/>
  <c r="AA4896" s="1"/>
  <c r="P4896"/>
  <c r="U4896" s="1"/>
  <c r="Z4896" s="1"/>
  <c r="O4896"/>
  <c r="Y4896" s="1"/>
  <c r="N4896"/>
  <c r="S4896" s="1"/>
  <c r="W4895"/>
  <c r="U4895"/>
  <c r="S4895"/>
  <c r="R4895"/>
  <c r="AB4895" s="1"/>
  <c r="Q4895"/>
  <c r="V4895" s="1"/>
  <c r="AA4895" s="1"/>
  <c r="P4895"/>
  <c r="Z4895" s="1"/>
  <c r="O4895"/>
  <c r="T4895" s="1"/>
  <c r="N4895"/>
  <c r="X4895" s="1"/>
  <c r="V4894"/>
  <c r="T4894"/>
  <c r="R4894"/>
  <c r="W4894" s="1"/>
  <c r="AB4894" s="1"/>
  <c r="Q4894"/>
  <c r="AA4894" s="1"/>
  <c r="P4894"/>
  <c r="U4894" s="1"/>
  <c r="O4894"/>
  <c r="Y4894" s="1"/>
  <c r="N4894"/>
  <c r="S4894" s="1"/>
  <c r="X4894" s="1"/>
  <c r="U4893"/>
  <c r="S4893"/>
  <c r="R4893"/>
  <c r="Q4893"/>
  <c r="V4893" s="1"/>
  <c r="P4893"/>
  <c r="Z4893" s="1"/>
  <c r="O4893"/>
  <c r="T4893" s="1"/>
  <c r="Y4893" s="1"/>
  <c r="N4893"/>
  <c r="X4893" s="1"/>
  <c r="V4892"/>
  <c r="T4892"/>
  <c r="R4892"/>
  <c r="W4892" s="1"/>
  <c r="Q4892"/>
  <c r="AA4892" s="1"/>
  <c r="P4892"/>
  <c r="U4892" s="1"/>
  <c r="Z4892" s="1"/>
  <c r="O4892"/>
  <c r="Y4892" s="1"/>
  <c r="N4892"/>
  <c r="S4892" s="1"/>
  <c r="V4891"/>
  <c r="R4891"/>
  <c r="W4891" s="1"/>
  <c r="Q4891"/>
  <c r="AA4891" s="1"/>
  <c r="P4891"/>
  <c r="U4891" s="1"/>
  <c r="Z4891" s="1"/>
  <c r="O4891"/>
  <c r="N4891"/>
  <c r="S4891" s="1"/>
  <c r="W4890"/>
  <c r="S4890"/>
  <c r="R4890"/>
  <c r="AB4890" s="1"/>
  <c r="Q4890"/>
  <c r="V4890" s="1"/>
  <c r="AA4890" s="1"/>
  <c r="P4890"/>
  <c r="O4890"/>
  <c r="T4890" s="1"/>
  <c r="N4890"/>
  <c r="X4890" s="1"/>
  <c r="T4889"/>
  <c r="R4889"/>
  <c r="W4889" s="1"/>
  <c r="AB4889" s="1"/>
  <c r="Q4889"/>
  <c r="P4889"/>
  <c r="U4889" s="1"/>
  <c r="O4889"/>
  <c r="Y4889" s="1"/>
  <c r="N4889"/>
  <c r="S4889" s="1"/>
  <c r="X4889" s="1"/>
  <c r="U4888"/>
  <c r="R4888"/>
  <c r="Q4888"/>
  <c r="V4888" s="1"/>
  <c r="P4888"/>
  <c r="Z4888" s="1"/>
  <c r="O4888"/>
  <c r="T4888" s="1"/>
  <c r="Y4888" s="1"/>
  <c r="N4888"/>
  <c r="V4887"/>
  <c r="R4887"/>
  <c r="W4887" s="1"/>
  <c r="Q4887"/>
  <c r="AA4887" s="1"/>
  <c r="P4887"/>
  <c r="U4887" s="1"/>
  <c r="Z4887" s="1"/>
  <c r="O4887"/>
  <c r="N4887"/>
  <c r="S4887" s="1"/>
  <c r="W4886"/>
  <c r="S4886"/>
  <c r="R4886"/>
  <c r="AB4886" s="1"/>
  <c r="Q4886"/>
  <c r="V4886" s="1"/>
  <c r="AA4886" s="1"/>
  <c r="P4886"/>
  <c r="O4886"/>
  <c r="T4886" s="1"/>
  <c r="N4886"/>
  <c r="X4886" s="1"/>
  <c r="T4885"/>
  <c r="R4885"/>
  <c r="W4885" s="1"/>
  <c r="AB4885" s="1"/>
  <c r="Q4885"/>
  <c r="P4885"/>
  <c r="U4885" s="1"/>
  <c r="O4885"/>
  <c r="Y4885" s="1"/>
  <c r="N4885"/>
  <c r="S4885" s="1"/>
  <c r="X4885" s="1"/>
  <c r="U4884"/>
  <c r="R4884"/>
  <c r="Q4884"/>
  <c r="V4884" s="1"/>
  <c r="P4884"/>
  <c r="Z4884" s="1"/>
  <c r="O4884"/>
  <c r="T4884" s="1"/>
  <c r="Y4884" s="1"/>
  <c r="N4884"/>
  <c r="V4883"/>
  <c r="R4883"/>
  <c r="W4883" s="1"/>
  <c r="Q4883"/>
  <c r="AA4883" s="1"/>
  <c r="P4883"/>
  <c r="U4883" s="1"/>
  <c r="Z4883" s="1"/>
  <c r="O4883"/>
  <c r="N4883"/>
  <c r="S4883" s="1"/>
  <c r="W4882"/>
  <c r="S4882"/>
  <c r="R4882"/>
  <c r="AB4882" s="1"/>
  <c r="Q4882"/>
  <c r="V4882" s="1"/>
  <c r="AA4882" s="1"/>
  <c r="P4882"/>
  <c r="O4882"/>
  <c r="T4882" s="1"/>
  <c r="N4882"/>
  <c r="X4882" s="1"/>
  <c r="T4881"/>
  <c r="R4881"/>
  <c r="W4881" s="1"/>
  <c r="AB4881" s="1"/>
  <c r="Q4881"/>
  <c r="P4881"/>
  <c r="U4881" s="1"/>
  <c r="O4881"/>
  <c r="Y4881" s="1"/>
  <c r="N4881"/>
  <c r="S4881" s="1"/>
  <c r="X4881" s="1"/>
  <c r="U4880"/>
  <c r="R4880"/>
  <c r="Q4880"/>
  <c r="V4880" s="1"/>
  <c r="P4880"/>
  <c r="Z4880" s="1"/>
  <c r="O4880"/>
  <c r="T4880" s="1"/>
  <c r="Y4880" s="1"/>
  <c r="N4880"/>
  <c r="V4879"/>
  <c r="R4879"/>
  <c r="W4879" s="1"/>
  <c r="Q4879"/>
  <c r="AA4879" s="1"/>
  <c r="P4879"/>
  <c r="U4879" s="1"/>
  <c r="Z4879" s="1"/>
  <c r="O4879"/>
  <c r="N4879"/>
  <c r="S4879" s="1"/>
  <c r="W4878"/>
  <c r="S4878"/>
  <c r="R4878"/>
  <c r="AB4878" s="1"/>
  <c r="Q4878"/>
  <c r="V4878" s="1"/>
  <c r="AA4878" s="1"/>
  <c r="P4878"/>
  <c r="O4878"/>
  <c r="N4878"/>
  <c r="X4878" s="1"/>
  <c r="AB4877"/>
  <c r="X4877"/>
  <c r="T4877"/>
  <c r="R4877"/>
  <c r="W4877" s="1"/>
  <c r="Q4877"/>
  <c r="P4877"/>
  <c r="O4877"/>
  <c r="Y4877" s="1"/>
  <c r="N4877"/>
  <c r="S4877" s="1"/>
  <c r="AB4876"/>
  <c r="X4876"/>
  <c r="T4876"/>
  <c r="R4876"/>
  <c r="W4876" s="1"/>
  <c r="Q4876"/>
  <c r="P4876"/>
  <c r="O4876"/>
  <c r="Y4876" s="1"/>
  <c r="N4876"/>
  <c r="S4876" s="1"/>
  <c r="Y4875"/>
  <c r="U4875"/>
  <c r="R4875"/>
  <c r="Q4875"/>
  <c r="P4875"/>
  <c r="Z4875" s="1"/>
  <c r="O4875"/>
  <c r="T4875" s="1"/>
  <c r="N4875"/>
  <c r="V4874"/>
  <c r="R4874"/>
  <c r="Q4874"/>
  <c r="AA4874" s="1"/>
  <c r="P4874"/>
  <c r="U4874" s="1"/>
  <c r="Z4874" s="1"/>
  <c r="O4874"/>
  <c r="N4874"/>
  <c r="W4873"/>
  <c r="S4873"/>
  <c r="R4873"/>
  <c r="Q4873"/>
  <c r="V4873" s="1"/>
  <c r="AA4873" s="1"/>
  <c r="P4873"/>
  <c r="O4873"/>
  <c r="N4873"/>
  <c r="U4872"/>
  <c r="R4872"/>
  <c r="W4872" s="1"/>
  <c r="Q4872"/>
  <c r="P4872"/>
  <c r="O4872"/>
  <c r="T4872" s="1"/>
  <c r="N4872"/>
  <c r="S4872" s="1"/>
  <c r="AA4871"/>
  <c r="W4871"/>
  <c r="AB4871" s="1"/>
  <c r="V4871"/>
  <c r="S4871"/>
  <c r="X4871" s="1"/>
  <c r="R4871"/>
  <c r="Q4871"/>
  <c r="P4871"/>
  <c r="O4871"/>
  <c r="T4871" s="1"/>
  <c r="N4871"/>
  <c r="AB4870"/>
  <c r="X4870"/>
  <c r="W4870"/>
  <c r="T4870"/>
  <c r="Y4870" s="1"/>
  <c r="S4870"/>
  <c r="R4870"/>
  <c r="Q4870"/>
  <c r="P4870"/>
  <c r="U4870" s="1"/>
  <c r="O4870"/>
  <c r="N4870"/>
  <c r="Y4869"/>
  <c r="U4869"/>
  <c r="Z4869" s="1"/>
  <c r="T4869"/>
  <c r="R4869"/>
  <c r="Q4869"/>
  <c r="V4869" s="1"/>
  <c r="P4869"/>
  <c r="O4869"/>
  <c r="N4869"/>
  <c r="Z4868"/>
  <c r="V4868"/>
  <c r="AA4868" s="1"/>
  <c r="U4868"/>
  <c r="R4868"/>
  <c r="W4868" s="1"/>
  <c r="Q4868"/>
  <c r="P4868"/>
  <c r="O4868"/>
  <c r="N4868"/>
  <c r="S4868" s="1"/>
  <c r="AA4867"/>
  <c r="W4867"/>
  <c r="AB4867" s="1"/>
  <c r="V4867"/>
  <c r="S4867"/>
  <c r="X4867" s="1"/>
  <c r="R4867"/>
  <c r="Q4867"/>
  <c r="P4867"/>
  <c r="O4867"/>
  <c r="T4867" s="1"/>
  <c r="N4867"/>
  <c r="AB4866"/>
  <c r="X4866"/>
  <c r="W4866"/>
  <c r="T4866"/>
  <c r="Y4866" s="1"/>
  <c r="S4866"/>
  <c r="R4866"/>
  <c r="Q4866"/>
  <c r="P4866"/>
  <c r="U4866" s="1"/>
  <c r="O4866"/>
  <c r="N4866"/>
  <c r="Y4865"/>
  <c r="U4865"/>
  <c r="Z4865" s="1"/>
  <c r="T4865"/>
  <c r="R4865"/>
  <c r="Q4865"/>
  <c r="V4865" s="1"/>
  <c r="P4865"/>
  <c r="O4865"/>
  <c r="N4865"/>
  <c r="Z4864"/>
  <c r="V4864"/>
  <c r="AA4864" s="1"/>
  <c r="U4864"/>
  <c r="R4864"/>
  <c r="W4864" s="1"/>
  <c r="Q4864"/>
  <c r="P4864"/>
  <c r="O4864"/>
  <c r="N4864"/>
  <c r="S4864" s="1"/>
  <c r="AA4863"/>
  <c r="W4863"/>
  <c r="AB4863" s="1"/>
  <c r="V4863"/>
  <c r="S4863"/>
  <c r="X4863" s="1"/>
  <c r="R4863"/>
  <c r="Q4863"/>
  <c r="P4863"/>
  <c r="O4863"/>
  <c r="T4863" s="1"/>
  <c r="N4863"/>
  <c r="AB4862"/>
  <c r="X4862"/>
  <c r="W4862"/>
  <c r="T4862"/>
  <c r="Y4862" s="1"/>
  <c r="S4862"/>
  <c r="R4862"/>
  <c r="Q4862"/>
  <c r="P4862"/>
  <c r="U4862" s="1"/>
  <c r="O4862"/>
  <c r="N4862"/>
  <c r="AB4861"/>
  <c r="X4861"/>
  <c r="W4861"/>
  <c r="T4861"/>
  <c r="Y4861" s="1"/>
  <c r="S4861"/>
  <c r="R4861"/>
  <c r="Q4861"/>
  <c r="P4861"/>
  <c r="U4861" s="1"/>
  <c r="O4861"/>
  <c r="N4861"/>
  <c r="Y4859"/>
  <c r="U4859"/>
  <c r="Z4859" s="1"/>
  <c r="T4859"/>
  <c r="R4859"/>
  <c r="Q4859"/>
  <c r="V4859" s="1"/>
  <c r="P4859"/>
  <c r="O4859"/>
  <c r="N4859"/>
  <c r="Z4858"/>
  <c r="V4858"/>
  <c r="AA4858" s="1"/>
  <c r="U4858"/>
  <c r="R4858"/>
  <c r="W4858" s="1"/>
  <c r="Q4858"/>
  <c r="P4858"/>
  <c r="O4858"/>
  <c r="N4858"/>
  <c r="S4858" s="1"/>
  <c r="AA4857"/>
  <c r="W4857"/>
  <c r="AB4857" s="1"/>
  <c r="V4857"/>
  <c r="S4857"/>
  <c r="X4857" s="1"/>
  <c r="R4857"/>
  <c r="Q4857"/>
  <c r="P4857"/>
  <c r="O4857"/>
  <c r="T4857" s="1"/>
  <c r="N4857"/>
  <c r="AB4856"/>
  <c r="X4856"/>
  <c r="W4856"/>
  <c r="T4856"/>
  <c r="Y4856" s="1"/>
  <c r="S4856"/>
  <c r="R4856"/>
  <c r="Q4856"/>
  <c r="P4856"/>
  <c r="U4856" s="1"/>
  <c r="O4856"/>
  <c r="N4856"/>
  <c r="Y4855"/>
  <c r="U4855"/>
  <c r="Z4855" s="1"/>
  <c r="T4855"/>
  <c r="R4855"/>
  <c r="Q4855"/>
  <c r="V4855" s="1"/>
  <c r="P4855"/>
  <c r="O4855"/>
  <c r="N4855"/>
  <c r="Z4854"/>
  <c r="V4854"/>
  <c r="AA4854" s="1"/>
  <c r="U4854"/>
  <c r="R4854"/>
  <c r="W4854" s="1"/>
  <c r="Q4854"/>
  <c r="P4854"/>
  <c r="O4854"/>
  <c r="N4854"/>
  <c r="S4854" s="1"/>
  <c r="AA4853"/>
  <c r="W4853"/>
  <c r="AB4853" s="1"/>
  <c r="V4853"/>
  <c r="S4853"/>
  <c r="X4853" s="1"/>
  <c r="R4853"/>
  <c r="Q4853"/>
  <c r="P4853"/>
  <c r="O4853"/>
  <c r="T4853" s="1"/>
  <c r="N4853"/>
  <c r="AB4852"/>
  <c r="X4852"/>
  <c r="W4852"/>
  <c r="T4852"/>
  <c r="Y4852" s="1"/>
  <c r="S4852"/>
  <c r="R4852"/>
  <c r="Q4852"/>
  <c r="P4852"/>
  <c r="U4852" s="1"/>
  <c r="O4852"/>
  <c r="N4852"/>
  <c r="Y4851"/>
  <c r="U4851"/>
  <c r="Z4851" s="1"/>
  <c r="T4851"/>
  <c r="R4851"/>
  <c r="Q4851"/>
  <c r="V4851" s="1"/>
  <c r="P4851"/>
  <c r="O4851"/>
  <c r="N4851"/>
  <c r="Z4850"/>
  <c r="V4850"/>
  <c r="AA4850" s="1"/>
  <c r="U4850"/>
  <c r="R4850"/>
  <c r="W4850" s="1"/>
  <c r="Q4850"/>
  <c r="P4850"/>
  <c r="O4850"/>
  <c r="N4850"/>
  <c r="S4850" s="1"/>
  <c r="AA4849"/>
  <c r="W4849"/>
  <c r="AB4849" s="1"/>
  <c r="V4849"/>
  <c r="S4849"/>
  <c r="X4849" s="1"/>
  <c r="R4849"/>
  <c r="Q4849"/>
  <c r="P4849"/>
  <c r="O4849"/>
  <c r="T4849" s="1"/>
  <c r="N4849"/>
  <c r="AB4848"/>
  <c r="X4848"/>
  <c r="W4848"/>
  <c r="T4848"/>
  <c r="Y4848" s="1"/>
  <c r="S4848"/>
  <c r="R4848"/>
  <c r="Q4848"/>
  <c r="P4848"/>
  <c r="U4848" s="1"/>
  <c r="O4848"/>
  <c r="N4848"/>
  <c r="Y4847"/>
  <c r="U4847"/>
  <c r="Z4847" s="1"/>
  <c r="T4847"/>
  <c r="R4847"/>
  <c r="Q4847"/>
  <c r="V4847" s="1"/>
  <c r="P4847"/>
  <c r="O4847"/>
  <c r="N4847"/>
  <c r="Z4846"/>
  <c r="V4846"/>
  <c r="AA4846" s="1"/>
  <c r="U4846"/>
  <c r="R4846"/>
  <c r="W4846" s="1"/>
  <c r="Q4846"/>
  <c r="P4846"/>
  <c r="O4846"/>
  <c r="N4846"/>
  <c r="S4846" s="1"/>
  <c r="Z4845"/>
  <c r="V4845"/>
  <c r="AA4845" s="1"/>
  <c r="U4845"/>
  <c r="R4845"/>
  <c r="W4845" s="1"/>
  <c r="Q4845"/>
  <c r="P4845"/>
  <c r="O4845"/>
  <c r="N4845"/>
  <c r="S4845" s="1"/>
  <c r="AA4844"/>
  <c r="W4844"/>
  <c r="V4844"/>
  <c r="S4844"/>
  <c r="R4844"/>
  <c r="AB4844" s="1"/>
  <c r="Q4844"/>
  <c r="P4844"/>
  <c r="O4844"/>
  <c r="T4844" s="1"/>
  <c r="N4844"/>
  <c r="X4844" s="1"/>
  <c r="AB4843"/>
  <c r="X4843"/>
  <c r="W4843"/>
  <c r="T4843"/>
  <c r="S4843"/>
  <c r="R4843"/>
  <c r="Q4843"/>
  <c r="P4843"/>
  <c r="U4843" s="1"/>
  <c r="O4843"/>
  <c r="Y4843" s="1"/>
  <c r="N4843"/>
  <c r="Y4842"/>
  <c r="U4842"/>
  <c r="T4842"/>
  <c r="R4842"/>
  <c r="Q4842"/>
  <c r="V4842" s="1"/>
  <c r="P4842"/>
  <c r="Z4842" s="1"/>
  <c r="O4842"/>
  <c r="N4842"/>
  <c r="Z4841"/>
  <c r="V4841"/>
  <c r="U4841"/>
  <c r="R4841"/>
  <c r="W4841" s="1"/>
  <c r="Q4841"/>
  <c r="AA4841" s="1"/>
  <c r="P4841"/>
  <c r="O4841"/>
  <c r="N4841"/>
  <c r="S4841" s="1"/>
  <c r="AA4840"/>
  <c r="W4840"/>
  <c r="V4840"/>
  <c r="S4840"/>
  <c r="R4840"/>
  <c r="AB4840" s="1"/>
  <c r="Q4840"/>
  <c r="P4840"/>
  <c r="O4840"/>
  <c r="T4840" s="1"/>
  <c r="N4840"/>
  <c r="X4840" s="1"/>
  <c r="AB4839"/>
  <c r="X4839"/>
  <c r="W4839"/>
  <c r="T4839"/>
  <c r="S4839"/>
  <c r="R4839"/>
  <c r="Q4839"/>
  <c r="V4839" s="1"/>
  <c r="AA4839" s="1"/>
  <c r="P4839"/>
  <c r="U4839" s="1"/>
  <c r="O4839"/>
  <c r="Y4839" s="1"/>
  <c r="N4839"/>
  <c r="Y4838"/>
  <c r="U4838"/>
  <c r="T4838"/>
  <c r="R4838"/>
  <c r="W4838" s="1"/>
  <c r="AB4838" s="1"/>
  <c r="Q4838"/>
  <c r="V4838" s="1"/>
  <c r="P4838"/>
  <c r="Z4838" s="1"/>
  <c r="O4838"/>
  <c r="N4838"/>
  <c r="S4838" s="1"/>
  <c r="X4838" s="1"/>
  <c r="Z4837"/>
  <c r="V4837"/>
  <c r="U4837"/>
  <c r="R4837"/>
  <c r="W4837" s="1"/>
  <c r="Q4837"/>
  <c r="AA4837" s="1"/>
  <c r="P4837"/>
  <c r="O4837"/>
  <c r="T4837" s="1"/>
  <c r="Y4837" s="1"/>
  <c r="N4837"/>
  <c r="S4837" s="1"/>
  <c r="AA4836"/>
  <c r="W4836"/>
  <c r="V4836"/>
  <c r="S4836"/>
  <c r="R4836"/>
  <c r="AB4836" s="1"/>
  <c r="Q4836"/>
  <c r="P4836"/>
  <c r="U4836" s="1"/>
  <c r="Z4836" s="1"/>
  <c r="O4836"/>
  <c r="T4836" s="1"/>
  <c r="N4836"/>
  <c r="X4836" s="1"/>
  <c r="AB4835"/>
  <c r="X4835"/>
  <c r="W4835"/>
  <c r="T4835"/>
  <c r="S4835"/>
  <c r="R4835"/>
  <c r="Q4835"/>
  <c r="V4835" s="1"/>
  <c r="AA4835" s="1"/>
  <c r="P4835"/>
  <c r="U4835" s="1"/>
  <c r="O4835"/>
  <c r="Y4835" s="1"/>
  <c r="N4835"/>
  <c r="Y4834"/>
  <c r="U4834"/>
  <c r="T4834"/>
  <c r="R4834"/>
  <c r="W4834" s="1"/>
  <c r="AB4834" s="1"/>
  <c r="Q4834"/>
  <c r="V4834" s="1"/>
  <c r="P4834"/>
  <c r="Z4834" s="1"/>
  <c r="O4834"/>
  <c r="N4834"/>
  <c r="S4834" s="1"/>
  <c r="X4834" s="1"/>
  <c r="Z4833"/>
  <c r="V4833"/>
  <c r="U4833"/>
  <c r="R4833"/>
  <c r="W4833" s="1"/>
  <c r="Q4833"/>
  <c r="AA4833" s="1"/>
  <c r="P4833"/>
  <c r="O4833"/>
  <c r="T4833" s="1"/>
  <c r="Y4833" s="1"/>
  <c r="N4833"/>
  <c r="S4833" s="1"/>
  <c r="AA4832"/>
  <c r="W4832"/>
  <c r="V4832"/>
  <c r="S4832"/>
  <c r="R4832"/>
  <c r="AB4832" s="1"/>
  <c r="Q4832"/>
  <c r="P4832"/>
  <c r="U4832" s="1"/>
  <c r="Z4832" s="1"/>
  <c r="O4832"/>
  <c r="T4832" s="1"/>
  <c r="N4832"/>
  <c r="X4832" s="1"/>
  <c r="AB4831"/>
  <c r="X4831"/>
  <c r="W4831"/>
  <c r="T4831"/>
  <c r="S4831"/>
  <c r="R4831"/>
  <c r="Q4831"/>
  <c r="V4831" s="1"/>
  <c r="AA4831" s="1"/>
  <c r="P4831"/>
  <c r="U4831" s="1"/>
  <c r="O4831"/>
  <c r="Y4831" s="1"/>
  <c r="N4831"/>
  <c r="AB4830"/>
  <c r="X4830"/>
  <c r="W4830"/>
  <c r="T4830"/>
  <c r="S4830"/>
  <c r="R4830"/>
  <c r="Q4830"/>
  <c r="V4830" s="1"/>
  <c r="AA4830" s="1"/>
  <c r="P4830"/>
  <c r="U4830" s="1"/>
  <c r="O4830"/>
  <c r="Y4830" s="1"/>
  <c r="N4830"/>
  <c r="Y4829"/>
  <c r="U4829"/>
  <c r="T4829"/>
  <c r="R4829"/>
  <c r="W4829" s="1"/>
  <c r="AB4829" s="1"/>
  <c r="Q4829"/>
  <c r="V4829" s="1"/>
  <c r="P4829"/>
  <c r="Z4829" s="1"/>
  <c r="O4829"/>
  <c r="N4829"/>
  <c r="S4829" s="1"/>
  <c r="X4829" s="1"/>
  <c r="Z4828"/>
  <c r="V4828"/>
  <c r="U4828"/>
  <c r="R4828"/>
  <c r="W4828" s="1"/>
  <c r="Q4828"/>
  <c r="AA4828" s="1"/>
  <c r="P4828"/>
  <c r="O4828"/>
  <c r="T4828" s="1"/>
  <c r="Y4828" s="1"/>
  <c r="N4828"/>
  <c r="S4828" s="1"/>
  <c r="AA4827"/>
  <c r="W4827"/>
  <c r="V4827"/>
  <c r="S4827"/>
  <c r="R4827"/>
  <c r="AB4827" s="1"/>
  <c r="Q4827"/>
  <c r="P4827"/>
  <c r="U4827" s="1"/>
  <c r="Z4827" s="1"/>
  <c r="O4827"/>
  <c r="T4827" s="1"/>
  <c r="N4827"/>
  <c r="X4827" s="1"/>
  <c r="AB4826"/>
  <c r="X4826"/>
  <c r="W4826"/>
  <c r="T4826"/>
  <c r="S4826"/>
  <c r="R4826"/>
  <c r="Q4826"/>
  <c r="V4826" s="1"/>
  <c r="AA4826" s="1"/>
  <c r="P4826"/>
  <c r="U4826" s="1"/>
  <c r="O4826"/>
  <c r="Y4826" s="1"/>
  <c r="N4826"/>
  <c r="AB4825"/>
  <c r="Y4825"/>
  <c r="X4825"/>
  <c r="W4825"/>
  <c r="U4825"/>
  <c r="T4825"/>
  <c r="S4825"/>
  <c r="R4825"/>
  <c r="Q4825"/>
  <c r="V4825" s="1"/>
  <c r="P4825"/>
  <c r="Z4825" s="1"/>
  <c r="O4825"/>
  <c r="N4825"/>
  <c r="Z4824"/>
  <c r="Y4824"/>
  <c r="V4824"/>
  <c r="U4824"/>
  <c r="T4824"/>
  <c r="R4824"/>
  <c r="W4824" s="1"/>
  <c r="Q4824"/>
  <c r="AA4824" s="1"/>
  <c r="P4824"/>
  <c r="O4824"/>
  <c r="N4824"/>
  <c r="S4824" s="1"/>
  <c r="AA4823"/>
  <c r="Z4823"/>
  <c r="W4823"/>
  <c r="V4823"/>
  <c r="U4823"/>
  <c r="S4823"/>
  <c r="R4823"/>
  <c r="AB4823" s="1"/>
  <c r="Q4823"/>
  <c r="P4823"/>
  <c r="O4823"/>
  <c r="T4823" s="1"/>
  <c r="N4823"/>
  <c r="X4823" s="1"/>
  <c r="AB4822"/>
  <c r="AA4822"/>
  <c r="X4822"/>
  <c r="W4822"/>
  <c r="V4822"/>
  <c r="T4822"/>
  <c r="S4822"/>
  <c r="R4822"/>
  <c r="Q4822"/>
  <c r="P4822"/>
  <c r="U4822" s="1"/>
  <c r="O4822"/>
  <c r="Y4822" s="1"/>
  <c r="N4822"/>
  <c r="Y4821"/>
  <c r="U4821"/>
  <c r="T4821"/>
  <c r="R4821"/>
  <c r="W4821" s="1"/>
  <c r="AB4821" s="1"/>
  <c r="Q4821"/>
  <c r="V4821" s="1"/>
  <c r="P4821"/>
  <c r="Z4821" s="1"/>
  <c r="O4821"/>
  <c r="N4821"/>
  <c r="S4821" s="1"/>
  <c r="X4821" s="1"/>
  <c r="Z4820"/>
  <c r="V4820"/>
  <c r="U4820"/>
  <c r="R4820"/>
  <c r="W4820" s="1"/>
  <c r="Q4820"/>
  <c r="AA4820" s="1"/>
  <c r="P4820"/>
  <c r="O4820"/>
  <c r="T4820" s="1"/>
  <c r="Y4820" s="1"/>
  <c r="N4820"/>
  <c r="S4820" s="1"/>
  <c r="AA4819"/>
  <c r="W4819"/>
  <c r="V4819"/>
  <c r="S4819"/>
  <c r="R4819"/>
  <c r="AB4819" s="1"/>
  <c r="Q4819"/>
  <c r="P4819"/>
  <c r="U4819" s="1"/>
  <c r="Z4819" s="1"/>
  <c r="O4819"/>
  <c r="T4819" s="1"/>
  <c r="N4819"/>
  <c r="X4819" s="1"/>
  <c r="AB4818"/>
  <c r="X4818"/>
  <c r="W4818"/>
  <c r="T4818"/>
  <c r="S4818"/>
  <c r="R4818"/>
  <c r="Q4818"/>
  <c r="V4818" s="1"/>
  <c r="AA4818" s="1"/>
  <c r="P4818"/>
  <c r="U4818" s="1"/>
  <c r="O4818"/>
  <c r="Y4818" s="1"/>
  <c r="N4818"/>
  <c r="Y4817"/>
  <c r="U4817"/>
  <c r="T4817"/>
  <c r="R4817"/>
  <c r="W4817" s="1"/>
  <c r="AB4817" s="1"/>
  <c r="Q4817"/>
  <c r="V4817" s="1"/>
  <c r="P4817"/>
  <c r="Z4817" s="1"/>
  <c r="O4817"/>
  <c r="N4817"/>
  <c r="S4817" s="1"/>
  <c r="X4817" s="1"/>
  <c r="Z4816"/>
  <c r="V4816"/>
  <c r="U4816"/>
  <c r="R4816"/>
  <c r="W4816" s="1"/>
  <c r="Q4816"/>
  <c r="AA4816" s="1"/>
  <c r="P4816"/>
  <c r="O4816"/>
  <c r="T4816" s="1"/>
  <c r="Y4816" s="1"/>
  <c r="N4816"/>
  <c r="S4816" s="1"/>
  <c r="Z4815"/>
  <c r="V4815"/>
  <c r="U4815"/>
  <c r="R4815"/>
  <c r="W4815" s="1"/>
  <c r="Q4815"/>
  <c r="AA4815" s="1"/>
  <c r="P4815"/>
  <c r="O4815"/>
  <c r="T4815" s="1"/>
  <c r="Y4815" s="1"/>
  <c r="N4815"/>
  <c r="S4815" s="1"/>
  <c r="AA4814"/>
  <c r="W4814"/>
  <c r="V4814"/>
  <c r="S4814"/>
  <c r="R4814"/>
  <c r="AB4814" s="1"/>
  <c r="Q4814"/>
  <c r="P4814"/>
  <c r="U4814" s="1"/>
  <c r="Z4814" s="1"/>
  <c r="O4814"/>
  <c r="T4814" s="1"/>
  <c r="N4814"/>
  <c r="X4814" s="1"/>
  <c r="AB4813"/>
  <c r="X4813"/>
  <c r="W4813"/>
  <c r="T4813"/>
  <c r="S4813"/>
  <c r="R4813"/>
  <c r="Q4813"/>
  <c r="V4813" s="1"/>
  <c r="AA4813" s="1"/>
  <c r="P4813"/>
  <c r="U4813" s="1"/>
  <c r="O4813"/>
  <c r="Y4813" s="1"/>
  <c r="N4813"/>
  <c r="Y4812"/>
  <c r="U4812"/>
  <c r="T4812"/>
  <c r="R4812"/>
  <c r="W4812" s="1"/>
  <c r="AB4812" s="1"/>
  <c r="Q4812"/>
  <c r="V4812" s="1"/>
  <c r="P4812"/>
  <c r="Z4812" s="1"/>
  <c r="O4812"/>
  <c r="N4812"/>
  <c r="S4812" s="1"/>
  <c r="X4812" s="1"/>
  <c r="Z4811"/>
  <c r="V4811"/>
  <c r="U4811"/>
  <c r="R4811"/>
  <c r="W4811" s="1"/>
  <c r="Q4811"/>
  <c r="AA4811" s="1"/>
  <c r="P4811"/>
  <c r="O4811"/>
  <c r="T4811" s="1"/>
  <c r="Y4811" s="1"/>
  <c r="N4811"/>
  <c r="S4811" s="1"/>
  <c r="AA4810"/>
  <c r="W4810"/>
  <c r="V4810"/>
  <c r="S4810"/>
  <c r="R4810"/>
  <c r="AB4810" s="1"/>
  <c r="Q4810"/>
  <c r="P4810"/>
  <c r="U4810" s="1"/>
  <c r="Z4810" s="1"/>
  <c r="O4810"/>
  <c r="T4810" s="1"/>
  <c r="N4810"/>
  <c r="X4810" s="1"/>
  <c r="AB4809"/>
  <c r="AA4809"/>
  <c r="X4809"/>
  <c r="W4809"/>
  <c r="V4809"/>
  <c r="T4809"/>
  <c r="S4809"/>
  <c r="R4809"/>
  <c r="Q4809"/>
  <c r="P4809"/>
  <c r="U4809" s="1"/>
  <c r="O4809"/>
  <c r="Y4809" s="1"/>
  <c r="N4809"/>
  <c r="AB4808"/>
  <c r="Y4808"/>
  <c r="X4808"/>
  <c r="W4808"/>
  <c r="U4808"/>
  <c r="T4808"/>
  <c r="S4808"/>
  <c r="R4808"/>
  <c r="Q4808"/>
  <c r="V4808" s="1"/>
  <c r="P4808"/>
  <c r="Z4808" s="1"/>
  <c r="O4808"/>
  <c r="N4808"/>
  <c r="Z4807"/>
  <c r="Y4807"/>
  <c r="V4807"/>
  <c r="U4807"/>
  <c r="T4807"/>
  <c r="R4807"/>
  <c r="W4807" s="1"/>
  <c r="Q4807"/>
  <c r="AA4807" s="1"/>
  <c r="P4807"/>
  <c r="O4807"/>
  <c r="N4807"/>
  <c r="S4807" s="1"/>
  <c r="AA4806"/>
  <c r="Z4806"/>
  <c r="W4806"/>
  <c r="V4806"/>
  <c r="U4806"/>
  <c r="S4806"/>
  <c r="R4806"/>
  <c r="AB4806" s="1"/>
  <c r="Q4806"/>
  <c r="P4806"/>
  <c r="O4806"/>
  <c r="T4806" s="1"/>
  <c r="N4806"/>
  <c r="X4806" s="1"/>
  <c r="AB4805"/>
  <c r="AA4805"/>
  <c r="X4805"/>
  <c r="W4805"/>
  <c r="V4805"/>
  <c r="T4805"/>
  <c r="S4805"/>
  <c r="R4805"/>
  <c r="Q4805"/>
  <c r="P4805"/>
  <c r="U4805" s="1"/>
  <c r="O4805"/>
  <c r="Y4805" s="1"/>
  <c r="N4805"/>
  <c r="AB4804"/>
  <c r="Y4804"/>
  <c r="X4804"/>
  <c r="W4804"/>
  <c r="U4804"/>
  <c r="T4804"/>
  <c r="S4804"/>
  <c r="R4804"/>
  <c r="Q4804"/>
  <c r="V4804" s="1"/>
  <c r="P4804"/>
  <c r="Z4804" s="1"/>
  <c r="O4804"/>
  <c r="N4804"/>
  <c r="Z4803"/>
  <c r="Y4803"/>
  <c r="V4803"/>
  <c r="U4803"/>
  <c r="T4803"/>
  <c r="R4803"/>
  <c r="W4803" s="1"/>
  <c r="Q4803"/>
  <c r="AA4803" s="1"/>
  <c r="P4803"/>
  <c r="O4803"/>
  <c r="N4803"/>
  <c r="S4803" s="1"/>
  <c r="AA4802"/>
  <c r="Z4802"/>
  <c r="W4802"/>
  <c r="V4802"/>
  <c r="U4802"/>
  <c r="S4802"/>
  <c r="R4802"/>
  <c r="AB4802" s="1"/>
  <c r="Q4802"/>
  <c r="P4802"/>
  <c r="O4802"/>
  <c r="T4802" s="1"/>
  <c r="N4802"/>
  <c r="X4802" s="1"/>
  <c r="AB4801"/>
  <c r="AA4801"/>
  <c r="X4801"/>
  <c r="W4801"/>
  <c r="V4801"/>
  <c r="T4801"/>
  <c r="S4801"/>
  <c r="R4801"/>
  <c r="Q4801"/>
  <c r="P4801"/>
  <c r="U4801" s="1"/>
  <c r="O4801"/>
  <c r="Y4801" s="1"/>
  <c r="N4801"/>
  <c r="AB4800"/>
  <c r="AA4800"/>
  <c r="X4800"/>
  <c r="W4800"/>
  <c r="V4800"/>
  <c r="T4800"/>
  <c r="S4800"/>
  <c r="R4800"/>
  <c r="Q4800"/>
  <c r="P4800"/>
  <c r="U4800" s="1"/>
  <c r="O4800"/>
  <c r="Y4800" s="1"/>
  <c r="N4800"/>
  <c r="AB4799"/>
  <c r="Y4799"/>
  <c r="X4799"/>
  <c r="W4799"/>
  <c r="U4799"/>
  <c r="T4799"/>
  <c r="S4799"/>
  <c r="R4799"/>
  <c r="Q4799"/>
  <c r="V4799" s="1"/>
  <c r="P4799"/>
  <c r="Z4799" s="1"/>
  <c r="O4799"/>
  <c r="N4799"/>
  <c r="Z4798"/>
  <c r="Y4798"/>
  <c r="V4798"/>
  <c r="U4798"/>
  <c r="T4798"/>
  <c r="R4798"/>
  <c r="W4798" s="1"/>
  <c r="Q4798"/>
  <c r="AA4798" s="1"/>
  <c r="P4798"/>
  <c r="O4798"/>
  <c r="N4798"/>
  <c r="S4798" s="1"/>
  <c r="AA4797"/>
  <c r="Z4797"/>
  <c r="W4797"/>
  <c r="V4797"/>
  <c r="U4797"/>
  <c r="S4797"/>
  <c r="R4797"/>
  <c r="AB4797" s="1"/>
  <c r="Q4797"/>
  <c r="P4797"/>
  <c r="O4797"/>
  <c r="T4797" s="1"/>
  <c r="N4797"/>
  <c r="X4797" s="1"/>
  <c r="AB4796"/>
  <c r="AA4796"/>
  <c r="X4796"/>
  <c r="W4796"/>
  <c r="V4796"/>
  <c r="T4796"/>
  <c r="S4796"/>
  <c r="R4796"/>
  <c r="Q4796"/>
  <c r="P4796"/>
  <c r="U4796" s="1"/>
  <c r="O4796"/>
  <c r="Y4796" s="1"/>
  <c r="N4796"/>
  <c r="AB4795"/>
  <c r="Y4795"/>
  <c r="X4795"/>
  <c r="W4795"/>
  <c r="U4795"/>
  <c r="T4795"/>
  <c r="S4795"/>
  <c r="R4795"/>
  <c r="Q4795"/>
  <c r="V4795" s="1"/>
  <c r="P4795"/>
  <c r="Z4795" s="1"/>
  <c r="O4795"/>
  <c r="N4795"/>
  <c r="Z4794"/>
  <c r="Y4794"/>
  <c r="V4794"/>
  <c r="U4794"/>
  <c r="T4794"/>
  <c r="R4794"/>
  <c r="W4794" s="1"/>
  <c r="Q4794"/>
  <c r="AA4794" s="1"/>
  <c r="P4794"/>
  <c r="O4794"/>
  <c r="N4794"/>
  <c r="S4794" s="1"/>
  <c r="AA4793"/>
  <c r="Z4793"/>
  <c r="W4793"/>
  <c r="V4793"/>
  <c r="U4793"/>
  <c r="S4793"/>
  <c r="R4793"/>
  <c r="AB4793" s="1"/>
  <c r="Q4793"/>
  <c r="P4793"/>
  <c r="O4793"/>
  <c r="T4793" s="1"/>
  <c r="N4793"/>
  <c r="X4793" s="1"/>
  <c r="AB4792"/>
  <c r="AA4792"/>
  <c r="X4792"/>
  <c r="W4792"/>
  <c r="V4792"/>
  <c r="T4792"/>
  <c r="S4792"/>
  <c r="R4792"/>
  <c r="Q4792"/>
  <c r="P4792"/>
  <c r="U4792" s="1"/>
  <c r="O4792"/>
  <c r="Y4792" s="1"/>
  <c r="N4792"/>
  <c r="AB4791"/>
  <c r="Y4791"/>
  <c r="X4791"/>
  <c r="W4791"/>
  <c r="U4791"/>
  <c r="T4791"/>
  <c r="S4791"/>
  <c r="R4791"/>
  <c r="Q4791"/>
  <c r="V4791" s="1"/>
  <c r="P4791"/>
  <c r="Z4791" s="1"/>
  <c r="O4791"/>
  <c r="N4791"/>
  <c r="Z4790"/>
  <c r="Y4790"/>
  <c r="V4790"/>
  <c r="U4790"/>
  <c r="T4790"/>
  <c r="R4790"/>
  <c r="W4790" s="1"/>
  <c r="Q4790"/>
  <c r="AA4790" s="1"/>
  <c r="P4790"/>
  <c r="O4790"/>
  <c r="N4790"/>
  <c r="S4790" s="1"/>
  <c r="AA4789"/>
  <c r="Z4789"/>
  <c r="W4789"/>
  <c r="V4789"/>
  <c r="U4789"/>
  <c r="S4789"/>
  <c r="R4789"/>
  <c r="AB4789" s="1"/>
  <c r="Q4789"/>
  <c r="P4789"/>
  <c r="O4789"/>
  <c r="T4789" s="1"/>
  <c r="N4789"/>
  <c r="X4789" s="1"/>
  <c r="AB4788"/>
  <c r="AA4788"/>
  <c r="X4788"/>
  <c r="W4788"/>
  <c r="V4788"/>
  <c r="T4788"/>
  <c r="S4788"/>
  <c r="R4788"/>
  <c r="Q4788"/>
  <c r="P4788"/>
  <c r="U4788" s="1"/>
  <c r="O4788"/>
  <c r="Y4788" s="1"/>
  <c r="N4788"/>
  <c r="AB4787"/>
  <c r="Y4787"/>
  <c r="X4787"/>
  <c r="W4787"/>
  <c r="U4787"/>
  <c r="T4787"/>
  <c r="S4787"/>
  <c r="R4787"/>
  <c r="Q4787"/>
  <c r="V4787" s="1"/>
  <c r="P4787"/>
  <c r="Z4787" s="1"/>
  <c r="O4787"/>
  <c r="N4787"/>
  <c r="Z4786"/>
  <c r="Y4786"/>
  <c r="V4786"/>
  <c r="U4786"/>
  <c r="T4786"/>
  <c r="R4786"/>
  <c r="W4786" s="1"/>
  <c r="Q4786"/>
  <c r="AA4786" s="1"/>
  <c r="P4786"/>
  <c r="O4786"/>
  <c r="N4786"/>
  <c r="S4786" s="1"/>
  <c r="Z4785"/>
  <c r="Y4785"/>
  <c r="V4785"/>
  <c r="U4785"/>
  <c r="T4785"/>
  <c r="R4785"/>
  <c r="W4785" s="1"/>
  <c r="Q4785"/>
  <c r="AA4785" s="1"/>
  <c r="P4785"/>
  <c r="O4785"/>
  <c r="N4785"/>
  <c r="S4785" s="1"/>
  <c r="AA4784"/>
  <c r="W4784"/>
  <c r="V4784"/>
  <c r="S4784"/>
  <c r="R4784"/>
  <c r="AB4784" s="1"/>
  <c r="Q4784"/>
  <c r="P4784"/>
  <c r="U4784" s="1"/>
  <c r="Z4784" s="1"/>
  <c r="O4784"/>
  <c r="T4784" s="1"/>
  <c r="N4784"/>
  <c r="X4784" s="1"/>
  <c r="AB4783"/>
  <c r="X4783"/>
  <c r="W4783"/>
  <c r="T4783"/>
  <c r="S4783"/>
  <c r="R4783"/>
  <c r="Q4783"/>
  <c r="V4783" s="1"/>
  <c r="AA4783" s="1"/>
  <c r="P4783"/>
  <c r="U4783" s="1"/>
  <c r="O4783"/>
  <c r="Y4783" s="1"/>
  <c r="N4783"/>
  <c r="Y4782"/>
  <c r="U4782"/>
  <c r="T4782"/>
  <c r="R4782"/>
  <c r="W4782" s="1"/>
  <c r="AB4782" s="1"/>
  <c r="Q4782"/>
  <c r="V4782" s="1"/>
  <c r="P4782"/>
  <c r="Z4782" s="1"/>
  <c r="O4782"/>
  <c r="N4782"/>
  <c r="S4782" s="1"/>
  <c r="X4782" s="1"/>
  <c r="Z4781"/>
  <c r="V4781"/>
  <c r="U4781"/>
  <c r="R4781"/>
  <c r="W4781" s="1"/>
  <c r="Q4781"/>
  <c r="AA4781" s="1"/>
  <c r="P4781"/>
  <c r="O4781"/>
  <c r="T4781" s="1"/>
  <c r="Y4781" s="1"/>
  <c r="N4781"/>
  <c r="S4781" s="1"/>
  <c r="AA4780"/>
  <c r="W4780"/>
  <c r="V4780"/>
  <c r="S4780"/>
  <c r="R4780"/>
  <c r="AB4780" s="1"/>
  <c r="Q4780"/>
  <c r="P4780"/>
  <c r="U4780" s="1"/>
  <c r="Z4780" s="1"/>
  <c r="O4780"/>
  <c r="T4780" s="1"/>
  <c r="N4780"/>
  <c r="X4780" s="1"/>
  <c r="T4779"/>
  <c r="R4779"/>
  <c r="W4779" s="1"/>
  <c r="AB4779" s="1"/>
  <c r="Q4779"/>
  <c r="P4779"/>
  <c r="U4779" s="1"/>
  <c r="O4779"/>
  <c r="Y4779" s="1"/>
  <c r="N4779"/>
  <c r="S4779" s="1"/>
  <c r="X4779" s="1"/>
  <c r="U4778"/>
  <c r="R4778"/>
  <c r="Q4778"/>
  <c r="V4778" s="1"/>
  <c r="P4778"/>
  <c r="Z4778" s="1"/>
  <c r="O4778"/>
  <c r="T4778" s="1"/>
  <c r="Y4778" s="1"/>
  <c r="N4778"/>
  <c r="V4777"/>
  <c r="R4777"/>
  <c r="W4777" s="1"/>
  <c r="Q4777"/>
  <c r="AA4777" s="1"/>
  <c r="P4777"/>
  <c r="U4777" s="1"/>
  <c r="Z4777" s="1"/>
  <c r="O4777"/>
  <c r="N4777"/>
  <c r="S4777" s="1"/>
  <c r="W4776"/>
  <c r="S4776"/>
  <c r="R4776"/>
  <c r="AB4776" s="1"/>
  <c r="Q4776"/>
  <c r="V4776" s="1"/>
  <c r="AA4776" s="1"/>
  <c r="P4776"/>
  <c r="O4776"/>
  <c r="T4776" s="1"/>
  <c r="N4776"/>
  <c r="X4776" s="1"/>
  <c r="T4775"/>
  <c r="R4775"/>
  <c r="W4775" s="1"/>
  <c r="AB4775" s="1"/>
  <c r="Q4775"/>
  <c r="P4775"/>
  <c r="U4775" s="1"/>
  <c r="O4775"/>
  <c r="Y4775" s="1"/>
  <c r="N4775"/>
  <c r="S4775" s="1"/>
  <c r="X4775" s="1"/>
  <c r="U4774"/>
  <c r="R4774"/>
  <c r="Q4774"/>
  <c r="V4774" s="1"/>
  <c r="P4774"/>
  <c r="Z4774" s="1"/>
  <c r="O4774"/>
  <c r="T4774" s="1"/>
  <c r="Y4774" s="1"/>
  <c r="N4774"/>
  <c r="Z4773"/>
  <c r="V4773"/>
  <c r="U4773"/>
  <c r="R4773"/>
  <c r="W4773" s="1"/>
  <c r="Q4773"/>
  <c r="AA4773" s="1"/>
  <c r="P4773"/>
  <c r="O4773"/>
  <c r="N4773"/>
  <c r="S4773" s="1"/>
  <c r="AA4772"/>
  <c r="W4772"/>
  <c r="V4772"/>
  <c r="S4772"/>
  <c r="R4772"/>
  <c r="AB4772" s="1"/>
  <c r="Q4772"/>
  <c r="P4772"/>
  <c r="O4772"/>
  <c r="T4772" s="1"/>
  <c r="N4772"/>
  <c r="X4772" s="1"/>
  <c r="AB4771"/>
  <c r="X4771"/>
  <c r="W4771"/>
  <c r="T4771"/>
  <c r="S4771"/>
  <c r="R4771"/>
  <c r="Q4771"/>
  <c r="P4771"/>
  <c r="U4771" s="1"/>
  <c r="O4771"/>
  <c r="Y4771" s="1"/>
  <c r="N4771"/>
  <c r="AB4770"/>
  <c r="X4770"/>
  <c r="W4770"/>
  <c r="T4770"/>
  <c r="S4770"/>
  <c r="R4770"/>
  <c r="Q4770"/>
  <c r="V4770" s="1"/>
  <c r="AA4770" s="1"/>
  <c r="P4770"/>
  <c r="U4770" s="1"/>
  <c r="O4770"/>
  <c r="Y4770" s="1"/>
  <c r="N4770"/>
  <c r="Y4769"/>
  <c r="U4769"/>
  <c r="T4769"/>
  <c r="R4769"/>
  <c r="W4769" s="1"/>
  <c r="AB4769" s="1"/>
  <c r="Q4769"/>
  <c r="V4769" s="1"/>
  <c r="P4769"/>
  <c r="Z4769" s="1"/>
  <c r="O4769"/>
  <c r="N4769"/>
  <c r="S4769" s="1"/>
  <c r="X4769" s="1"/>
  <c r="Z4768"/>
  <c r="V4768"/>
  <c r="U4768"/>
  <c r="R4768"/>
  <c r="W4768" s="1"/>
  <c r="Q4768"/>
  <c r="AA4768" s="1"/>
  <c r="P4768"/>
  <c r="O4768"/>
  <c r="T4768" s="1"/>
  <c r="Y4768" s="1"/>
  <c r="N4768"/>
  <c r="S4768" s="1"/>
  <c r="AA4767"/>
  <c r="W4767"/>
  <c r="V4767"/>
  <c r="S4767"/>
  <c r="R4767"/>
  <c r="AB4767" s="1"/>
  <c r="Q4767"/>
  <c r="P4767"/>
  <c r="O4767"/>
  <c r="T4767" s="1"/>
  <c r="N4767"/>
  <c r="X4767" s="1"/>
  <c r="T4766"/>
  <c r="R4766"/>
  <c r="W4766" s="1"/>
  <c r="AB4766" s="1"/>
  <c r="Q4766"/>
  <c r="P4766"/>
  <c r="U4766" s="1"/>
  <c r="O4766"/>
  <c r="Y4766" s="1"/>
  <c r="N4766"/>
  <c r="S4766" s="1"/>
  <c r="X4766" s="1"/>
  <c r="U4765"/>
  <c r="R4765"/>
  <c r="Q4765"/>
  <c r="V4765" s="1"/>
  <c r="P4765"/>
  <c r="Z4765" s="1"/>
  <c r="O4765"/>
  <c r="T4765" s="1"/>
  <c r="Y4765" s="1"/>
  <c r="N4765"/>
  <c r="V4764"/>
  <c r="R4764"/>
  <c r="W4764" s="1"/>
  <c r="Q4764"/>
  <c r="AA4764" s="1"/>
  <c r="P4764"/>
  <c r="U4764" s="1"/>
  <c r="Z4764" s="1"/>
  <c r="O4764"/>
  <c r="N4764"/>
  <c r="S4764" s="1"/>
  <c r="W4763"/>
  <c r="AB4763" s="1"/>
  <c r="S4763"/>
  <c r="X4763" s="1"/>
  <c r="R4763"/>
  <c r="Q4763"/>
  <c r="V4763" s="1"/>
  <c r="AA4763" s="1"/>
  <c r="P4763"/>
  <c r="O4763"/>
  <c r="T4763" s="1"/>
  <c r="N4763"/>
  <c r="T4762"/>
  <c r="Y4762" s="1"/>
  <c r="R4762"/>
  <c r="W4762" s="1"/>
  <c r="AB4762" s="1"/>
  <c r="Q4762"/>
  <c r="P4762"/>
  <c r="U4762" s="1"/>
  <c r="O4762"/>
  <c r="N4762"/>
  <c r="S4762" s="1"/>
  <c r="X4762" s="1"/>
  <c r="U4761"/>
  <c r="Z4761" s="1"/>
  <c r="R4761"/>
  <c r="Q4761"/>
  <c r="V4761" s="1"/>
  <c r="P4761"/>
  <c r="O4761"/>
  <c r="T4761" s="1"/>
  <c r="Y4761" s="1"/>
  <c r="N4761"/>
  <c r="V4760"/>
  <c r="AA4760" s="1"/>
  <c r="R4760"/>
  <c r="W4760" s="1"/>
  <c r="Q4760"/>
  <c r="P4760"/>
  <c r="U4760" s="1"/>
  <c r="Z4760" s="1"/>
  <c r="O4760"/>
  <c r="N4760"/>
  <c r="S4760" s="1"/>
  <c r="W4759"/>
  <c r="AB4759" s="1"/>
  <c r="S4759"/>
  <c r="X4759" s="1"/>
  <c r="R4759"/>
  <c r="Q4759"/>
  <c r="V4759" s="1"/>
  <c r="AA4759" s="1"/>
  <c r="P4759"/>
  <c r="O4759"/>
  <c r="T4759" s="1"/>
  <c r="N4759"/>
  <c r="T4758"/>
  <c r="Y4758" s="1"/>
  <c r="R4758"/>
  <c r="W4758" s="1"/>
  <c r="AB4758" s="1"/>
  <c r="Q4758"/>
  <c r="P4758"/>
  <c r="U4758" s="1"/>
  <c r="O4758"/>
  <c r="N4758"/>
  <c r="S4758" s="1"/>
  <c r="X4758" s="1"/>
  <c r="U4757"/>
  <c r="Z4757" s="1"/>
  <c r="R4757"/>
  <c r="Q4757"/>
  <c r="V4757" s="1"/>
  <c r="P4757"/>
  <c r="O4757"/>
  <c r="T4757" s="1"/>
  <c r="Y4757" s="1"/>
  <c r="N4757"/>
  <c r="V4756"/>
  <c r="AA4756" s="1"/>
  <c r="R4756"/>
  <c r="W4756" s="1"/>
  <c r="Q4756"/>
  <c r="P4756"/>
  <c r="U4756" s="1"/>
  <c r="Z4756" s="1"/>
  <c r="O4756"/>
  <c r="N4756"/>
  <c r="S4756" s="1"/>
  <c r="V4755"/>
  <c r="AA4755" s="1"/>
  <c r="R4755"/>
  <c r="W4755" s="1"/>
  <c r="Q4755"/>
  <c r="P4755"/>
  <c r="U4755" s="1"/>
  <c r="Z4755" s="1"/>
  <c r="O4755"/>
  <c r="N4755"/>
  <c r="S4755" s="1"/>
  <c r="W4754"/>
  <c r="S4754"/>
  <c r="X4754" s="1"/>
  <c r="R4754"/>
  <c r="AB4754" s="1"/>
  <c r="Q4754"/>
  <c r="V4754" s="1"/>
  <c r="AA4754" s="1"/>
  <c r="P4754"/>
  <c r="O4754"/>
  <c r="T4754" s="1"/>
  <c r="N4754"/>
  <c r="T4753"/>
  <c r="R4753"/>
  <c r="W4753" s="1"/>
  <c r="AB4753" s="1"/>
  <c r="Q4753"/>
  <c r="P4753"/>
  <c r="U4753" s="1"/>
  <c r="O4753"/>
  <c r="Y4753" s="1"/>
  <c r="N4753"/>
  <c r="S4753" s="1"/>
  <c r="X4753" s="1"/>
  <c r="U4752"/>
  <c r="R4752"/>
  <c r="Q4752"/>
  <c r="V4752" s="1"/>
  <c r="P4752"/>
  <c r="Z4752" s="1"/>
  <c r="O4752"/>
  <c r="T4752" s="1"/>
  <c r="Y4752" s="1"/>
  <c r="N4752"/>
  <c r="V4751"/>
  <c r="R4751"/>
  <c r="W4751" s="1"/>
  <c r="Q4751"/>
  <c r="AA4751" s="1"/>
  <c r="P4751"/>
  <c r="U4751" s="1"/>
  <c r="Z4751" s="1"/>
  <c r="O4751"/>
  <c r="N4751"/>
  <c r="S4751" s="1"/>
  <c r="W4750"/>
  <c r="S4750"/>
  <c r="R4750"/>
  <c r="AB4750" s="1"/>
  <c r="Q4750"/>
  <c r="V4750" s="1"/>
  <c r="AA4750" s="1"/>
  <c r="P4750"/>
  <c r="O4750"/>
  <c r="T4750" s="1"/>
  <c r="N4750"/>
  <c r="X4750" s="1"/>
  <c r="V4749"/>
  <c r="T4749"/>
  <c r="R4749"/>
  <c r="W4749" s="1"/>
  <c r="AB4749" s="1"/>
  <c r="Q4749"/>
  <c r="AA4749" s="1"/>
  <c r="P4749"/>
  <c r="U4749" s="1"/>
  <c r="O4749"/>
  <c r="Y4749" s="1"/>
  <c r="N4749"/>
  <c r="S4749" s="1"/>
  <c r="X4749" s="1"/>
  <c r="W4748"/>
  <c r="U4748"/>
  <c r="S4748"/>
  <c r="R4748"/>
  <c r="AB4748" s="1"/>
  <c r="Q4748"/>
  <c r="V4748" s="1"/>
  <c r="P4748"/>
  <c r="Z4748" s="1"/>
  <c r="O4748"/>
  <c r="T4748" s="1"/>
  <c r="Y4748" s="1"/>
  <c r="N4748"/>
  <c r="X4748" s="1"/>
  <c r="V4747"/>
  <c r="T4747"/>
  <c r="R4747"/>
  <c r="W4747" s="1"/>
  <c r="Q4747"/>
  <c r="AA4747" s="1"/>
  <c r="P4747"/>
  <c r="U4747" s="1"/>
  <c r="Z4747" s="1"/>
  <c r="O4747"/>
  <c r="Y4747" s="1"/>
  <c r="N4747"/>
  <c r="S4747" s="1"/>
  <c r="W4746"/>
  <c r="U4746"/>
  <c r="S4746"/>
  <c r="R4746"/>
  <c r="AB4746" s="1"/>
  <c r="Q4746"/>
  <c r="V4746" s="1"/>
  <c r="AA4746" s="1"/>
  <c r="P4746"/>
  <c r="Z4746" s="1"/>
  <c r="O4746"/>
  <c r="T4746" s="1"/>
  <c r="N4746"/>
  <c r="X4746" s="1"/>
  <c r="V4745"/>
  <c r="T4745"/>
  <c r="R4745"/>
  <c r="W4745" s="1"/>
  <c r="AB4745" s="1"/>
  <c r="Q4745"/>
  <c r="AA4745" s="1"/>
  <c r="P4745"/>
  <c r="U4745" s="1"/>
  <c r="O4745"/>
  <c r="Y4745" s="1"/>
  <c r="N4745"/>
  <c r="S4745" s="1"/>
  <c r="X4745" s="1"/>
  <c r="W4744"/>
  <c r="U4744"/>
  <c r="S4744"/>
  <c r="R4744"/>
  <c r="AB4744" s="1"/>
  <c r="Q4744"/>
  <c r="V4744" s="1"/>
  <c r="P4744"/>
  <c r="Z4744" s="1"/>
  <c r="O4744"/>
  <c r="T4744" s="1"/>
  <c r="Y4744" s="1"/>
  <c r="N4744"/>
  <c r="X4744" s="1"/>
  <c r="V4743"/>
  <c r="T4743"/>
  <c r="R4743"/>
  <c r="W4743" s="1"/>
  <c r="Q4743"/>
  <c r="AA4743" s="1"/>
  <c r="P4743"/>
  <c r="U4743" s="1"/>
  <c r="Z4743" s="1"/>
  <c r="O4743"/>
  <c r="Y4743" s="1"/>
  <c r="N4743"/>
  <c r="S4743" s="1"/>
  <c r="W4742"/>
  <c r="U4742"/>
  <c r="S4742"/>
  <c r="R4742"/>
  <c r="AB4742" s="1"/>
  <c r="Q4742"/>
  <c r="V4742" s="1"/>
  <c r="AA4742" s="1"/>
  <c r="P4742"/>
  <c r="Z4742" s="1"/>
  <c r="O4742"/>
  <c r="T4742" s="1"/>
  <c r="N4742"/>
  <c r="X4742" s="1"/>
  <c r="V4741"/>
  <c r="T4741"/>
  <c r="R4741"/>
  <c r="W4741" s="1"/>
  <c r="AB4741" s="1"/>
  <c r="Q4741"/>
  <c r="AA4741" s="1"/>
  <c r="P4741"/>
  <c r="U4741" s="1"/>
  <c r="O4741"/>
  <c r="Y4741" s="1"/>
  <c r="N4741"/>
  <c r="S4741" s="1"/>
  <c r="X4741" s="1"/>
  <c r="V4740"/>
  <c r="T4740"/>
  <c r="R4740"/>
  <c r="W4740" s="1"/>
  <c r="AB4740" s="1"/>
  <c r="Q4740"/>
  <c r="AA4740" s="1"/>
  <c r="P4740"/>
  <c r="U4740" s="1"/>
  <c r="O4740"/>
  <c r="Y4740" s="1"/>
  <c r="N4740"/>
  <c r="S4740" s="1"/>
  <c r="X4740" s="1"/>
  <c r="W4738"/>
  <c r="U4738"/>
  <c r="S4738"/>
  <c r="R4738"/>
  <c r="AB4738" s="1"/>
  <c r="Q4738"/>
  <c r="V4738" s="1"/>
  <c r="P4738"/>
  <c r="Z4738" s="1"/>
  <c r="O4738"/>
  <c r="T4738" s="1"/>
  <c r="Y4738" s="1"/>
  <c r="N4738"/>
  <c r="X4738" s="1"/>
  <c r="V4737"/>
  <c r="T4737"/>
  <c r="R4737"/>
  <c r="W4737" s="1"/>
  <c r="Q4737"/>
  <c r="AA4737" s="1"/>
  <c r="P4737"/>
  <c r="U4737" s="1"/>
  <c r="Z4737" s="1"/>
  <c r="O4737"/>
  <c r="Y4737" s="1"/>
  <c r="N4737"/>
  <c r="S4737" s="1"/>
  <c r="W4736"/>
  <c r="U4736"/>
  <c r="S4736"/>
  <c r="R4736"/>
  <c r="AB4736" s="1"/>
  <c r="Q4736"/>
  <c r="V4736" s="1"/>
  <c r="AA4736" s="1"/>
  <c r="P4736"/>
  <c r="Z4736" s="1"/>
  <c r="O4736"/>
  <c r="T4736" s="1"/>
  <c r="N4736"/>
  <c r="X4736" s="1"/>
  <c r="V4735"/>
  <c r="T4735"/>
  <c r="R4735"/>
  <c r="W4735" s="1"/>
  <c r="AB4735" s="1"/>
  <c r="Q4735"/>
  <c r="AA4735" s="1"/>
  <c r="P4735"/>
  <c r="U4735" s="1"/>
  <c r="O4735"/>
  <c r="Y4735" s="1"/>
  <c r="N4735"/>
  <c r="S4735" s="1"/>
  <c r="X4735" s="1"/>
  <c r="W4734"/>
  <c r="U4734"/>
  <c r="S4734"/>
  <c r="R4734"/>
  <c r="AB4734" s="1"/>
  <c r="Q4734"/>
  <c r="V4734" s="1"/>
  <c r="P4734"/>
  <c r="Z4734" s="1"/>
  <c r="O4734"/>
  <c r="T4734" s="1"/>
  <c r="Y4734" s="1"/>
  <c r="N4734"/>
  <c r="X4734" s="1"/>
  <c r="V4733"/>
  <c r="T4733"/>
  <c r="R4733"/>
  <c r="W4733" s="1"/>
  <c r="Q4733"/>
  <c r="AA4733" s="1"/>
  <c r="P4733"/>
  <c r="U4733" s="1"/>
  <c r="Z4733" s="1"/>
  <c r="O4733"/>
  <c r="Y4733" s="1"/>
  <c r="N4733"/>
  <c r="S4733" s="1"/>
  <c r="W4732"/>
  <c r="U4732"/>
  <c r="S4732"/>
  <c r="R4732"/>
  <c r="AB4732" s="1"/>
  <c r="Q4732"/>
  <c r="V4732" s="1"/>
  <c r="AA4732" s="1"/>
  <c r="P4732"/>
  <c r="Z4732" s="1"/>
  <c r="O4732"/>
  <c r="T4732" s="1"/>
  <c r="N4732"/>
  <c r="X4732" s="1"/>
  <c r="V4731"/>
  <c r="T4731"/>
  <c r="R4731"/>
  <c r="W4731" s="1"/>
  <c r="AB4731" s="1"/>
  <c r="Q4731"/>
  <c r="AA4731" s="1"/>
  <c r="P4731"/>
  <c r="U4731" s="1"/>
  <c r="O4731"/>
  <c r="Y4731" s="1"/>
  <c r="N4731"/>
  <c r="S4731" s="1"/>
  <c r="X4731" s="1"/>
  <c r="W4730"/>
  <c r="U4730"/>
  <c r="S4730"/>
  <c r="R4730"/>
  <c r="AB4730" s="1"/>
  <c r="Q4730"/>
  <c r="V4730" s="1"/>
  <c r="P4730"/>
  <c r="Z4730" s="1"/>
  <c r="O4730"/>
  <c r="T4730" s="1"/>
  <c r="Y4730" s="1"/>
  <c r="N4730"/>
  <c r="X4730" s="1"/>
  <c r="V4729"/>
  <c r="T4729"/>
  <c r="R4729"/>
  <c r="W4729" s="1"/>
  <c r="Q4729"/>
  <c r="AA4729" s="1"/>
  <c r="P4729"/>
  <c r="U4729" s="1"/>
  <c r="Z4729" s="1"/>
  <c r="O4729"/>
  <c r="Y4729" s="1"/>
  <c r="N4729"/>
  <c r="S4729" s="1"/>
  <c r="W4728"/>
  <c r="U4728"/>
  <c r="S4728"/>
  <c r="R4728"/>
  <c r="AB4728" s="1"/>
  <c r="Q4728"/>
  <c r="V4728" s="1"/>
  <c r="AA4728" s="1"/>
  <c r="P4728"/>
  <c r="Z4728" s="1"/>
  <c r="O4728"/>
  <c r="T4728" s="1"/>
  <c r="N4728"/>
  <c r="X4728" s="1"/>
  <c r="V4727"/>
  <c r="T4727"/>
  <c r="R4727"/>
  <c r="W4727" s="1"/>
  <c r="AB4727" s="1"/>
  <c r="Q4727"/>
  <c r="AA4727" s="1"/>
  <c r="P4727"/>
  <c r="U4727" s="1"/>
  <c r="O4727"/>
  <c r="Y4727" s="1"/>
  <c r="N4727"/>
  <c r="S4727" s="1"/>
  <c r="X4727" s="1"/>
  <c r="W4726"/>
  <c r="U4726"/>
  <c r="S4726"/>
  <c r="R4726"/>
  <c r="AB4726" s="1"/>
  <c r="Q4726"/>
  <c r="V4726" s="1"/>
  <c r="P4726"/>
  <c r="Z4726" s="1"/>
  <c r="O4726"/>
  <c r="T4726" s="1"/>
  <c r="Y4726" s="1"/>
  <c r="N4726"/>
  <c r="X4726" s="1"/>
  <c r="V4725"/>
  <c r="T4725"/>
  <c r="R4725"/>
  <c r="W4725" s="1"/>
  <c r="Q4725"/>
  <c r="AA4725" s="1"/>
  <c r="P4725"/>
  <c r="U4725" s="1"/>
  <c r="Z4725" s="1"/>
  <c r="O4725"/>
  <c r="Y4725" s="1"/>
  <c r="N4725"/>
  <c r="S4725" s="1"/>
  <c r="V4724"/>
  <c r="T4724"/>
  <c r="R4724"/>
  <c r="W4724" s="1"/>
  <c r="Q4724"/>
  <c r="AA4724" s="1"/>
  <c r="P4724"/>
  <c r="U4724" s="1"/>
  <c r="Z4724" s="1"/>
  <c r="O4724"/>
  <c r="Y4724" s="1"/>
  <c r="N4724"/>
  <c r="S4724" s="1"/>
  <c r="W4723"/>
  <c r="U4723"/>
  <c r="S4723"/>
  <c r="R4723"/>
  <c r="AB4723" s="1"/>
  <c r="Q4723"/>
  <c r="V4723" s="1"/>
  <c r="AA4723" s="1"/>
  <c r="P4723"/>
  <c r="Z4723" s="1"/>
  <c r="O4723"/>
  <c r="T4723" s="1"/>
  <c r="N4723"/>
  <c r="X4723" s="1"/>
  <c r="V4722"/>
  <c r="T4722"/>
  <c r="R4722"/>
  <c r="W4722" s="1"/>
  <c r="AB4722" s="1"/>
  <c r="Q4722"/>
  <c r="AA4722" s="1"/>
  <c r="P4722"/>
  <c r="U4722" s="1"/>
  <c r="O4722"/>
  <c r="Y4722" s="1"/>
  <c r="N4722"/>
  <c r="S4722" s="1"/>
  <c r="X4722" s="1"/>
  <c r="W4721"/>
  <c r="U4721"/>
  <c r="S4721"/>
  <c r="R4721"/>
  <c r="AB4721" s="1"/>
  <c r="Q4721"/>
  <c r="V4721" s="1"/>
  <c r="P4721"/>
  <c r="Z4721" s="1"/>
  <c r="O4721"/>
  <c r="T4721" s="1"/>
  <c r="Y4721" s="1"/>
  <c r="N4721"/>
  <c r="X4721" s="1"/>
  <c r="V4720"/>
  <c r="T4720"/>
  <c r="R4720"/>
  <c r="W4720" s="1"/>
  <c r="Q4720"/>
  <c r="AA4720" s="1"/>
  <c r="P4720"/>
  <c r="U4720" s="1"/>
  <c r="Z4720" s="1"/>
  <c r="O4720"/>
  <c r="Y4720" s="1"/>
  <c r="N4720"/>
  <c r="S4720" s="1"/>
  <c r="W4719"/>
  <c r="U4719"/>
  <c r="S4719"/>
  <c r="R4719"/>
  <c r="AB4719" s="1"/>
  <c r="Q4719"/>
  <c r="V4719" s="1"/>
  <c r="AA4719" s="1"/>
  <c r="P4719"/>
  <c r="Z4719" s="1"/>
  <c r="O4719"/>
  <c r="T4719" s="1"/>
  <c r="N4719"/>
  <c r="X4719" s="1"/>
  <c r="V4718"/>
  <c r="T4718"/>
  <c r="R4718"/>
  <c r="W4718" s="1"/>
  <c r="AB4718" s="1"/>
  <c r="Q4718"/>
  <c r="AA4718" s="1"/>
  <c r="P4718"/>
  <c r="U4718" s="1"/>
  <c r="O4718"/>
  <c r="Y4718" s="1"/>
  <c r="N4718"/>
  <c r="S4718" s="1"/>
  <c r="X4718" s="1"/>
  <c r="W4717"/>
  <c r="U4717"/>
  <c r="S4717"/>
  <c r="R4717"/>
  <c r="AB4717" s="1"/>
  <c r="Q4717"/>
  <c r="V4717" s="1"/>
  <c r="P4717"/>
  <c r="Z4717" s="1"/>
  <c r="O4717"/>
  <c r="T4717" s="1"/>
  <c r="Y4717" s="1"/>
  <c r="N4717"/>
  <c r="X4717" s="1"/>
  <c r="V4716"/>
  <c r="T4716"/>
  <c r="R4716"/>
  <c r="W4716" s="1"/>
  <c r="Q4716"/>
  <c r="AA4716" s="1"/>
  <c r="P4716"/>
  <c r="U4716" s="1"/>
  <c r="Z4716" s="1"/>
  <c r="O4716"/>
  <c r="Y4716" s="1"/>
  <c r="N4716"/>
  <c r="S4716" s="1"/>
  <c r="W4715"/>
  <c r="U4715"/>
  <c r="S4715"/>
  <c r="R4715"/>
  <c r="AB4715" s="1"/>
  <c r="Q4715"/>
  <c r="V4715" s="1"/>
  <c r="AA4715" s="1"/>
  <c r="P4715"/>
  <c r="Z4715" s="1"/>
  <c r="O4715"/>
  <c r="T4715" s="1"/>
  <c r="N4715"/>
  <c r="X4715" s="1"/>
  <c r="V4714"/>
  <c r="T4714"/>
  <c r="R4714"/>
  <c r="W4714" s="1"/>
  <c r="AB4714" s="1"/>
  <c r="Q4714"/>
  <c r="AA4714" s="1"/>
  <c r="P4714"/>
  <c r="U4714" s="1"/>
  <c r="O4714"/>
  <c r="Y4714" s="1"/>
  <c r="N4714"/>
  <c r="S4714" s="1"/>
  <c r="X4714" s="1"/>
  <c r="W4713"/>
  <c r="U4713"/>
  <c r="S4713"/>
  <c r="R4713"/>
  <c r="AB4713" s="1"/>
  <c r="Q4713"/>
  <c r="V4713" s="1"/>
  <c r="P4713"/>
  <c r="Z4713" s="1"/>
  <c r="O4713"/>
  <c r="T4713" s="1"/>
  <c r="Y4713" s="1"/>
  <c r="N4713"/>
  <c r="X4713" s="1"/>
  <c r="V4712"/>
  <c r="T4712"/>
  <c r="R4712"/>
  <c r="W4712" s="1"/>
  <c r="Q4712"/>
  <c r="AA4712" s="1"/>
  <c r="P4712"/>
  <c r="U4712" s="1"/>
  <c r="Z4712" s="1"/>
  <c r="O4712"/>
  <c r="Y4712" s="1"/>
  <c r="N4712"/>
  <c r="S4712" s="1"/>
  <c r="W4711"/>
  <c r="U4711"/>
  <c r="S4711"/>
  <c r="R4711"/>
  <c r="AB4711" s="1"/>
  <c r="Q4711"/>
  <c r="V4711" s="1"/>
  <c r="AA4711" s="1"/>
  <c r="P4711"/>
  <c r="Z4711" s="1"/>
  <c r="O4711"/>
  <c r="T4711" s="1"/>
  <c r="N4711"/>
  <c r="X4711" s="1"/>
  <c r="V4710"/>
  <c r="T4710"/>
  <c r="R4710"/>
  <c r="W4710" s="1"/>
  <c r="AB4710" s="1"/>
  <c r="Q4710"/>
  <c r="AA4710" s="1"/>
  <c r="P4710"/>
  <c r="U4710" s="1"/>
  <c r="O4710"/>
  <c r="Y4710" s="1"/>
  <c r="N4710"/>
  <c r="S4710" s="1"/>
  <c r="X4710" s="1"/>
  <c r="V4709"/>
  <c r="T4709"/>
  <c r="R4709"/>
  <c r="W4709" s="1"/>
  <c r="AB4709" s="1"/>
  <c r="Q4709"/>
  <c r="AA4709" s="1"/>
  <c r="P4709"/>
  <c r="U4709" s="1"/>
  <c r="O4709"/>
  <c r="Y4709" s="1"/>
  <c r="N4709"/>
  <c r="S4709" s="1"/>
  <c r="X4709" s="1"/>
  <c r="W4708"/>
  <c r="U4708"/>
  <c r="S4708"/>
  <c r="R4708"/>
  <c r="AB4708" s="1"/>
  <c r="Q4708"/>
  <c r="V4708" s="1"/>
  <c r="P4708"/>
  <c r="Z4708" s="1"/>
  <c r="O4708"/>
  <c r="T4708" s="1"/>
  <c r="Y4708" s="1"/>
  <c r="N4708"/>
  <c r="X4708" s="1"/>
  <c r="V4707"/>
  <c r="T4707"/>
  <c r="R4707"/>
  <c r="W4707" s="1"/>
  <c r="Q4707"/>
  <c r="AA4707" s="1"/>
  <c r="P4707"/>
  <c r="U4707" s="1"/>
  <c r="Z4707" s="1"/>
  <c r="O4707"/>
  <c r="Y4707" s="1"/>
  <c r="N4707"/>
  <c r="S4707" s="1"/>
  <c r="AA4706"/>
  <c r="W4706"/>
  <c r="V4706"/>
  <c r="U4706"/>
  <c r="S4706"/>
  <c r="R4706"/>
  <c r="AB4706" s="1"/>
  <c r="Q4706"/>
  <c r="P4706"/>
  <c r="Z4706" s="1"/>
  <c r="O4706"/>
  <c r="T4706" s="1"/>
  <c r="N4706"/>
  <c r="X4706" s="1"/>
  <c r="AB4705"/>
  <c r="AA4705"/>
  <c r="X4705"/>
  <c r="W4705"/>
  <c r="V4705"/>
  <c r="T4705"/>
  <c r="S4705"/>
  <c r="R4705"/>
  <c r="Q4705"/>
  <c r="P4705"/>
  <c r="U4705" s="1"/>
  <c r="O4705"/>
  <c r="Y4705" s="1"/>
  <c r="N4705"/>
  <c r="AB4704"/>
  <c r="Y4704"/>
  <c r="X4704"/>
  <c r="W4704"/>
  <c r="U4704"/>
  <c r="T4704"/>
  <c r="S4704"/>
  <c r="R4704"/>
  <c r="Q4704"/>
  <c r="V4704" s="1"/>
  <c r="P4704"/>
  <c r="Z4704" s="1"/>
  <c r="O4704"/>
  <c r="N4704"/>
  <c r="Z4703"/>
  <c r="Y4703"/>
  <c r="V4703"/>
  <c r="U4703"/>
  <c r="T4703"/>
  <c r="R4703"/>
  <c r="W4703" s="1"/>
  <c r="Q4703"/>
  <c r="AA4703" s="1"/>
  <c r="P4703"/>
  <c r="O4703"/>
  <c r="N4703"/>
  <c r="S4703" s="1"/>
  <c r="AA4702"/>
  <c r="Z4702"/>
  <c r="W4702"/>
  <c r="V4702"/>
  <c r="U4702"/>
  <c r="S4702"/>
  <c r="R4702"/>
  <c r="AB4702" s="1"/>
  <c r="Q4702"/>
  <c r="P4702"/>
  <c r="O4702"/>
  <c r="T4702" s="1"/>
  <c r="N4702"/>
  <c r="X4702" s="1"/>
  <c r="AB4701"/>
  <c r="AA4701"/>
  <c r="X4701"/>
  <c r="W4701"/>
  <c r="V4701"/>
  <c r="T4701"/>
  <c r="S4701"/>
  <c r="R4701"/>
  <c r="Q4701"/>
  <c r="P4701"/>
  <c r="U4701" s="1"/>
  <c r="O4701"/>
  <c r="Y4701" s="1"/>
  <c r="N4701"/>
  <c r="AB4700"/>
  <c r="Y4700"/>
  <c r="X4700"/>
  <c r="W4700"/>
  <c r="U4700"/>
  <c r="T4700"/>
  <c r="S4700"/>
  <c r="R4700"/>
  <c r="Q4700"/>
  <c r="V4700" s="1"/>
  <c r="P4700"/>
  <c r="Z4700" s="1"/>
  <c r="O4700"/>
  <c r="N4700"/>
  <c r="Z4699"/>
  <c r="Y4699"/>
  <c r="V4699"/>
  <c r="U4699"/>
  <c r="T4699"/>
  <c r="R4699"/>
  <c r="W4699" s="1"/>
  <c r="Q4699"/>
  <c r="AA4699" s="1"/>
  <c r="P4699"/>
  <c r="O4699"/>
  <c r="N4699"/>
  <c r="S4699" s="1"/>
  <c r="AA4698"/>
  <c r="Z4698"/>
  <c r="W4698"/>
  <c r="V4698"/>
  <c r="U4698"/>
  <c r="S4698"/>
  <c r="R4698"/>
  <c r="AB4698" s="1"/>
  <c r="Q4698"/>
  <c r="P4698"/>
  <c r="O4698"/>
  <c r="T4698" s="1"/>
  <c r="N4698"/>
  <c r="X4698" s="1"/>
  <c r="AB4697"/>
  <c r="AA4697"/>
  <c r="X4697"/>
  <c r="W4697"/>
  <c r="V4697"/>
  <c r="T4697"/>
  <c r="S4697"/>
  <c r="R4697"/>
  <c r="Q4697"/>
  <c r="P4697"/>
  <c r="U4697" s="1"/>
  <c r="O4697"/>
  <c r="Y4697" s="1"/>
  <c r="N4697"/>
  <c r="AB4696"/>
  <c r="Y4696"/>
  <c r="X4696"/>
  <c r="W4696"/>
  <c r="U4696"/>
  <c r="T4696"/>
  <c r="S4696"/>
  <c r="R4696"/>
  <c r="Q4696"/>
  <c r="V4696" s="1"/>
  <c r="P4696"/>
  <c r="Z4696" s="1"/>
  <c r="O4696"/>
  <c r="N4696"/>
  <c r="Z4695"/>
  <c r="Y4695"/>
  <c r="V4695"/>
  <c r="U4695"/>
  <c r="T4695"/>
  <c r="R4695"/>
  <c r="W4695" s="1"/>
  <c r="Q4695"/>
  <c r="AA4695" s="1"/>
  <c r="P4695"/>
  <c r="O4695"/>
  <c r="N4695"/>
  <c r="S4695" s="1"/>
  <c r="Z4694"/>
  <c r="Y4694"/>
  <c r="V4694"/>
  <c r="U4694"/>
  <c r="T4694"/>
  <c r="R4694"/>
  <c r="W4694" s="1"/>
  <c r="Q4694"/>
  <c r="AA4694" s="1"/>
  <c r="P4694"/>
  <c r="O4694"/>
  <c r="N4694"/>
  <c r="S4694" s="1"/>
  <c r="AA4693"/>
  <c r="Z4693"/>
  <c r="W4693"/>
  <c r="V4693"/>
  <c r="U4693"/>
  <c r="S4693"/>
  <c r="R4693"/>
  <c r="AB4693" s="1"/>
  <c r="Q4693"/>
  <c r="P4693"/>
  <c r="O4693"/>
  <c r="T4693" s="1"/>
  <c r="N4693"/>
  <c r="X4693" s="1"/>
  <c r="AB4692"/>
  <c r="AA4692"/>
  <c r="X4692"/>
  <c r="W4692"/>
  <c r="V4692"/>
  <c r="T4692"/>
  <c r="S4692"/>
  <c r="R4692"/>
  <c r="Q4692"/>
  <c r="P4692"/>
  <c r="U4692" s="1"/>
  <c r="O4692"/>
  <c r="Y4692" s="1"/>
  <c r="N4692"/>
  <c r="AB4691"/>
  <c r="Y4691"/>
  <c r="X4691"/>
  <c r="W4691"/>
  <c r="U4691"/>
  <c r="T4691"/>
  <c r="S4691"/>
  <c r="R4691"/>
  <c r="Q4691"/>
  <c r="V4691" s="1"/>
  <c r="P4691"/>
  <c r="Z4691" s="1"/>
  <c r="O4691"/>
  <c r="N4691"/>
  <c r="Z4690"/>
  <c r="Y4690"/>
  <c r="V4690"/>
  <c r="U4690"/>
  <c r="T4690"/>
  <c r="R4690"/>
  <c r="W4690" s="1"/>
  <c r="Q4690"/>
  <c r="AA4690" s="1"/>
  <c r="P4690"/>
  <c r="O4690"/>
  <c r="N4690"/>
  <c r="S4690" s="1"/>
  <c r="AA4689"/>
  <c r="Z4689"/>
  <c r="W4689"/>
  <c r="V4689"/>
  <c r="U4689"/>
  <c r="S4689"/>
  <c r="R4689"/>
  <c r="AB4689" s="1"/>
  <c r="Q4689"/>
  <c r="P4689"/>
  <c r="O4689"/>
  <c r="T4689" s="1"/>
  <c r="N4689"/>
  <c r="X4689" s="1"/>
  <c r="AB4688"/>
  <c r="AA4688"/>
  <c r="X4688"/>
  <c r="W4688"/>
  <c r="V4688"/>
  <c r="T4688"/>
  <c r="S4688"/>
  <c r="R4688"/>
  <c r="Q4688"/>
  <c r="P4688"/>
  <c r="U4688" s="1"/>
  <c r="O4688"/>
  <c r="Y4688" s="1"/>
  <c r="N4688"/>
  <c r="AB4687"/>
  <c r="Y4687"/>
  <c r="X4687"/>
  <c r="W4687"/>
  <c r="U4687"/>
  <c r="T4687"/>
  <c r="S4687"/>
  <c r="R4687"/>
  <c r="Q4687"/>
  <c r="V4687" s="1"/>
  <c r="P4687"/>
  <c r="Z4687" s="1"/>
  <c r="O4687"/>
  <c r="N4687"/>
  <c r="Z4686"/>
  <c r="Y4686"/>
  <c r="V4686"/>
  <c r="U4686"/>
  <c r="T4686"/>
  <c r="R4686"/>
  <c r="W4686" s="1"/>
  <c r="Q4686"/>
  <c r="AA4686" s="1"/>
  <c r="P4686"/>
  <c r="O4686"/>
  <c r="N4686"/>
  <c r="S4686" s="1"/>
  <c r="AA4685"/>
  <c r="Z4685"/>
  <c r="W4685"/>
  <c r="V4685"/>
  <c r="U4685"/>
  <c r="S4685"/>
  <c r="R4685"/>
  <c r="AB4685" s="1"/>
  <c r="Q4685"/>
  <c r="P4685"/>
  <c r="O4685"/>
  <c r="T4685" s="1"/>
  <c r="N4685"/>
  <c r="X4685" s="1"/>
  <c r="AB4684"/>
  <c r="AA4684"/>
  <c r="X4684"/>
  <c r="W4684"/>
  <c r="V4684"/>
  <c r="T4684"/>
  <c r="S4684"/>
  <c r="R4684"/>
  <c r="Q4684"/>
  <c r="P4684"/>
  <c r="U4684" s="1"/>
  <c r="O4684"/>
  <c r="Y4684" s="1"/>
  <c r="N4684"/>
  <c r="Y4683"/>
  <c r="U4683"/>
  <c r="T4683"/>
  <c r="R4683"/>
  <c r="W4683" s="1"/>
  <c r="AB4683" s="1"/>
  <c r="Q4683"/>
  <c r="V4683" s="1"/>
  <c r="P4683"/>
  <c r="Z4683" s="1"/>
  <c r="O4683"/>
  <c r="N4683"/>
  <c r="S4683" s="1"/>
  <c r="X4683" s="1"/>
  <c r="Z4682"/>
  <c r="V4682"/>
  <c r="U4682"/>
  <c r="R4682"/>
  <c r="W4682" s="1"/>
  <c r="Q4682"/>
  <c r="AA4682" s="1"/>
  <c r="P4682"/>
  <c r="O4682"/>
  <c r="T4682" s="1"/>
  <c r="Y4682" s="1"/>
  <c r="N4682"/>
  <c r="S4682" s="1"/>
  <c r="AA4681"/>
  <c r="W4681"/>
  <c r="V4681"/>
  <c r="S4681"/>
  <c r="R4681"/>
  <c r="AB4681" s="1"/>
  <c r="Q4681"/>
  <c r="P4681"/>
  <c r="U4681" s="1"/>
  <c r="Z4681" s="1"/>
  <c r="O4681"/>
  <c r="T4681" s="1"/>
  <c r="N4681"/>
  <c r="X4681" s="1"/>
  <c r="AB4680"/>
  <c r="X4680"/>
  <c r="W4680"/>
  <c r="T4680"/>
  <c r="S4680"/>
  <c r="R4680"/>
  <c r="Q4680"/>
  <c r="V4680" s="1"/>
  <c r="AA4680" s="1"/>
  <c r="P4680"/>
  <c r="U4680" s="1"/>
  <c r="O4680"/>
  <c r="Y4680" s="1"/>
  <c r="N4680"/>
  <c r="AB4679"/>
  <c r="X4679"/>
  <c r="W4679"/>
  <c r="T4679"/>
  <c r="S4679"/>
  <c r="R4679"/>
  <c r="Q4679"/>
  <c r="V4679" s="1"/>
  <c r="AA4679" s="1"/>
  <c r="P4679"/>
  <c r="U4679" s="1"/>
  <c r="O4679"/>
  <c r="Y4679" s="1"/>
  <c r="N4679"/>
  <c r="Y4678"/>
  <c r="U4678"/>
  <c r="T4678"/>
  <c r="R4678"/>
  <c r="W4678" s="1"/>
  <c r="AB4678" s="1"/>
  <c r="Q4678"/>
  <c r="V4678" s="1"/>
  <c r="P4678"/>
  <c r="Z4678" s="1"/>
  <c r="O4678"/>
  <c r="N4678"/>
  <c r="S4678" s="1"/>
  <c r="X4678" s="1"/>
  <c r="Z4677"/>
  <c r="V4677"/>
  <c r="U4677"/>
  <c r="R4677"/>
  <c r="W4677" s="1"/>
  <c r="Q4677"/>
  <c r="AA4677" s="1"/>
  <c r="P4677"/>
  <c r="O4677"/>
  <c r="T4677" s="1"/>
  <c r="Y4677" s="1"/>
  <c r="N4677"/>
  <c r="S4677" s="1"/>
  <c r="AA4676"/>
  <c r="W4676"/>
  <c r="V4676"/>
  <c r="S4676"/>
  <c r="R4676"/>
  <c r="AB4676" s="1"/>
  <c r="Q4676"/>
  <c r="P4676"/>
  <c r="U4676" s="1"/>
  <c r="Z4676" s="1"/>
  <c r="O4676"/>
  <c r="T4676" s="1"/>
  <c r="N4676"/>
  <c r="X4676" s="1"/>
  <c r="AB4675"/>
  <c r="X4675"/>
  <c r="W4675"/>
  <c r="T4675"/>
  <c r="S4675"/>
  <c r="R4675"/>
  <c r="Q4675"/>
  <c r="P4675"/>
  <c r="U4675" s="1"/>
  <c r="O4675"/>
  <c r="Y4675" s="1"/>
  <c r="N4675"/>
  <c r="Y4674"/>
  <c r="U4674"/>
  <c r="T4674"/>
  <c r="R4674"/>
  <c r="W4674" s="1"/>
  <c r="AB4674" s="1"/>
  <c r="Q4674"/>
  <c r="V4674" s="1"/>
  <c r="P4674"/>
  <c r="Z4674" s="1"/>
  <c r="O4674"/>
  <c r="N4674"/>
  <c r="S4674" s="1"/>
  <c r="X4674" s="1"/>
  <c r="Z4673"/>
  <c r="V4673"/>
  <c r="U4673"/>
  <c r="R4673"/>
  <c r="W4673" s="1"/>
  <c r="Q4673"/>
  <c r="AA4673" s="1"/>
  <c r="P4673"/>
  <c r="O4673"/>
  <c r="T4673" s="1"/>
  <c r="Y4673" s="1"/>
  <c r="N4673"/>
  <c r="S4673" s="1"/>
  <c r="AA4672"/>
  <c r="W4672"/>
  <c r="V4672"/>
  <c r="S4672"/>
  <c r="R4672"/>
  <c r="AB4672" s="1"/>
  <c r="Q4672"/>
  <c r="P4672"/>
  <c r="U4672" s="1"/>
  <c r="Z4672" s="1"/>
  <c r="O4672"/>
  <c r="N4672"/>
  <c r="X4672" s="1"/>
  <c r="AB4671"/>
  <c r="X4671"/>
  <c r="W4671"/>
  <c r="T4671"/>
  <c r="S4671"/>
  <c r="R4671"/>
  <c r="Q4671"/>
  <c r="P4671"/>
  <c r="O4671"/>
  <c r="N4671"/>
  <c r="Y4670"/>
  <c r="U4670"/>
  <c r="T4670"/>
  <c r="R4670"/>
  <c r="W4670" s="1"/>
  <c r="AB4670" s="1"/>
  <c r="Q4670"/>
  <c r="P4670"/>
  <c r="Z4670" s="1"/>
  <c r="O4670"/>
  <c r="N4670"/>
  <c r="S4670" s="1"/>
  <c r="X4670" s="1"/>
  <c r="Z4669"/>
  <c r="V4669"/>
  <c r="U4669"/>
  <c r="R4669"/>
  <c r="Q4669"/>
  <c r="AA4669" s="1"/>
  <c r="P4669"/>
  <c r="O4669"/>
  <c r="T4669" s="1"/>
  <c r="Y4669" s="1"/>
  <c r="N4669"/>
  <c r="AA4668"/>
  <c r="W4668"/>
  <c r="V4668"/>
  <c r="S4668"/>
  <c r="R4668"/>
  <c r="AB4668" s="1"/>
  <c r="Q4668"/>
  <c r="P4668"/>
  <c r="U4668" s="1"/>
  <c r="Z4668" s="1"/>
  <c r="O4668"/>
  <c r="N4668"/>
  <c r="X4667"/>
  <c r="T4667"/>
  <c r="S4667"/>
  <c r="R4667"/>
  <c r="W4667" s="1"/>
  <c r="AB4667" s="1"/>
  <c r="Q4667"/>
  <c r="P4667"/>
  <c r="O4667"/>
  <c r="N4667"/>
  <c r="Y4666"/>
  <c r="U4666"/>
  <c r="T4666"/>
  <c r="R4666"/>
  <c r="W4666" s="1"/>
  <c r="AB4666" s="1"/>
  <c r="Q4666"/>
  <c r="P4666"/>
  <c r="Z4666" s="1"/>
  <c r="O4666"/>
  <c r="N4666"/>
  <c r="S4666" s="1"/>
  <c r="X4666" s="1"/>
  <c r="Z4665"/>
  <c r="V4665"/>
  <c r="U4665"/>
  <c r="R4665"/>
  <c r="Q4665"/>
  <c r="AA4665" s="1"/>
  <c r="P4665"/>
  <c r="O4665"/>
  <c r="T4665" s="1"/>
  <c r="Y4665" s="1"/>
  <c r="N4665"/>
  <c r="Z4664"/>
  <c r="V4664"/>
  <c r="U4664"/>
  <c r="R4664"/>
  <c r="Q4664"/>
  <c r="AA4664" s="1"/>
  <c r="P4664"/>
  <c r="O4664"/>
  <c r="T4664" s="1"/>
  <c r="Y4664" s="1"/>
  <c r="N4664"/>
  <c r="AA4662"/>
  <c r="W4662"/>
  <c r="V4662"/>
  <c r="S4662"/>
  <c r="R4662"/>
  <c r="AB4662" s="1"/>
  <c r="Q4662"/>
  <c r="P4662"/>
  <c r="O4662"/>
  <c r="N4662"/>
  <c r="T4661"/>
  <c r="R4661"/>
  <c r="W4661" s="1"/>
  <c r="AB4661" s="1"/>
  <c r="Q4661"/>
  <c r="P4661"/>
  <c r="O4661"/>
  <c r="Y4661" s="1"/>
  <c r="N4661"/>
  <c r="S4661" s="1"/>
  <c r="X4661" s="1"/>
  <c r="U4660"/>
  <c r="R4660"/>
  <c r="Q4660"/>
  <c r="P4660"/>
  <c r="O4660"/>
  <c r="T4660" s="1"/>
  <c r="Y4660" s="1"/>
  <c r="N4660"/>
  <c r="V4659"/>
  <c r="R4659"/>
  <c r="Q4659"/>
  <c r="P4659"/>
  <c r="U4659" s="1"/>
  <c r="Z4659" s="1"/>
  <c r="O4659"/>
  <c r="N4659"/>
  <c r="W4658"/>
  <c r="S4658"/>
  <c r="R4658"/>
  <c r="AB4658" s="1"/>
  <c r="Q4658"/>
  <c r="V4658" s="1"/>
  <c r="AA4658" s="1"/>
  <c r="P4658"/>
  <c r="O4658"/>
  <c r="N4658"/>
  <c r="T4657"/>
  <c r="R4657"/>
  <c r="W4657" s="1"/>
  <c r="AB4657" s="1"/>
  <c r="Q4657"/>
  <c r="P4657"/>
  <c r="O4657"/>
  <c r="Y4657" s="1"/>
  <c r="N4657"/>
  <c r="S4657" s="1"/>
  <c r="X4657" s="1"/>
  <c r="U4656"/>
  <c r="R4656"/>
  <c r="Q4656"/>
  <c r="P4656"/>
  <c r="O4656"/>
  <c r="T4656" s="1"/>
  <c r="Y4656" s="1"/>
  <c r="N4656"/>
  <c r="V4655"/>
  <c r="R4655"/>
  <c r="Q4655"/>
  <c r="P4655"/>
  <c r="U4655" s="1"/>
  <c r="Z4655" s="1"/>
  <c r="O4655"/>
  <c r="N4655"/>
  <c r="AB4654"/>
  <c r="X4654"/>
  <c r="W4654"/>
  <c r="T4654"/>
  <c r="S4654"/>
  <c r="R4654"/>
  <c r="Q4654"/>
  <c r="V4654" s="1"/>
  <c r="AA4654" s="1"/>
  <c r="P4654"/>
  <c r="O4654"/>
  <c r="Y4654" s="1"/>
  <c r="N4654"/>
  <c r="Y4653"/>
  <c r="U4653"/>
  <c r="T4653"/>
  <c r="R4653"/>
  <c r="W4653" s="1"/>
  <c r="AB4653" s="1"/>
  <c r="Q4653"/>
  <c r="P4653"/>
  <c r="Z4653" s="1"/>
  <c r="O4653"/>
  <c r="N4653"/>
  <c r="S4653" s="1"/>
  <c r="X4653" s="1"/>
  <c r="Z4652"/>
  <c r="V4652"/>
  <c r="U4652"/>
  <c r="R4652"/>
  <c r="Q4652"/>
  <c r="AA4652" s="1"/>
  <c r="P4652"/>
  <c r="O4652"/>
  <c r="T4652" s="1"/>
  <c r="Y4652" s="1"/>
  <c r="N4652"/>
  <c r="AA4651"/>
  <c r="W4651"/>
  <c r="V4651"/>
  <c r="S4651"/>
  <c r="R4651"/>
  <c r="AB4651" s="1"/>
  <c r="Q4651"/>
  <c r="P4651"/>
  <c r="U4651" s="1"/>
  <c r="Z4651" s="1"/>
  <c r="O4651"/>
  <c r="N4651"/>
  <c r="X4651" s="1"/>
  <c r="AB4650"/>
  <c r="X4650"/>
  <c r="W4650"/>
  <c r="T4650"/>
  <c r="S4650"/>
  <c r="R4650"/>
  <c r="Q4650"/>
  <c r="V4650" s="1"/>
  <c r="AA4650" s="1"/>
  <c r="P4650"/>
  <c r="O4650"/>
  <c r="Y4650" s="1"/>
  <c r="N4650"/>
  <c r="Y4649"/>
  <c r="U4649"/>
  <c r="T4649"/>
  <c r="R4649"/>
  <c r="W4649" s="1"/>
  <c r="AB4649" s="1"/>
  <c r="Q4649"/>
  <c r="P4649"/>
  <c r="Z4649" s="1"/>
  <c r="O4649"/>
  <c r="N4649"/>
  <c r="S4649" s="1"/>
  <c r="X4649" s="1"/>
  <c r="Y4648"/>
  <c r="U4648"/>
  <c r="T4648"/>
  <c r="R4648"/>
  <c r="W4648" s="1"/>
  <c r="AB4648" s="1"/>
  <c r="Q4648"/>
  <c r="P4648"/>
  <c r="Z4648" s="1"/>
  <c r="O4648"/>
  <c r="N4648"/>
  <c r="S4648" s="1"/>
  <c r="X4648" s="1"/>
  <c r="Z4647"/>
  <c r="V4647"/>
  <c r="U4647"/>
  <c r="R4647"/>
  <c r="Q4647"/>
  <c r="AA4647" s="1"/>
  <c r="P4647"/>
  <c r="O4647"/>
  <c r="T4647" s="1"/>
  <c r="Y4647" s="1"/>
  <c r="N4647"/>
  <c r="AA4646"/>
  <c r="W4646"/>
  <c r="V4646"/>
  <c r="S4646"/>
  <c r="R4646"/>
  <c r="AB4646" s="1"/>
  <c r="Q4646"/>
  <c r="P4646"/>
  <c r="U4646" s="1"/>
  <c r="Z4646" s="1"/>
  <c r="O4646"/>
  <c r="N4646"/>
  <c r="X4646" s="1"/>
  <c r="AB4645"/>
  <c r="X4645"/>
  <c r="W4645"/>
  <c r="T4645"/>
  <c r="S4645"/>
  <c r="R4645"/>
  <c r="Q4645"/>
  <c r="V4645" s="1"/>
  <c r="AA4645" s="1"/>
  <c r="P4645"/>
  <c r="O4645"/>
  <c r="Y4645" s="1"/>
  <c r="N4645"/>
  <c r="Y4644"/>
  <c r="U4644"/>
  <c r="T4644"/>
  <c r="R4644"/>
  <c r="W4644" s="1"/>
  <c r="AB4644" s="1"/>
  <c r="Q4644"/>
  <c r="P4644"/>
  <c r="Z4644" s="1"/>
  <c r="O4644"/>
  <c r="N4644"/>
  <c r="S4644" s="1"/>
  <c r="X4644" s="1"/>
  <c r="Z4643"/>
  <c r="V4643"/>
  <c r="U4643"/>
  <c r="R4643"/>
  <c r="Q4643"/>
  <c r="AA4643" s="1"/>
  <c r="P4643"/>
  <c r="O4643"/>
  <c r="T4643" s="1"/>
  <c r="Y4643" s="1"/>
  <c r="N4643"/>
  <c r="AA4642"/>
  <c r="W4642"/>
  <c r="V4642"/>
  <c r="S4642"/>
  <c r="R4642"/>
  <c r="AB4642" s="1"/>
  <c r="Q4642"/>
  <c r="P4642"/>
  <c r="U4642" s="1"/>
  <c r="Z4642" s="1"/>
  <c r="O4642"/>
  <c r="N4642"/>
  <c r="X4642" s="1"/>
  <c r="AB4641"/>
  <c r="X4641"/>
  <c r="W4641"/>
  <c r="T4641"/>
  <c r="S4641"/>
  <c r="R4641"/>
  <c r="Q4641"/>
  <c r="V4641" s="1"/>
  <c r="AA4641" s="1"/>
  <c r="P4641"/>
  <c r="O4641"/>
  <c r="Y4641" s="1"/>
  <c r="N4641"/>
  <c r="Y4640"/>
  <c r="U4640"/>
  <c r="T4640"/>
  <c r="R4640"/>
  <c r="W4640" s="1"/>
  <c r="AB4640" s="1"/>
  <c r="Q4640"/>
  <c r="P4640"/>
  <c r="Z4640" s="1"/>
  <c r="O4640"/>
  <c r="N4640"/>
  <c r="S4640" s="1"/>
  <c r="X4640" s="1"/>
  <c r="Z4639"/>
  <c r="V4639"/>
  <c r="U4639"/>
  <c r="R4639"/>
  <c r="Q4639"/>
  <c r="AA4639" s="1"/>
  <c r="P4639"/>
  <c r="O4639"/>
  <c r="T4639" s="1"/>
  <c r="Y4639" s="1"/>
  <c r="N4639"/>
  <c r="AA4638"/>
  <c r="W4638"/>
  <c r="V4638"/>
  <c r="S4638"/>
  <c r="R4638"/>
  <c r="AB4638" s="1"/>
  <c r="Q4638"/>
  <c r="P4638"/>
  <c r="U4638" s="1"/>
  <c r="Z4638" s="1"/>
  <c r="O4638"/>
  <c r="N4638"/>
  <c r="X4638" s="1"/>
  <c r="AB4637"/>
  <c r="X4637"/>
  <c r="W4637"/>
  <c r="T4637"/>
  <c r="S4637"/>
  <c r="R4637"/>
  <c r="Q4637"/>
  <c r="V4637" s="1"/>
  <c r="AA4637" s="1"/>
  <c r="P4637"/>
  <c r="O4637"/>
  <c r="Y4637" s="1"/>
  <c r="N4637"/>
  <c r="Y4636"/>
  <c r="U4636"/>
  <c r="T4636"/>
  <c r="R4636"/>
  <c r="W4636" s="1"/>
  <c r="AB4636" s="1"/>
  <c r="Q4636"/>
  <c r="P4636"/>
  <c r="Z4636" s="1"/>
  <c r="O4636"/>
  <c r="N4636"/>
  <c r="S4636" s="1"/>
  <c r="X4636" s="1"/>
  <c r="Z4635"/>
  <c r="V4635"/>
  <c r="U4635"/>
  <c r="R4635"/>
  <c r="Q4635"/>
  <c r="AA4635" s="1"/>
  <c r="P4635"/>
  <c r="O4635"/>
  <c r="T4635" s="1"/>
  <c r="Y4635" s="1"/>
  <c r="N4635"/>
  <c r="AA4634"/>
  <c r="W4634"/>
  <c r="V4634"/>
  <c r="S4634"/>
  <c r="R4634"/>
  <c r="AB4634" s="1"/>
  <c r="Q4634"/>
  <c r="P4634"/>
  <c r="U4634" s="1"/>
  <c r="Z4634" s="1"/>
  <c r="O4634"/>
  <c r="N4634"/>
  <c r="X4634" s="1"/>
  <c r="AA4633"/>
  <c r="W4633"/>
  <c r="V4633"/>
  <c r="S4633"/>
  <c r="R4633"/>
  <c r="AB4633" s="1"/>
  <c r="Q4633"/>
  <c r="P4633"/>
  <c r="U4633" s="1"/>
  <c r="Z4633" s="1"/>
  <c r="O4633"/>
  <c r="N4633"/>
  <c r="X4633" s="1"/>
  <c r="AB4632"/>
  <c r="X4632"/>
  <c r="W4632"/>
  <c r="T4632"/>
  <c r="S4632"/>
  <c r="R4632"/>
  <c r="Q4632"/>
  <c r="V4632" s="1"/>
  <c r="AA4632" s="1"/>
  <c r="P4632"/>
  <c r="O4632"/>
  <c r="Y4632" s="1"/>
  <c r="N4632"/>
  <c r="Y4631"/>
  <c r="U4631"/>
  <c r="T4631"/>
  <c r="R4631"/>
  <c r="W4631" s="1"/>
  <c r="AB4631" s="1"/>
  <c r="Q4631"/>
  <c r="P4631"/>
  <c r="Z4631" s="1"/>
  <c r="O4631"/>
  <c r="N4631"/>
  <c r="S4631" s="1"/>
  <c r="X4631" s="1"/>
  <c r="Z4630"/>
  <c r="V4630"/>
  <c r="U4630"/>
  <c r="R4630"/>
  <c r="Q4630"/>
  <c r="AA4630" s="1"/>
  <c r="P4630"/>
  <c r="O4630"/>
  <c r="T4630" s="1"/>
  <c r="Y4630" s="1"/>
  <c r="N4630"/>
  <c r="AA4629"/>
  <c r="W4629"/>
  <c r="V4629"/>
  <c r="S4629"/>
  <c r="R4629"/>
  <c r="AB4629" s="1"/>
  <c r="Q4629"/>
  <c r="P4629"/>
  <c r="U4629" s="1"/>
  <c r="Z4629" s="1"/>
  <c r="O4629"/>
  <c r="N4629"/>
  <c r="X4629" s="1"/>
  <c r="AB4628"/>
  <c r="X4628"/>
  <c r="W4628"/>
  <c r="T4628"/>
  <c r="S4628"/>
  <c r="R4628"/>
  <c r="Q4628"/>
  <c r="V4628" s="1"/>
  <c r="AA4628" s="1"/>
  <c r="P4628"/>
  <c r="O4628"/>
  <c r="Y4628" s="1"/>
  <c r="N4628"/>
  <c r="Y4627"/>
  <c r="U4627"/>
  <c r="T4627"/>
  <c r="R4627"/>
  <c r="W4627" s="1"/>
  <c r="AB4627" s="1"/>
  <c r="Q4627"/>
  <c r="P4627"/>
  <c r="Z4627" s="1"/>
  <c r="O4627"/>
  <c r="N4627"/>
  <c r="S4627" s="1"/>
  <c r="X4627" s="1"/>
  <c r="Z4626"/>
  <c r="V4626"/>
  <c r="U4626"/>
  <c r="R4626"/>
  <c r="Q4626"/>
  <c r="AA4626" s="1"/>
  <c r="P4626"/>
  <c r="O4626"/>
  <c r="T4626" s="1"/>
  <c r="Y4626" s="1"/>
  <c r="N4626"/>
  <c r="AA4625"/>
  <c r="W4625"/>
  <c r="V4625"/>
  <c r="S4625"/>
  <c r="R4625"/>
  <c r="AB4625" s="1"/>
  <c r="Q4625"/>
  <c r="P4625"/>
  <c r="U4625" s="1"/>
  <c r="Z4625" s="1"/>
  <c r="O4625"/>
  <c r="N4625"/>
  <c r="X4625" s="1"/>
  <c r="AB4624"/>
  <c r="X4624"/>
  <c r="W4624"/>
  <c r="T4624"/>
  <c r="S4624"/>
  <c r="R4624"/>
  <c r="Q4624"/>
  <c r="V4624" s="1"/>
  <c r="AA4624" s="1"/>
  <c r="P4624"/>
  <c r="O4624"/>
  <c r="Y4624" s="1"/>
  <c r="N4624"/>
  <c r="Y4623"/>
  <c r="U4623"/>
  <c r="T4623"/>
  <c r="R4623"/>
  <c r="W4623" s="1"/>
  <c r="AB4623" s="1"/>
  <c r="Q4623"/>
  <c r="P4623"/>
  <c r="Z4623" s="1"/>
  <c r="O4623"/>
  <c r="N4623"/>
  <c r="S4623" s="1"/>
  <c r="X4623" s="1"/>
  <c r="Z4622"/>
  <c r="V4622"/>
  <c r="U4622"/>
  <c r="R4622"/>
  <c r="Q4622"/>
  <c r="AA4622" s="1"/>
  <c r="P4622"/>
  <c r="O4622"/>
  <c r="T4622" s="1"/>
  <c r="Y4622" s="1"/>
  <c r="N4622"/>
  <c r="AA4621"/>
  <c r="W4621"/>
  <c r="V4621"/>
  <c r="S4621"/>
  <c r="R4621"/>
  <c r="AB4621" s="1"/>
  <c r="Q4621"/>
  <c r="P4621"/>
  <c r="U4621" s="1"/>
  <c r="Z4621" s="1"/>
  <c r="O4621"/>
  <c r="N4621"/>
  <c r="X4621" s="1"/>
  <c r="AB4620"/>
  <c r="X4620"/>
  <c r="W4620"/>
  <c r="T4620"/>
  <c r="S4620"/>
  <c r="R4620"/>
  <c r="Q4620"/>
  <c r="V4620" s="1"/>
  <c r="AA4620" s="1"/>
  <c r="P4620"/>
  <c r="O4620"/>
  <c r="Y4620" s="1"/>
  <c r="N4620"/>
  <c r="Y4619"/>
  <c r="U4619"/>
  <c r="T4619"/>
  <c r="R4619"/>
  <c r="W4619" s="1"/>
  <c r="AB4619" s="1"/>
  <c r="Q4619"/>
  <c r="P4619"/>
  <c r="Z4619" s="1"/>
  <c r="O4619"/>
  <c r="N4619"/>
  <c r="S4619" s="1"/>
  <c r="X4619" s="1"/>
  <c r="Y4618"/>
  <c r="U4618"/>
  <c r="T4618"/>
  <c r="R4618"/>
  <c r="W4618" s="1"/>
  <c r="AB4618" s="1"/>
  <c r="Q4618"/>
  <c r="P4618"/>
  <c r="Z4618" s="1"/>
  <c r="O4618"/>
  <c r="N4618"/>
  <c r="S4618" s="1"/>
  <c r="X4618" s="1"/>
  <c r="Z4617"/>
  <c r="V4617"/>
  <c r="U4617"/>
  <c r="R4617"/>
  <c r="Q4617"/>
  <c r="AA4617" s="1"/>
  <c r="P4617"/>
  <c r="O4617"/>
  <c r="T4617" s="1"/>
  <c r="Y4617" s="1"/>
  <c r="N4617"/>
  <c r="AA4616"/>
  <c r="W4616"/>
  <c r="V4616"/>
  <c r="S4616"/>
  <c r="R4616"/>
  <c r="AB4616" s="1"/>
  <c r="Q4616"/>
  <c r="P4616"/>
  <c r="U4616" s="1"/>
  <c r="Z4616" s="1"/>
  <c r="O4616"/>
  <c r="N4616"/>
  <c r="X4616" s="1"/>
  <c r="AB4615"/>
  <c r="X4615"/>
  <c r="W4615"/>
  <c r="T4615"/>
  <c r="S4615"/>
  <c r="R4615"/>
  <c r="Q4615"/>
  <c r="V4615" s="1"/>
  <c r="AA4615" s="1"/>
  <c r="P4615"/>
  <c r="O4615"/>
  <c r="Y4615" s="1"/>
  <c r="N4615"/>
  <c r="Y4614"/>
  <c r="U4614"/>
  <c r="T4614"/>
  <c r="R4614"/>
  <c r="W4614" s="1"/>
  <c r="AB4614" s="1"/>
  <c r="Q4614"/>
  <c r="P4614"/>
  <c r="Z4614" s="1"/>
  <c r="O4614"/>
  <c r="N4614"/>
  <c r="S4614" s="1"/>
  <c r="X4614" s="1"/>
  <c r="Z4613"/>
  <c r="V4613"/>
  <c r="U4613"/>
  <c r="R4613"/>
  <c r="Q4613"/>
  <c r="AA4613" s="1"/>
  <c r="P4613"/>
  <c r="O4613"/>
  <c r="T4613" s="1"/>
  <c r="Y4613" s="1"/>
  <c r="N4613"/>
  <c r="AA4612"/>
  <c r="W4612"/>
  <c r="V4612"/>
  <c r="S4612"/>
  <c r="R4612"/>
  <c r="AB4612" s="1"/>
  <c r="Q4612"/>
  <c r="P4612"/>
  <c r="U4612" s="1"/>
  <c r="Z4612" s="1"/>
  <c r="O4612"/>
  <c r="N4612"/>
  <c r="AB4611"/>
  <c r="X4611"/>
  <c r="W4611"/>
  <c r="T4611"/>
  <c r="S4611"/>
  <c r="R4611"/>
  <c r="Q4611"/>
  <c r="V4611" s="1"/>
  <c r="AA4611" s="1"/>
  <c r="P4611"/>
  <c r="O4611"/>
  <c r="N4611"/>
  <c r="Y4610"/>
  <c r="U4610"/>
  <c r="T4610"/>
  <c r="R4610"/>
  <c r="W4610" s="1"/>
  <c r="AB4610" s="1"/>
  <c r="Q4610"/>
  <c r="P4610"/>
  <c r="Z4610" s="1"/>
  <c r="O4610"/>
  <c r="N4610"/>
  <c r="S4610" s="1"/>
  <c r="X4610" s="1"/>
  <c r="Z4609"/>
  <c r="V4609"/>
  <c r="U4609"/>
  <c r="R4609"/>
  <c r="Q4609"/>
  <c r="P4609"/>
  <c r="O4609"/>
  <c r="T4609" s="1"/>
  <c r="Y4609" s="1"/>
  <c r="N4609"/>
  <c r="AA4608"/>
  <c r="W4608"/>
  <c r="V4608"/>
  <c r="S4608"/>
  <c r="R4608"/>
  <c r="Q4608"/>
  <c r="P4608"/>
  <c r="U4608" s="1"/>
  <c r="Z4608" s="1"/>
  <c r="O4608"/>
  <c r="N4608"/>
  <c r="AB4607"/>
  <c r="X4607"/>
  <c r="W4607"/>
  <c r="T4607"/>
  <c r="S4607"/>
  <c r="R4607"/>
  <c r="Q4607"/>
  <c r="V4607" s="1"/>
  <c r="AA4607" s="1"/>
  <c r="P4607"/>
  <c r="O4607"/>
  <c r="Y4607" s="1"/>
  <c r="N4607"/>
  <c r="Y4606"/>
  <c r="U4606"/>
  <c r="T4606"/>
  <c r="R4606"/>
  <c r="W4606" s="1"/>
  <c r="AB4606" s="1"/>
  <c r="Q4606"/>
  <c r="P4606"/>
  <c r="Z4606" s="1"/>
  <c r="O4606"/>
  <c r="N4606"/>
  <c r="S4606" s="1"/>
  <c r="X4606" s="1"/>
  <c r="Z4605"/>
  <c r="V4605"/>
  <c r="U4605"/>
  <c r="R4605"/>
  <c r="Q4605"/>
  <c r="P4605"/>
  <c r="O4605"/>
  <c r="T4605" s="1"/>
  <c r="Y4605" s="1"/>
  <c r="N4605"/>
  <c r="AA4604"/>
  <c r="W4604"/>
  <c r="V4604"/>
  <c r="S4604"/>
  <c r="R4604"/>
  <c r="Q4604"/>
  <c r="P4604"/>
  <c r="U4604" s="1"/>
  <c r="Z4604" s="1"/>
  <c r="O4604"/>
  <c r="N4604"/>
  <c r="X4604" s="1"/>
  <c r="AA4603"/>
  <c r="Z4603"/>
  <c r="V4603"/>
  <c r="S4603"/>
  <c r="R4603"/>
  <c r="W4603" s="1"/>
  <c r="Q4603"/>
  <c r="P4603"/>
  <c r="U4603" s="1"/>
  <c r="O4603"/>
  <c r="N4603"/>
  <c r="X4602"/>
  <c r="W4602"/>
  <c r="AB4602" s="1"/>
  <c r="S4602"/>
  <c r="R4602"/>
  <c r="Q4602"/>
  <c r="V4602" s="1"/>
  <c r="AA4602" s="1"/>
  <c r="P4602"/>
  <c r="O4602"/>
  <c r="T4602" s="1"/>
  <c r="N4602"/>
  <c r="Y4601"/>
  <c r="X4601"/>
  <c r="T4601"/>
  <c r="R4601"/>
  <c r="W4601" s="1"/>
  <c r="AB4601" s="1"/>
  <c r="Q4601"/>
  <c r="P4601"/>
  <c r="O4601"/>
  <c r="N4601"/>
  <c r="S4601" s="1"/>
  <c r="V4600"/>
  <c r="U4600"/>
  <c r="Z4600" s="1"/>
  <c r="R4600"/>
  <c r="Q4600"/>
  <c r="P4600"/>
  <c r="O4600"/>
  <c r="T4600" s="1"/>
  <c r="Y4600" s="1"/>
  <c r="N4600"/>
  <c r="AA4599"/>
  <c r="V4599"/>
  <c r="S4599"/>
  <c r="R4599"/>
  <c r="W4599" s="1"/>
  <c r="Q4599"/>
  <c r="P4599"/>
  <c r="U4599" s="1"/>
  <c r="Z4599" s="1"/>
  <c r="O4599"/>
  <c r="N4599"/>
  <c r="X4598"/>
  <c r="W4598"/>
  <c r="AB4598" s="1"/>
  <c r="S4598"/>
  <c r="R4598"/>
  <c r="Q4598"/>
  <c r="V4598" s="1"/>
  <c r="AA4598" s="1"/>
  <c r="P4598"/>
  <c r="O4598"/>
  <c r="T4598" s="1"/>
  <c r="N4598"/>
  <c r="Y4597"/>
  <c r="X4597"/>
  <c r="T4597"/>
  <c r="R4597"/>
  <c r="W4597" s="1"/>
  <c r="AB4597" s="1"/>
  <c r="Q4597"/>
  <c r="P4597"/>
  <c r="O4597"/>
  <c r="N4597"/>
  <c r="S4597" s="1"/>
  <c r="V4596"/>
  <c r="U4596"/>
  <c r="Z4596" s="1"/>
  <c r="R4596"/>
  <c r="Q4596"/>
  <c r="P4596"/>
  <c r="O4596"/>
  <c r="T4596" s="1"/>
  <c r="Y4596" s="1"/>
  <c r="N4596"/>
  <c r="AA4595"/>
  <c r="V4595"/>
  <c r="S4595"/>
  <c r="R4595"/>
  <c r="W4595" s="1"/>
  <c r="Q4595"/>
  <c r="P4595"/>
  <c r="U4595" s="1"/>
  <c r="Z4595" s="1"/>
  <c r="O4595"/>
  <c r="N4595"/>
  <c r="X4594"/>
  <c r="W4594"/>
  <c r="AB4594" s="1"/>
  <c r="S4594"/>
  <c r="R4594"/>
  <c r="Q4594"/>
  <c r="V4594" s="1"/>
  <c r="AA4594" s="1"/>
  <c r="P4594"/>
  <c r="O4594"/>
  <c r="T4594" s="1"/>
  <c r="N4594"/>
  <c r="Y4593"/>
  <c r="T4593"/>
  <c r="R4593"/>
  <c r="W4593" s="1"/>
  <c r="AB4593" s="1"/>
  <c r="Q4593"/>
  <c r="P4593"/>
  <c r="O4593"/>
  <c r="N4593"/>
  <c r="S4593" s="1"/>
  <c r="X4593" s="1"/>
  <c r="Y4592"/>
  <c r="U4592"/>
  <c r="Z4592" s="1"/>
  <c r="R4592"/>
  <c r="Q4592"/>
  <c r="V4592" s="1"/>
  <c r="P4592"/>
  <c r="O4592"/>
  <c r="T4592" s="1"/>
  <c r="N4592"/>
  <c r="V4591"/>
  <c r="AA4591" s="1"/>
  <c r="R4591"/>
  <c r="W4591" s="1"/>
  <c r="Q4591"/>
  <c r="P4591"/>
  <c r="U4591" s="1"/>
  <c r="Z4591" s="1"/>
  <c r="O4591"/>
  <c r="N4591"/>
  <c r="W4590"/>
  <c r="AB4590" s="1"/>
  <c r="S4590"/>
  <c r="X4590" s="1"/>
  <c r="R4590"/>
  <c r="Q4590"/>
  <c r="V4590" s="1"/>
  <c r="AA4590" s="1"/>
  <c r="P4590"/>
  <c r="O4590"/>
  <c r="T4590" s="1"/>
  <c r="N4590"/>
  <c r="Y4589"/>
  <c r="T4589"/>
  <c r="R4589"/>
  <c r="W4589" s="1"/>
  <c r="AB4589" s="1"/>
  <c r="Q4589"/>
  <c r="P4589"/>
  <c r="O4589"/>
  <c r="N4589"/>
  <c r="S4589" s="1"/>
  <c r="X4589" s="1"/>
  <c r="AB4588"/>
  <c r="X4588"/>
  <c r="T4588"/>
  <c r="Y4588" s="1"/>
  <c r="R4588"/>
  <c r="W4588" s="1"/>
  <c r="Q4588"/>
  <c r="P4588"/>
  <c r="O4588"/>
  <c r="N4588"/>
  <c r="S4588" s="1"/>
  <c r="Y4574"/>
  <c r="T4574"/>
  <c r="R4574"/>
  <c r="W4574" s="1"/>
  <c r="AB4574" s="1"/>
  <c r="Q4574"/>
  <c r="P4574"/>
  <c r="O4574"/>
  <c r="N4574"/>
  <c r="S4574" s="1"/>
  <c r="X4574" s="1"/>
  <c r="Y4573"/>
  <c r="U4573"/>
  <c r="Z4573" s="1"/>
  <c r="T4573"/>
  <c r="R4573"/>
  <c r="Q4573"/>
  <c r="P4573"/>
  <c r="O4573"/>
  <c r="N4573"/>
  <c r="AA4572"/>
  <c r="Z4572"/>
  <c r="W4572"/>
  <c r="V4572"/>
  <c r="S4572"/>
  <c r="R4572"/>
  <c r="Q4572"/>
  <c r="P4572"/>
  <c r="U4572" s="1"/>
  <c r="O4572"/>
  <c r="N4572"/>
  <c r="AB4571"/>
  <c r="X4571"/>
  <c r="W4571"/>
  <c r="T4571"/>
  <c r="S4571"/>
  <c r="R4571"/>
  <c r="Q4571"/>
  <c r="V4571" s="1"/>
  <c r="AA4571" s="1"/>
  <c r="P4571"/>
  <c r="O4571"/>
  <c r="N4571"/>
  <c r="AB4570"/>
  <c r="X4570"/>
  <c r="T4570"/>
  <c r="Y4570" s="1"/>
  <c r="R4570"/>
  <c r="W4570" s="1"/>
  <c r="Q4570"/>
  <c r="P4570"/>
  <c r="O4570"/>
  <c r="N4570"/>
  <c r="S4570" s="1"/>
  <c r="V4569"/>
  <c r="U4569"/>
  <c r="Z4569" s="1"/>
  <c r="R4569"/>
  <c r="Q4569"/>
  <c r="P4569"/>
  <c r="O4569"/>
  <c r="T4569" s="1"/>
  <c r="Y4569" s="1"/>
  <c r="N4569"/>
  <c r="AA4568"/>
  <c r="Z4568"/>
  <c r="V4568"/>
  <c r="S4568"/>
  <c r="R4568"/>
  <c r="W4568" s="1"/>
  <c r="Q4568"/>
  <c r="P4568"/>
  <c r="U4568" s="1"/>
  <c r="O4568"/>
  <c r="N4568"/>
  <c r="X4567"/>
  <c r="W4567"/>
  <c r="AB4567" s="1"/>
  <c r="T4567"/>
  <c r="S4567"/>
  <c r="R4567"/>
  <c r="Q4567"/>
  <c r="V4567" s="1"/>
  <c r="AA4567" s="1"/>
  <c r="P4567"/>
  <c r="O4567"/>
  <c r="N4567"/>
  <c r="AB4566"/>
  <c r="X4566"/>
  <c r="T4566"/>
  <c r="Y4566" s="1"/>
  <c r="R4566"/>
  <c r="W4566" s="1"/>
  <c r="Q4566"/>
  <c r="P4566"/>
  <c r="O4566"/>
  <c r="N4566"/>
  <c r="S4566" s="1"/>
  <c r="V4565"/>
  <c r="U4565"/>
  <c r="Z4565" s="1"/>
  <c r="R4565"/>
  <c r="Q4565"/>
  <c r="P4565"/>
  <c r="O4565"/>
  <c r="T4565" s="1"/>
  <c r="Y4565" s="1"/>
  <c r="N4565"/>
  <c r="AA4564"/>
  <c r="Z4564"/>
  <c r="V4564"/>
  <c r="R4564"/>
  <c r="W4564" s="1"/>
  <c r="Q4564"/>
  <c r="P4564"/>
  <c r="U4564" s="1"/>
  <c r="O4564"/>
  <c r="N4564"/>
  <c r="X4563"/>
  <c r="W4563"/>
  <c r="AB4563" s="1"/>
  <c r="T4563"/>
  <c r="S4563"/>
  <c r="R4563"/>
  <c r="Q4563"/>
  <c r="V4563" s="1"/>
  <c r="AA4563" s="1"/>
  <c r="P4563"/>
  <c r="O4563"/>
  <c r="N4563"/>
  <c r="AB4562"/>
  <c r="X4562"/>
  <c r="T4562"/>
  <c r="Y4562" s="1"/>
  <c r="R4562"/>
  <c r="W4562" s="1"/>
  <c r="Q4562"/>
  <c r="P4562"/>
  <c r="O4562"/>
  <c r="N4562"/>
  <c r="S4562" s="1"/>
  <c r="V4561"/>
  <c r="U4561"/>
  <c r="Z4561" s="1"/>
  <c r="R4561"/>
  <c r="Q4561"/>
  <c r="P4561"/>
  <c r="O4561"/>
  <c r="T4561" s="1"/>
  <c r="Y4561" s="1"/>
  <c r="N4561"/>
  <c r="AA4560"/>
  <c r="Z4560"/>
  <c r="V4560"/>
  <c r="R4560"/>
  <c r="W4560" s="1"/>
  <c r="Q4560"/>
  <c r="P4560"/>
  <c r="U4560" s="1"/>
  <c r="O4560"/>
  <c r="N4560"/>
  <c r="W4559"/>
  <c r="V4559"/>
  <c r="AA4559" s="1"/>
  <c r="S4559"/>
  <c r="R4559"/>
  <c r="Q4559"/>
  <c r="P4559"/>
  <c r="U4559" s="1"/>
  <c r="Z4559" s="1"/>
  <c r="O4559"/>
  <c r="N4559"/>
  <c r="AB4558"/>
  <c r="AA4558"/>
  <c r="W4558"/>
  <c r="S4558"/>
  <c r="X4558" s="1"/>
  <c r="R4558"/>
  <c r="Q4558"/>
  <c r="V4558" s="1"/>
  <c r="P4558"/>
  <c r="O4558"/>
  <c r="N4558"/>
  <c r="Y4557"/>
  <c r="T4557"/>
  <c r="R4557"/>
  <c r="W4557" s="1"/>
  <c r="AB4557" s="1"/>
  <c r="Q4557"/>
  <c r="P4557"/>
  <c r="O4557"/>
  <c r="N4557"/>
  <c r="S4557" s="1"/>
  <c r="X4557" s="1"/>
  <c r="Z4556"/>
  <c r="Y4556"/>
  <c r="U4556"/>
  <c r="R4556"/>
  <c r="Q4556"/>
  <c r="V4556" s="1"/>
  <c r="P4556"/>
  <c r="O4556"/>
  <c r="T4556" s="1"/>
  <c r="N4556"/>
  <c r="W4555"/>
  <c r="V4555"/>
  <c r="AA4555" s="1"/>
  <c r="R4555"/>
  <c r="Q4555"/>
  <c r="P4555"/>
  <c r="U4555" s="1"/>
  <c r="Z4555" s="1"/>
  <c r="O4555"/>
  <c r="N4555"/>
  <c r="AB4554"/>
  <c r="AA4554"/>
  <c r="W4554"/>
  <c r="S4554"/>
  <c r="X4554" s="1"/>
  <c r="R4554"/>
  <c r="Q4554"/>
  <c r="V4554" s="1"/>
  <c r="P4554"/>
  <c r="O4554"/>
  <c r="N4554"/>
  <c r="Y4553"/>
  <c r="T4553"/>
  <c r="R4553"/>
  <c r="W4553" s="1"/>
  <c r="AB4553" s="1"/>
  <c r="Q4553"/>
  <c r="P4553"/>
  <c r="O4553"/>
  <c r="N4553"/>
  <c r="S4553" s="1"/>
  <c r="X4553" s="1"/>
  <c r="Y4552"/>
  <c r="U4552"/>
  <c r="Z4552" s="1"/>
  <c r="R4552"/>
  <c r="Q4552"/>
  <c r="V4552" s="1"/>
  <c r="P4552"/>
  <c r="O4552"/>
  <c r="T4552" s="1"/>
  <c r="N4552"/>
  <c r="V4551"/>
  <c r="AA4551" s="1"/>
  <c r="R4551"/>
  <c r="Q4551"/>
  <c r="P4551"/>
  <c r="U4551" s="1"/>
  <c r="Z4551" s="1"/>
  <c r="O4551"/>
  <c r="N4551"/>
  <c r="AA4550"/>
  <c r="W4550"/>
  <c r="AB4550" s="1"/>
  <c r="S4550"/>
  <c r="X4550" s="1"/>
  <c r="R4550"/>
  <c r="Q4550"/>
  <c r="V4550" s="1"/>
  <c r="P4550"/>
  <c r="O4550"/>
  <c r="N4550"/>
  <c r="Y4549"/>
  <c r="T4549"/>
  <c r="R4549"/>
  <c r="W4549" s="1"/>
  <c r="AB4549" s="1"/>
  <c r="Q4549"/>
  <c r="P4549"/>
  <c r="O4549"/>
  <c r="N4549"/>
  <c r="S4549" s="1"/>
  <c r="X4549" s="1"/>
  <c r="Y4548"/>
  <c r="U4548"/>
  <c r="Z4548" s="1"/>
  <c r="R4548"/>
  <c r="Q4548"/>
  <c r="V4548" s="1"/>
  <c r="P4548"/>
  <c r="O4548"/>
  <c r="T4548" s="1"/>
  <c r="N4548"/>
  <c r="V4547"/>
  <c r="AA4547" s="1"/>
  <c r="R4547"/>
  <c r="Q4547"/>
  <c r="P4547"/>
  <c r="U4547" s="1"/>
  <c r="Z4547" s="1"/>
  <c r="O4547"/>
  <c r="N4547"/>
  <c r="W4546"/>
  <c r="U4546"/>
  <c r="S4546"/>
  <c r="R4546"/>
  <c r="AB4546" s="1"/>
  <c r="Q4546"/>
  <c r="V4546" s="1"/>
  <c r="P4546"/>
  <c r="O4546"/>
  <c r="N4546"/>
  <c r="X4546" s="1"/>
  <c r="V4545"/>
  <c r="AA4545" s="1"/>
  <c r="T4545"/>
  <c r="R4545"/>
  <c r="W4545" s="1"/>
  <c r="Q4545"/>
  <c r="P4545"/>
  <c r="U4545" s="1"/>
  <c r="Z4545" s="1"/>
  <c r="O4545"/>
  <c r="Y4545" s="1"/>
  <c r="N4545"/>
  <c r="S4545" s="1"/>
  <c r="V4544"/>
  <c r="AA4544" s="1"/>
  <c r="T4544"/>
  <c r="R4544"/>
  <c r="W4544" s="1"/>
  <c r="Q4544"/>
  <c r="P4544"/>
  <c r="U4544" s="1"/>
  <c r="Z4544" s="1"/>
  <c r="O4544"/>
  <c r="Y4544" s="1"/>
  <c r="N4544"/>
  <c r="S4544" s="1"/>
  <c r="W4543"/>
  <c r="U4543"/>
  <c r="S4543"/>
  <c r="X4543" s="1"/>
  <c r="R4543"/>
  <c r="AB4543" s="1"/>
  <c r="Q4543"/>
  <c r="V4543" s="1"/>
  <c r="AA4543" s="1"/>
  <c r="P4543"/>
  <c r="Z4543" s="1"/>
  <c r="O4543"/>
  <c r="T4543" s="1"/>
  <c r="N4543"/>
  <c r="V4542"/>
  <c r="T4542"/>
  <c r="R4542"/>
  <c r="W4542" s="1"/>
  <c r="AB4542" s="1"/>
  <c r="Q4542"/>
  <c r="AA4542" s="1"/>
  <c r="P4542"/>
  <c r="U4542" s="1"/>
  <c r="O4542"/>
  <c r="Y4542" s="1"/>
  <c r="N4542"/>
  <c r="S4542" s="1"/>
  <c r="X4542" s="1"/>
  <c r="W4541"/>
  <c r="U4541"/>
  <c r="S4541"/>
  <c r="R4541"/>
  <c r="AB4541" s="1"/>
  <c r="Q4541"/>
  <c r="V4541" s="1"/>
  <c r="P4541"/>
  <c r="Z4541" s="1"/>
  <c r="O4541"/>
  <c r="T4541" s="1"/>
  <c r="Y4541" s="1"/>
  <c r="N4541"/>
  <c r="X4541" s="1"/>
  <c r="V4540"/>
  <c r="T4540"/>
  <c r="R4540"/>
  <c r="W4540" s="1"/>
  <c r="Q4540"/>
  <c r="AA4540" s="1"/>
  <c r="P4540"/>
  <c r="U4540" s="1"/>
  <c r="Z4540" s="1"/>
  <c r="O4540"/>
  <c r="Y4540" s="1"/>
  <c r="N4540"/>
  <c r="S4540" s="1"/>
  <c r="W4539"/>
  <c r="U4539"/>
  <c r="S4539"/>
  <c r="R4539"/>
  <c r="AB4539" s="1"/>
  <c r="Q4539"/>
  <c r="V4539" s="1"/>
  <c r="AA4539" s="1"/>
  <c r="P4539"/>
  <c r="Z4539" s="1"/>
  <c r="O4539"/>
  <c r="T4539" s="1"/>
  <c r="N4539"/>
  <c r="X4539" s="1"/>
  <c r="V4538"/>
  <c r="T4538"/>
  <c r="R4538"/>
  <c r="W4538" s="1"/>
  <c r="AB4538" s="1"/>
  <c r="Q4538"/>
  <c r="AA4538" s="1"/>
  <c r="P4538"/>
  <c r="U4538" s="1"/>
  <c r="O4538"/>
  <c r="Y4538" s="1"/>
  <c r="N4538"/>
  <c r="S4538" s="1"/>
  <c r="X4538" s="1"/>
  <c r="W4537"/>
  <c r="U4537"/>
  <c r="S4537"/>
  <c r="R4537"/>
  <c r="AB4537" s="1"/>
  <c r="Q4537"/>
  <c r="V4537" s="1"/>
  <c r="P4537"/>
  <c r="Z4537" s="1"/>
  <c r="O4537"/>
  <c r="T4537" s="1"/>
  <c r="Y4537" s="1"/>
  <c r="N4537"/>
  <c r="X4537" s="1"/>
  <c r="V4536"/>
  <c r="T4536"/>
  <c r="R4536"/>
  <c r="W4536" s="1"/>
  <c r="Q4536"/>
  <c r="AA4536" s="1"/>
  <c r="P4536"/>
  <c r="U4536" s="1"/>
  <c r="Z4536" s="1"/>
  <c r="O4536"/>
  <c r="Y4536" s="1"/>
  <c r="N4536"/>
  <c r="S4536" s="1"/>
  <c r="W4535"/>
  <c r="U4535"/>
  <c r="S4535"/>
  <c r="R4535"/>
  <c r="AB4535" s="1"/>
  <c r="Q4535"/>
  <c r="V4535" s="1"/>
  <c r="AA4535" s="1"/>
  <c r="P4535"/>
  <c r="Z4535" s="1"/>
  <c r="O4535"/>
  <c r="T4535" s="1"/>
  <c r="N4535"/>
  <c r="X4535" s="1"/>
  <c r="V4534"/>
  <c r="T4534"/>
  <c r="R4534"/>
  <c r="W4534" s="1"/>
  <c r="AB4534" s="1"/>
  <c r="Q4534"/>
  <c r="AA4534" s="1"/>
  <c r="P4534"/>
  <c r="U4534" s="1"/>
  <c r="O4534"/>
  <c r="Y4534" s="1"/>
  <c r="N4534"/>
  <c r="S4534" s="1"/>
  <c r="X4534" s="1"/>
  <c r="W4533"/>
  <c r="U4533"/>
  <c r="S4533"/>
  <c r="R4533"/>
  <c r="AB4533" s="1"/>
  <c r="Q4533"/>
  <c r="V4533" s="1"/>
  <c r="P4533"/>
  <c r="Z4533" s="1"/>
  <c r="O4533"/>
  <c r="T4533" s="1"/>
  <c r="Y4533" s="1"/>
  <c r="N4533"/>
  <c r="X4533" s="1"/>
  <c r="V4532"/>
  <c r="T4532"/>
  <c r="R4532"/>
  <c r="W4532" s="1"/>
  <c r="Q4532"/>
  <c r="AA4532" s="1"/>
  <c r="P4532"/>
  <c r="U4532" s="1"/>
  <c r="Z4532" s="1"/>
  <c r="O4532"/>
  <c r="Y4532" s="1"/>
  <c r="N4532"/>
  <c r="S4532" s="1"/>
  <c r="W4531"/>
  <c r="U4531"/>
  <c r="S4531"/>
  <c r="R4531"/>
  <c r="AB4531" s="1"/>
  <c r="Q4531"/>
  <c r="V4531" s="1"/>
  <c r="AA4531" s="1"/>
  <c r="P4531"/>
  <c r="Z4531" s="1"/>
  <c r="O4531"/>
  <c r="T4531" s="1"/>
  <c r="N4531"/>
  <c r="X4531" s="1"/>
  <c r="V4530"/>
  <c r="T4530"/>
  <c r="R4530"/>
  <c r="W4530" s="1"/>
  <c r="AB4530" s="1"/>
  <c r="Q4530"/>
  <c r="AA4530" s="1"/>
  <c r="P4530"/>
  <c r="U4530" s="1"/>
  <c r="O4530"/>
  <c r="Y4530" s="1"/>
  <c r="N4530"/>
  <c r="S4530" s="1"/>
  <c r="X4530" s="1"/>
  <c r="V4529"/>
  <c r="T4529"/>
  <c r="R4529"/>
  <c r="W4529" s="1"/>
  <c r="AB4529" s="1"/>
  <c r="Q4529"/>
  <c r="AA4529" s="1"/>
  <c r="P4529"/>
  <c r="U4529" s="1"/>
  <c r="O4529"/>
  <c r="Y4529" s="1"/>
  <c r="N4529"/>
  <c r="S4529" s="1"/>
  <c r="X4529" s="1"/>
  <c r="W4528"/>
  <c r="U4528"/>
  <c r="S4528"/>
  <c r="R4528"/>
  <c r="AB4528" s="1"/>
  <c r="Q4528"/>
  <c r="V4528" s="1"/>
  <c r="P4528"/>
  <c r="Z4528" s="1"/>
  <c r="O4528"/>
  <c r="N4528"/>
  <c r="X4528" s="1"/>
  <c r="V4527"/>
  <c r="T4527"/>
  <c r="R4527"/>
  <c r="W4527" s="1"/>
  <c r="Q4527"/>
  <c r="AA4527" s="1"/>
  <c r="P4527"/>
  <c r="O4527"/>
  <c r="Y4527" s="1"/>
  <c r="N4527"/>
  <c r="S4527" s="1"/>
  <c r="W4526"/>
  <c r="U4526"/>
  <c r="S4526"/>
  <c r="R4526"/>
  <c r="AB4526" s="1"/>
  <c r="Q4526"/>
  <c r="P4526"/>
  <c r="Z4526" s="1"/>
  <c r="O4526"/>
  <c r="T4526" s="1"/>
  <c r="N4526"/>
  <c r="X4526" s="1"/>
  <c r="V4525"/>
  <c r="T4525"/>
  <c r="R4525"/>
  <c r="Q4525"/>
  <c r="AA4525" s="1"/>
  <c r="P4525"/>
  <c r="U4525" s="1"/>
  <c r="O4525"/>
  <c r="Y4525" s="1"/>
  <c r="N4525"/>
  <c r="W4524"/>
  <c r="U4524"/>
  <c r="S4524"/>
  <c r="R4524"/>
  <c r="AB4524" s="1"/>
  <c r="Q4524"/>
  <c r="V4524" s="1"/>
  <c r="P4524"/>
  <c r="Z4524" s="1"/>
  <c r="O4524"/>
  <c r="N4524"/>
  <c r="X4524" s="1"/>
  <c r="V4523"/>
  <c r="T4523"/>
  <c r="R4523"/>
  <c r="W4523" s="1"/>
  <c r="Q4523"/>
  <c r="AA4523" s="1"/>
  <c r="P4523"/>
  <c r="O4523"/>
  <c r="Y4523" s="1"/>
  <c r="N4523"/>
  <c r="S4523" s="1"/>
  <c r="W4522"/>
  <c r="U4522"/>
  <c r="S4522"/>
  <c r="R4522"/>
  <c r="AB4522" s="1"/>
  <c r="Q4522"/>
  <c r="P4522"/>
  <c r="Z4522" s="1"/>
  <c r="O4522"/>
  <c r="T4522" s="1"/>
  <c r="N4522"/>
  <c r="X4522" s="1"/>
  <c r="V4521"/>
  <c r="T4521"/>
  <c r="R4521"/>
  <c r="Q4521"/>
  <c r="AA4521" s="1"/>
  <c r="P4521"/>
  <c r="U4521" s="1"/>
  <c r="O4521"/>
  <c r="Y4521" s="1"/>
  <c r="N4521"/>
  <c r="W4520"/>
  <c r="U4520"/>
  <c r="S4520"/>
  <c r="R4520"/>
  <c r="AB4520" s="1"/>
  <c r="Q4520"/>
  <c r="V4520" s="1"/>
  <c r="P4520"/>
  <c r="Z4520" s="1"/>
  <c r="O4520"/>
  <c r="N4520"/>
  <c r="X4520" s="1"/>
  <c r="V4519"/>
  <c r="T4519"/>
  <c r="R4519"/>
  <c r="W4519" s="1"/>
  <c r="Q4519"/>
  <c r="AA4519" s="1"/>
  <c r="P4519"/>
  <c r="O4519"/>
  <c r="Y4519" s="1"/>
  <c r="N4519"/>
  <c r="S4519" s="1"/>
  <c r="W4518"/>
  <c r="U4518"/>
  <c r="S4518"/>
  <c r="R4518"/>
  <c r="AB4518" s="1"/>
  <c r="Q4518"/>
  <c r="P4518"/>
  <c r="Z4518" s="1"/>
  <c r="O4518"/>
  <c r="T4518" s="1"/>
  <c r="N4518"/>
  <c r="X4518" s="1"/>
  <c r="V4517"/>
  <c r="T4517"/>
  <c r="R4517"/>
  <c r="Q4517"/>
  <c r="AA4517" s="1"/>
  <c r="P4517"/>
  <c r="U4517" s="1"/>
  <c r="O4517"/>
  <c r="Y4517" s="1"/>
  <c r="N4517"/>
  <c r="W4516"/>
  <c r="U4516"/>
  <c r="S4516"/>
  <c r="R4516"/>
  <c r="AB4516" s="1"/>
  <c r="Q4516"/>
  <c r="V4516" s="1"/>
  <c r="P4516"/>
  <c r="Z4516" s="1"/>
  <c r="O4516"/>
  <c r="N4516"/>
  <c r="X4516" s="1"/>
  <c r="V4515"/>
  <c r="T4515"/>
  <c r="R4515"/>
  <c r="W4515" s="1"/>
  <c r="AB4515" s="1"/>
  <c r="Q4515"/>
  <c r="AA4515" s="1"/>
  <c r="P4515"/>
  <c r="O4515"/>
  <c r="Y4515" s="1"/>
  <c r="N4515"/>
  <c r="S4515" s="1"/>
  <c r="X4515" s="1"/>
  <c r="V4514"/>
  <c r="T4514"/>
  <c r="R4514"/>
  <c r="W4514" s="1"/>
  <c r="AB4514" s="1"/>
  <c r="Q4514"/>
  <c r="AA4514" s="1"/>
  <c r="P4514"/>
  <c r="O4514"/>
  <c r="Y4514" s="1"/>
  <c r="N4514"/>
  <c r="S4514" s="1"/>
  <c r="X4514" s="1"/>
  <c r="W4512"/>
  <c r="U4512"/>
  <c r="S4512"/>
  <c r="R4512"/>
  <c r="AB4512" s="1"/>
  <c r="Q4512"/>
  <c r="P4512"/>
  <c r="Z4512" s="1"/>
  <c r="O4512"/>
  <c r="T4512" s="1"/>
  <c r="Y4512" s="1"/>
  <c r="N4512"/>
  <c r="X4512" s="1"/>
  <c r="V4511"/>
  <c r="T4511"/>
  <c r="R4511"/>
  <c r="Q4511"/>
  <c r="AA4511" s="1"/>
  <c r="P4511"/>
  <c r="U4511" s="1"/>
  <c r="Z4511" s="1"/>
  <c r="O4511"/>
  <c r="Y4511" s="1"/>
  <c r="N4511"/>
  <c r="W4510"/>
  <c r="U4510"/>
  <c r="S4510"/>
  <c r="R4510"/>
  <c r="AB4510" s="1"/>
  <c r="Q4510"/>
  <c r="V4510" s="1"/>
  <c r="AA4510" s="1"/>
  <c r="P4510"/>
  <c r="Z4510" s="1"/>
  <c r="O4510"/>
  <c r="N4510"/>
  <c r="X4510" s="1"/>
  <c r="V4509"/>
  <c r="T4509"/>
  <c r="R4509"/>
  <c r="W4509" s="1"/>
  <c r="AB4509" s="1"/>
  <c r="Q4509"/>
  <c r="AA4509" s="1"/>
  <c r="P4509"/>
  <c r="O4509"/>
  <c r="Y4509" s="1"/>
  <c r="N4509"/>
  <c r="S4509" s="1"/>
  <c r="X4509" s="1"/>
  <c r="W4508"/>
  <c r="U4508"/>
  <c r="S4508"/>
  <c r="R4508"/>
  <c r="AB4508" s="1"/>
  <c r="Q4508"/>
  <c r="P4508"/>
  <c r="Z4508" s="1"/>
  <c r="O4508"/>
  <c r="T4508" s="1"/>
  <c r="Y4508" s="1"/>
  <c r="N4508"/>
  <c r="X4508" s="1"/>
  <c r="V4507"/>
  <c r="T4507"/>
  <c r="R4507"/>
  <c r="Q4507"/>
  <c r="AA4507" s="1"/>
  <c r="P4507"/>
  <c r="U4507" s="1"/>
  <c r="Z4507" s="1"/>
  <c r="O4507"/>
  <c r="Y4507" s="1"/>
  <c r="N4507"/>
  <c r="W4506"/>
  <c r="U4506"/>
  <c r="S4506"/>
  <c r="R4506"/>
  <c r="AB4506" s="1"/>
  <c r="Q4506"/>
  <c r="V4506" s="1"/>
  <c r="AA4506" s="1"/>
  <c r="P4506"/>
  <c r="Z4506" s="1"/>
  <c r="O4506"/>
  <c r="N4506"/>
  <c r="X4506" s="1"/>
  <c r="V4505"/>
  <c r="T4505"/>
  <c r="R4505"/>
  <c r="W4505" s="1"/>
  <c r="AB4505" s="1"/>
  <c r="Q4505"/>
  <c r="AA4505" s="1"/>
  <c r="P4505"/>
  <c r="O4505"/>
  <c r="Y4505" s="1"/>
  <c r="N4505"/>
  <c r="S4505" s="1"/>
  <c r="X4505" s="1"/>
  <c r="W4504"/>
  <c r="U4504"/>
  <c r="S4504"/>
  <c r="R4504"/>
  <c r="AB4504" s="1"/>
  <c r="Q4504"/>
  <c r="P4504"/>
  <c r="Z4504" s="1"/>
  <c r="O4504"/>
  <c r="T4504" s="1"/>
  <c r="Y4504" s="1"/>
  <c r="N4504"/>
  <c r="X4504" s="1"/>
  <c r="V4503"/>
  <c r="T4503"/>
  <c r="R4503"/>
  <c r="Q4503"/>
  <c r="AA4503" s="1"/>
  <c r="P4503"/>
  <c r="U4503" s="1"/>
  <c r="Z4503" s="1"/>
  <c r="O4503"/>
  <c r="Y4503" s="1"/>
  <c r="N4503"/>
  <c r="W4502"/>
  <c r="U4502"/>
  <c r="S4502"/>
  <c r="R4502"/>
  <c r="AB4502" s="1"/>
  <c r="Q4502"/>
  <c r="V4502" s="1"/>
  <c r="AA4502" s="1"/>
  <c r="P4502"/>
  <c r="Z4502" s="1"/>
  <c r="O4502"/>
  <c r="N4502"/>
  <c r="X4502" s="1"/>
  <c r="V4501"/>
  <c r="T4501"/>
  <c r="R4501"/>
  <c r="W4501" s="1"/>
  <c r="AB4501" s="1"/>
  <c r="Q4501"/>
  <c r="AA4501" s="1"/>
  <c r="P4501"/>
  <c r="O4501"/>
  <c r="Y4501" s="1"/>
  <c r="N4501"/>
  <c r="S4501" s="1"/>
  <c r="X4501" s="1"/>
  <c r="W4500"/>
  <c r="U4500"/>
  <c r="S4500"/>
  <c r="R4500"/>
  <c r="AB4500" s="1"/>
  <c r="Q4500"/>
  <c r="P4500"/>
  <c r="Z4500" s="1"/>
  <c r="O4500"/>
  <c r="T4500" s="1"/>
  <c r="Y4500" s="1"/>
  <c r="N4500"/>
  <c r="X4500" s="1"/>
  <c r="V4499"/>
  <c r="T4499"/>
  <c r="R4499"/>
  <c r="Q4499"/>
  <c r="AA4499" s="1"/>
  <c r="P4499"/>
  <c r="U4499" s="1"/>
  <c r="Z4499" s="1"/>
  <c r="O4499"/>
  <c r="Y4499" s="1"/>
  <c r="N4499"/>
  <c r="V4498"/>
  <c r="T4498"/>
  <c r="R4498"/>
  <c r="Q4498"/>
  <c r="AA4498" s="1"/>
  <c r="P4498"/>
  <c r="U4498" s="1"/>
  <c r="Z4498" s="1"/>
  <c r="O4498"/>
  <c r="Y4498" s="1"/>
  <c r="N4498"/>
  <c r="W4497"/>
  <c r="U4497"/>
  <c r="S4497"/>
  <c r="R4497"/>
  <c r="AB4497" s="1"/>
  <c r="Q4497"/>
  <c r="V4497" s="1"/>
  <c r="AA4497" s="1"/>
  <c r="P4497"/>
  <c r="Z4497" s="1"/>
  <c r="O4497"/>
  <c r="N4497"/>
  <c r="X4497" s="1"/>
  <c r="V4496"/>
  <c r="T4496"/>
  <c r="R4496"/>
  <c r="W4496" s="1"/>
  <c r="AB4496" s="1"/>
  <c r="Q4496"/>
  <c r="AA4496" s="1"/>
  <c r="P4496"/>
  <c r="O4496"/>
  <c r="Y4496" s="1"/>
  <c r="N4496"/>
  <c r="S4496" s="1"/>
  <c r="X4496" s="1"/>
  <c r="W4495"/>
  <c r="U4495"/>
  <c r="S4495"/>
  <c r="R4495"/>
  <c r="AB4495" s="1"/>
  <c r="Q4495"/>
  <c r="P4495"/>
  <c r="Z4495" s="1"/>
  <c r="O4495"/>
  <c r="T4495" s="1"/>
  <c r="Y4495" s="1"/>
  <c r="N4495"/>
  <c r="X4495" s="1"/>
  <c r="V4494"/>
  <c r="T4494"/>
  <c r="R4494"/>
  <c r="Q4494"/>
  <c r="AA4494" s="1"/>
  <c r="P4494"/>
  <c r="U4494" s="1"/>
  <c r="Z4494" s="1"/>
  <c r="O4494"/>
  <c r="Y4494" s="1"/>
  <c r="N4494"/>
  <c r="W4493"/>
  <c r="U4493"/>
  <c r="S4493"/>
  <c r="R4493"/>
  <c r="AB4493" s="1"/>
  <c r="Q4493"/>
  <c r="V4493" s="1"/>
  <c r="AA4493" s="1"/>
  <c r="P4493"/>
  <c r="Z4493" s="1"/>
  <c r="O4493"/>
  <c r="N4493"/>
  <c r="X4493" s="1"/>
  <c r="V4492"/>
  <c r="T4492"/>
  <c r="R4492"/>
  <c r="W4492" s="1"/>
  <c r="AB4492" s="1"/>
  <c r="Q4492"/>
  <c r="AA4492" s="1"/>
  <c r="P4492"/>
  <c r="O4492"/>
  <c r="Y4492" s="1"/>
  <c r="N4492"/>
  <c r="S4492" s="1"/>
  <c r="X4492" s="1"/>
  <c r="W4491"/>
  <c r="U4491"/>
  <c r="S4491"/>
  <c r="R4491"/>
  <c r="AB4491" s="1"/>
  <c r="Q4491"/>
  <c r="P4491"/>
  <c r="Z4491" s="1"/>
  <c r="O4491"/>
  <c r="T4491" s="1"/>
  <c r="Y4491" s="1"/>
  <c r="N4491"/>
  <c r="X4491" s="1"/>
  <c r="V4490"/>
  <c r="T4490"/>
  <c r="R4490"/>
  <c r="Q4490"/>
  <c r="AA4490" s="1"/>
  <c r="P4490"/>
  <c r="U4490" s="1"/>
  <c r="Z4490" s="1"/>
  <c r="O4490"/>
  <c r="Y4490" s="1"/>
  <c r="N4490"/>
  <c r="W4489"/>
  <c r="U4489"/>
  <c r="S4489"/>
  <c r="R4489"/>
  <c r="AB4489" s="1"/>
  <c r="Q4489"/>
  <c r="V4489" s="1"/>
  <c r="AA4489" s="1"/>
  <c r="P4489"/>
  <c r="Z4489" s="1"/>
  <c r="O4489"/>
  <c r="N4489"/>
  <c r="X4489" s="1"/>
  <c r="V4488"/>
  <c r="T4488"/>
  <c r="R4488"/>
  <c r="W4488" s="1"/>
  <c r="AB4488" s="1"/>
  <c r="Q4488"/>
  <c r="AA4488" s="1"/>
  <c r="P4488"/>
  <c r="O4488"/>
  <c r="Y4488" s="1"/>
  <c r="N4488"/>
  <c r="S4488" s="1"/>
  <c r="X4488" s="1"/>
  <c r="W4487"/>
  <c r="U4487"/>
  <c r="S4487"/>
  <c r="R4487"/>
  <c r="AB4487" s="1"/>
  <c r="Q4487"/>
  <c r="P4487"/>
  <c r="Z4487" s="1"/>
  <c r="O4487"/>
  <c r="T4487" s="1"/>
  <c r="Y4487" s="1"/>
  <c r="N4487"/>
  <c r="X4487" s="1"/>
  <c r="V4486"/>
  <c r="T4486"/>
  <c r="R4486"/>
  <c r="Q4486"/>
  <c r="AA4486" s="1"/>
  <c r="P4486"/>
  <c r="U4486" s="1"/>
  <c r="Z4486" s="1"/>
  <c r="O4486"/>
  <c r="Y4486" s="1"/>
  <c r="N4486"/>
  <c r="W4485"/>
  <c r="U4485"/>
  <c r="S4485"/>
  <c r="R4485"/>
  <c r="AB4485" s="1"/>
  <c r="Q4485"/>
  <c r="V4485" s="1"/>
  <c r="AA4485" s="1"/>
  <c r="P4485"/>
  <c r="Z4485" s="1"/>
  <c r="O4485"/>
  <c r="N4485"/>
  <c r="X4485" s="1"/>
  <c r="V4484"/>
  <c r="T4484"/>
  <c r="R4484"/>
  <c r="W4484" s="1"/>
  <c r="AB4484" s="1"/>
  <c r="Q4484"/>
  <c r="AA4484" s="1"/>
  <c r="P4484"/>
  <c r="O4484"/>
  <c r="Y4484" s="1"/>
  <c r="N4484"/>
  <c r="S4484" s="1"/>
  <c r="X4484" s="1"/>
  <c r="V4483"/>
  <c r="T4483"/>
  <c r="R4483"/>
  <c r="W4483" s="1"/>
  <c r="AB4483" s="1"/>
  <c r="Q4483"/>
  <c r="AA4483" s="1"/>
  <c r="P4483"/>
  <c r="O4483"/>
  <c r="Y4483" s="1"/>
  <c r="N4483"/>
  <c r="S4483" s="1"/>
  <c r="X4483" s="1"/>
  <c r="W4482"/>
  <c r="U4482"/>
  <c r="S4482"/>
  <c r="R4482"/>
  <c r="AB4482" s="1"/>
  <c r="Q4482"/>
  <c r="P4482"/>
  <c r="Z4482" s="1"/>
  <c r="O4482"/>
  <c r="T4482" s="1"/>
  <c r="Y4482" s="1"/>
  <c r="N4482"/>
  <c r="X4482" s="1"/>
  <c r="V4481"/>
  <c r="T4481"/>
  <c r="R4481"/>
  <c r="Q4481"/>
  <c r="AA4481" s="1"/>
  <c r="P4481"/>
  <c r="U4481" s="1"/>
  <c r="Z4481" s="1"/>
  <c r="O4481"/>
  <c r="Y4481" s="1"/>
  <c r="N4481"/>
  <c r="W4480"/>
  <c r="U4480"/>
  <c r="S4480"/>
  <c r="R4480"/>
  <c r="AB4480" s="1"/>
  <c r="Q4480"/>
  <c r="V4480" s="1"/>
  <c r="AA4480" s="1"/>
  <c r="P4480"/>
  <c r="Z4480" s="1"/>
  <c r="O4480"/>
  <c r="N4480"/>
  <c r="X4480" s="1"/>
  <c r="V4479"/>
  <c r="T4479"/>
  <c r="R4479"/>
  <c r="W4479" s="1"/>
  <c r="AB4479" s="1"/>
  <c r="Q4479"/>
  <c r="AA4479" s="1"/>
  <c r="P4479"/>
  <c r="O4479"/>
  <c r="Y4479" s="1"/>
  <c r="N4479"/>
  <c r="S4479" s="1"/>
  <c r="X4479" s="1"/>
  <c r="W4478"/>
  <c r="U4478"/>
  <c r="S4478"/>
  <c r="R4478"/>
  <c r="AB4478" s="1"/>
  <c r="Q4478"/>
  <c r="P4478"/>
  <c r="Z4478" s="1"/>
  <c r="O4478"/>
  <c r="T4478" s="1"/>
  <c r="Y4478" s="1"/>
  <c r="N4478"/>
  <c r="X4478" s="1"/>
  <c r="V4477"/>
  <c r="T4477"/>
  <c r="R4477"/>
  <c r="Q4477"/>
  <c r="AA4477" s="1"/>
  <c r="P4477"/>
  <c r="U4477" s="1"/>
  <c r="Z4477" s="1"/>
  <c r="O4477"/>
  <c r="Y4477" s="1"/>
  <c r="N4477"/>
  <c r="W4476"/>
  <c r="U4476"/>
  <c r="S4476"/>
  <c r="R4476"/>
  <c r="AB4476" s="1"/>
  <c r="Q4476"/>
  <c r="V4476" s="1"/>
  <c r="AA4476" s="1"/>
  <c r="P4476"/>
  <c r="Z4476" s="1"/>
  <c r="O4476"/>
  <c r="N4476"/>
  <c r="X4476" s="1"/>
  <c r="V4475"/>
  <c r="T4475"/>
  <c r="R4475"/>
  <c r="W4475" s="1"/>
  <c r="AB4475" s="1"/>
  <c r="Q4475"/>
  <c r="AA4475" s="1"/>
  <c r="P4475"/>
  <c r="O4475"/>
  <c r="Y4475" s="1"/>
  <c r="N4475"/>
  <c r="S4475" s="1"/>
  <c r="X4475" s="1"/>
  <c r="W4474"/>
  <c r="U4474"/>
  <c r="S4474"/>
  <c r="R4474"/>
  <c r="AB4474" s="1"/>
  <c r="Q4474"/>
  <c r="P4474"/>
  <c r="Z4474" s="1"/>
  <c r="O4474"/>
  <c r="T4474" s="1"/>
  <c r="Y4474" s="1"/>
  <c r="N4474"/>
  <c r="X4474" s="1"/>
  <c r="V4473"/>
  <c r="T4473"/>
  <c r="R4473"/>
  <c r="Q4473"/>
  <c r="AA4473" s="1"/>
  <c r="P4473"/>
  <c r="U4473" s="1"/>
  <c r="Z4473" s="1"/>
  <c r="O4473"/>
  <c r="Y4473" s="1"/>
  <c r="N4473"/>
  <c r="W4472"/>
  <c r="U4472"/>
  <c r="S4472"/>
  <c r="R4472"/>
  <c r="AB4472" s="1"/>
  <c r="Q4472"/>
  <c r="V4472" s="1"/>
  <c r="AA4472" s="1"/>
  <c r="P4472"/>
  <c r="Z4472" s="1"/>
  <c r="O4472"/>
  <c r="N4472"/>
  <c r="X4472" s="1"/>
  <c r="V4471"/>
  <c r="T4471"/>
  <c r="R4471"/>
  <c r="W4471" s="1"/>
  <c r="AB4471" s="1"/>
  <c r="Q4471"/>
  <c r="AA4471" s="1"/>
  <c r="P4471"/>
  <c r="O4471"/>
  <c r="Y4471" s="1"/>
  <c r="N4471"/>
  <c r="S4471" s="1"/>
  <c r="X4471" s="1"/>
  <c r="W4470"/>
  <c r="U4470"/>
  <c r="S4470"/>
  <c r="R4470"/>
  <c r="AB4470" s="1"/>
  <c r="Q4470"/>
  <c r="P4470"/>
  <c r="Z4470" s="1"/>
  <c r="O4470"/>
  <c r="T4470" s="1"/>
  <c r="Y4470" s="1"/>
  <c r="N4470"/>
  <c r="X4470" s="1"/>
  <c r="V4469"/>
  <c r="T4469"/>
  <c r="R4469"/>
  <c r="Q4469"/>
  <c r="AA4469" s="1"/>
  <c r="P4469"/>
  <c r="U4469" s="1"/>
  <c r="Z4469" s="1"/>
  <c r="O4469"/>
  <c r="Y4469" s="1"/>
  <c r="N4469"/>
  <c r="V4468"/>
  <c r="T4468"/>
  <c r="R4468"/>
  <c r="Q4468"/>
  <c r="AA4468" s="1"/>
  <c r="P4468"/>
  <c r="U4468" s="1"/>
  <c r="Z4468" s="1"/>
  <c r="O4468"/>
  <c r="Y4468" s="1"/>
  <c r="N4468"/>
  <c r="W4467"/>
  <c r="U4467"/>
  <c r="S4467"/>
  <c r="R4467"/>
  <c r="AB4467" s="1"/>
  <c r="Q4467"/>
  <c r="V4467" s="1"/>
  <c r="AA4467" s="1"/>
  <c r="P4467"/>
  <c r="Z4467" s="1"/>
  <c r="O4467"/>
  <c r="N4467"/>
  <c r="X4467" s="1"/>
  <c r="V4466"/>
  <c r="T4466"/>
  <c r="R4466"/>
  <c r="W4466" s="1"/>
  <c r="AB4466" s="1"/>
  <c r="Q4466"/>
  <c r="AA4466" s="1"/>
  <c r="P4466"/>
  <c r="O4466"/>
  <c r="Y4466" s="1"/>
  <c r="N4466"/>
  <c r="S4466" s="1"/>
  <c r="X4466" s="1"/>
  <c r="W4465"/>
  <c r="U4465"/>
  <c r="S4465"/>
  <c r="R4465"/>
  <c r="AB4465" s="1"/>
  <c r="Q4465"/>
  <c r="P4465"/>
  <c r="Z4465" s="1"/>
  <c r="O4465"/>
  <c r="T4465" s="1"/>
  <c r="Y4465" s="1"/>
  <c r="N4465"/>
  <c r="X4465" s="1"/>
  <c r="V4464"/>
  <c r="T4464"/>
  <c r="R4464"/>
  <c r="Q4464"/>
  <c r="AA4464" s="1"/>
  <c r="P4464"/>
  <c r="U4464" s="1"/>
  <c r="Z4464" s="1"/>
  <c r="O4464"/>
  <c r="Y4464" s="1"/>
  <c r="N4464"/>
  <c r="W4463"/>
  <c r="U4463"/>
  <c r="S4463"/>
  <c r="R4463"/>
  <c r="AB4463" s="1"/>
  <c r="Q4463"/>
  <c r="V4463" s="1"/>
  <c r="AA4463" s="1"/>
  <c r="P4463"/>
  <c r="Z4463" s="1"/>
  <c r="O4463"/>
  <c r="N4463"/>
  <c r="X4463" s="1"/>
  <c r="V4462"/>
  <c r="T4462"/>
  <c r="R4462"/>
  <c r="W4462" s="1"/>
  <c r="AB4462" s="1"/>
  <c r="Q4462"/>
  <c r="AA4462" s="1"/>
  <c r="P4462"/>
  <c r="O4462"/>
  <c r="Y4462" s="1"/>
  <c r="N4462"/>
  <c r="S4462" s="1"/>
  <c r="X4462" s="1"/>
  <c r="W4461"/>
  <c r="U4461"/>
  <c r="S4461"/>
  <c r="R4461"/>
  <c r="AB4461" s="1"/>
  <c r="Q4461"/>
  <c r="P4461"/>
  <c r="Z4461" s="1"/>
  <c r="O4461"/>
  <c r="T4461" s="1"/>
  <c r="Y4461" s="1"/>
  <c r="N4461"/>
  <c r="X4461" s="1"/>
  <c r="V4460"/>
  <c r="T4460"/>
  <c r="R4460"/>
  <c r="Q4460"/>
  <c r="AA4460" s="1"/>
  <c r="P4460"/>
  <c r="U4460" s="1"/>
  <c r="Z4460" s="1"/>
  <c r="O4460"/>
  <c r="Y4460" s="1"/>
  <c r="N4460"/>
  <c r="W4459"/>
  <c r="U4459"/>
  <c r="S4459"/>
  <c r="R4459"/>
  <c r="AB4459" s="1"/>
  <c r="Q4459"/>
  <c r="V4459" s="1"/>
  <c r="AA4459" s="1"/>
  <c r="P4459"/>
  <c r="Z4459" s="1"/>
  <c r="O4459"/>
  <c r="N4459"/>
  <c r="X4459" s="1"/>
  <c r="V4458"/>
  <c r="T4458"/>
  <c r="R4458"/>
  <c r="W4458" s="1"/>
  <c r="AB4458" s="1"/>
  <c r="Q4458"/>
  <c r="AA4458" s="1"/>
  <c r="P4458"/>
  <c r="O4458"/>
  <c r="Y4458" s="1"/>
  <c r="N4458"/>
  <c r="S4458" s="1"/>
  <c r="X4458" s="1"/>
  <c r="W4457"/>
  <c r="U4457"/>
  <c r="S4457"/>
  <c r="R4457"/>
  <c r="AB4457" s="1"/>
  <c r="Q4457"/>
  <c r="P4457"/>
  <c r="Z4457" s="1"/>
  <c r="O4457"/>
  <c r="T4457" s="1"/>
  <c r="Y4457" s="1"/>
  <c r="N4457"/>
  <c r="X4457" s="1"/>
  <c r="V4456"/>
  <c r="T4456"/>
  <c r="R4456"/>
  <c r="Q4456"/>
  <c r="AA4456" s="1"/>
  <c r="P4456"/>
  <c r="U4456" s="1"/>
  <c r="Z4456" s="1"/>
  <c r="O4456"/>
  <c r="Y4456" s="1"/>
  <c r="N4456"/>
  <c r="W4455"/>
  <c r="U4455"/>
  <c r="S4455"/>
  <c r="R4455"/>
  <c r="AB4455" s="1"/>
  <c r="Q4455"/>
  <c r="V4455" s="1"/>
  <c r="AA4455" s="1"/>
  <c r="P4455"/>
  <c r="Z4455" s="1"/>
  <c r="O4455"/>
  <c r="N4455"/>
  <c r="X4455" s="1"/>
  <c r="V4454"/>
  <c r="T4454"/>
  <c r="R4454"/>
  <c r="W4454" s="1"/>
  <c r="AB4454" s="1"/>
  <c r="Q4454"/>
  <c r="AA4454" s="1"/>
  <c r="P4454"/>
  <c r="O4454"/>
  <c r="Y4454" s="1"/>
  <c r="N4454"/>
  <c r="S4454" s="1"/>
  <c r="X4454" s="1"/>
  <c r="V4453"/>
  <c r="T4453"/>
  <c r="R4453"/>
  <c r="W4453" s="1"/>
  <c r="AB4453" s="1"/>
  <c r="Q4453"/>
  <c r="AA4453" s="1"/>
  <c r="P4453"/>
  <c r="O4453"/>
  <c r="Y4453" s="1"/>
  <c r="N4453"/>
  <c r="S4453" s="1"/>
  <c r="X4453" s="1"/>
  <c r="W4452"/>
  <c r="U4452"/>
  <c r="S4452"/>
  <c r="R4452"/>
  <c r="AB4452" s="1"/>
  <c r="Q4452"/>
  <c r="P4452"/>
  <c r="Z4452" s="1"/>
  <c r="O4452"/>
  <c r="T4452" s="1"/>
  <c r="Y4452" s="1"/>
  <c r="N4452"/>
  <c r="X4452" s="1"/>
  <c r="V4451"/>
  <c r="T4451"/>
  <c r="R4451"/>
  <c r="Q4451"/>
  <c r="AA4451" s="1"/>
  <c r="P4451"/>
  <c r="U4451" s="1"/>
  <c r="Z4451" s="1"/>
  <c r="O4451"/>
  <c r="Y4451" s="1"/>
  <c r="N4451"/>
  <c r="W4450"/>
  <c r="U4450"/>
  <c r="S4450"/>
  <c r="R4450"/>
  <c r="AB4450" s="1"/>
  <c r="Q4450"/>
  <c r="V4450" s="1"/>
  <c r="AA4450" s="1"/>
  <c r="P4450"/>
  <c r="Z4450" s="1"/>
  <c r="O4450"/>
  <c r="N4450"/>
  <c r="X4450" s="1"/>
  <c r="V4449"/>
  <c r="T4449"/>
  <c r="R4449"/>
  <c r="W4449" s="1"/>
  <c r="AB4449" s="1"/>
  <c r="Q4449"/>
  <c r="AA4449" s="1"/>
  <c r="P4449"/>
  <c r="O4449"/>
  <c r="Y4449" s="1"/>
  <c r="N4449"/>
  <c r="S4449" s="1"/>
  <c r="X4449" s="1"/>
  <c r="W4448"/>
  <c r="U4448"/>
  <c r="S4448"/>
  <c r="R4448"/>
  <c r="AB4448" s="1"/>
  <c r="Q4448"/>
  <c r="P4448"/>
  <c r="Z4448" s="1"/>
  <c r="O4448"/>
  <c r="T4448" s="1"/>
  <c r="Y4448" s="1"/>
  <c r="N4448"/>
  <c r="X4448" s="1"/>
  <c r="V4447"/>
  <c r="T4447"/>
  <c r="R4447"/>
  <c r="Q4447"/>
  <c r="AA4447" s="1"/>
  <c r="P4447"/>
  <c r="U4447" s="1"/>
  <c r="Z4447" s="1"/>
  <c r="O4447"/>
  <c r="Y4447" s="1"/>
  <c r="N4447"/>
  <c r="W4446"/>
  <c r="U4446"/>
  <c r="S4446"/>
  <c r="R4446"/>
  <c r="AB4446" s="1"/>
  <c r="Q4446"/>
  <c r="V4446" s="1"/>
  <c r="AA4446" s="1"/>
  <c r="P4446"/>
  <c r="Z4446" s="1"/>
  <c r="O4446"/>
  <c r="N4446"/>
  <c r="X4446" s="1"/>
  <c r="V4445"/>
  <c r="T4445"/>
  <c r="R4445"/>
  <c r="W4445" s="1"/>
  <c r="AB4445" s="1"/>
  <c r="Q4445"/>
  <c r="AA4445" s="1"/>
  <c r="P4445"/>
  <c r="O4445"/>
  <c r="Y4445" s="1"/>
  <c r="N4445"/>
  <c r="S4445" s="1"/>
  <c r="X4445" s="1"/>
  <c r="W4444"/>
  <c r="U4444"/>
  <c r="S4444"/>
  <c r="R4444"/>
  <c r="AB4444" s="1"/>
  <c r="Q4444"/>
  <c r="P4444"/>
  <c r="Z4444" s="1"/>
  <c r="O4444"/>
  <c r="T4444" s="1"/>
  <c r="Y4444" s="1"/>
  <c r="N4444"/>
  <c r="X4444" s="1"/>
  <c r="V4443"/>
  <c r="T4443"/>
  <c r="R4443"/>
  <c r="Q4443"/>
  <c r="AA4443" s="1"/>
  <c r="P4443"/>
  <c r="U4443" s="1"/>
  <c r="Z4443" s="1"/>
  <c r="O4443"/>
  <c r="Y4443" s="1"/>
  <c r="N4443"/>
  <c r="W4442"/>
  <c r="U4442"/>
  <c r="S4442"/>
  <c r="R4442"/>
  <c r="AB4442" s="1"/>
  <c r="Q4442"/>
  <c r="V4442" s="1"/>
  <c r="AA4442" s="1"/>
  <c r="P4442"/>
  <c r="Z4442" s="1"/>
  <c r="O4442"/>
  <c r="N4442"/>
  <c r="X4442" s="1"/>
  <c r="V4441"/>
  <c r="T4441"/>
  <c r="R4441"/>
  <c r="W4441" s="1"/>
  <c r="AB4441" s="1"/>
  <c r="Q4441"/>
  <c r="AA4441" s="1"/>
  <c r="P4441"/>
  <c r="O4441"/>
  <c r="Y4441" s="1"/>
  <c r="N4441"/>
  <c r="S4441" s="1"/>
  <c r="X4441" s="1"/>
  <c r="W4440"/>
  <c r="U4440"/>
  <c r="S4440"/>
  <c r="R4440"/>
  <c r="AB4440" s="1"/>
  <c r="Q4440"/>
  <c r="P4440"/>
  <c r="Z4440" s="1"/>
  <c r="O4440"/>
  <c r="T4440" s="1"/>
  <c r="Y4440" s="1"/>
  <c r="N4440"/>
  <c r="X4440" s="1"/>
  <c r="V4439"/>
  <c r="T4439"/>
  <c r="R4439"/>
  <c r="Q4439"/>
  <c r="AA4439" s="1"/>
  <c r="P4439"/>
  <c r="U4439" s="1"/>
  <c r="Z4439" s="1"/>
  <c r="O4439"/>
  <c r="Y4439" s="1"/>
  <c r="N4439"/>
  <c r="V4438"/>
  <c r="T4438"/>
  <c r="R4438"/>
  <c r="Q4438"/>
  <c r="AA4438" s="1"/>
  <c r="P4438"/>
  <c r="U4438" s="1"/>
  <c r="Z4438" s="1"/>
  <c r="O4438"/>
  <c r="Y4438" s="1"/>
  <c r="N4438"/>
  <c r="W4437"/>
  <c r="U4437"/>
  <c r="S4437"/>
  <c r="R4437"/>
  <c r="AB4437" s="1"/>
  <c r="Q4437"/>
  <c r="V4437" s="1"/>
  <c r="AA4437" s="1"/>
  <c r="P4437"/>
  <c r="Z4437" s="1"/>
  <c r="O4437"/>
  <c r="N4437"/>
  <c r="X4437" s="1"/>
  <c r="V4436"/>
  <c r="T4436"/>
  <c r="R4436"/>
  <c r="W4436" s="1"/>
  <c r="AB4436" s="1"/>
  <c r="Q4436"/>
  <c r="AA4436" s="1"/>
  <c r="P4436"/>
  <c r="O4436"/>
  <c r="Y4436" s="1"/>
  <c r="N4436"/>
  <c r="S4436" s="1"/>
  <c r="X4436" s="1"/>
  <c r="W4435"/>
  <c r="U4435"/>
  <c r="S4435"/>
  <c r="R4435"/>
  <c r="AB4435" s="1"/>
  <c r="Q4435"/>
  <c r="P4435"/>
  <c r="Z4435" s="1"/>
  <c r="O4435"/>
  <c r="T4435" s="1"/>
  <c r="Y4435" s="1"/>
  <c r="N4435"/>
  <c r="X4435" s="1"/>
  <c r="V4434"/>
  <c r="T4434"/>
  <c r="R4434"/>
  <c r="Q4434"/>
  <c r="AA4434" s="1"/>
  <c r="P4434"/>
  <c r="U4434" s="1"/>
  <c r="Z4434" s="1"/>
  <c r="O4434"/>
  <c r="Y4434" s="1"/>
  <c r="N4434"/>
  <c r="W4433"/>
  <c r="U4433"/>
  <c r="S4433"/>
  <c r="R4433"/>
  <c r="AB4433" s="1"/>
  <c r="Q4433"/>
  <c r="V4433" s="1"/>
  <c r="AA4433" s="1"/>
  <c r="P4433"/>
  <c r="Z4433" s="1"/>
  <c r="O4433"/>
  <c r="N4433"/>
  <c r="X4433" s="1"/>
  <c r="V4432"/>
  <c r="T4432"/>
  <c r="R4432"/>
  <c r="W4432" s="1"/>
  <c r="AB4432" s="1"/>
  <c r="Q4432"/>
  <c r="AA4432" s="1"/>
  <c r="P4432"/>
  <c r="O4432"/>
  <c r="Y4432" s="1"/>
  <c r="N4432"/>
  <c r="S4432" s="1"/>
  <c r="X4432" s="1"/>
  <c r="W4431"/>
  <c r="U4431"/>
  <c r="S4431"/>
  <c r="R4431"/>
  <c r="AB4431" s="1"/>
  <c r="Q4431"/>
  <c r="P4431"/>
  <c r="Z4431" s="1"/>
  <c r="O4431"/>
  <c r="T4431" s="1"/>
  <c r="Y4431" s="1"/>
  <c r="N4431"/>
  <c r="X4431" s="1"/>
  <c r="V4430"/>
  <c r="T4430"/>
  <c r="R4430"/>
  <c r="Q4430"/>
  <c r="AA4430" s="1"/>
  <c r="P4430"/>
  <c r="U4430" s="1"/>
  <c r="Z4430" s="1"/>
  <c r="O4430"/>
  <c r="Y4430" s="1"/>
  <c r="N4430"/>
  <c r="W4429"/>
  <c r="U4429"/>
  <c r="S4429"/>
  <c r="R4429"/>
  <c r="AB4429" s="1"/>
  <c r="Q4429"/>
  <c r="V4429" s="1"/>
  <c r="AA4429" s="1"/>
  <c r="P4429"/>
  <c r="Z4429" s="1"/>
  <c r="O4429"/>
  <c r="N4429"/>
  <c r="X4429" s="1"/>
  <c r="V4428"/>
  <c r="T4428"/>
  <c r="R4428"/>
  <c r="W4428" s="1"/>
  <c r="AB4428" s="1"/>
  <c r="Q4428"/>
  <c r="AA4428" s="1"/>
  <c r="P4428"/>
  <c r="O4428"/>
  <c r="Y4428" s="1"/>
  <c r="N4428"/>
  <c r="S4428" s="1"/>
  <c r="X4428" s="1"/>
  <c r="W4427"/>
  <c r="U4427"/>
  <c r="S4427"/>
  <c r="R4427"/>
  <c r="AB4427" s="1"/>
  <c r="Q4427"/>
  <c r="P4427"/>
  <c r="Z4427" s="1"/>
  <c r="O4427"/>
  <c r="T4427" s="1"/>
  <c r="Y4427" s="1"/>
  <c r="N4427"/>
  <c r="X4427" s="1"/>
  <c r="V4426"/>
  <c r="T4426"/>
  <c r="R4426"/>
  <c r="Q4426"/>
  <c r="AA4426" s="1"/>
  <c r="P4426"/>
  <c r="U4426" s="1"/>
  <c r="Z4426" s="1"/>
  <c r="O4426"/>
  <c r="Y4426" s="1"/>
  <c r="N4426"/>
  <c r="W4425"/>
  <c r="U4425"/>
  <c r="S4425"/>
  <c r="R4425"/>
  <c r="AB4425" s="1"/>
  <c r="Q4425"/>
  <c r="V4425" s="1"/>
  <c r="AA4425" s="1"/>
  <c r="P4425"/>
  <c r="Z4425" s="1"/>
  <c r="O4425"/>
  <c r="N4425"/>
  <c r="X4425" s="1"/>
  <c r="V4424"/>
  <c r="T4424"/>
  <c r="R4424"/>
  <c r="W4424" s="1"/>
  <c r="AB4424" s="1"/>
  <c r="Q4424"/>
  <c r="AA4424" s="1"/>
  <c r="P4424"/>
  <c r="O4424"/>
  <c r="Y4424" s="1"/>
  <c r="N4424"/>
  <c r="S4424" s="1"/>
  <c r="X4424" s="1"/>
  <c r="V4423"/>
  <c r="T4423"/>
  <c r="R4423"/>
  <c r="W4423" s="1"/>
  <c r="AB4423" s="1"/>
  <c r="Q4423"/>
  <c r="AA4423" s="1"/>
  <c r="P4423"/>
  <c r="O4423"/>
  <c r="Y4423" s="1"/>
  <c r="N4423"/>
  <c r="S4423" s="1"/>
  <c r="X4423" s="1"/>
  <c r="W4422"/>
  <c r="U4422"/>
  <c r="S4422"/>
  <c r="R4422"/>
  <c r="AB4422" s="1"/>
  <c r="Q4422"/>
  <c r="P4422"/>
  <c r="Z4422" s="1"/>
  <c r="O4422"/>
  <c r="T4422" s="1"/>
  <c r="Y4422" s="1"/>
  <c r="N4422"/>
  <c r="X4422" s="1"/>
  <c r="V4421"/>
  <c r="T4421"/>
  <c r="R4421"/>
  <c r="Q4421"/>
  <c r="AA4421" s="1"/>
  <c r="P4421"/>
  <c r="U4421" s="1"/>
  <c r="Z4421" s="1"/>
  <c r="O4421"/>
  <c r="Y4421" s="1"/>
  <c r="N4421"/>
  <c r="W4420"/>
  <c r="U4420"/>
  <c r="S4420"/>
  <c r="R4420"/>
  <c r="AB4420" s="1"/>
  <c r="Q4420"/>
  <c r="V4420" s="1"/>
  <c r="AA4420" s="1"/>
  <c r="P4420"/>
  <c r="Z4420" s="1"/>
  <c r="O4420"/>
  <c r="N4420"/>
  <c r="X4420" s="1"/>
  <c r="V4419"/>
  <c r="T4419"/>
  <c r="R4419"/>
  <c r="W4419" s="1"/>
  <c r="AB4419" s="1"/>
  <c r="Q4419"/>
  <c r="AA4419" s="1"/>
  <c r="P4419"/>
  <c r="O4419"/>
  <c r="Y4419" s="1"/>
  <c r="N4419"/>
  <c r="S4419" s="1"/>
  <c r="X4419" s="1"/>
  <c r="W4418"/>
  <c r="U4418"/>
  <c r="S4418"/>
  <c r="R4418"/>
  <c r="AB4418" s="1"/>
  <c r="Q4418"/>
  <c r="P4418"/>
  <c r="Z4418" s="1"/>
  <c r="O4418"/>
  <c r="T4418" s="1"/>
  <c r="Y4418" s="1"/>
  <c r="N4418"/>
  <c r="X4418" s="1"/>
  <c r="V4417"/>
  <c r="T4417"/>
  <c r="R4417"/>
  <c r="Q4417"/>
  <c r="AA4417" s="1"/>
  <c r="P4417"/>
  <c r="U4417" s="1"/>
  <c r="Z4417" s="1"/>
  <c r="O4417"/>
  <c r="Y4417" s="1"/>
  <c r="N4417"/>
  <c r="W4416"/>
  <c r="U4416"/>
  <c r="S4416"/>
  <c r="R4416"/>
  <c r="AB4416" s="1"/>
  <c r="Q4416"/>
  <c r="V4416" s="1"/>
  <c r="AA4416" s="1"/>
  <c r="P4416"/>
  <c r="Z4416" s="1"/>
  <c r="O4416"/>
  <c r="N4416"/>
  <c r="X4416" s="1"/>
  <c r="V4415"/>
  <c r="T4415"/>
  <c r="R4415"/>
  <c r="W4415" s="1"/>
  <c r="AB4415" s="1"/>
  <c r="Q4415"/>
  <c r="AA4415" s="1"/>
  <c r="P4415"/>
  <c r="O4415"/>
  <c r="Y4415" s="1"/>
  <c r="N4415"/>
  <c r="S4415" s="1"/>
  <c r="X4415" s="1"/>
  <c r="W4414"/>
  <c r="U4414"/>
  <c r="S4414"/>
  <c r="R4414"/>
  <c r="AB4414" s="1"/>
  <c r="Q4414"/>
  <c r="P4414"/>
  <c r="Z4414" s="1"/>
  <c r="O4414"/>
  <c r="T4414" s="1"/>
  <c r="Y4414" s="1"/>
  <c r="N4414"/>
  <c r="X4414" s="1"/>
  <c r="V4413"/>
  <c r="T4413"/>
  <c r="R4413"/>
  <c r="Q4413"/>
  <c r="AA4413" s="1"/>
  <c r="P4413"/>
  <c r="U4413" s="1"/>
  <c r="Z4413" s="1"/>
  <c r="O4413"/>
  <c r="Y4413" s="1"/>
  <c r="N4413"/>
  <c r="W4412"/>
  <c r="U4412"/>
  <c r="S4412"/>
  <c r="R4412"/>
  <c r="AB4412" s="1"/>
  <c r="Q4412"/>
  <c r="V4412" s="1"/>
  <c r="AA4412" s="1"/>
  <c r="P4412"/>
  <c r="Z4412" s="1"/>
  <c r="O4412"/>
  <c r="N4412"/>
  <c r="X4412" s="1"/>
  <c r="V4411"/>
  <c r="T4411"/>
  <c r="R4411"/>
  <c r="W4411" s="1"/>
  <c r="AB4411" s="1"/>
  <c r="Q4411"/>
  <c r="AA4411" s="1"/>
  <c r="P4411"/>
  <c r="O4411"/>
  <c r="Y4411" s="1"/>
  <c r="N4411"/>
  <c r="S4411" s="1"/>
  <c r="X4411" s="1"/>
  <c r="W4410"/>
  <c r="U4410"/>
  <c r="S4410"/>
  <c r="R4410"/>
  <c r="AB4410" s="1"/>
  <c r="Q4410"/>
  <c r="P4410"/>
  <c r="Z4410" s="1"/>
  <c r="O4410"/>
  <c r="T4410" s="1"/>
  <c r="Y4410" s="1"/>
  <c r="N4410"/>
  <c r="X4410" s="1"/>
  <c r="V4409"/>
  <c r="T4409"/>
  <c r="R4409"/>
  <c r="Q4409"/>
  <c r="AA4409" s="1"/>
  <c r="P4409"/>
  <c r="U4409" s="1"/>
  <c r="Z4409" s="1"/>
  <c r="O4409"/>
  <c r="Y4409" s="1"/>
  <c r="N4409"/>
  <c r="V4408"/>
  <c r="T4408"/>
  <c r="R4408"/>
  <c r="Q4408"/>
  <c r="AA4408" s="1"/>
  <c r="P4408"/>
  <c r="U4408" s="1"/>
  <c r="Z4408" s="1"/>
  <c r="O4408"/>
  <c r="Y4408" s="1"/>
  <c r="N4408"/>
  <c r="W4407"/>
  <c r="S4407"/>
  <c r="R4407"/>
  <c r="AB4407" s="1"/>
  <c r="Q4407"/>
  <c r="V4407" s="1"/>
  <c r="AA4407" s="1"/>
  <c r="P4407"/>
  <c r="O4407"/>
  <c r="N4407"/>
  <c r="X4407" s="1"/>
  <c r="T4406"/>
  <c r="R4406"/>
  <c r="W4406" s="1"/>
  <c r="AB4406" s="1"/>
  <c r="Q4406"/>
  <c r="P4406"/>
  <c r="O4406"/>
  <c r="Y4406" s="1"/>
  <c r="N4406"/>
  <c r="S4406" s="1"/>
  <c r="X4406" s="1"/>
  <c r="U4405"/>
  <c r="R4405"/>
  <c r="Q4405"/>
  <c r="P4405"/>
  <c r="Z4405" s="1"/>
  <c r="O4405"/>
  <c r="T4405" s="1"/>
  <c r="Y4405" s="1"/>
  <c r="N4405"/>
  <c r="V4404"/>
  <c r="R4404"/>
  <c r="Q4404"/>
  <c r="AA4404" s="1"/>
  <c r="P4404"/>
  <c r="U4404" s="1"/>
  <c r="Z4404" s="1"/>
  <c r="O4404"/>
  <c r="N4404"/>
  <c r="W4403"/>
  <c r="S4403"/>
  <c r="R4403"/>
  <c r="AB4403" s="1"/>
  <c r="Q4403"/>
  <c r="V4403" s="1"/>
  <c r="AA4403" s="1"/>
  <c r="P4403"/>
  <c r="O4403"/>
  <c r="N4403"/>
  <c r="X4403" s="1"/>
  <c r="T4402"/>
  <c r="R4402"/>
  <c r="W4402" s="1"/>
  <c r="AB4402" s="1"/>
  <c r="Q4402"/>
  <c r="P4402"/>
  <c r="O4402"/>
  <c r="Y4402" s="1"/>
  <c r="N4402"/>
  <c r="S4402" s="1"/>
  <c r="X4402" s="1"/>
  <c r="U4401"/>
  <c r="R4401"/>
  <c r="Q4401"/>
  <c r="P4401"/>
  <c r="Z4401" s="1"/>
  <c r="O4401"/>
  <c r="T4401" s="1"/>
  <c r="Y4401" s="1"/>
  <c r="N4401"/>
  <c r="V4400"/>
  <c r="R4400"/>
  <c r="Q4400"/>
  <c r="AA4400" s="1"/>
  <c r="P4400"/>
  <c r="U4400" s="1"/>
  <c r="Z4400" s="1"/>
  <c r="O4400"/>
  <c r="N4400"/>
  <c r="W4399"/>
  <c r="S4399"/>
  <c r="R4399"/>
  <c r="AB4399" s="1"/>
  <c r="Q4399"/>
  <c r="V4399" s="1"/>
  <c r="AA4399" s="1"/>
  <c r="P4399"/>
  <c r="O4399"/>
  <c r="N4399"/>
  <c r="X4399" s="1"/>
  <c r="T4398"/>
  <c r="R4398"/>
  <c r="W4398" s="1"/>
  <c r="AB4398" s="1"/>
  <c r="Q4398"/>
  <c r="P4398"/>
  <c r="O4398"/>
  <c r="Y4398" s="1"/>
  <c r="N4398"/>
  <c r="S4398" s="1"/>
  <c r="X4398" s="1"/>
  <c r="U4397"/>
  <c r="R4397"/>
  <c r="Q4397"/>
  <c r="P4397"/>
  <c r="Z4397" s="1"/>
  <c r="O4397"/>
  <c r="T4397" s="1"/>
  <c r="Y4397" s="1"/>
  <c r="N4397"/>
  <c r="V4396"/>
  <c r="R4396"/>
  <c r="Q4396"/>
  <c r="AA4396" s="1"/>
  <c r="P4396"/>
  <c r="U4396" s="1"/>
  <c r="Z4396" s="1"/>
  <c r="O4396"/>
  <c r="N4396"/>
  <c r="W4395"/>
  <c r="S4395"/>
  <c r="R4395"/>
  <c r="AB4395" s="1"/>
  <c r="Q4395"/>
  <c r="V4395" s="1"/>
  <c r="AA4395" s="1"/>
  <c r="P4395"/>
  <c r="O4395"/>
  <c r="N4395"/>
  <c r="X4395" s="1"/>
  <c r="T4394"/>
  <c r="R4394"/>
  <c r="W4394" s="1"/>
  <c r="AB4394" s="1"/>
  <c r="Q4394"/>
  <c r="P4394"/>
  <c r="O4394"/>
  <c r="Y4394" s="1"/>
  <c r="N4394"/>
  <c r="S4394" s="1"/>
  <c r="X4394" s="1"/>
  <c r="T4393"/>
  <c r="R4393"/>
  <c r="W4393" s="1"/>
  <c r="AB4393" s="1"/>
  <c r="Q4393"/>
  <c r="P4393"/>
  <c r="O4393"/>
  <c r="Y4393" s="1"/>
  <c r="N4393"/>
  <c r="S4393" s="1"/>
  <c r="X4393" s="1"/>
  <c r="W4392"/>
  <c r="U4392"/>
  <c r="S4392"/>
  <c r="R4392"/>
  <c r="AB4392" s="1"/>
  <c r="Q4392"/>
  <c r="P4392"/>
  <c r="Z4392" s="1"/>
  <c r="O4392"/>
  <c r="T4392" s="1"/>
  <c r="Y4392" s="1"/>
  <c r="N4392"/>
  <c r="X4392" s="1"/>
  <c r="V4391"/>
  <c r="T4391"/>
  <c r="R4391"/>
  <c r="Q4391"/>
  <c r="AA4391" s="1"/>
  <c r="P4391"/>
  <c r="U4391" s="1"/>
  <c r="Z4391" s="1"/>
  <c r="O4391"/>
  <c r="Y4391" s="1"/>
  <c r="N4391"/>
  <c r="W4390"/>
  <c r="U4390"/>
  <c r="S4390"/>
  <c r="R4390"/>
  <c r="AB4390" s="1"/>
  <c r="Q4390"/>
  <c r="V4390" s="1"/>
  <c r="AA4390" s="1"/>
  <c r="P4390"/>
  <c r="Z4390" s="1"/>
  <c r="O4390"/>
  <c r="N4390"/>
  <c r="X4390" s="1"/>
  <c r="V4389"/>
  <c r="T4389"/>
  <c r="R4389"/>
  <c r="W4389" s="1"/>
  <c r="AB4389" s="1"/>
  <c r="Q4389"/>
  <c r="AA4389" s="1"/>
  <c r="P4389"/>
  <c r="O4389"/>
  <c r="Y4389" s="1"/>
  <c r="N4389"/>
  <c r="S4389" s="1"/>
  <c r="X4389" s="1"/>
  <c r="W4388"/>
  <c r="U4388"/>
  <c r="S4388"/>
  <c r="R4388"/>
  <c r="AB4388" s="1"/>
  <c r="Q4388"/>
  <c r="P4388"/>
  <c r="Z4388" s="1"/>
  <c r="O4388"/>
  <c r="T4388" s="1"/>
  <c r="Y4388" s="1"/>
  <c r="N4388"/>
  <c r="X4388" s="1"/>
  <c r="V4387"/>
  <c r="T4387"/>
  <c r="R4387"/>
  <c r="Q4387"/>
  <c r="AA4387" s="1"/>
  <c r="P4387"/>
  <c r="U4387" s="1"/>
  <c r="Z4387" s="1"/>
  <c r="O4387"/>
  <c r="Y4387" s="1"/>
  <c r="N4387"/>
  <c r="W4386"/>
  <c r="U4386"/>
  <c r="S4386"/>
  <c r="R4386"/>
  <c r="AB4386" s="1"/>
  <c r="Q4386"/>
  <c r="V4386" s="1"/>
  <c r="AA4386" s="1"/>
  <c r="P4386"/>
  <c r="Z4386" s="1"/>
  <c r="O4386"/>
  <c r="N4386"/>
  <c r="X4386" s="1"/>
  <c r="V4385"/>
  <c r="T4385"/>
  <c r="R4385"/>
  <c r="W4385" s="1"/>
  <c r="AB4385" s="1"/>
  <c r="Q4385"/>
  <c r="AA4385" s="1"/>
  <c r="P4385"/>
  <c r="O4385"/>
  <c r="Y4385" s="1"/>
  <c r="N4385"/>
  <c r="S4385" s="1"/>
  <c r="X4385" s="1"/>
  <c r="W4384"/>
  <c r="U4384"/>
  <c r="S4384"/>
  <c r="R4384"/>
  <c r="AB4384" s="1"/>
  <c r="Q4384"/>
  <c r="P4384"/>
  <c r="Z4384" s="1"/>
  <c r="O4384"/>
  <c r="T4384" s="1"/>
  <c r="Y4384" s="1"/>
  <c r="N4384"/>
  <c r="X4384" s="1"/>
  <c r="V4383"/>
  <c r="T4383"/>
  <c r="R4383"/>
  <c r="Q4383"/>
  <c r="AA4383" s="1"/>
  <c r="P4383"/>
  <c r="U4383" s="1"/>
  <c r="Z4383" s="1"/>
  <c r="O4383"/>
  <c r="Y4383" s="1"/>
  <c r="N4383"/>
  <c r="W4382"/>
  <c r="U4382"/>
  <c r="S4382"/>
  <c r="R4382"/>
  <c r="AB4382" s="1"/>
  <c r="Q4382"/>
  <c r="V4382" s="1"/>
  <c r="AA4382" s="1"/>
  <c r="P4382"/>
  <c r="Z4382" s="1"/>
  <c r="O4382"/>
  <c r="N4382"/>
  <c r="X4382" s="1"/>
  <c r="V4381"/>
  <c r="T4381"/>
  <c r="R4381"/>
  <c r="W4381" s="1"/>
  <c r="AB4381" s="1"/>
  <c r="Q4381"/>
  <c r="AA4381" s="1"/>
  <c r="P4381"/>
  <c r="O4381"/>
  <c r="Y4381" s="1"/>
  <c r="N4381"/>
  <c r="S4381" s="1"/>
  <c r="X4381" s="1"/>
  <c r="W4380"/>
  <c r="U4380"/>
  <c r="S4380"/>
  <c r="R4380"/>
  <c r="AB4380" s="1"/>
  <c r="Q4380"/>
  <c r="P4380"/>
  <c r="Z4380" s="1"/>
  <c r="O4380"/>
  <c r="T4380" s="1"/>
  <c r="Y4380" s="1"/>
  <c r="N4380"/>
  <c r="X4380" s="1"/>
  <c r="V4379"/>
  <c r="T4379"/>
  <c r="R4379"/>
  <c r="Q4379"/>
  <c r="AA4379" s="1"/>
  <c r="P4379"/>
  <c r="U4379" s="1"/>
  <c r="Z4379" s="1"/>
  <c r="O4379"/>
  <c r="Y4379" s="1"/>
  <c r="N4379"/>
  <c r="V4378"/>
  <c r="T4378"/>
  <c r="R4378"/>
  <c r="Q4378"/>
  <c r="AA4378" s="1"/>
  <c r="P4378"/>
  <c r="U4378" s="1"/>
  <c r="Z4378" s="1"/>
  <c r="O4378"/>
  <c r="Y4378" s="1"/>
  <c r="N4378"/>
  <c r="W4377"/>
  <c r="U4377"/>
  <c r="S4377"/>
  <c r="R4377"/>
  <c r="AB4377" s="1"/>
  <c r="Q4377"/>
  <c r="V4377" s="1"/>
  <c r="AA4377" s="1"/>
  <c r="P4377"/>
  <c r="Z4377" s="1"/>
  <c r="O4377"/>
  <c r="N4377"/>
  <c r="X4377" s="1"/>
  <c r="V4376"/>
  <c r="T4376"/>
  <c r="R4376"/>
  <c r="W4376" s="1"/>
  <c r="AB4376" s="1"/>
  <c r="Q4376"/>
  <c r="AA4376" s="1"/>
  <c r="P4376"/>
  <c r="O4376"/>
  <c r="Y4376" s="1"/>
  <c r="N4376"/>
  <c r="S4376" s="1"/>
  <c r="X4376" s="1"/>
  <c r="W4375"/>
  <c r="U4375"/>
  <c r="S4375"/>
  <c r="R4375"/>
  <c r="AB4375" s="1"/>
  <c r="Q4375"/>
  <c r="P4375"/>
  <c r="Z4375" s="1"/>
  <c r="O4375"/>
  <c r="T4375" s="1"/>
  <c r="Y4375" s="1"/>
  <c r="N4375"/>
  <c r="X4375" s="1"/>
  <c r="V4374"/>
  <c r="T4374"/>
  <c r="R4374"/>
  <c r="Q4374"/>
  <c r="AA4374" s="1"/>
  <c r="P4374"/>
  <c r="U4374" s="1"/>
  <c r="Z4374" s="1"/>
  <c r="O4374"/>
  <c r="Y4374" s="1"/>
  <c r="N4374"/>
  <c r="W4373"/>
  <c r="U4373"/>
  <c r="S4373"/>
  <c r="R4373"/>
  <c r="AB4373" s="1"/>
  <c r="Q4373"/>
  <c r="V4373" s="1"/>
  <c r="AA4373" s="1"/>
  <c r="P4373"/>
  <c r="Z4373" s="1"/>
  <c r="O4373"/>
  <c r="N4373"/>
  <c r="X4373" s="1"/>
  <c r="V4372"/>
  <c r="T4372"/>
  <c r="R4372"/>
  <c r="W4372" s="1"/>
  <c r="AB4372" s="1"/>
  <c r="Q4372"/>
  <c r="AA4372" s="1"/>
  <c r="P4372"/>
  <c r="O4372"/>
  <c r="Y4372" s="1"/>
  <c r="N4372"/>
  <c r="S4372" s="1"/>
  <c r="X4372" s="1"/>
  <c r="W4371"/>
  <c r="U4371"/>
  <c r="S4371"/>
  <c r="R4371"/>
  <c r="AB4371" s="1"/>
  <c r="Q4371"/>
  <c r="P4371"/>
  <c r="Z4371" s="1"/>
  <c r="O4371"/>
  <c r="T4371" s="1"/>
  <c r="Y4371" s="1"/>
  <c r="N4371"/>
  <c r="X4371" s="1"/>
  <c r="V4370"/>
  <c r="T4370"/>
  <c r="R4370"/>
  <c r="Q4370"/>
  <c r="AA4370" s="1"/>
  <c r="P4370"/>
  <c r="U4370" s="1"/>
  <c r="Z4370" s="1"/>
  <c r="O4370"/>
  <c r="Y4370" s="1"/>
  <c r="N4370"/>
  <c r="W4369"/>
  <c r="U4369"/>
  <c r="S4369"/>
  <c r="R4369"/>
  <c r="AB4369" s="1"/>
  <c r="Q4369"/>
  <c r="V4369" s="1"/>
  <c r="AA4369" s="1"/>
  <c r="P4369"/>
  <c r="Z4369" s="1"/>
  <c r="O4369"/>
  <c r="N4369"/>
  <c r="X4369" s="1"/>
  <c r="V4368"/>
  <c r="T4368"/>
  <c r="R4368"/>
  <c r="W4368" s="1"/>
  <c r="AB4368" s="1"/>
  <c r="Q4368"/>
  <c r="AA4368" s="1"/>
  <c r="P4368"/>
  <c r="O4368"/>
  <c r="Y4368" s="1"/>
  <c r="N4368"/>
  <c r="S4368" s="1"/>
  <c r="X4368" s="1"/>
  <c r="W4367"/>
  <c r="U4367"/>
  <c r="S4367"/>
  <c r="R4367"/>
  <c r="AB4367" s="1"/>
  <c r="Q4367"/>
  <c r="P4367"/>
  <c r="Z4367" s="1"/>
  <c r="O4367"/>
  <c r="T4367" s="1"/>
  <c r="Y4367" s="1"/>
  <c r="N4367"/>
  <c r="X4367" s="1"/>
  <c r="V4366"/>
  <c r="T4366"/>
  <c r="R4366"/>
  <c r="Q4366"/>
  <c r="AA4366" s="1"/>
  <c r="P4366"/>
  <c r="U4366" s="1"/>
  <c r="Z4366" s="1"/>
  <c r="O4366"/>
  <c r="Y4366" s="1"/>
  <c r="N4366"/>
  <c r="W4365"/>
  <c r="U4365"/>
  <c r="S4365"/>
  <c r="R4365"/>
  <c r="AB4365" s="1"/>
  <c r="Q4365"/>
  <c r="V4365" s="1"/>
  <c r="AA4365" s="1"/>
  <c r="P4365"/>
  <c r="Z4365" s="1"/>
  <c r="O4365"/>
  <c r="N4365"/>
  <c r="X4365" s="1"/>
  <c r="V4364"/>
  <c r="T4364"/>
  <c r="R4364"/>
  <c r="W4364" s="1"/>
  <c r="AB4364" s="1"/>
  <c r="Q4364"/>
  <c r="AA4364" s="1"/>
  <c r="P4364"/>
  <c r="O4364"/>
  <c r="Y4364" s="1"/>
  <c r="N4364"/>
  <c r="S4364" s="1"/>
  <c r="X4364" s="1"/>
  <c r="V4363"/>
  <c r="T4363"/>
  <c r="R4363"/>
  <c r="W4363" s="1"/>
  <c r="AB4363" s="1"/>
  <c r="Q4363"/>
  <c r="AA4363" s="1"/>
  <c r="P4363"/>
  <c r="O4363"/>
  <c r="Y4363" s="1"/>
  <c r="N4363"/>
  <c r="S4363" s="1"/>
  <c r="X4363" s="1"/>
  <c r="Y4362"/>
  <c r="W4362"/>
  <c r="U4362"/>
  <c r="S4362"/>
  <c r="R4362"/>
  <c r="AB4362" s="1"/>
  <c r="Q4362"/>
  <c r="P4362"/>
  <c r="Z4362" s="1"/>
  <c r="O4362"/>
  <c r="T4362" s="1"/>
  <c r="N4362"/>
  <c r="X4362" s="1"/>
  <c r="Z4361"/>
  <c r="V4361"/>
  <c r="T4361"/>
  <c r="R4361"/>
  <c r="Q4361"/>
  <c r="AA4361" s="1"/>
  <c r="P4361"/>
  <c r="U4361" s="1"/>
  <c r="O4361"/>
  <c r="Y4361" s="1"/>
  <c r="N4361"/>
  <c r="W4360"/>
  <c r="S4360"/>
  <c r="R4360"/>
  <c r="AB4360" s="1"/>
  <c r="Q4360"/>
  <c r="V4360" s="1"/>
  <c r="AA4360" s="1"/>
  <c r="P4360"/>
  <c r="O4360"/>
  <c r="N4360"/>
  <c r="X4360" s="1"/>
  <c r="T4359"/>
  <c r="R4359"/>
  <c r="W4359" s="1"/>
  <c r="AB4359" s="1"/>
  <c r="Q4359"/>
  <c r="P4359"/>
  <c r="O4359"/>
  <c r="Y4359" s="1"/>
  <c r="N4359"/>
  <c r="S4359" s="1"/>
  <c r="X4359" s="1"/>
  <c r="U4358"/>
  <c r="R4358"/>
  <c r="Q4358"/>
  <c r="P4358"/>
  <c r="O4358"/>
  <c r="T4358" s="1"/>
  <c r="Y4358" s="1"/>
  <c r="N4358"/>
  <c r="V4357"/>
  <c r="R4357"/>
  <c r="Q4357"/>
  <c r="P4357"/>
  <c r="U4357" s="1"/>
  <c r="Z4357" s="1"/>
  <c r="O4357"/>
  <c r="N4357"/>
  <c r="W4356"/>
  <c r="S4356"/>
  <c r="R4356"/>
  <c r="AB4356" s="1"/>
  <c r="Q4356"/>
  <c r="V4356" s="1"/>
  <c r="AA4356" s="1"/>
  <c r="P4356"/>
  <c r="O4356"/>
  <c r="N4356"/>
  <c r="X4356" s="1"/>
  <c r="T4355"/>
  <c r="R4355"/>
  <c r="W4355" s="1"/>
  <c r="AB4355" s="1"/>
  <c r="Q4355"/>
  <c r="P4355"/>
  <c r="O4355"/>
  <c r="Y4355" s="1"/>
  <c r="N4355"/>
  <c r="S4355" s="1"/>
  <c r="X4355" s="1"/>
  <c r="U4354"/>
  <c r="R4354"/>
  <c r="Q4354"/>
  <c r="P4354"/>
  <c r="O4354"/>
  <c r="T4354" s="1"/>
  <c r="Y4354" s="1"/>
  <c r="N4354"/>
  <c r="V4353"/>
  <c r="R4353"/>
  <c r="Q4353"/>
  <c r="P4353"/>
  <c r="U4353" s="1"/>
  <c r="Z4353" s="1"/>
  <c r="O4353"/>
  <c r="N4353"/>
  <c r="W4352"/>
  <c r="S4352"/>
  <c r="R4352"/>
  <c r="AB4352" s="1"/>
  <c r="Q4352"/>
  <c r="V4352" s="1"/>
  <c r="AA4352" s="1"/>
  <c r="P4352"/>
  <c r="O4352"/>
  <c r="N4352"/>
  <c r="X4352" s="1"/>
  <c r="T4351"/>
  <c r="R4351"/>
  <c r="W4351" s="1"/>
  <c r="AB4351" s="1"/>
  <c r="Q4351"/>
  <c r="P4351"/>
  <c r="O4351"/>
  <c r="Y4351" s="1"/>
  <c r="N4351"/>
  <c r="S4351" s="1"/>
  <c r="X4351" s="1"/>
  <c r="U4350"/>
  <c r="R4350"/>
  <c r="Q4350"/>
  <c r="P4350"/>
  <c r="O4350"/>
  <c r="T4350" s="1"/>
  <c r="Y4350" s="1"/>
  <c r="N4350"/>
  <c r="V4349"/>
  <c r="R4349"/>
  <c r="Q4349"/>
  <c r="P4349"/>
  <c r="U4349" s="1"/>
  <c r="Z4349" s="1"/>
  <c r="O4349"/>
  <c r="N4349"/>
  <c r="V4348"/>
  <c r="R4348"/>
  <c r="Q4348"/>
  <c r="AA4348" s="1"/>
  <c r="P4348"/>
  <c r="U4348" s="1"/>
  <c r="Z4348" s="1"/>
  <c r="O4348"/>
  <c r="N4348"/>
  <c r="W4347"/>
  <c r="S4347"/>
  <c r="R4347"/>
  <c r="AB4347" s="1"/>
  <c r="Q4347"/>
  <c r="V4347" s="1"/>
  <c r="AA4347" s="1"/>
  <c r="P4347"/>
  <c r="O4347"/>
  <c r="N4347"/>
  <c r="X4347" s="1"/>
  <c r="Z4346"/>
  <c r="V4346"/>
  <c r="AA4346" s="1"/>
  <c r="U4346"/>
  <c r="R4346"/>
  <c r="W4346" s="1"/>
  <c r="Q4346"/>
  <c r="P4346"/>
  <c r="O4346"/>
  <c r="N4346"/>
  <c r="S4346" s="1"/>
  <c r="AA4345"/>
  <c r="W4345"/>
  <c r="AB4345" s="1"/>
  <c r="V4345"/>
  <c r="S4345"/>
  <c r="X4345" s="1"/>
  <c r="R4345"/>
  <c r="Q4345"/>
  <c r="P4345"/>
  <c r="O4345"/>
  <c r="T4345" s="1"/>
  <c r="N4345"/>
  <c r="AB4344"/>
  <c r="X4344"/>
  <c r="W4344"/>
  <c r="T4344"/>
  <c r="Y4344" s="1"/>
  <c r="S4344"/>
  <c r="R4344"/>
  <c r="Q4344"/>
  <c r="P4344"/>
  <c r="U4344" s="1"/>
  <c r="O4344"/>
  <c r="N4344"/>
  <c r="Y4343"/>
  <c r="U4343"/>
  <c r="Z4343" s="1"/>
  <c r="T4343"/>
  <c r="R4343"/>
  <c r="Q4343"/>
  <c r="V4343" s="1"/>
  <c r="P4343"/>
  <c r="O4343"/>
  <c r="N4343"/>
  <c r="Z4342"/>
  <c r="V4342"/>
  <c r="AA4342" s="1"/>
  <c r="U4342"/>
  <c r="R4342"/>
  <c r="W4342" s="1"/>
  <c r="Q4342"/>
  <c r="P4342"/>
  <c r="O4342"/>
  <c r="N4342"/>
  <c r="S4342" s="1"/>
  <c r="AA4341"/>
  <c r="W4341"/>
  <c r="AB4341" s="1"/>
  <c r="V4341"/>
  <c r="S4341"/>
  <c r="X4341" s="1"/>
  <c r="R4341"/>
  <c r="Q4341"/>
  <c r="P4341"/>
  <c r="O4341"/>
  <c r="T4341" s="1"/>
  <c r="N4341"/>
  <c r="AB4340"/>
  <c r="X4340"/>
  <c r="W4340"/>
  <c r="T4340"/>
  <c r="Y4340" s="1"/>
  <c r="S4340"/>
  <c r="R4340"/>
  <c r="Q4340"/>
  <c r="P4340"/>
  <c r="U4340" s="1"/>
  <c r="O4340"/>
  <c r="N4340"/>
  <c r="Y4339"/>
  <c r="U4339"/>
  <c r="Z4339" s="1"/>
  <c r="T4339"/>
  <c r="R4339"/>
  <c r="Q4339"/>
  <c r="V4339" s="1"/>
  <c r="P4339"/>
  <c r="O4339"/>
  <c r="N4339"/>
  <c r="Z4338"/>
  <c r="V4338"/>
  <c r="AA4338" s="1"/>
  <c r="U4338"/>
  <c r="R4338"/>
  <c r="W4338" s="1"/>
  <c r="Q4338"/>
  <c r="P4338"/>
  <c r="O4338"/>
  <c r="N4338"/>
  <c r="S4338" s="1"/>
  <c r="AA4337"/>
  <c r="W4337"/>
  <c r="AB4337" s="1"/>
  <c r="V4337"/>
  <c r="S4337"/>
  <c r="X4337" s="1"/>
  <c r="R4337"/>
  <c r="Q4337"/>
  <c r="P4337"/>
  <c r="O4337"/>
  <c r="T4337" s="1"/>
  <c r="N4337"/>
  <c r="AB4336"/>
  <c r="X4336"/>
  <c r="W4336"/>
  <c r="T4336"/>
  <c r="Y4336" s="1"/>
  <c r="S4336"/>
  <c r="R4336"/>
  <c r="Q4336"/>
  <c r="P4336"/>
  <c r="U4336" s="1"/>
  <c r="O4336"/>
  <c r="N4336"/>
  <c r="Y4335"/>
  <c r="U4335"/>
  <c r="Z4335" s="1"/>
  <c r="T4335"/>
  <c r="R4335"/>
  <c r="Q4335"/>
  <c r="V4335" s="1"/>
  <c r="P4335"/>
  <c r="O4335"/>
  <c r="N4335"/>
  <c r="Z4334"/>
  <c r="V4334"/>
  <c r="AA4334" s="1"/>
  <c r="U4334"/>
  <c r="R4334"/>
  <c r="W4334" s="1"/>
  <c r="Q4334"/>
  <c r="P4334"/>
  <c r="O4334"/>
  <c r="N4334"/>
  <c r="S4334" s="1"/>
  <c r="Z4333"/>
  <c r="V4333"/>
  <c r="AA4333" s="1"/>
  <c r="U4333"/>
  <c r="R4333"/>
  <c r="W4333" s="1"/>
  <c r="Q4333"/>
  <c r="P4333"/>
  <c r="O4333"/>
  <c r="N4333"/>
  <c r="S4333" s="1"/>
  <c r="AA4332"/>
  <c r="W4332"/>
  <c r="AB4332" s="1"/>
  <c r="V4332"/>
  <c r="S4332"/>
  <c r="X4332" s="1"/>
  <c r="R4332"/>
  <c r="Q4332"/>
  <c r="P4332"/>
  <c r="O4332"/>
  <c r="T4332" s="1"/>
  <c r="N4332"/>
  <c r="AB4331"/>
  <c r="X4331"/>
  <c r="W4331"/>
  <c r="T4331"/>
  <c r="Y4331" s="1"/>
  <c r="S4331"/>
  <c r="R4331"/>
  <c r="Q4331"/>
  <c r="P4331"/>
  <c r="U4331" s="1"/>
  <c r="O4331"/>
  <c r="N4331"/>
  <c r="Y4330"/>
  <c r="U4330"/>
  <c r="Z4330" s="1"/>
  <c r="T4330"/>
  <c r="R4330"/>
  <c r="Q4330"/>
  <c r="V4330" s="1"/>
  <c r="P4330"/>
  <c r="O4330"/>
  <c r="N4330"/>
  <c r="Z4329"/>
  <c r="V4329"/>
  <c r="AA4329" s="1"/>
  <c r="U4329"/>
  <c r="R4329"/>
  <c r="W4329" s="1"/>
  <c r="Q4329"/>
  <c r="P4329"/>
  <c r="O4329"/>
  <c r="N4329"/>
  <c r="S4329" s="1"/>
  <c r="AA4328"/>
  <c r="W4328"/>
  <c r="AB4328" s="1"/>
  <c r="V4328"/>
  <c r="S4328"/>
  <c r="X4328" s="1"/>
  <c r="R4328"/>
  <c r="Q4328"/>
  <c r="P4328"/>
  <c r="O4328"/>
  <c r="T4328" s="1"/>
  <c r="N4328"/>
  <c r="AB4327"/>
  <c r="X4327"/>
  <c r="W4327"/>
  <c r="T4327"/>
  <c r="Y4327" s="1"/>
  <c r="S4327"/>
  <c r="R4327"/>
  <c r="Q4327"/>
  <c r="P4327"/>
  <c r="U4327" s="1"/>
  <c r="O4327"/>
  <c r="N4327"/>
  <c r="Y4326"/>
  <c r="U4326"/>
  <c r="Z4326" s="1"/>
  <c r="T4326"/>
  <c r="R4326"/>
  <c r="Q4326"/>
  <c r="V4326" s="1"/>
  <c r="P4326"/>
  <c r="O4326"/>
  <c r="N4326"/>
  <c r="Z4325"/>
  <c r="V4325"/>
  <c r="AA4325" s="1"/>
  <c r="U4325"/>
  <c r="R4325"/>
  <c r="W4325" s="1"/>
  <c r="Q4325"/>
  <c r="P4325"/>
  <c r="O4325"/>
  <c r="N4325"/>
  <c r="S4325" s="1"/>
  <c r="AA4324"/>
  <c r="W4324"/>
  <c r="AB4324" s="1"/>
  <c r="V4324"/>
  <c r="S4324"/>
  <c r="X4324" s="1"/>
  <c r="R4324"/>
  <c r="Q4324"/>
  <c r="P4324"/>
  <c r="O4324"/>
  <c r="T4324" s="1"/>
  <c r="N4324"/>
  <c r="AB4323"/>
  <c r="X4323"/>
  <c r="W4323"/>
  <c r="T4323"/>
  <c r="Y4323" s="1"/>
  <c r="S4323"/>
  <c r="R4323"/>
  <c r="Q4323"/>
  <c r="P4323"/>
  <c r="U4323" s="1"/>
  <c r="O4323"/>
  <c r="N4323"/>
  <c r="Y4322"/>
  <c r="U4322"/>
  <c r="Z4322" s="1"/>
  <c r="T4322"/>
  <c r="R4322"/>
  <c r="Q4322"/>
  <c r="V4322" s="1"/>
  <c r="P4322"/>
  <c r="O4322"/>
  <c r="N4322"/>
  <c r="Z4321"/>
  <c r="V4321"/>
  <c r="AA4321" s="1"/>
  <c r="U4321"/>
  <c r="R4321"/>
  <c r="W4321" s="1"/>
  <c r="Q4321"/>
  <c r="P4321"/>
  <c r="O4321"/>
  <c r="N4321"/>
  <c r="S4321" s="1"/>
  <c r="AA4320"/>
  <c r="W4320"/>
  <c r="AB4320" s="1"/>
  <c r="V4320"/>
  <c r="S4320"/>
  <c r="X4320" s="1"/>
  <c r="R4320"/>
  <c r="Q4320"/>
  <c r="P4320"/>
  <c r="O4320"/>
  <c r="T4320" s="1"/>
  <c r="N4320"/>
  <c r="AB4319"/>
  <c r="X4319"/>
  <c r="W4319"/>
  <c r="T4319"/>
  <c r="Y4319" s="1"/>
  <c r="S4319"/>
  <c r="R4319"/>
  <c r="Q4319"/>
  <c r="P4319"/>
  <c r="U4319" s="1"/>
  <c r="O4319"/>
  <c r="N4319"/>
  <c r="AB4318"/>
  <c r="X4318"/>
  <c r="W4318"/>
  <c r="T4318"/>
  <c r="Y4318" s="1"/>
  <c r="S4318"/>
  <c r="R4318"/>
  <c r="Q4318"/>
  <c r="P4318"/>
  <c r="U4318" s="1"/>
  <c r="O4318"/>
  <c r="N4318"/>
  <c r="Y4317"/>
  <c r="U4317"/>
  <c r="Z4317" s="1"/>
  <c r="T4317"/>
  <c r="R4317"/>
  <c r="Q4317"/>
  <c r="V4317" s="1"/>
  <c r="P4317"/>
  <c r="O4317"/>
  <c r="N4317"/>
  <c r="Z4316"/>
  <c r="V4316"/>
  <c r="AA4316" s="1"/>
  <c r="U4316"/>
  <c r="R4316"/>
  <c r="W4316" s="1"/>
  <c r="Q4316"/>
  <c r="P4316"/>
  <c r="O4316"/>
  <c r="N4316"/>
  <c r="S4316" s="1"/>
  <c r="AA4315"/>
  <c r="W4315"/>
  <c r="AB4315" s="1"/>
  <c r="V4315"/>
  <c r="S4315"/>
  <c r="X4315" s="1"/>
  <c r="R4315"/>
  <c r="Q4315"/>
  <c r="P4315"/>
  <c r="O4315"/>
  <c r="T4315" s="1"/>
  <c r="N4315"/>
  <c r="AB4314"/>
  <c r="X4314"/>
  <c r="W4314"/>
  <c r="T4314"/>
  <c r="Y4314" s="1"/>
  <c r="S4314"/>
  <c r="R4314"/>
  <c r="Q4314"/>
  <c r="P4314"/>
  <c r="U4314" s="1"/>
  <c r="O4314"/>
  <c r="N4314"/>
  <c r="Y4313"/>
  <c r="U4313"/>
  <c r="Z4313" s="1"/>
  <c r="T4313"/>
  <c r="R4313"/>
  <c r="Q4313"/>
  <c r="V4313" s="1"/>
  <c r="P4313"/>
  <c r="O4313"/>
  <c r="N4313"/>
  <c r="Z4312"/>
  <c r="V4312"/>
  <c r="AA4312" s="1"/>
  <c r="U4312"/>
  <c r="R4312"/>
  <c r="W4312" s="1"/>
  <c r="Q4312"/>
  <c r="P4312"/>
  <c r="O4312"/>
  <c r="N4312"/>
  <c r="S4312" s="1"/>
  <c r="AA4311"/>
  <c r="W4311"/>
  <c r="AB4311" s="1"/>
  <c r="V4311"/>
  <c r="S4311"/>
  <c r="X4311" s="1"/>
  <c r="R4311"/>
  <c r="Q4311"/>
  <c r="P4311"/>
  <c r="O4311"/>
  <c r="T4311" s="1"/>
  <c r="N4311"/>
  <c r="AB4310"/>
  <c r="X4310"/>
  <c r="W4310"/>
  <c r="T4310"/>
  <c r="Y4310" s="1"/>
  <c r="S4310"/>
  <c r="R4310"/>
  <c r="Q4310"/>
  <c r="P4310"/>
  <c r="U4310" s="1"/>
  <c r="O4310"/>
  <c r="N4310"/>
  <c r="Y4309"/>
  <c r="U4309"/>
  <c r="Z4309" s="1"/>
  <c r="T4309"/>
  <c r="R4309"/>
  <c r="Q4309"/>
  <c r="V4309" s="1"/>
  <c r="P4309"/>
  <c r="O4309"/>
  <c r="N4309"/>
  <c r="Z4308"/>
  <c r="V4308"/>
  <c r="U4308"/>
  <c r="R4308"/>
  <c r="W4308" s="1"/>
  <c r="Q4308"/>
  <c r="AA4308" s="1"/>
  <c r="P4308"/>
  <c r="O4308"/>
  <c r="N4308"/>
  <c r="S4308" s="1"/>
  <c r="AA4307"/>
  <c r="W4307"/>
  <c r="V4307"/>
  <c r="S4307"/>
  <c r="X4307" s="1"/>
  <c r="R4307"/>
  <c r="AB4307" s="1"/>
  <c r="Q4307"/>
  <c r="P4307"/>
  <c r="O4307"/>
  <c r="T4307" s="1"/>
  <c r="N4307"/>
  <c r="AB4306"/>
  <c r="X4306"/>
  <c r="W4306"/>
  <c r="T4306"/>
  <c r="S4306"/>
  <c r="R4306"/>
  <c r="Q4306"/>
  <c r="P4306"/>
  <c r="U4306" s="1"/>
  <c r="O4306"/>
  <c r="Y4306" s="1"/>
  <c r="N4306"/>
  <c r="Y4305"/>
  <c r="U4305"/>
  <c r="T4305"/>
  <c r="R4305"/>
  <c r="Q4305"/>
  <c r="V4305" s="1"/>
  <c r="P4305"/>
  <c r="Z4305" s="1"/>
  <c r="O4305"/>
  <c r="N4305"/>
  <c r="Z4304"/>
  <c r="V4304"/>
  <c r="U4304"/>
  <c r="R4304"/>
  <c r="W4304" s="1"/>
  <c r="Q4304"/>
  <c r="AA4304" s="1"/>
  <c r="P4304"/>
  <c r="O4304"/>
  <c r="N4304"/>
  <c r="S4304" s="1"/>
  <c r="Z4303"/>
  <c r="V4303"/>
  <c r="U4303"/>
  <c r="R4303"/>
  <c r="W4303" s="1"/>
  <c r="Q4303"/>
  <c r="AA4303" s="1"/>
  <c r="P4303"/>
  <c r="O4303"/>
  <c r="N4303"/>
  <c r="S4303" s="1"/>
  <c r="AA4302"/>
  <c r="W4302"/>
  <c r="V4302"/>
  <c r="S4302"/>
  <c r="R4302"/>
  <c r="AB4302" s="1"/>
  <c r="Q4302"/>
  <c r="P4302"/>
  <c r="O4302"/>
  <c r="T4302" s="1"/>
  <c r="N4302"/>
  <c r="X4302" s="1"/>
  <c r="AB4301"/>
  <c r="X4301"/>
  <c r="W4301"/>
  <c r="T4301"/>
  <c r="S4301"/>
  <c r="R4301"/>
  <c r="Q4301"/>
  <c r="P4301"/>
  <c r="U4301" s="1"/>
  <c r="O4301"/>
  <c r="Y4301" s="1"/>
  <c r="N4301"/>
  <c r="Y4300"/>
  <c r="U4300"/>
  <c r="T4300"/>
  <c r="R4300"/>
  <c r="Q4300"/>
  <c r="V4300" s="1"/>
  <c r="P4300"/>
  <c r="Z4300" s="1"/>
  <c r="O4300"/>
  <c r="N4300"/>
  <c r="S4300" s="1"/>
  <c r="X4300" s="1"/>
  <c r="Z4299"/>
  <c r="V4299"/>
  <c r="U4299"/>
  <c r="R4299"/>
  <c r="W4299" s="1"/>
  <c r="Q4299"/>
  <c r="AA4299" s="1"/>
  <c r="P4299"/>
  <c r="O4299"/>
  <c r="N4299"/>
  <c r="S4299" s="1"/>
  <c r="AA4298"/>
  <c r="W4298"/>
  <c r="V4298"/>
  <c r="S4298"/>
  <c r="R4298"/>
  <c r="AB4298" s="1"/>
  <c r="Q4298"/>
  <c r="P4298"/>
  <c r="O4298"/>
  <c r="T4298" s="1"/>
  <c r="N4298"/>
  <c r="X4298" s="1"/>
  <c r="AB4297"/>
  <c r="X4297"/>
  <c r="W4297"/>
  <c r="T4297"/>
  <c r="S4297"/>
  <c r="R4297"/>
  <c r="Q4297"/>
  <c r="V4297" s="1"/>
  <c r="AA4297" s="1"/>
  <c r="P4297"/>
  <c r="U4297" s="1"/>
  <c r="O4297"/>
  <c r="Y4297" s="1"/>
  <c r="N4297"/>
  <c r="Y4296"/>
  <c r="U4296"/>
  <c r="T4296"/>
  <c r="R4296"/>
  <c r="W4296" s="1"/>
  <c r="AB4296" s="1"/>
  <c r="Q4296"/>
  <c r="V4296" s="1"/>
  <c r="P4296"/>
  <c r="Z4296" s="1"/>
  <c r="O4296"/>
  <c r="N4296"/>
  <c r="S4296" s="1"/>
  <c r="X4296" s="1"/>
  <c r="Z4295"/>
  <c r="V4295"/>
  <c r="U4295"/>
  <c r="R4295"/>
  <c r="W4295" s="1"/>
  <c r="Q4295"/>
  <c r="AA4295" s="1"/>
  <c r="P4295"/>
  <c r="O4295"/>
  <c r="T4295" s="1"/>
  <c r="Y4295" s="1"/>
  <c r="N4295"/>
  <c r="S4295" s="1"/>
  <c r="AA4294"/>
  <c r="W4294"/>
  <c r="V4294"/>
  <c r="S4294"/>
  <c r="R4294"/>
  <c r="AB4294" s="1"/>
  <c r="Q4294"/>
  <c r="P4294"/>
  <c r="U4294" s="1"/>
  <c r="Z4294" s="1"/>
  <c r="O4294"/>
  <c r="T4294" s="1"/>
  <c r="N4294"/>
  <c r="X4294" s="1"/>
  <c r="AB4293"/>
  <c r="X4293"/>
  <c r="W4293"/>
  <c r="T4293"/>
  <c r="S4293"/>
  <c r="R4293"/>
  <c r="Q4293"/>
  <c r="V4293" s="1"/>
  <c r="AA4293" s="1"/>
  <c r="P4293"/>
  <c r="U4293" s="1"/>
  <c r="O4293"/>
  <c r="Y4293" s="1"/>
  <c r="N4293"/>
  <c r="Y4292"/>
  <c r="U4292"/>
  <c r="T4292"/>
  <c r="R4292"/>
  <c r="W4292" s="1"/>
  <c r="AB4292" s="1"/>
  <c r="Q4292"/>
  <c r="V4292" s="1"/>
  <c r="P4292"/>
  <c r="Z4292" s="1"/>
  <c r="O4292"/>
  <c r="N4292"/>
  <c r="S4292" s="1"/>
  <c r="X4292" s="1"/>
  <c r="Z4291"/>
  <c r="V4291"/>
  <c r="U4291"/>
  <c r="R4291"/>
  <c r="W4291" s="1"/>
  <c r="Q4291"/>
  <c r="AA4291" s="1"/>
  <c r="P4291"/>
  <c r="O4291"/>
  <c r="T4291" s="1"/>
  <c r="Y4291" s="1"/>
  <c r="N4291"/>
  <c r="S4291" s="1"/>
  <c r="AA4290"/>
  <c r="W4290"/>
  <c r="V4290"/>
  <c r="S4290"/>
  <c r="R4290"/>
  <c r="AB4290" s="1"/>
  <c r="Q4290"/>
  <c r="P4290"/>
  <c r="U4290" s="1"/>
  <c r="Z4290" s="1"/>
  <c r="O4290"/>
  <c r="T4290" s="1"/>
  <c r="N4290"/>
  <c r="X4290" s="1"/>
  <c r="AB4289"/>
  <c r="X4289"/>
  <c r="W4289"/>
  <c r="T4289"/>
  <c r="S4289"/>
  <c r="R4289"/>
  <c r="Q4289"/>
  <c r="V4289" s="1"/>
  <c r="AA4289" s="1"/>
  <c r="P4289"/>
  <c r="U4289" s="1"/>
  <c r="O4289"/>
  <c r="Y4289" s="1"/>
  <c r="N4289"/>
  <c r="V4288"/>
  <c r="AA4288" s="1"/>
  <c r="T4288"/>
  <c r="R4288"/>
  <c r="W4288" s="1"/>
  <c r="AB4288" s="1"/>
  <c r="Q4288"/>
  <c r="P4288"/>
  <c r="U4288" s="1"/>
  <c r="O4288"/>
  <c r="Y4288" s="1"/>
  <c r="N4288"/>
  <c r="S4288" s="1"/>
  <c r="X4288" s="1"/>
  <c r="W4287"/>
  <c r="AB4287" s="1"/>
  <c r="U4287"/>
  <c r="S4287"/>
  <c r="X4287" s="1"/>
  <c r="R4287"/>
  <c r="Q4287"/>
  <c r="V4287" s="1"/>
  <c r="P4287"/>
  <c r="Z4287" s="1"/>
  <c r="O4287"/>
  <c r="T4287" s="1"/>
  <c r="Y4287" s="1"/>
  <c r="N4287"/>
  <c r="V4286"/>
  <c r="T4286"/>
  <c r="Y4286" s="1"/>
  <c r="R4286"/>
  <c r="W4286" s="1"/>
  <c r="Q4286"/>
  <c r="AA4286" s="1"/>
  <c r="P4286"/>
  <c r="U4286" s="1"/>
  <c r="Z4286" s="1"/>
  <c r="O4286"/>
  <c r="N4286"/>
  <c r="S4286" s="1"/>
  <c r="W4285"/>
  <c r="U4285"/>
  <c r="Z4285" s="1"/>
  <c r="S4285"/>
  <c r="R4285"/>
  <c r="AB4285" s="1"/>
  <c r="Q4285"/>
  <c r="V4285" s="1"/>
  <c r="AA4285" s="1"/>
  <c r="P4285"/>
  <c r="O4285"/>
  <c r="T4285" s="1"/>
  <c r="N4285"/>
  <c r="X4285" s="1"/>
  <c r="V4284"/>
  <c r="AA4284" s="1"/>
  <c r="T4284"/>
  <c r="R4284"/>
  <c r="W4284" s="1"/>
  <c r="AB4284" s="1"/>
  <c r="Q4284"/>
  <c r="P4284"/>
  <c r="U4284" s="1"/>
  <c r="O4284"/>
  <c r="Y4284" s="1"/>
  <c r="N4284"/>
  <c r="S4284" s="1"/>
  <c r="X4284" s="1"/>
  <c r="W4283"/>
  <c r="AB4283" s="1"/>
  <c r="U4283"/>
  <c r="S4283"/>
  <c r="X4283" s="1"/>
  <c r="R4283"/>
  <c r="Q4283"/>
  <c r="V4283" s="1"/>
  <c r="P4283"/>
  <c r="Z4283" s="1"/>
  <c r="O4283"/>
  <c r="T4283" s="1"/>
  <c r="Y4283" s="1"/>
  <c r="N4283"/>
  <c r="V4282"/>
  <c r="T4282"/>
  <c r="R4282"/>
  <c r="W4282" s="1"/>
  <c r="Q4282"/>
  <c r="AA4282" s="1"/>
  <c r="P4282"/>
  <c r="U4282" s="1"/>
  <c r="Z4282" s="1"/>
  <c r="O4282"/>
  <c r="Y4282" s="1"/>
  <c r="N4282"/>
  <c r="S4282" s="1"/>
  <c r="W4281"/>
  <c r="U4281"/>
  <c r="S4281"/>
  <c r="R4281"/>
  <c r="AB4281" s="1"/>
  <c r="Q4281"/>
  <c r="V4281" s="1"/>
  <c r="AA4281" s="1"/>
  <c r="P4281"/>
  <c r="Z4281" s="1"/>
  <c r="O4281"/>
  <c r="T4281" s="1"/>
  <c r="N4281"/>
  <c r="X4281" s="1"/>
  <c r="V4280"/>
  <c r="T4280"/>
  <c r="R4280"/>
  <c r="W4280" s="1"/>
  <c r="AB4280" s="1"/>
  <c r="Q4280"/>
  <c r="AA4280" s="1"/>
  <c r="P4280"/>
  <c r="U4280" s="1"/>
  <c r="O4280"/>
  <c r="Y4280" s="1"/>
  <c r="N4280"/>
  <c r="S4280" s="1"/>
  <c r="X4280" s="1"/>
  <c r="W4279"/>
  <c r="U4279"/>
  <c r="S4279"/>
  <c r="R4279"/>
  <c r="AB4279" s="1"/>
  <c r="Q4279"/>
  <c r="V4279" s="1"/>
  <c r="P4279"/>
  <c r="Z4279" s="1"/>
  <c r="O4279"/>
  <c r="T4279" s="1"/>
  <c r="Y4279" s="1"/>
  <c r="N4279"/>
  <c r="X4279" s="1"/>
  <c r="V4278"/>
  <c r="T4278"/>
  <c r="R4278"/>
  <c r="W4278" s="1"/>
  <c r="Q4278"/>
  <c r="AA4278" s="1"/>
  <c r="P4278"/>
  <c r="U4278" s="1"/>
  <c r="Z4278" s="1"/>
  <c r="O4278"/>
  <c r="Y4278" s="1"/>
  <c r="N4278"/>
  <c r="S4278" s="1"/>
  <c r="W4277"/>
  <c r="U4277"/>
  <c r="S4277"/>
  <c r="R4277"/>
  <c r="AB4277" s="1"/>
  <c r="Q4277"/>
  <c r="V4277" s="1"/>
  <c r="AA4277" s="1"/>
  <c r="P4277"/>
  <c r="Z4277" s="1"/>
  <c r="O4277"/>
  <c r="T4277" s="1"/>
  <c r="N4277"/>
  <c r="X4277" s="1"/>
  <c r="V4276"/>
  <c r="T4276"/>
  <c r="R4276"/>
  <c r="W4276" s="1"/>
  <c r="AB4276" s="1"/>
  <c r="Q4276"/>
  <c r="AA4276" s="1"/>
  <c r="P4276"/>
  <c r="U4276" s="1"/>
  <c r="O4276"/>
  <c r="Y4276" s="1"/>
  <c r="N4276"/>
  <c r="S4276" s="1"/>
  <c r="X4276" s="1"/>
  <c r="W4275"/>
  <c r="U4275"/>
  <c r="S4275"/>
  <c r="R4275"/>
  <c r="AB4275" s="1"/>
  <c r="Q4275"/>
  <c r="V4275" s="1"/>
  <c r="P4275"/>
  <c r="Z4275" s="1"/>
  <c r="O4275"/>
  <c r="T4275" s="1"/>
  <c r="Y4275" s="1"/>
  <c r="N4275"/>
  <c r="X4275" s="1"/>
  <c r="V4274"/>
  <c r="T4274"/>
  <c r="R4274"/>
  <c r="W4274" s="1"/>
  <c r="Q4274"/>
  <c r="AA4274" s="1"/>
  <c r="P4274"/>
  <c r="U4274" s="1"/>
  <c r="Z4274" s="1"/>
  <c r="O4274"/>
  <c r="Y4274" s="1"/>
  <c r="N4274"/>
  <c r="S4274" s="1"/>
  <c r="V4273"/>
  <c r="T4273"/>
  <c r="R4273"/>
  <c r="W4273" s="1"/>
  <c r="Q4273"/>
  <c r="AA4273" s="1"/>
  <c r="P4273"/>
  <c r="U4273" s="1"/>
  <c r="Z4273" s="1"/>
  <c r="O4273"/>
  <c r="Y4273" s="1"/>
  <c r="N4273"/>
  <c r="S4273" s="1"/>
  <c r="W4272"/>
  <c r="U4272"/>
  <c r="S4272"/>
  <c r="R4272"/>
  <c r="AB4272" s="1"/>
  <c r="Q4272"/>
  <c r="V4272" s="1"/>
  <c r="AA4272" s="1"/>
  <c r="P4272"/>
  <c r="Z4272" s="1"/>
  <c r="O4272"/>
  <c r="T4272" s="1"/>
  <c r="N4272"/>
  <c r="X4272" s="1"/>
  <c r="V4271"/>
  <c r="T4271"/>
  <c r="R4271"/>
  <c r="W4271" s="1"/>
  <c r="AB4271" s="1"/>
  <c r="Q4271"/>
  <c r="AA4271" s="1"/>
  <c r="P4271"/>
  <c r="U4271" s="1"/>
  <c r="O4271"/>
  <c r="Y4271" s="1"/>
  <c r="N4271"/>
  <c r="S4271" s="1"/>
  <c r="X4271" s="1"/>
  <c r="W4270"/>
  <c r="U4270"/>
  <c r="S4270"/>
  <c r="R4270"/>
  <c r="AB4270" s="1"/>
  <c r="Q4270"/>
  <c r="V4270" s="1"/>
  <c r="P4270"/>
  <c r="Z4270" s="1"/>
  <c r="O4270"/>
  <c r="T4270" s="1"/>
  <c r="Y4270" s="1"/>
  <c r="N4270"/>
  <c r="X4270" s="1"/>
  <c r="V4269"/>
  <c r="T4269"/>
  <c r="R4269"/>
  <c r="W4269" s="1"/>
  <c r="Q4269"/>
  <c r="AA4269" s="1"/>
  <c r="P4269"/>
  <c r="U4269" s="1"/>
  <c r="Z4269" s="1"/>
  <c r="O4269"/>
  <c r="Y4269" s="1"/>
  <c r="N4269"/>
  <c r="S4269" s="1"/>
  <c r="W4268"/>
  <c r="U4268"/>
  <c r="S4268"/>
  <c r="R4268"/>
  <c r="AB4268" s="1"/>
  <c r="Q4268"/>
  <c r="V4268" s="1"/>
  <c r="AA4268" s="1"/>
  <c r="P4268"/>
  <c r="Z4268" s="1"/>
  <c r="O4268"/>
  <c r="T4268" s="1"/>
  <c r="N4268"/>
  <c r="X4268" s="1"/>
  <c r="V4267"/>
  <c r="T4267"/>
  <c r="R4267"/>
  <c r="W4267" s="1"/>
  <c r="AB4267" s="1"/>
  <c r="Q4267"/>
  <c r="AA4267" s="1"/>
  <c r="P4267"/>
  <c r="U4267" s="1"/>
  <c r="O4267"/>
  <c r="Y4267" s="1"/>
  <c r="N4267"/>
  <c r="S4267" s="1"/>
  <c r="X4267" s="1"/>
  <c r="W4266"/>
  <c r="U4266"/>
  <c r="S4266"/>
  <c r="R4266"/>
  <c r="AB4266" s="1"/>
  <c r="Q4266"/>
  <c r="V4266" s="1"/>
  <c r="P4266"/>
  <c r="Z4266" s="1"/>
  <c r="O4266"/>
  <c r="T4266" s="1"/>
  <c r="Y4266" s="1"/>
  <c r="N4266"/>
  <c r="X4266" s="1"/>
  <c r="V4265"/>
  <c r="T4265"/>
  <c r="R4265"/>
  <c r="W4265" s="1"/>
  <c r="Q4265"/>
  <c r="AA4265" s="1"/>
  <c r="P4265"/>
  <c r="U4265" s="1"/>
  <c r="Z4265" s="1"/>
  <c r="O4265"/>
  <c r="Y4265" s="1"/>
  <c r="N4265"/>
  <c r="S4265" s="1"/>
  <c r="W4264"/>
  <c r="U4264"/>
  <c r="S4264"/>
  <c r="R4264"/>
  <c r="AB4264" s="1"/>
  <c r="Q4264"/>
  <c r="V4264" s="1"/>
  <c r="AA4264" s="1"/>
  <c r="P4264"/>
  <c r="Z4264" s="1"/>
  <c r="O4264"/>
  <c r="T4264" s="1"/>
  <c r="N4264"/>
  <c r="X4264" s="1"/>
  <c r="V4263"/>
  <c r="T4263"/>
  <c r="R4263"/>
  <c r="W4263" s="1"/>
  <c r="AB4263" s="1"/>
  <c r="Q4263"/>
  <c r="AA4263" s="1"/>
  <c r="P4263"/>
  <c r="U4263" s="1"/>
  <c r="O4263"/>
  <c r="Y4263" s="1"/>
  <c r="N4263"/>
  <c r="S4263" s="1"/>
  <c r="X4263" s="1"/>
  <c r="W4262"/>
  <c r="U4262"/>
  <c r="S4262"/>
  <c r="R4262"/>
  <c r="AB4262" s="1"/>
  <c r="Q4262"/>
  <c r="V4262" s="1"/>
  <c r="P4262"/>
  <c r="Z4262" s="1"/>
  <c r="O4262"/>
  <c r="T4262" s="1"/>
  <c r="Y4262" s="1"/>
  <c r="N4262"/>
  <c r="X4262" s="1"/>
  <c r="V4261"/>
  <c r="T4261"/>
  <c r="R4261"/>
  <c r="W4261" s="1"/>
  <c r="Q4261"/>
  <c r="AA4261" s="1"/>
  <c r="P4261"/>
  <c r="U4261" s="1"/>
  <c r="Z4261" s="1"/>
  <c r="O4261"/>
  <c r="Y4261" s="1"/>
  <c r="N4261"/>
  <c r="S4261" s="1"/>
  <c r="W4260"/>
  <c r="U4260"/>
  <c r="S4260"/>
  <c r="R4260"/>
  <c r="AB4260" s="1"/>
  <c r="Q4260"/>
  <c r="V4260" s="1"/>
  <c r="AA4260" s="1"/>
  <c r="P4260"/>
  <c r="Z4260" s="1"/>
  <c r="O4260"/>
  <c r="T4260" s="1"/>
  <c r="N4260"/>
  <c r="X4260" s="1"/>
  <c r="V4259"/>
  <c r="T4259"/>
  <c r="R4259"/>
  <c r="W4259" s="1"/>
  <c r="AB4259" s="1"/>
  <c r="Q4259"/>
  <c r="AA4259" s="1"/>
  <c r="P4259"/>
  <c r="U4259" s="1"/>
  <c r="O4259"/>
  <c r="Y4259" s="1"/>
  <c r="N4259"/>
  <c r="S4259" s="1"/>
  <c r="X4259" s="1"/>
  <c r="V4258"/>
  <c r="T4258"/>
  <c r="R4258"/>
  <c r="W4258" s="1"/>
  <c r="AB4258" s="1"/>
  <c r="Q4258"/>
  <c r="AA4258" s="1"/>
  <c r="P4258"/>
  <c r="U4258" s="1"/>
  <c r="O4258"/>
  <c r="Y4258" s="1"/>
  <c r="N4258"/>
  <c r="S4258" s="1"/>
  <c r="X4258" s="1"/>
  <c r="W4256"/>
  <c r="U4256"/>
  <c r="S4256"/>
  <c r="R4256"/>
  <c r="AB4256" s="1"/>
  <c r="Q4256"/>
  <c r="V4256" s="1"/>
  <c r="P4256"/>
  <c r="Z4256" s="1"/>
  <c r="O4256"/>
  <c r="T4256" s="1"/>
  <c r="Y4256" s="1"/>
  <c r="N4256"/>
  <c r="X4256" s="1"/>
  <c r="V4255"/>
  <c r="T4255"/>
  <c r="R4255"/>
  <c r="W4255" s="1"/>
  <c r="Q4255"/>
  <c r="AA4255" s="1"/>
  <c r="P4255"/>
  <c r="U4255" s="1"/>
  <c r="Z4255" s="1"/>
  <c r="O4255"/>
  <c r="Y4255" s="1"/>
  <c r="N4255"/>
  <c r="S4255" s="1"/>
  <c r="W4254"/>
  <c r="U4254"/>
  <c r="S4254"/>
  <c r="R4254"/>
  <c r="AB4254" s="1"/>
  <c r="Q4254"/>
  <c r="V4254" s="1"/>
  <c r="AA4254" s="1"/>
  <c r="P4254"/>
  <c r="Z4254" s="1"/>
  <c r="O4254"/>
  <c r="T4254" s="1"/>
  <c r="N4254"/>
  <c r="X4254" s="1"/>
  <c r="V4253"/>
  <c r="T4253"/>
  <c r="R4253"/>
  <c r="W4253" s="1"/>
  <c r="AB4253" s="1"/>
  <c r="Q4253"/>
  <c r="AA4253" s="1"/>
  <c r="P4253"/>
  <c r="U4253" s="1"/>
  <c r="O4253"/>
  <c r="Y4253" s="1"/>
  <c r="N4253"/>
  <c r="S4253" s="1"/>
  <c r="X4253" s="1"/>
  <c r="W4252"/>
  <c r="U4252"/>
  <c r="S4252"/>
  <c r="R4252"/>
  <c r="AB4252" s="1"/>
  <c r="Q4252"/>
  <c r="V4252" s="1"/>
  <c r="P4252"/>
  <c r="Z4252" s="1"/>
  <c r="O4252"/>
  <c r="T4252" s="1"/>
  <c r="Y4252" s="1"/>
  <c r="N4252"/>
  <c r="X4252" s="1"/>
  <c r="V4251"/>
  <c r="T4251"/>
  <c r="R4251"/>
  <c r="W4251" s="1"/>
  <c r="Q4251"/>
  <c r="AA4251" s="1"/>
  <c r="P4251"/>
  <c r="U4251" s="1"/>
  <c r="Z4251" s="1"/>
  <c r="O4251"/>
  <c r="Y4251" s="1"/>
  <c r="N4251"/>
  <c r="S4251" s="1"/>
  <c r="W4250"/>
  <c r="AB4250" s="1"/>
  <c r="U4250"/>
  <c r="S4250"/>
  <c r="X4250" s="1"/>
  <c r="R4250"/>
  <c r="Q4250"/>
  <c r="V4250" s="1"/>
  <c r="AA4250" s="1"/>
  <c r="P4250"/>
  <c r="Z4250" s="1"/>
  <c r="O4250"/>
  <c r="T4250" s="1"/>
  <c r="N4250"/>
  <c r="V4249"/>
  <c r="T4249"/>
  <c r="R4249"/>
  <c r="W4249" s="1"/>
  <c r="AB4249" s="1"/>
  <c r="Q4249"/>
  <c r="AA4249" s="1"/>
  <c r="P4249"/>
  <c r="U4249" s="1"/>
  <c r="O4249"/>
  <c r="Y4249" s="1"/>
  <c r="N4249"/>
  <c r="S4249" s="1"/>
  <c r="X4249" s="1"/>
  <c r="W4248"/>
  <c r="U4248"/>
  <c r="S4248"/>
  <c r="R4248"/>
  <c r="AB4248" s="1"/>
  <c r="Q4248"/>
  <c r="V4248" s="1"/>
  <c r="P4248"/>
  <c r="Z4248" s="1"/>
  <c r="O4248"/>
  <c r="T4248" s="1"/>
  <c r="Y4248" s="1"/>
  <c r="N4248"/>
  <c r="X4248" s="1"/>
  <c r="V4247"/>
  <c r="T4247"/>
  <c r="R4247"/>
  <c r="W4247" s="1"/>
  <c r="Q4247"/>
  <c r="AA4247" s="1"/>
  <c r="P4247"/>
  <c r="U4247" s="1"/>
  <c r="Z4247" s="1"/>
  <c r="O4247"/>
  <c r="Y4247" s="1"/>
  <c r="N4247"/>
  <c r="S4247" s="1"/>
  <c r="W4246"/>
  <c r="U4246"/>
  <c r="S4246"/>
  <c r="R4246"/>
  <c r="AB4246" s="1"/>
  <c r="Q4246"/>
  <c r="V4246" s="1"/>
  <c r="AA4246" s="1"/>
  <c r="P4246"/>
  <c r="Z4246" s="1"/>
  <c r="O4246"/>
  <c r="T4246" s="1"/>
  <c r="N4246"/>
  <c r="X4246" s="1"/>
  <c r="V4245"/>
  <c r="T4245"/>
  <c r="R4245"/>
  <c r="W4245" s="1"/>
  <c r="AB4245" s="1"/>
  <c r="Q4245"/>
  <c r="AA4245" s="1"/>
  <c r="P4245"/>
  <c r="U4245" s="1"/>
  <c r="O4245"/>
  <c r="Y4245" s="1"/>
  <c r="N4245"/>
  <c r="S4245" s="1"/>
  <c r="X4245" s="1"/>
  <c r="W4244"/>
  <c r="U4244"/>
  <c r="S4244"/>
  <c r="R4244"/>
  <c r="AB4244" s="1"/>
  <c r="Q4244"/>
  <c r="V4244" s="1"/>
  <c r="P4244"/>
  <c r="Z4244" s="1"/>
  <c r="O4244"/>
  <c r="T4244" s="1"/>
  <c r="Y4244" s="1"/>
  <c r="N4244"/>
  <c r="X4244" s="1"/>
  <c r="V4243"/>
  <c r="T4243"/>
  <c r="R4243"/>
  <c r="W4243" s="1"/>
  <c r="Q4243"/>
  <c r="AA4243" s="1"/>
  <c r="P4243"/>
  <c r="U4243" s="1"/>
  <c r="Z4243" s="1"/>
  <c r="O4243"/>
  <c r="Y4243" s="1"/>
  <c r="N4243"/>
  <c r="S4243" s="1"/>
  <c r="V4242"/>
  <c r="T4242"/>
  <c r="R4242"/>
  <c r="W4242" s="1"/>
  <c r="Q4242"/>
  <c r="AA4242" s="1"/>
  <c r="P4242"/>
  <c r="U4242" s="1"/>
  <c r="Z4242" s="1"/>
  <c r="O4242"/>
  <c r="Y4242" s="1"/>
  <c r="N4242"/>
  <c r="S4242" s="1"/>
  <c r="W4241"/>
  <c r="U4241"/>
  <c r="S4241"/>
  <c r="R4241"/>
  <c r="AB4241" s="1"/>
  <c r="Q4241"/>
  <c r="V4241" s="1"/>
  <c r="AA4241" s="1"/>
  <c r="P4241"/>
  <c r="Z4241" s="1"/>
  <c r="O4241"/>
  <c r="T4241" s="1"/>
  <c r="N4241"/>
  <c r="X4241" s="1"/>
  <c r="V4240"/>
  <c r="T4240"/>
  <c r="R4240"/>
  <c r="W4240" s="1"/>
  <c r="AB4240" s="1"/>
  <c r="Q4240"/>
  <c r="AA4240" s="1"/>
  <c r="P4240"/>
  <c r="U4240" s="1"/>
  <c r="O4240"/>
  <c r="Y4240" s="1"/>
  <c r="N4240"/>
  <c r="S4240" s="1"/>
  <c r="X4240" s="1"/>
  <c r="W4239"/>
  <c r="U4239"/>
  <c r="S4239"/>
  <c r="R4239"/>
  <c r="AB4239" s="1"/>
  <c r="Q4239"/>
  <c r="V4239" s="1"/>
  <c r="P4239"/>
  <c r="Z4239" s="1"/>
  <c r="O4239"/>
  <c r="T4239" s="1"/>
  <c r="Y4239" s="1"/>
  <c r="N4239"/>
  <c r="X4239" s="1"/>
  <c r="V4238"/>
  <c r="T4238"/>
  <c r="R4238"/>
  <c r="W4238" s="1"/>
  <c r="Q4238"/>
  <c r="AA4238" s="1"/>
  <c r="P4238"/>
  <c r="U4238" s="1"/>
  <c r="Z4238" s="1"/>
  <c r="O4238"/>
  <c r="Y4238" s="1"/>
  <c r="N4238"/>
  <c r="S4238" s="1"/>
  <c r="W4237"/>
  <c r="U4237"/>
  <c r="S4237"/>
  <c r="R4237"/>
  <c r="AB4237" s="1"/>
  <c r="Q4237"/>
  <c r="V4237" s="1"/>
  <c r="AA4237" s="1"/>
  <c r="P4237"/>
  <c r="Z4237" s="1"/>
  <c r="O4237"/>
  <c r="T4237" s="1"/>
  <c r="N4237"/>
  <c r="X4237" s="1"/>
  <c r="V4236"/>
  <c r="T4236"/>
  <c r="R4236"/>
  <c r="W4236" s="1"/>
  <c r="AB4236" s="1"/>
  <c r="Q4236"/>
  <c r="AA4236" s="1"/>
  <c r="P4236"/>
  <c r="U4236" s="1"/>
  <c r="O4236"/>
  <c r="Y4236" s="1"/>
  <c r="N4236"/>
  <c r="S4236" s="1"/>
  <c r="X4236" s="1"/>
  <c r="W4235"/>
  <c r="U4235"/>
  <c r="S4235"/>
  <c r="R4235"/>
  <c r="AB4235" s="1"/>
  <c r="Q4235"/>
  <c r="V4235" s="1"/>
  <c r="P4235"/>
  <c r="Z4235" s="1"/>
  <c r="O4235"/>
  <c r="T4235" s="1"/>
  <c r="Y4235" s="1"/>
  <c r="N4235"/>
  <c r="X4235" s="1"/>
  <c r="V4234"/>
  <c r="T4234"/>
  <c r="R4234"/>
  <c r="W4234" s="1"/>
  <c r="Q4234"/>
  <c r="AA4234" s="1"/>
  <c r="P4234"/>
  <c r="U4234" s="1"/>
  <c r="Z4234" s="1"/>
  <c r="O4234"/>
  <c r="Y4234" s="1"/>
  <c r="N4234"/>
  <c r="S4234" s="1"/>
  <c r="W4233"/>
  <c r="U4233"/>
  <c r="S4233"/>
  <c r="R4233"/>
  <c r="AB4233" s="1"/>
  <c r="Q4233"/>
  <c r="V4233" s="1"/>
  <c r="AA4233" s="1"/>
  <c r="P4233"/>
  <c r="Z4233" s="1"/>
  <c r="O4233"/>
  <c r="T4233" s="1"/>
  <c r="N4233"/>
  <c r="X4233" s="1"/>
  <c r="V4232"/>
  <c r="T4232"/>
  <c r="R4232"/>
  <c r="W4232" s="1"/>
  <c r="AB4232" s="1"/>
  <c r="Q4232"/>
  <c r="AA4232" s="1"/>
  <c r="P4232"/>
  <c r="U4232" s="1"/>
  <c r="O4232"/>
  <c r="Y4232" s="1"/>
  <c r="N4232"/>
  <c r="S4232" s="1"/>
  <c r="X4232" s="1"/>
  <c r="W4231"/>
  <c r="U4231"/>
  <c r="S4231"/>
  <c r="R4231"/>
  <c r="AB4231" s="1"/>
  <c r="Q4231"/>
  <c r="V4231" s="1"/>
  <c r="AA4231" s="1"/>
  <c r="P4231"/>
  <c r="Z4231" s="1"/>
  <c r="O4231"/>
  <c r="N4231"/>
  <c r="X4231" s="1"/>
  <c r="V4230"/>
  <c r="T4230"/>
  <c r="R4230"/>
  <c r="W4230" s="1"/>
  <c r="AB4230" s="1"/>
  <c r="Q4230"/>
  <c r="AA4230" s="1"/>
  <c r="P4230"/>
  <c r="O4230"/>
  <c r="Y4230" s="1"/>
  <c r="N4230"/>
  <c r="S4230" s="1"/>
  <c r="X4230" s="1"/>
  <c r="W4229"/>
  <c r="U4229"/>
  <c r="S4229"/>
  <c r="R4229"/>
  <c r="AB4229" s="1"/>
  <c r="Q4229"/>
  <c r="P4229"/>
  <c r="Z4229" s="1"/>
  <c r="O4229"/>
  <c r="T4229" s="1"/>
  <c r="Y4229" s="1"/>
  <c r="N4229"/>
  <c r="X4229" s="1"/>
  <c r="V4228"/>
  <c r="T4228"/>
  <c r="R4228"/>
  <c r="Q4228"/>
  <c r="AA4228" s="1"/>
  <c r="P4228"/>
  <c r="U4228" s="1"/>
  <c r="Z4228" s="1"/>
  <c r="O4228"/>
  <c r="Y4228" s="1"/>
  <c r="N4228"/>
  <c r="V4227"/>
  <c r="T4227"/>
  <c r="R4227"/>
  <c r="Q4227"/>
  <c r="AA4227" s="1"/>
  <c r="P4227"/>
  <c r="U4227" s="1"/>
  <c r="Z4227" s="1"/>
  <c r="O4227"/>
  <c r="Y4227" s="1"/>
  <c r="N4227"/>
  <c r="W4226"/>
  <c r="U4226"/>
  <c r="S4226"/>
  <c r="R4226"/>
  <c r="AB4226" s="1"/>
  <c r="Q4226"/>
  <c r="V4226" s="1"/>
  <c r="AA4226" s="1"/>
  <c r="P4226"/>
  <c r="Z4226" s="1"/>
  <c r="O4226"/>
  <c r="N4226"/>
  <c r="X4226" s="1"/>
  <c r="V4225"/>
  <c r="T4225"/>
  <c r="R4225"/>
  <c r="W4225" s="1"/>
  <c r="AB4225" s="1"/>
  <c r="Q4225"/>
  <c r="AA4225" s="1"/>
  <c r="P4225"/>
  <c r="O4225"/>
  <c r="Y4225" s="1"/>
  <c r="N4225"/>
  <c r="S4225" s="1"/>
  <c r="X4225" s="1"/>
  <c r="W4224"/>
  <c r="U4224"/>
  <c r="S4224"/>
  <c r="R4224"/>
  <c r="AB4224" s="1"/>
  <c r="Q4224"/>
  <c r="P4224"/>
  <c r="Z4224" s="1"/>
  <c r="O4224"/>
  <c r="T4224" s="1"/>
  <c r="Y4224" s="1"/>
  <c r="N4224"/>
  <c r="X4224" s="1"/>
  <c r="V4223"/>
  <c r="T4223"/>
  <c r="R4223"/>
  <c r="Q4223"/>
  <c r="AA4223" s="1"/>
  <c r="P4223"/>
  <c r="U4223" s="1"/>
  <c r="Z4223" s="1"/>
  <c r="O4223"/>
  <c r="Y4223" s="1"/>
  <c r="N4223"/>
  <c r="W4222"/>
  <c r="U4222"/>
  <c r="S4222"/>
  <c r="R4222"/>
  <c r="AB4222" s="1"/>
  <c r="Q4222"/>
  <c r="V4222" s="1"/>
  <c r="AA4222" s="1"/>
  <c r="P4222"/>
  <c r="Z4222" s="1"/>
  <c r="O4222"/>
  <c r="N4222"/>
  <c r="X4222" s="1"/>
  <c r="V4221"/>
  <c r="T4221"/>
  <c r="R4221"/>
  <c r="W4221" s="1"/>
  <c r="AB4221" s="1"/>
  <c r="Q4221"/>
  <c r="AA4221" s="1"/>
  <c r="P4221"/>
  <c r="O4221"/>
  <c r="Y4221" s="1"/>
  <c r="N4221"/>
  <c r="S4221" s="1"/>
  <c r="X4221" s="1"/>
  <c r="W4220"/>
  <c r="U4220"/>
  <c r="S4220"/>
  <c r="R4220"/>
  <c r="AB4220" s="1"/>
  <c r="Q4220"/>
  <c r="P4220"/>
  <c r="Z4220" s="1"/>
  <c r="O4220"/>
  <c r="T4220" s="1"/>
  <c r="Y4220" s="1"/>
  <c r="N4220"/>
  <c r="X4220" s="1"/>
  <c r="V4219"/>
  <c r="T4219"/>
  <c r="R4219"/>
  <c r="Q4219"/>
  <c r="AA4219" s="1"/>
  <c r="P4219"/>
  <c r="U4219" s="1"/>
  <c r="Z4219" s="1"/>
  <c r="O4219"/>
  <c r="Y4219" s="1"/>
  <c r="N4219"/>
  <c r="W4218"/>
  <c r="U4218"/>
  <c r="S4218"/>
  <c r="R4218"/>
  <c r="AB4218" s="1"/>
  <c r="Q4218"/>
  <c r="V4218" s="1"/>
  <c r="AA4218" s="1"/>
  <c r="P4218"/>
  <c r="Z4218" s="1"/>
  <c r="O4218"/>
  <c r="N4218"/>
  <c r="X4218" s="1"/>
  <c r="V4217"/>
  <c r="T4217"/>
  <c r="R4217"/>
  <c r="W4217" s="1"/>
  <c r="AB4217" s="1"/>
  <c r="Q4217"/>
  <c r="AA4217" s="1"/>
  <c r="P4217"/>
  <c r="O4217"/>
  <c r="Y4217" s="1"/>
  <c r="N4217"/>
  <c r="S4217" s="1"/>
  <c r="X4217" s="1"/>
  <c r="W4216"/>
  <c r="U4216"/>
  <c r="S4216"/>
  <c r="R4216"/>
  <c r="AB4216" s="1"/>
  <c r="Q4216"/>
  <c r="P4216"/>
  <c r="Z4216" s="1"/>
  <c r="O4216"/>
  <c r="T4216" s="1"/>
  <c r="Y4216" s="1"/>
  <c r="N4216"/>
  <c r="X4216" s="1"/>
  <c r="V4215"/>
  <c r="T4215"/>
  <c r="R4215"/>
  <c r="Q4215"/>
  <c r="AA4215" s="1"/>
  <c r="P4215"/>
  <c r="U4215" s="1"/>
  <c r="Z4215" s="1"/>
  <c r="O4215"/>
  <c r="Y4215" s="1"/>
  <c r="N4215"/>
  <c r="W4214"/>
  <c r="U4214"/>
  <c r="S4214"/>
  <c r="R4214"/>
  <c r="AB4214" s="1"/>
  <c r="Q4214"/>
  <c r="V4214" s="1"/>
  <c r="AA4214" s="1"/>
  <c r="P4214"/>
  <c r="Z4214" s="1"/>
  <c r="O4214"/>
  <c r="N4214"/>
  <c r="X4214" s="1"/>
  <c r="V4213"/>
  <c r="T4213"/>
  <c r="R4213"/>
  <c r="W4213" s="1"/>
  <c r="AB4213" s="1"/>
  <c r="Q4213"/>
  <c r="AA4213" s="1"/>
  <c r="P4213"/>
  <c r="O4213"/>
  <c r="Y4213" s="1"/>
  <c r="N4213"/>
  <c r="S4213" s="1"/>
  <c r="X4213" s="1"/>
  <c r="V4212"/>
  <c r="T4212"/>
  <c r="R4212"/>
  <c r="W4212" s="1"/>
  <c r="AB4212" s="1"/>
  <c r="Q4212"/>
  <c r="AA4212" s="1"/>
  <c r="P4212"/>
  <c r="O4212"/>
  <c r="Y4212" s="1"/>
  <c r="N4212"/>
  <c r="S4212" s="1"/>
  <c r="X4212" s="1"/>
  <c r="W4211"/>
  <c r="U4211"/>
  <c r="S4211"/>
  <c r="R4211"/>
  <c r="AB4211" s="1"/>
  <c r="Q4211"/>
  <c r="P4211"/>
  <c r="Z4211" s="1"/>
  <c r="O4211"/>
  <c r="T4211" s="1"/>
  <c r="Y4211" s="1"/>
  <c r="N4211"/>
  <c r="X4211" s="1"/>
  <c r="V4210"/>
  <c r="T4210"/>
  <c r="R4210"/>
  <c r="Q4210"/>
  <c r="AA4210" s="1"/>
  <c r="P4210"/>
  <c r="U4210" s="1"/>
  <c r="Z4210" s="1"/>
  <c r="O4210"/>
  <c r="Y4210" s="1"/>
  <c r="N4210"/>
  <c r="W4209"/>
  <c r="U4209"/>
  <c r="S4209"/>
  <c r="R4209"/>
  <c r="AB4209" s="1"/>
  <c r="Q4209"/>
  <c r="V4209" s="1"/>
  <c r="AA4209" s="1"/>
  <c r="P4209"/>
  <c r="Z4209" s="1"/>
  <c r="O4209"/>
  <c r="N4209"/>
  <c r="X4209" s="1"/>
  <c r="V4208"/>
  <c r="T4208"/>
  <c r="R4208"/>
  <c r="W4208" s="1"/>
  <c r="AB4208" s="1"/>
  <c r="Q4208"/>
  <c r="AA4208" s="1"/>
  <c r="P4208"/>
  <c r="O4208"/>
  <c r="Y4208" s="1"/>
  <c r="N4208"/>
  <c r="S4208" s="1"/>
  <c r="X4208" s="1"/>
  <c r="W4207"/>
  <c r="U4207"/>
  <c r="S4207"/>
  <c r="R4207"/>
  <c r="AB4207" s="1"/>
  <c r="Q4207"/>
  <c r="P4207"/>
  <c r="Z4207" s="1"/>
  <c r="O4207"/>
  <c r="T4207" s="1"/>
  <c r="Y4207" s="1"/>
  <c r="N4207"/>
  <c r="X4207" s="1"/>
  <c r="V4206"/>
  <c r="T4206"/>
  <c r="R4206"/>
  <c r="Q4206"/>
  <c r="AA4206" s="1"/>
  <c r="P4206"/>
  <c r="U4206" s="1"/>
  <c r="Z4206" s="1"/>
  <c r="O4206"/>
  <c r="Y4206" s="1"/>
  <c r="N4206"/>
  <c r="W4205"/>
  <c r="U4205"/>
  <c r="S4205"/>
  <c r="R4205"/>
  <c r="AB4205" s="1"/>
  <c r="Q4205"/>
  <c r="V4205" s="1"/>
  <c r="AA4205" s="1"/>
  <c r="P4205"/>
  <c r="Z4205" s="1"/>
  <c r="O4205"/>
  <c r="N4205"/>
  <c r="X4205" s="1"/>
  <c r="V4204"/>
  <c r="T4204"/>
  <c r="R4204"/>
  <c r="W4204" s="1"/>
  <c r="AB4204" s="1"/>
  <c r="Q4204"/>
  <c r="AA4204" s="1"/>
  <c r="P4204"/>
  <c r="O4204"/>
  <c r="Y4204" s="1"/>
  <c r="N4204"/>
  <c r="S4204" s="1"/>
  <c r="X4204" s="1"/>
  <c r="W4203"/>
  <c r="U4203"/>
  <c r="S4203"/>
  <c r="R4203"/>
  <c r="AB4203" s="1"/>
  <c r="Q4203"/>
  <c r="P4203"/>
  <c r="Z4203" s="1"/>
  <c r="O4203"/>
  <c r="T4203" s="1"/>
  <c r="Y4203" s="1"/>
  <c r="N4203"/>
  <c r="X4203" s="1"/>
  <c r="V4202"/>
  <c r="T4202"/>
  <c r="R4202"/>
  <c r="Q4202"/>
  <c r="AA4202" s="1"/>
  <c r="P4202"/>
  <c r="U4202" s="1"/>
  <c r="Z4202" s="1"/>
  <c r="O4202"/>
  <c r="Y4202" s="1"/>
  <c r="N4202"/>
  <c r="W4201"/>
  <c r="U4201"/>
  <c r="S4201"/>
  <c r="R4201"/>
  <c r="AB4201" s="1"/>
  <c r="Q4201"/>
  <c r="V4201" s="1"/>
  <c r="AA4201" s="1"/>
  <c r="P4201"/>
  <c r="Z4201" s="1"/>
  <c r="O4201"/>
  <c r="N4201"/>
  <c r="X4201" s="1"/>
  <c r="V4200"/>
  <c r="T4200"/>
  <c r="R4200"/>
  <c r="W4200" s="1"/>
  <c r="AB4200" s="1"/>
  <c r="Q4200"/>
  <c r="AA4200" s="1"/>
  <c r="P4200"/>
  <c r="O4200"/>
  <c r="Y4200" s="1"/>
  <c r="N4200"/>
  <c r="S4200" s="1"/>
  <c r="X4200" s="1"/>
  <c r="W4199"/>
  <c r="U4199"/>
  <c r="S4199"/>
  <c r="R4199"/>
  <c r="AB4199" s="1"/>
  <c r="Q4199"/>
  <c r="P4199"/>
  <c r="Z4199" s="1"/>
  <c r="O4199"/>
  <c r="T4199" s="1"/>
  <c r="Y4199" s="1"/>
  <c r="N4199"/>
  <c r="X4199" s="1"/>
  <c r="V4198"/>
  <c r="T4198"/>
  <c r="R4198"/>
  <c r="Q4198"/>
  <c r="AA4198" s="1"/>
  <c r="P4198"/>
  <c r="U4198" s="1"/>
  <c r="Z4198" s="1"/>
  <c r="O4198"/>
  <c r="Y4198" s="1"/>
  <c r="N4198"/>
  <c r="V4197"/>
  <c r="T4197"/>
  <c r="R4197"/>
  <c r="Q4197"/>
  <c r="AA4197" s="1"/>
  <c r="P4197"/>
  <c r="U4197" s="1"/>
  <c r="Z4197" s="1"/>
  <c r="O4197"/>
  <c r="Y4197" s="1"/>
  <c r="N4197"/>
  <c r="W4196"/>
  <c r="U4196"/>
  <c r="S4196"/>
  <c r="R4196"/>
  <c r="AB4196" s="1"/>
  <c r="Q4196"/>
  <c r="V4196" s="1"/>
  <c r="AA4196" s="1"/>
  <c r="P4196"/>
  <c r="Z4196" s="1"/>
  <c r="O4196"/>
  <c r="N4196"/>
  <c r="X4196" s="1"/>
  <c r="V4195"/>
  <c r="T4195"/>
  <c r="R4195"/>
  <c r="W4195" s="1"/>
  <c r="AB4195" s="1"/>
  <c r="Q4195"/>
  <c r="AA4195" s="1"/>
  <c r="P4195"/>
  <c r="O4195"/>
  <c r="Y4195" s="1"/>
  <c r="N4195"/>
  <c r="S4195" s="1"/>
  <c r="X4195" s="1"/>
  <c r="W4194"/>
  <c r="U4194"/>
  <c r="S4194"/>
  <c r="R4194"/>
  <c r="AB4194" s="1"/>
  <c r="Q4194"/>
  <c r="P4194"/>
  <c r="Z4194" s="1"/>
  <c r="O4194"/>
  <c r="T4194" s="1"/>
  <c r="Y4194" s="1"/>
  <c r="N4194"/>
  <c r="X4194" s="1"/>
  <c r="V4193"/>
  <c r="T4193"/>
  <c r="R4193"/>
  <c r="Q4193"/>
  <c r="AA4193" s="1"/>
  <c r="P4193"/>
  <c r="U4193" s="1"/>
  <c r="Z4193" s="1"/>
  <c r="O4193"/>
  <c r="Y4193" s="1"/>
  <c r="N4193"/>
  <c r="W4192"/>
  <c r="U4192"/>
  <c r="S4192"/>
  <c r="R4192"/>
  <c r="AB4192" s="1"/>
  <c r="Q4192"/>
  <c r="V4192" s="1"/>
  <c r="AA4192" s="1"/>
  <c r="P4192"/>
  <c r="Z4192" s="1"/>
  <c r="O4192"/>
  <c r="N4192"/>
  <c r="X4192" s="1"/>
  <c r="V4191"/>
  <c r="T4191"/>
  <c r="R4191"/>
  <c r="W4191" s="1"/>
  <c r="AB4191" s="1"/>
  <c r="Q4191"/>
  <c r="AA4191" s="1"/>
  <c r="P4191"/>
  <c r="O4191"/>
  <c r="Y4191" s="1"/>
  <c r="N4191"/>
  <c r="S4191" s="1"/>
  <c r="X4191" s="1"/>
  <c r="W4190"/>
  <c r="U4190"/>
  <c r="S4190"/>
  <c r="R4190"/>
  <c r="AB4190" s="1"/>
  <c r="Q4190"/>
  <c r="P4190"/>
  <c r="Z4190" s="1"/>
  <c r="O4190"/>
  <c r="T4190" s="1"/>
  <c r="Y4190" s="1"/>
  <c r="N4190"/>
  <c r="X4190" s="1"/>
  <c r="V4189"/>
  <c r="T4189"/>
  <c r="R4189"/>
  <c r="Q4189"/>
  <c r="AA4189" s="1"/>
  <c r="P4189"/>
  <c r="U4189" s="1"/>
  <c r="Z4189" s="1"/>
  <c r="O4189"/>
  <c r="Y4189" s="1"/>
  <c r="N4189"/>
  <c r="W4188"/>
  <c r="U4188"/>
  <c r="S4188"/>
  <c r="R4188"/>
  <c r="AB4188" s="1"/>
  <c r="Q4188"/>
  <c r="V4188" s="1"/>
  <c r="AA4188" s="1"/>
  <c r="P4188"/>
  <c r="Z4188" s="1"/>
  <c r="O4188"/>
  <c r="N4188"/>
  <c r="X4188" s="1"/>
  <c r="V4187"/>
  <c r="T4187"/>
  <c r="R4187"/>
  <c r="W4187" s="1"/>
  <c r="AB4187" s="1"/>
  <c r="Q4187"/>
  <c r="AA4187" s="1"/>
  <c r="P4187"/>
  <c r="O4187"/>
  <c r="Y4187" s="1"/>
  <c r="N4187"/>
  <c r="S4187" s="1"/>
  <c r="X4187" s="1"/>
  <c r="W4186"/>
  <c r="U4186"/>
  <c r="S4186"/>
  <c r="R4186"/>
  <c r="AB4186" s="1"/>
  <c r="Q4186"/>
  <c r="P4186"/>
  <c r="Z4186" s="1"/>
  <c r="O4186"/>
  <c r="T4186" s="1"/>
  <c r="Y4186" s="1"/>
  <c r="N4186"/>
  <c r="X4186" s="1"/>
  <c r="V4185"/>
  <c r="T4185"/>
  <c r="R4185"/>
  <c r="Q4185"/>
  <c r="AA4185" s="1"/>
  <c r="P4185"/>
  <c r="U4185" s="1"/>
  <c r="Z4185" s="1"/>
  <c r="O4185"/>
  <c r="Y4185" s="1"/>
  <c r="N4185"/>
  <c r="W4184"/>
  <c r="U4184"/>
  <c r="S4184"/>
  <c r="R4184"/>
  <c r="AB4184" s="1"/>
  <c r="Q4184"/>
  <c r="V4184" s="1"/>
  <c r="AA4184" s="1"/>
  <c r="P4184"/>
  <c r="Z4184" s="1"/>
  <c r="O4184"/>
  <c r="N4184"/>
  <c r="X4184" s="1"/>
  <c r="V4183"/>
  <c r="T4183"/>
  <c r="R4183"/>
  <c r="W4183" s="1"/>
  <c r="AB4183" s="1"/>
  <c r="Q4183"/>
  <c r="AA4183" s="1"/>
  <c r="P4183"/>
  <c r="O4183"/>
  <c r="Y4183" s="1"/>
  <c r="N4183"/>
  <c r="S4183" s="1"/>
  <c r="X4183" s="1"/>
  <c r="V4182"/>
  <c r="T4182"/>
  <c r="R4182"/>
  <c r="W4182" s="1"/>
  <c r="AB4182" s="1"/>
  <c r="Q4182"/>
  <c r="AA4182" s="1"/>
  <c r="P4182"/>
  <c r="O4182"/>
  <c r="Y4182" s="1"/>
  <c r="N4182"/>
  <c r="S4182" s="1"/>
  <c r="X4182" s="1"/>
  <c r="W4181"/>
  <c r="U4181"/>
  <c r="S4181"/>
  <c r="R4181"/>
  <c r="AB4181" s="1"/>
  <c r="Q4181"/>
  <c r="P4181"/>
  <c r="Z4181" s="1"/>
  <c r="O4181"/>
  <c r="T4181" s="1"/>
  <c r="Y4181" s="1"/>
  <c r="N4181"/>
  <c r="X4181" s="1"/>
  <c r="V4180"/>
  <c r="T4180"/>
  <c r="R4180"/>
  <c r="Q4180"/>
  <c r="AA4180" s="1"/>
  <c r="P4180"/>
  <c r="U4180" s="1"/>
  <c r="Z4180" s="1"/>
  <c r="O4180"/>
  <c r="Y4180" s="1"/>
  <c r="N4180"/>
  <c r="W4179"/>
  <c r="U4179"/>
  <c r="S4179"/>
  <c r="R4179"/>
  <c r="AB4179" s="1"/>
  <c r="Q4179"/>
  <c r="V4179" s="1"/>
  <c r="AA4179" s="1"/>
  <c r="P4179"/>
  <c r="Z4179" s="1"/>
  <c r="O4179"/>
  <c r="N4179"/>
  <c r="X4179" s="1"/>
  <c r="V4178"/>
  <c r="T4178"/>
  <c r="R4178"/>
  <c r="W4178" s="1"/>
  <c r="AB4178" s="1"/>
  <c r="Q4178"/>
  <c r="AA4178" s="1"/>
  <c r="P4178"/>
  <c r="O4178"/>
  <c r="Y4178" s="1"/>
  <c r="N4178"/>
  <c r="S4178" s="1"/>
  <c r="X4178" s="1"/>
  <c r="W4177"/>
  <c r="U4177"/>
  <c r="S4177"/>
  <c r="R4177"/>
  <c r="AB4177" s="1"/>
  <c r="Q4177"/>
  <c r="P4177"/>
  <c r="Z4177" s="1"/>
  <c r="O4177"/>
  <c r="T4177" s="1"/>
  <c r="Y4177" s="1"/>
  <c r="N4177"/>
  <c r="X4177" s="1"/>
  <c r="V4176"/>
  <c r="T4176"/>
  <c r="R4176"/>
  <c r="Q4176"/>
  <c r="AA4176" s="1"/>
  <c r="P4176"/>
  <c r="U4176" s="1"/>
  <c r="Z4176" s="1"/>
  <c r="O4176"/>
  <c r="Y4176" s="1"/>
  <c r="N4176"/>
  <c r="W4175"/>
  <c r="U4175"/>
  <c r="S4175"/>
  <c r="R4175"/>
  <c r="AB4175" s="1"/>
  <c r="Q4175"/>
  <c r="V4175" s="1"/>
  <c r="AA4175" s="1"/>
  <c r="P4175"/>
  <c r="Z4175" s="1"/>
  <c r="O4175"/>
  <c r="N4175"/>
  <c r="X4175" s="1"/>
  <c r="V4174"/>
  <c r="AA4174" s="1"/>
  <c r="T4174"/>
  <c r="R4174"/>
  <c r="W4174" s="1"/>
  <c r="AB4174" s="1"/>
  <c r="Q4174"/>
  <c r="P4174"/>
  <c r="O4174"/>
  <c r="Y4174" s="1"/>
  <c r="N4174"/>
  <c r="S4174" s="1"/>
  <c r="X4174" s="1"/>
  <c r="W4173"/>
  <c r="U4173"/>
  <c r="S4173"/>
  <c r="R4173"/>
  <c r="AB4173" s="1"/>
  <c r="Q4173"/>
  <c r="P4173"/>
  <c r="Z4173" s="1"/>
  <c r="O4173"/>
  <c r="T4173" s="1"/>
  <c r="Y4173" s="1"/>
  <c r="N4173"/>
  <c r="X4173" s="1"/>
  <c r="V4172"/>
  <c r="T4172"/>
  <c r="R4172"/>
  <c r="Q4172"/>
  <c r="AA4172" s="1"/>
  <c r="P4172"/>
  <c r="U4172" s="1"/>
  <c r="Z4172" s="1"/>
  <c r="O4172"/>
  <c r="Y4172" s="1"/>
  <c r="N4172"/>
  <c r="W4171"/>
  <c r="U4171"/>
  <c r="S4171"/>
  <c r="R4171"/>
  <c r="AB4171" s="1"/>
  <c r="Q4171"/>
  <c r="V4171" s="1"/>
  <c r="AA4171" s="1"/>
  <c r="P4171"/>
  <c r="Z4171" s="1"/>
  <c r="O4171"/>
  <c r="N4171"/>
  <c r="X4171" s="1"/>
  <c r="V4170"/>
  <c r="T4170"/>
  <c r="R4170"/>
  <c r="W4170" s="1"/>
  <c r="AB4170" s="1"/>
  <c r="Q4170"/>
  <c r="AA4170" s="1"/>
  <c r="P4170"/>
  <c r="O4170"/>
  <c r="Y4170" s="1"/>
  <c r="N4170"/>
  <c r="S4170" s="1"/>
  <c r="X4170" s="1"/>
  <c r="W4169"/>
  <c r="U4169"/>
  <c r="S4169"/>
  <c r="R4169"/>
  <c r="AB4169" s="1"/>
  <c r="Q4169"/>
  <c r="P4169"/>
  <c r="Z4169" s="1"/>
  <c r="O4169"/>
  <c r="T4169" s="1"/>
  <c r="Y4169" s="1"/>
  <c r="N4169"/>
  <c r="X4169" s="1"/>
  <c r="V4168"/>
  <c r="T4168"/>
  <c r="R4168"/>
  <c r="Q4168"/>
  <c r="AA4168" s="1"/>
  <c r="P4168"/>
  <c r="U4168" s="1"/>
  <c r="Z4168" s="1"/>
  <c r="O4168"/>
  <c r="Y4168" s="1"/>
  <c r="N4168"/>
  <c r="V4167"/>
  <c r="T4167"/>
  <c r="R4167"/>
  <c r="Q4167"/>
  <c r="AA4167" s="1"/>
  <c r="P4167"/>
  <c r="U4167" s="1"/>
  <c r="Z4167" s="1"/>
  <c r="O4167"/>
  <c r="Y4167" s="1"/>
  <c r="N4167"/>
  <c r="W4165"/>
  <c r="U4165"/>
  <c r="S4165"/>
  <c r="R4165"/>
  <c r="AB4165" s="1"/>
  <c r="Q4165"/>
  <c r="V4165" s="1"/>
  <c r="AA4165" s="1"/>
  <c r="P4165"/>
  <c r="Z4165" s="1"/>
  <c r="O4165"/>
  <c r="N4165"/>
  <c r="X4165" s="1"/>
  <c r="V4164"/>
  <c r="T4164"/>
  <c r="R4164"/>
  <c r="W4164" s="1"/>
  <c r="AB4164" s="1"/>
  <c r="Q4164"/>
  <c r="AA4164" s="1"/>
  <c r="P4164"/>
  <c r="O4164"/>
  <c r="Y4164" s="1"/>
  <c r="N4164"/>
  <c r="S4164" s="1"/>
  <c r="X4164" s="1"/>
  <c r="W4163"/>
  <c r="U4163"/>
  <c r="S4163"/>
  <c r="R4163"/>
  <c r="AB4163" s="1"/>
  <c r="Q4163"/>
  <c r="P4163"/>
  <c r="Z4163" s="1"/>
  <c r="O4163"/>
  <c r="T4163" s="1"/>
  <c r="Y4163" s="1"/>
  <c r="N4163"/>
  <c r="X4163" s="1"/>
  <c r="V4162"/>
  <c r="T4162"/>
  <c r="R4162"/>
  <c r="Q4162"/>
  <c r="AA4162" s="1"/>
  <c r="P4162"/>
  <c r="U4162" s="1"/>
  <c r="Z4162" s="1"/>
  <c r="O4162"/>
  <c r="Y4162" s="1"/>
  <c r="N4162"/>
  <c r="W4161"/>
  <c r="U4161"/>
  <c r="S4161"/>
  <c r="R4161"/>
  <c r="AB4161" s="1"/>
  <c r="Q4161"/>
  <c r="V4161" s="1"/>
  <c r="AA4161" s="1"/>
  <c r="P4161"/>
  <c r="Z4161" s="1"/>
  <c r="O4161"/>
  <c r="N4161"/>
  <c r="X4161" s="1"/>
  <c r="V4160"/>
  <c r="T4160"/>
  <c r="R4160"/>
  <c r="W4160" s="1"/>
  <c r="AB4160" s="1"/>
  <c r="Q4160"/>
  <c r="AA4160" s="1"/>
  <c r="P4160"/>
  <c r="O4160"/>
  <c r="Y4160" s="1"/>
  <c r="N4160"/>
  <c r="S4160" s="1"/>
  <c r="X4160" s="1"/>
  <c r="W4159"/>
  <c r="U4159"/>
  <c r="S4159"/>
  <c r="R4159"/>
  <c r="AB4159" s="1"/>
  <c r="Q4159"/>
  <c r="P4159"/>
  <c r="Z4159" s="1"/>
  <c r="O4159"/>
  <c r="T4159" s="1"/>
  <c r="Y4159" s="1"/>
  <c r="N4159"/>
  <c r="X4159" s="1"/>
  <c r="V4158"/>
  <c r="T4158"/>
  <c r="R4158"/>
  <c r="Q4158"/>
  <c r="AA4158" s="1"/>
  <c r="P4158"/>
  <c r="U4158" s="1"/>
  <c r="Z4158" s="1"/>
  <c r="O4158"/>
  <c r="Y4158" s="1"/>
  <c r="N4158"/>
  <c r="W4157"/>
  <c r="U4157"/>
  <c r="S4157"/>
  <c r="R4157"/>
  <c r="AB4157" s="1"/>
  <c r="Q4157"/>
  <c r="V4157" s="1"/>
  <c r="AA4157" s="1"/>
  <c r="P4157"/>
  <c r="Z4157" s="1"/>
  <c r="O4157"/>
  <c r="N4157"/>
  <c r="X4157" s="1"/>
  <c r="V4156"/>
  <c r="T4156"/>
  <c r="R4156"/>
  <c r="W4156" s="1"/>
  <c r="AB4156" s="1"/>
  <c r="Q4156"/>
  <c r="AA4156" s="1"/>
  <c r="P4156"/>
  <c r="O4156"/>
  <c r="Y4156" s="1"/>
  <c r="N4156"/>
  <c r="S4156" s="1"/>
  <c r="X4156" s="1"/>
  <c r="W4155"/>
  <c r="U4155"/>
  <c r="S4155"/>
  <c r="R4155"/>
  <c r="AB4155" s="1"/>
  <c r="Q4155"/>
  <c r="P4155"/>
  <c r="Z4155" s="1"/>
  <c r="O4155"/>
  <c r="T4155" s="1"/>
  <c r="Y4155" s="1"/>
  <c r="N4155"/>
  <c r="X4155" s="1"/>
  <c r="V4154"/>
  <c r="T4154"/>
  <c r="R4154"/>
  <c r="Q4154"/>
  <c r="AA4154" s="1"/>
  <c r="P4154"/>
  <c r="U4154" s="1"/>
  <c r="Z4154" s="1"/>
  <c r="O4154"/>
  <c r="Y4154" s="1"/>
  <c r="N4154"/>
  <c r="W4153"/>
  <c r="U4153"/>
  <c r="S4153"/>
  <c r="R4153"/>
  <c r="AB4153" s="1"/>
  <c r="Q4153"/>
  <c r="V4153" s="1"/>
  <c r="AA4153" s="1"/>
  <c r="P4153"/>
  <c r="Z4153" s="1"/>
  <c r="O4153"/>
  <c r="N4153"/>
  <c r="X4153" s="1"/>
  <c r="V4152"/>
  <c r="T4152"/>
  <c r="R4152"/>
  <c r="W4152" s="1"/>
  <c r="AB4152" s="1"/>
  <c r="Q4152"/>
  <c r="AA4152" s="1"/>
  <c r="P4152"/>
  <c r="O4152"/>
  <c r="Y4152" s="1"/>
  <c r="N4152"/>
  <c r="S4152" s="1"/>
  <c r="X4152" s="1"/>
  <c r="V4151"/>
  <c r="T4151"/>
  <c r="R4151"/>
  <c r="W4151" s="1"/>
  <c r="AB4151" s="1"/>
  <c r="Q4151"/>
  <c r="AA4151" s="1"/>
  <c r="P4151"/>
  <c r="O4151"/>
  <c r="Y4151" s="1"/>
  <c r="N4151"/>
  <c r="S4151" s="1"/>
  <c r="X4151" s="1"/>
  <c r="W4150"/>
  <c r="U4150"/>
  <c r="S4150"/>
  <c r="R4150"/>
  <c r="AB4150" s="1"/>
  <c r="Q4150"/>
  <c r="P4150"/>
  <c r="Z4150" s="1"/>
  <c r="O4150"/>
  <c r="T4150" s="1"/>
  <c r="Y4150" s="1"/>
  <c r="N4150"/>
  <c r="X4150" s="1"/>
  <c r="V4149"/>
  <c r="T4149"/>
  <c r="R4149"/>
  <c r="Q4149"/>
  <c r="AA4149" s="1"/>
  <c r="P4149"/>
  <c r="U4149" s="1"/>
  <c r="Z4149" s="1"/>
  <c r="O4149"/>
  <c r="Y4149" s="1"/>
  <c r="N4149"/>
  <c r="W4148"/>
  <c r="U4148"/>
  <c r="S4148"/>
  <c r="R4148"/>
  <c r="AB4148" s="1"/>
  <c r="Q4148"/>
  <c r="V4148" s="1"/>
  <c r="AA4148" s="1"/>
  <c r="P4148"/>
  <c r="Z4148" s="1"/>
  <c r="O4148"/>
  <c r="N4148"/>
  <c r="X4148" s="1"/>
  <c r="V4147"/>
  <c r="T4147"/>
  <c r="R4147"/>
  <c r="W4147" s="1"/>
  <c r="AB4147" s="1"/>
  <c r="Q4147"/>
  <c r="AA4147" s="1"/>
  <c r="P4147"/>
  <c r="O4147"/>
  <c r="Y4147" s="1"/>
  <c r="N4147"/>
  <c r="S4147" s="1"/>
  <c r="X4147" s="1"/>
  <c r="W4146"/>
  <c r="U4146"/>
  <c r="S4146"/>
  <c r="R4146"/>
  <c r="AB4146" s="1"/>
  <c r="Q4146"/>
  <c r="P4146"/>
  <c r="Z4146" s="1"/>
  <c r="O4146"/>
  <c r="T4146" s="1"/>
  <c r="Y4146" s="1"/>
  <c r="N4146"/>
  <c r="X4146" s="1"/>
  <c r="V4145"/>
  <c r="T4145"/>
  <c r="R4145"/>
  <c r="Q4145"/>
  <c r="AA4145" s="1"/>
  <c r="P4145"/>
  <c r="U4145" s="1"/>
  <c r="Z4145" s="1"/>
  <c r="O4145"/>
  <c r="Y4145" s="1"/>
  <c r="N4145"/>
  <c r="W4144"/>
  <c r="U4144"/>
  <c r="S4144"/>
  <c r="R4144"/>
  <c r="AB4144" s="1"/>
  <c r="Q4144"/>
  <c r="V4144" s="1"/>
  <c r="AA4144" s="1"/>
  <c r="P4144"/>
  <c r="Z4144" s="1"/>
  <c r="O4144"/>
  <c r="N4144"/>
  <c r="X4144" s="1"/>
  <c r="V4143"/>
  <c r="T4143"/>
  <c r="R4143"/>
  <c r="W4143" s="1"/>
  <c r="AB4143" s="1"/>
  <c r="Q4143"/>
  <c r="AA4143" s="1"/>
  <c r="P4143"/>
  <c r="O4143"/>
  <c r="Y4143" s="1"/>
  <c r="N4143"/>
  <c r="S4143" s="1"/>
  <c r="X4143" s="1"/>
  <c r="W4142"/>
  <c r="U4142"/>
  <c r="S4142"/>
  <c r="R4142"/>
  <c r="AB4142" s="1"/>
  <c r="Q4142"/>
  <c r="P4142"/>
  <c r="Z4142" s="1"/>
  <c r="O4142"/>
  <c r="T4142" s="1"/>
  <c r="Y4142" s="1"/>
  <c r="N4142"/>
  <c r="X4142" s="1"/>
  <c r="V4141"/>
  <c r="T4141"/>
  <c r="R4141"/>
  <c r="Q4141"/>
  <c r="AA4141" s="1"/>
  <c r="P4141"/>
  <c r="U4141" s="1"/>
  <c r="Z4141" s="1"/>
  <c r="O4141"/>
  <c r="Y4141" s="1"/>
  <c r="N4141"/>
  <c r="W4140"/>
  <c r="U4140"/>
  <c r="S4140"/>
  <c r="R4140"/>
  <c r="AB4140" s="1"/>
  <c r="Q4140"/>
  <c r="V4140" s="1"/>
  <c r="AA4140" s="1"/>
  <c r="P4140"/>
  <c r="Z4140" s="1"/>
  <c r="O4140"/>
  <c r="N4140"/>
  <c r="X4140" s="1"/>
  <c r="V4139"/>
  <c r="T4139"/>
  <c r="R4139"/>
  <c r="W4139" s="1"/>
  <c r="AB4139" s="1"/>
  <c r="Q4139"/>
  <c r="AA4139" s="1"/>
  <c r="P4139"/>
  <c r="O4139"/>
  <c r="Y4139" s="1"/>
  <c r="N4139"/>
  <c r="S4139" s="1"/>
  <c r="X4139" s="1"/>
  <c r="W4138"/>
  <c r="U4138"/>
  <c r="S4138"/>
  <c r="R4138"/>
  <c r="AB4138" s="1"/>
  <c r="Q4138"/>
  <c r="P4138"/>
  <c r="Z4138" s="1"/>
  <c r="O4138"/>
  <c r="T4138" s="1"/>
  <c r="Y4138" s="1"/>
  <c r="N4138"/>
  <c r="X4138" s="1"/>
  <c r="V4137"/>
  <c r="T4137"/>
  <c r="R4137"/>
  <c r="Q4137"/>
  <c r="AA4137" s="1"/>
  <c r="P4137"/>
  <c r="U4137" s="1"/>
  <c r="Z4137" s="1"/>
  <c r="O4137"/>
  <c r="Y4137" s="1"/>
  <c r="N4137"/>
  <c r="V4136"/>
  <c r="AA4136" s="1"/>
  <c r="T4136"/>
  <c r="R4136"/>
  <c r="Q4136"/>
  <c r="P4136"/>
  <c r="U4136" s="1"/>
  <c r="Z4136" s="1"/>
  <c r="O4136"/>
  <c r="Y4136" s="1"/>
  <c r="N4136"/>
  <c r="W4135"/>
  <c r="U4135"/>
  <c r="S4135"/>
  <c r="R4135"/>
  <c r="AB4135" s="1"/>
  <c r="Q4135"/>
  <c r="V4135" s="1"/>
  <c r="AA4135" s="1"/>
  <c r="P4135"/>
  <c r="Z4135" s="1"/>
  <c r="O4135"/>
  <c r="N4135"/>
  <c r="X4135" s="1"/>
  <c r="V4134"/>
  <c r="T4134"/>
  <c r="R4134"/>
  <c r="W4134" s="1"/>
  <c r="AB4134" s="1"/>
  <c r="Q4134"/>
  <c r="AA4134" s="1"/>
  <c r="P4134"/>
  <c r="O4134"/>
  <c r="Y4134" s="1"/>
  <c r="N4134"/>
  <c r="S4134" s="1"/>
  <c r="X4134" s="1"/>
  <c r="W4133"/>
  <c r="U4133"/>
  <c r="S4133"/>
  <c r="R4133"/>
  <c r="AB4133" s="1"/>
  <c r="Q4133"/>
  <c r="P4133"/>
  <c r="Z4133" s="1"/>
  <c r="O4133"/>
  <c r="T4133" s="1"/>
  <c r="Y4133" s="1"/>
  <c r="N4133"/>
  <c r="X4133" s="1"/>
  <c r="V4132"/>
  <c r="T4132"/>
  <c r="R4132"/>
  <c r="Q4132"/>
  <c r="AA4132" s="1"/>
  <c r="P4132"/>
  <c r="U4132" s="1"/>
  <c r="Z4132" s="1"/>
  <c r="O4132"/>
  <c r="Y4132" s="1"/>
  <c r="N4132"/>
  <c r="W4131"/>
  <c r="U4131"/>
  <c r="S4131"/>
  <c r="R4131"/>
  <c r="AB4131" s="1"/>
  <c r="Q4131"/>
  <c r="V4131" s="1"/>
  <c r="AA4131" s="1"/>
  <c r="P4131"/>
  <c r="Z4131" s="1"/>
  <c r="O4131"/>
  <c r="N4131"/>
  <c r="X4131" s="1"/>
  <c r="V4130"/>
  <c r="T4130"/>
  <c r="R4130"/>
  <c r="W4130" s="1"/>
  <c r="AB4130" s="1"/>
  <c r="Q4130"/>
  <c r="AA4130" s="1"/>
  <c r="P4130"/>
  <c r="O4130"/>
  <c r="Y4130" s="1"/>
  <c r="N4130"/>
  <c r="S4130" s="1"/>
  <c r="X4130" s="1"/>
  <c r="W4129"/>
  <c r="U4129"/>
  <c r="S4129"/>
  <c r="R4129"/>
  <c r="AB4129" s="1"/>
  <c r="Q4129"/>
  <c r="P4129"/>
  <c r="Z4129" s="1"/>
  <c r="O4129"/>
  <c r="T4129" s="1"/>
  <c r="Y4129" s="1"/>
  <c r="N4129"/>
  <c r="X4129" s="1"/>
  <c r="V4128"/>
  <c r="T4128"/>
  <c r="R4128"/>
  <c r="Q4128"/>
  <c r="AA4128" s="1"/>
  <c r="P4128"/>
  <c r="U4128" s="1"/>
  <c r="Z4128" s="1"/>
  <c r="O4128"/>
  <c r="Y4128" s="1"/>
  <c r="N4128"/>
  <c r="W4127"/>
  <c r="U4127"/>
  <c r="S4127"/>
  <c r="R4127"/>
  <c r="AB4127" s="1"/>
  <c r="Q4127"/>
  <c r="V4127" s="1"/>
  <c r="AA4127" s="1"/>
  <c r="P4127"/>
  <c r="Z4127" s="1"/>
  <c r="O4127"/>
  <c r="N4127"/>
  <c r="X4127" s="1"/>
  <c r="V4126"/>
  <c r="T4126"/>
  <c r="R4126"/>
  <c r="W4126" s="1"/>
  <c r="AB4126" s="1"/>
  <c r="Q4126"/>
  <c r="AA4126" s="1"/>
  <c r="P4126"/>
  <c r="O4126"/>
  <c r="Y4126" s="1"/>
  <c r="N4126"/>
  <c r="S4126" s="1"/>
  <c r="X4126" s="1"/>
  <c r="W4125"/>
  <c r="U4125"/>
  <c r="S4125"/>
  <c r="R4125"/>
  <c r="AB4125" s="1"/>
  <c r="Q4125"/>
  <c r="P4125"/>
  <c r="Z4125" s="1"/>
  <c r="O4125"/>
  <c r="T4125" s="1"/>
  <c r="Y4125" s="1"/>
  <c r="N4125"/>
  <c r="X4125" s="1"/>
  <c r="V4124"/>
  <c r="T4124"/>
  <c r="R4124"/>
  <c r="Q4124"/>
  <c r="AA4124" s="1"/>
  <c r="P4124"/>
  <c r="U4124" s="1"/>
  <c r="Z4124" s="1"/>
  <c r="O4124"/>
  <c r="Y4124" s="1"/>
  <c r="N4124"/>
  <c r="W4123"/>
  <c r="U4123"/>
  <c r="S4123"/>
  <c r="R4123"/>
  <c r="AB4123" s="1"/>
  <c r="Q4123"/>
  <c r="V4123" s="1"/>
  <c r="AA4123" s="1"/>
  <c r="P4123"/>
  <c r="Z4123" s="1"/>
  <c r="O4123"/>
  <c r="N4123"/>
  <c r="X4123" s="1"/>
  <c r="V4122"/>
  <c r="T4122"/>
  <c r="R4122"/>
  <c r="W4122" s="1"/>
  <c r="AB4122" s="1"/>
  <c r="Q4122"/>
  <c r="AA4122" s="1"/>
  <c r="P4122"/>
  <c r="O4122"/>
  <c r="Y4122" s="1"/>
  <c r="N4122"/>
  <c r="S4122" s="1"/>
  <c r="X4122" s="1"/>
  <c r="V4121"/>
  <c r="T4121"/>
  <c r="R4121"/>
  <c r="W4121" s="1"/>
  <c r="AB4121" s="1"/>
  <c r="Q4121"/>
  <c r="AA4121" s="1"/>
  <c r="P4121"/>
  <c r="O4121"/>
  <c r="Y4121" s="1"/>
  <c r="N4121"/>
  <c r="S4121" s="1"/>
  <c r="X4121" s="1"/>
  <c r="W4120"/>
  <c r="U4120"/>
  <c r="S4120"/>
  <c r="R4120"/>
  <c r="AB4120" s="1"/>
  <c r="Q4120"/>
  <c r="P4120"/>
  <c r="Z4120" s="1"/>
  <c r="O4120"/>
  <c r="T4120" s="1"/>
  <c r="Y4120" s="1"/>
  <c r="N4120"/>
  <c r="X4120" s="1"/>
  <c r="V4119"/>
  <c r="T4119"/>
  <c r="R4119"/>
  <c r="Q4119"/>
  <c r="AA4119" s="1"/>
  <c r="P4119"/>
  <c r="U4119" s="1"/>
  <c r="Z4119" s="1"/>
  <c r="O4119"/>
  <c r="Y4119" s="1"/>
  <c r="N4119"/>
  <c r="W4118"/>
  <c r="U4118"/>
  <c r="S4118"/>
  <c r="R4118"/>
  <c r="AB4118" s="1"/>
  <c r="Q4118"/>
  <c r="V4118" s="1"/>
  <c r="AA4118" s="1"/>
  <c r="P4118"/>
  <c r="Z4118" s="1"/>
  <c r="O4118"/>
  <c r="N4118"/>
  <c r="X4118" s="1"/>
  <c r="V4117"/>
  <c r="T4117"/>
  <c r="R4117"/>
  <c r="W4117" s="1"/>
  <c r="AB4117" s="1"/>
  <c r="Q4117"/>
  <c r="AA4117" s="1"/>
  <c r="P4117"/>
  <c r="O4117"/>
  <c r="Y4117" s="1"/>
  <c r="N4117"/>
  <c r="S4117" s="1"/>
  <c r="X4117" s="1"/>
  <c r="W4116"/>
  <c r="U4116"/>
  <c r="S4116"/>
  <c r="R4116"/>
  <c r="AB4116" s="1"/>
  <c r="Q4116"/>
  <c r="P4116"/>
  <c r="Z4116" s="1"/>
  <c r="O4116"/>
  <c r="T4116" s="1"/>
  <c r="Y4116" s="1"/>
  <c r="N4116"/>
  <c r="X4116" s="1"/>
  <c r="V4115"/>
  <c r="T4115"/>
  <c r="R4115"/>
  <c r="Q4115"/>
  <c r="AA4115" s="1"/>
  <c r="P4115"/>
  <c r="U4115" s="1"/>
  <c r="Z4115" s="1"/>
  <c r="O4115"/>
  <c r="Y4115" s="1"/>
  <c r="N4115"/>
  <c r="W4114"/>
  <c r="U4114"/>
  <c r="S4114"/>
  <c r="R4114"/>
  <c r="AB4114" s="1"/>
  <c r="Q4114"/>
  <c r="V4114" s="1"/>
  <c r="AA4114" s="1"/>
  <c r="P4114"/>
  <c r="Z4114" s="1"/>
  <c r="O4114"/>
  <c r="N4114"/>
  <c r="X4114" s="1"/>
  <c r="V4113"/>
  <c r="T4113"/>
  <c r="R4113"/>
  <c r="W4113" s="1"/>
  <c r="AB4113" s="1"/>
  <c r="Q4113"/>
  <c r="AA4113" s="1"/>
  <c r="P4113"/>
  <c r="O4113"/>
  <c r="Y4113" s="1"/>
  <c r="N4113"/>
  <c r="S4113" s="1"/>
  <c r="X4113" s="1"/>
  <c r="W4112"/>
  <c r="U4112"/>
  <c r="S4112"/>
  <c r="R4112"/>
  <c r="AB4112" s="1"/>
  <c r="Q4112"/>
  <c r="P4112"/>
  <c r="Z4112" s="1"/>
  <c r="O4112"/>
  <c r="T4112" s="1"/>
  <c r="Y4112" s="1"/>
  <c r="N4112"/>
  <c r="X4112" s="1"/>
  <c r="V4111"/>
  <c r="T4111"/>
  <c r="R4111"/>
  <c r="Q4111"/>
  <c r="AA4111" s="1"/>
  <c r="P4111"/>
  <c r="U4111" s="1"/>
  <c r="Z4111" s="1"/>
  <c r="O4111"/>
  <c r="Y4111" s="1"/>
  <c r="N4111"/>
  <c r="W4110"/>
  <c r="U4110"/>
  <c r="S4110"/>
  <c r="R4110"/>
  <c r="AB4110" s="1"/>
  <c r="Q4110"/>
  <c r="V4110" s="1"/>
  <c r="AA4110" s="1"/>
  <c r="P4110"/>
  <c r="Z4110" s="1"/>
  <c r="O4110"/>
  <c r="N4110"/>
  <c r="X4110" s="1"/>
  <c r="V4109"/>
  <c r="T4109"/>
  <c r="R4109"/>
  <c r="W4109" s="1"/>
  <c r="AB4109" s="1"/>
  <c r="Q4109"/>
  <c r="AA4109" s="1"/>
  <c r="P4109"/>
  <c r="O4109"/>
  <c r="Y4109" s="1"/>
  <c r="N4109"/>
  <c r="S4109" s="1"/>
  <c r="X4109" s="1"/>
  <c r="W4108"/>
  <c r="U4108"/>
  <c r="S4108"/>
  <c r="R4108"/>
  <c r="AB4108" s="1"/>
  <c r="Q4108"/>
  <c r="P4108"/>
  <c r="Z4108" s="1"/>
  <c r="O4108"/>
  <c r="T4108" s="1"/>
  <c r="Y4108" s="1"/>
  <c r="N4108"/>
  <c r="X4108" s="1"/>
  <c r="V4107"/>
  <c r="T4107"/>
  <c r="R4107"/>
  <c r="Q4107"/>
  <c r="AA4107" s="1"/>
  <c r="P4107"/>
  <c r="U4107" s="1"/>
  <c r="Z4107" s="1"/>
  <c r="O4107"/>
  <c r="Y4107" s="1"/>
  <c r="N4107"/>
  <c r="V4106"/>
  <c r="T4106"/>
  <c r="R4106"/>
  <c r="Q4106"/>
  <c r="AA4106" s="1"/>
  <c r="P4106"/>
  <c r="U4106" s="1"/>
  <c r="Z4106" s="1"/>
  <c r="O4106"/>
  <c r="Y4106" s="1"/>
  <c r="N4106"/>
  <c r="W4105"/>
  <c r="U4105"/>
  <c r="S4105"/>
  <c r="R4105"/>
  <c r="AB4105" s="1"/>
  <c r="Q4105"/>
  <c r="V4105" s="1"/>
  <c r="AA4105" s="1"/>
  <c r="P4105"/>
  <c r="Z4105" s="1"/>
  <c r="O4105"/>
  <c r="N4105"/>
  <c r="X4105" s="1"/>
  <c r="V4104"/>
  <c r="T4104"/>
  <c r="R4104"/>
  <c r="W4104" s="1"/>
  <c r="AB4104" s="1"/>
  <c r="Q4104"/>
  <c r="AA4104" s="1"/>
  <c r="P4104"/>
  <c r="O4104"/>
  <c r="Y4104" s="1"/>
  <c r="N4104"/>
  <c r="S4104" s="1"/>
  <c r="X4104" s="1"/>
  <c r="W4103"/>
  <c r="U4103"/>
  <c r="S4103"/>
  <c r="R4103"/>
  <c r="AB4103" s="1"/>
  <c r="Q4103"/>
  <c r="P4103"/>
  <c r="Z4103" s="1"/>
  <c r="O4103"/>
  <c r="T4103" s="1"/>
  <c r="Y4103" s="1"/>
  <c r="N4103"/>
  <c r="X4103" s="1"/>
  <c r="V4102"/>
  <c r="T4102"/>
  <c r="R4102"/>
  <c r="Q4102"/>
  <c r="AA4102" s="1"/>
  <c r="P4102"/>
  <c r="U4102" s="1"/>
  <c r="Z4102" s="1"/>
  <c r="O4102"/>
  <c r="Y4102" s="1"/>
  <c r="N4102"/>
  <c r="W4101"/>
  <c r="U4101"/>
  <c r="S4101"/>
  <c r="R4101"/>
  <c r="AB4101" s="1"/>
  <c r="Q4101"/>
  <c r="V4101" s="1"/>
  <c r="AA4101" s="1"/>
  <c r="P4101"/>
  <c r="Z4101" s="1"/>
  <c r="O4101"/>
  <c r="N4101"/>
  <c r="X4101" s="1"/>
  <c r="V4100"/>
  <c r="T4100"/>
  <c r="R4100"/>
  <c r="W4100" s="1"/>
  <c r="AB4100" s="1"/>
  <c r="Q4100"/>
  <c r="AA4100" s="1"/>
  <c r="P4100"/>
  <c r="O4100"/>
  <c r="Y4100" s="1"/>
  <c r="N4100"/>
  <c r="S4100" s="1"/>
  <c r="X4100" s="1"/>
  <c r="W4099"/>
  <c r="U4099"/>
  <c r="S4099"/>
  <c r="R4099"/>
  <c r="AB4099" s="1"/>
  <c r="Q4099"/>
  <c r="P4099"/>
  <c r="Z4099" s="1"/>
  <c r="O4099"/>
  <c r="T4099" s="1"/>
  <c r="Y4099" s="1"/>
  <c r="N4099"/>
  <c r="X4099" s="1"/>
  <c r="V4098"/>
  <c r="T4098"/>
  <c r="R4098"/>
  <c r="Q4098"/>
  <c r="AA4098" s="1"/>
  <c r="P4098"/>
  <c r="U4098" s="1"/>
  <c r="Z4098" s="1"/>
  <c r="O4098"/>
  <c r="Y4098" s="1"/>
  <c r="N4098"/>
  <c r="W4097"/>
  <c r="U4097"/>
  <c r="S4097"/>
  <c r="R4097"/>
  <c r="AB4097" s="1"/>
  <c r="Q4097"/>
  <c r="V4097" s="1"/>
  <c r="AA4097" s="1"/>
  <c r="P4097"/>
  <c r="Z4097" s="1"/>
  <c r="O4097"/>
  <c r="N4097"/>
  <c r="X4097" s="1"/>
  <c r="V4096"/>
  <c r="T4096"/>
  <c r="R4096"/>
  <c r="W4096" s="1"/>
  <c r="AB4096" s="1"/>
  <c r="Q4096"/>
  <c r="AA4096" s="1"/>
  <c r="P4096"/>
  <c r="O4096"/>
  <c r="Y4096" s="1"/>
  <c r="N4096"/>
  <c r="S4096" s="1"/>
  <c r="X4096" s="1"/>
  <c r="W4095"/>
  <c r="U4095"/>
  <c r="S4095"/>
  <c r="R4095"/>
  <c r="AB4095" s="1"/>
  <c r="Q4095"/>
  <c r="P4095"/>
  <c r="Z4095" s="1"/>
  <c r="O4095"/>
  <c r="T4095" s="1"/>
  <c r="Y4095" s="1"/>
  <c r="N4095"/>
  <c r="X4095" s="1"/>
  <c r="V4094"/>
  <c r="T4094"/>
  <c r="R4094"/>
  <c r="Q4094"/>
  <c r="AA4094" s="1"/>
  <c r="P4094"/>
  <c r="U4094" s="1"/>
  <c r="Z4094" s="1"/>
  <c r="O4094"/>
  <c r="Y4094" s="1"/>
  <c r="N4094"/>
  <c r="W4093"/>
  <c r="U4093"/>
  <c r="S4093"/>
  <c r="R4093"/>
  <c r="AB4093" s="1"/>
  <c r="Q4093"/>
  <c r="V4093" s="1"/>
  <c r="AA4093" s="1"/>
  <c r="P4093"/>
  <c r="Z4093" s="1"/>
  <c r="O4093"/>
  <c r="N4093"/>
  <c r="X4093" s="1"/>
  <c r="V4092"/>
  <c r="T4092"/>
  <c r="R4092"/>
  <c r="W4092" s="1"/>
  <c r="AB4092" s="1"/>
  <c r="Q4092"/>
  <c r="AA4092" s="1"/>
  <c r="P4092"/>
  <c r="O4092"/>
  <c r="Y4092" s="1"/>
  <c r="N4092"/>
  <c r="S4092" s="1"/>
  <c r="X4092" s="1"/>
  <c r="V4091"/>
  <c r="T4091"/>
  <c r="R4091"/>
  <c r="W4091" s="1"/>
  <c r="AB4091" s="1"/>
  <c r="Q4091"/>
  <c r="AA4091" s="1"/>
  <c r="P4091"/>
  <c r="O4091"/>
  <c r="Y4091" s="1"/>
  <c r="N4091"/>
  <c r="S4091" s="1"/>
  <c r="X4091" s="1"/>
  <c r="W4090"/>
  <c r="U4090"/>
  <c r="S4090"/>
  <c r="R4090"/>
  <c r="AB4090" s="1"/>
  <c r="Q4090"/>
  <c r="P4090"/>
  <c r="Z4090" s="1"/>
  <c r="O4090"/>
  <c r="T4090" s="1"/>
  <c r="Y4090" s="1"/>
  <c r="N4090"/>
  <c r="X4090" s="1"/>
  <c r="V4089"/>
  <c r="T4089"/>
  <c r="R4089"/>
  <c r="Q4089"/>
  <c r="AA4089" s="1"/>
  <c r="P4089"/>
  <c r="U4089" s="1"/>
  <c r="Z4089" s="1"/>
  <c r="O4089"/>
  <c r="Y4089" s="1"/>
  <c r="N4089"/>
  <c r="W4088"/>
  <c r="U4088"/>
  <c r="S4088"/>
  <c r="R4088"/>
  <c r="AB4088" s="1"/>
  <c r="Q4088"/>
  <c r="V4088" s="1"/>
  <c r="AA4088" s="1"/>
  <c r="P4088"/>
  <c r="Z4088" s="1"/>
  <c r="O4088"/>
  <c r="N4088"/>
  <c r="X4088" s="1"/>
  <c r="V4087"/>
  <c r="T4087"/>
  <c r="R4087"/>
  <c r="W4087" s="1"/>
  <c r="AB4087" s="1"/>
  <c r="Q4087"/>
  <c r="AA4087" s="1"/>
  <c r="P4087"/>
  <c r="O4087"/>
  <c r="Y4087" s="1"/>
  <c r="N4087"/>
  <c r="S4087" s="1"/>
  <c r="X4087" s="1"/>
  <c r="W4086"/>
  <c r="U4086"/>
  <c r="S4086"/>
  <c r="R4086"/>
  <c r="AB4086" s="1"/>
  <c r="Q4086"/>
  <c r="P4086"/>
  <c r="Z4086" s="1"/>
  <c r="O4086"/>
  <c r="T4086" s="1"/>
  <c r="Y4086" s="1"/>
  <c r="N4086"/>
  <c r="X4086" s="1"/>
  <c r="V4085"/>
  <c r="T4085"/>
  <c r="R4085"/>
  <c r="Q4085"/>
  <c r="AA4085" s="1"/>
  <c r="P4085"/>
  <c r="U4085" s="1"/>
  <c r="Z4085" s="1"/>
  <c r="O4085"/>
  <c r="Y4085" s="1"/>
  <c r="N4085"/>
  <c r="W4084"/>
  <c r="U4084"/>
  <c r="S4084"/>
  <c r="R4084"/>
  <c r="AB4084" s="1"/>
  <c r="Q4084"/>
  <c r="V4084" s="1"/>
  <c r="AA4084" s="1"/>
  <c r="P4084"/>
  <c r="Z4084" s="1"/>
  <c r="O4084"/>
  <c r="N4084"/>
  <c r="X4084" s="1"/>
  <c r="V4083"/>
  <c r="T4083"/>
  <c r="R4083"/>
  <c r="W4083" s="1"/>
  <c r="AB4083" s="1"/>
  <c r="Q4083"/>
  <c r="AA4083" s="1"/>
  <c r="P4083"/>
  <c r="O4083"/>
  <c r="Y4083" s="1"/>
  <c r="N4083"/>
  <c r="S4083" s="1"/>
  <c r="X4083" s="1"/>
  <c r="W4082"/>
  <c r="U4082"/>
  <c r="S4082"/>
  <c r="R4082"/>
  <c r="AB4082" s="1"/>
  <c r="Q4082"/>
  <c r="P4082"/>
  <c r="Z4082" s="1"/>
  <c r="O4082"/>
  <c r="T4082" s="1"/>
  <c r="Y4082" s="1"/>
  <c r="N4082"/>
  <c r="X4082" s="1"/>
  <c r="V4081"/>
  <c r="T4081"/>
  <c r="R4081"/>
  <c r="Q4081"/>
  <c r="AA4081" s="1"/>
  <c r="P4081"/>
  <c r="U4081" s="1"/>
  <c r="Z4081" s="1"/>
  <c r="O4081"/>
  <c r="Y4081" s="1"/>
  <c r="N4081"/>
  <c r="W4080"/>
  <c r="U4080"/>
  <c r="S4080"/>
  <c r="R4080"/>
  <c r="AB4080" s="1"/>
  <c r="Q4080"/>
  <c r="V4080" s="1"/>
  <c r="AA4080" s="1"/>
  <c r="P4080"/>
  <c r="Z4080" s="1"/>
  <c r="O4080"/>
  <c r="N4080"/>
  <c r="X4080" s="1"/>
  <c r="V4079"/>
  <c r="T4079"/>
  <c r="R4079"/>
  <c r="W4079" s="1"/>
  <c r="AB4079" s="1"/>
  <c r="Q4079"/>
  <c r="AA4079" s="1"/>
  <c r="P4079"/>
  <c r="O4079"/>
  <c r="Y4079" s="1"/>
  <c r="N4079"/>
  <c r="S4079" s="1"/>
  <c r="X4079" s="1"/>
  <c r="W4078"/>
  <c r="U4078"/>
  <c r="S4078"/>
  <c r="R4078"/>
  <c r="AB4078" s="1"/>
  <c r="Q4078"/>
  <c r="P4078"/>
  <c r="Z4078" s="1"/>
  <c r="O4078"/>
  <c r="T4078" s="1"/>
  <c r="Y4078" s="1"/>
  <c r="N4078"/>
  <c r="X4078" s="1"/>
  <c r="V4077"/>
  <c r="T4077"/>
  <c r="R4077"/>
  <c r="Q4077"/>
  <c r="AA4077" s="1"/>
  <c r="P4077"/>
  <c r="U4077" s="1"/>
  <c r="Z4077" s="1"/>
  <c r="O4077"/>
  <c r="Y4077" s="1"/>
  <c r="N4077"/>
  <c r="V4076"/>
  <c r="T4076"/>
  <c r="R4076"/>
  <c r="Q4076"/>
  <c r="AA4076" s="1"/>
  <c r="P4076"/>
  <c r="U4076" s="1"/>
  <c r="Z4076" s="1"/>
  <c r="O4076"/>
  <c r="Y4076" s="1"/>
  <c r="N4076"/>
  <c r="W4075"/>
  <c r="U4075"/>
  <c r="S4075"/>
  <c r="R4075"/>
  <c r="AB4075" s="1"/>
  <c r="Q4075"/>
  <c r="V4075" s="1"/>
  <c r="AA4075" s="1"/>
  <c r="P4075"/>
  <c r="Z4075" s="1"/>
  <c r="O4075"/>
  <c r="N4075"/>
  <c r="X4075" s="1"/>
  <c r="V4074"/>
  <c r="T4074"/>
  <c r="R4074"/>
  <c r="W4074" s="1"/>
  <c r="AB4074" s="1"/>
  <c r="Q4074"/>
  <c r="AA4074" s="1"/>
  <c r="P4074"/>
  <c r="O4074"/>
  <c r="Y4074" s="1"/>
  <c r="N4074"/>
  <c r="S4074" s="1"/>
  <c r="X4074" s="1"/>
  <c r="W4073"/>
  <c r="U4073"/>
  <c r="S4073"/>
  <c r="R4073"/>
  <c r="AB4073" s="1"/>
  <c r="Q4073"/>
  <c r="P4073"/>
  <c r="Z4073" s="1"/>
  <c r="O4073"/>
  <c r="T4073" s="1"/>
  <c r="Y4073" s="1"/>
  <c r="N4073"/>
  <c r="X4073" s="1"/>
  <c r="V4072"/>
  <c r="T4072"/>
  <c r="R4072"/>
  <c r="Q4072"/>
  <c r="AA4072" s="1"/>
  <c r="P4072"/>
  <c r="U4072" s="1"/>
  <c r="Z4072" s="1"/>
  <c r="O4072"/>
  <c r="Y4072" s="1"/>
  <c r="N4072"/>
  <c r="W4071"/>
  <c r="U4071"/>
  <c r="S4071"/>
  <c r="R4071"/>
  <c r="AB4071" s="1"/>
  <c r="Q4071"/>
  <c r="V4071" s="1"/>
  <c r="AA4071" s="1"/>
  <c r="P4071"/>
  <c r="Z4071" s="1"/>
  <c r="O4071"/>
  <c r="N4071"/>
  <c r="X4071" s="1"/>
  <c r="V4070"/>
  <c r="T4070"/>
  <c r="R4070"/>
  <c r="W4070" s="1"/>
  <c r="AB4070" s="1"/>
  <c r="Q4070"/>
  <c r="AA4070" s="1"/>
  <c r="P4070"/>
  <c r="O4070"/>
  <c r="Y4070" s="1"/>
  <c r="N4070"/>
  <c r="S4070" s="1"/>
  <c r="X4070" s="1"/>
  <c r="W4069"/>
  <c r="U4069"/>
  <c r="S4069"/>
  <c r="R4069"/>
  <c r="AB4069" s="1"/>
  <c r="Q4069"/>
  <c r="P4069"/>
  <c r="Z4069" s="1"/>
  <c r="O4069"/>
  <c r="T4069" s="1"/>
  <c r="Y4069" s="1"/>
  <c r="N4069"/>
  <c r="X4069" s="1"/>
  <c r="V4068"/>
  <c r="T4068"/>
  <c r="R4068"/>
  <c r="Q4068"/>
  <c r="AA4068" s="1"/>
  <c r="P4068"/>
  <c r="U4068" s="1"/>
  <c r="Z4068" s="1"/>
  <c r="O4068"/>
  <c r="Y4068" s="1"/>
  <c r="N4068"/>
  <c r="W4067"/>
  <c r="U4067"/>
  <c r="S4067"/>
  <c r="R4067"/>
  <c r="AB4067" s="1"/>
  <c r="Q4067"/>
  <c r="V4067" s="1"/>
  <c r="AA4067" s="1"/>
  <c r="P4067"/>
  <c r="Z4067" s="1"/>
  <c r="O4067"/>
  <c r="N4067"/>
  <c r="X4067" s="1"/>
  <c r="V4066"/>
  <c r="T4066"/>
  <c r="R4066"/>
  <c r="W4066" s="1"/>
  <c r="AB4066" s="1"/>
  <c r="Q4066"/>
  <c r="AA4066" s="1"/>
  <c r="P4066"/>
  <c r="O4066"/>
  <c r="Y4066" s="1"/>
  <c r="N4066"/>
  <c r="S4066" s="1"/>
  <c r="X4066" s="1"/>
  <c r="W4065"/>
  <c r="U4065"/>
  <c r="S4065"/>
  <c r="R4065"/>
  <c r="AB4065" s="1"/>
  <c r="Q4065"/>
  <c r="P4065"/>
  <c r="Z4065" s="1"/>
  <c r="O4065"/>
  <c r="T4065" s="1"/>
  <c r="Y4065" s="1"/>
  <c r="N4065"/>
  <c r="X4065" s="1"/>
  <c r="V4064"/>
  <c r="T4064"/>
  <c r="R4064"/>
  <c r="Q4064"/>
  <c r="AA4064" s="1"/>
  <c r="P4064"/>
  <c r="U4064" s="1"/>
  <c r="Z4064" s="1"/>
  <c r="O4064"/>
  <c r="Y4064" s="1"/>
  <c r="N4064"/>
  <c r="W4063"/>
  <c r="U4063"/>
  <c r="S4063"/>
  <c r="R4063"/>
  <c r="AB4063" s="1"/>
  <c r="Q4063"/>
  <c r="V4063" s="1"/>
  <c r="AA4063" s="1"/>
  <c r="P4063"/>
  <c r="Z4063" s="1"/>
  <c r="O4063"/>
  <c r="N4063"/>
  <c r="X4063" s="1"/>
  <c r="V4062"/>
  <c r="T4062"/>
  <c r="R4062"/>
  <c r="W4062" s="1"/>
  <c r="AB4062" s="1"/>
  <c r="Q4062"/>
  <c r="AA4062" s="1"/>
  <c r="P4062"/>
  <c r="O4062"/>
  <c r="Y4062" s="1"/>
  <c r="N4062"/>
  <c r="S4062" s="1"/>
  <c r="X4062" s="1"/>
  <c r="V4061"/>
  <c r="T4061"/>
  <c r="R4061"/>
  <c r="W4061" s="1"/>
  <c r="AB4061" s="1"/>
  <c r="Q4061"/>
  <c r="AA4061" s="1"/>
  <c r="P4061"/>
  <c r="O4061"/>
  <c r="Y4061" s="1"/>
  <c r="N4061"/>
  <c r="S4061" s="1"/>
  <c r="X4061" s="1"/>
  <c r="W4059"/>
  <c r="U4059"/>
  <c r="S4059"/>
  <c r="R4059"/>
  <c r="AB4059" s="1"/>
  <c r="Q4059"/>
  <c r="P4059"/>
  <c r="Z4059" s="1"/>
  <c r="O4059"/>
  <c r="T4059" s="1"/>
  <c r="Y4059" s="1"/>
  <c r="N4059"/>
  <c r="X4059" s="1"/>
  <c r="V4058"/>
  <c r="T4058"/>
  <c r="R4058"/>
  <c r="Q4058"/>
  <c r="AA4058" s="1"/>
  <c r="P4058"/>
  <c r="U4058" s="1"/>
  <c r="Z4058" s="1"/>
  <c r="O4058"/>
  <c r="Y4058" s="1"/>
  <c r="N4058"/>
  <c r="W4057"/>
  <c r="U4057"/>
  <c r="S4057"/>
  <c r="R4057"/>
  <c r="AB4057" s="1"/>
  <c r="Q4057"/>
  <c r="V4057" s="1"/>
  <c r="AA4057" s="1"/>
  <c r="P4057"/>
  <c r="Z4057" s="1"/>
  <c r="O4057"/>
  <c r="N4057"/>
  <c r="X4057" s="1"/>
  <c r="X4056"/>
  <c r="V4056"/>
  <c r="T4056"/>
  <c r="R4056"/>
  <c r="W4056" s="1"/>
  <c r="AB4056" s="1"/>
  <c r="Q4056"/>
  <c r="AA4056" s="1"/>
  <c r="P4056"/>
  <c r="O4056"/>
  <c r="Y4056" s="1"/>
  <c r="N4056"/>
  <c r="S4056" s="1"/>
  <c r="W4055"/>
  <c r="U4055"/>
  <c r="S4055"/>
  <c r="R4055"/>
  <c r="AB4055" s="1"/>
  <c r="Q4055"/>
  <c r="P4055"/>
  <c r="Z4055" s="1"/>
  <c r="O4055"/>
  <c r="T4055" s="1"/>
  <c r="Y4055" s="1"/>
  <c r="N4055"/>
  <c r="X4055" s="1"/>
  <c r="V4054"/>
  <c r="T4054"/>
  <c r="R4054"/>
  <c r="Q4054"/>
  <c r="P4054"/>
  <c r="U4054" s="1"/>
  <c r="Z4054" s="1"/>
  <c r="O4054"/>
  <c r="Y4054" s="1"/>
  <c r="N4054"/>
  <c r="W4053"/>
  <c r="U4053"/>
  <c r="S4053"/>
  <c r="R4053"/>
  <c r="Q4053"/>
  <c r="V4053" s="1"/>
  <c r="AA4053" s="1"/>
  <c r="P4053"/>
  <c r="Z4053" s="1"/>
  <c r="O4053"/>
  <c r="N4053"/>
  <c r="V4052"/>
  <c r="T4052"/>
  <c r="R4052"/>
  <c r="W4052" s="1"/>
  <c r="AB4052" s="1"/>
  <c r="Q4052"/>
  <c r="AA4052" s="1"/>
  <c r="P4052"/>
  <c r="O4052"/>
  <c r="Y4052" s="1"/>
  <c r="N4052"/>
  <c r="S4052" s="1"/>
  <c r="X4052" s="1"/>
  <c r="Y4051"/>
  <c r="W4051"/>
  <c r="U4051"/>
  <c r="S4051"/>
  <c r="R4051"/>
  <c r="AB4051" s="1"/>
  <c r="Q4051"/>
  <c r="P4051"/>
  <c r="Z4051" s="1"/>
  <c r="O4051"/>
  <c r="T4051" s="1"/>
  <c r="N4051"/>
  <c r="X4051" s="1"/>
  <c r="Z4050"/>
  <c r="V4050"/>
  <c r="T4050"/>
  <c r="R4050"/>
  <c r="Q4050"/>
  <c r="AA4050" s="1"/>
  <c r="P4050"/>
  <c r="U4050" s="1"/>
  <c r="O4050"/>
  <c r="Y4050" s="1"/>
  <c r="N4050"/>
  <c r="AA4049"/>
  <c r="W4049"/>
  <c r="U4049"/>
  <c r="S4049"/>
  <c r="R4049"/>
  <c r="AB4049" s="1"/>
  <c r="Q4049"/>
  <c r="V4049" s="1"/>
  <c r="P4049"/>
  <c r="Z4049" s="1"/>
  <c r="O4049"/>
  <c r="N4049"/>
  <c r="X4049" s="1"/>
  <c r="V4048"/>
  <c r="T4048"/>
  <c r="R4048"/>
  <c r="W4048" s="1"/>
  <c r="AB4048" s="1"/>
  <c r="Q4048"/>
  <c r="AA4048" s="1"/>
  <c r="P4048"/>
  <c r="O4048"/>
  <c r="Y4048" s="1"/>
  <c r="N4048"/>
  <c r="S4048" s="1"/>
  <c r="X4048" s="1"/>
  <c r="W4047"/>
  <c r="U4047"/>
  <c r="S4047"/>
  <c r="R4047"/>
  <c r="AB4047" s="1"/>
  <c r="Q4047"/>
  <c r="P4047"/>
  <c r="Z4047" s="1"/>
  <c r="O4047"/>
  <c r="T4047" s="1"/>
  <c r="Y4047" s="1"/>
  <c r="N4047"/>
  <c r="X4047" s="1"/>
  <c r="Z4046"/>
  <c r="V4046"/>
  <c r="T4046"/>
  <c r="R4046"/>
  <c r="Q4046"/>
  <c r="AA4046" s="1"/>
  <c r="P4046"/>
  <c r="U4046" s="1"/>
  <c r="O4046"/>
  <c r="Y4046" s="1"/>
  <c r="N4046"/>
  <c r="Z4045"/>
  <c r="V4045"/>
  <c r="T4045"/>
  <c r="R4045"/>
  <c r="Q4045"/>
  <c r="AA4045" s="1"/>
  <c r="P4045"/>
  <c r="U4045" s="1"/>
  <c r="O4045"/>
  <c r="Y4045" s="1"/>
  <c r="N4045"/>
  <c r="AA4044"/>
  <c r="W4044"/>
  <c r="U4044"/>
  <c r="S4044"/>
  <c r="R4044"/>
  <c r="AB4044" s="1"/>
  <c r="Q4044"/>
  <c r="V4044" s="1"/>
  <c r="P4044"/>
  <c r="Z4044" s="1"/>
  <c r="O4044"/>
  <c r="N4044"/>
  <c r="V4043"/>
  <c r="T4043"/>
  <c r="R4043"/>
  <c r="W4043" s="1"/>
  <c r="AB4043" s="1"/>
  <c r="Q4043"/>
  <c r="AA4043" s="1"/>
  <c r="P4043"/>
  <c r="O4043"/>
  <c r="Y4043" s="1"/>
  <c r="N4043"/>
  <c r="S4043" s="1"/>
  <c r="X4043" s="1"/>
  <c r="Y4042"/>
  <c r="W4042"/>
  <c r="U4042"/>
  <c r="S4042"/>
  <c r="R4042"/>
  <c r="AB4042" s="1"/>
  <c r="Q4042"/>
  <c r="P4042"/>
  <c r="Z4042" s="1"/>
  <c r="O4042"/>
  <c r="T4042" s="1"/>
  <c r="N4042"/>
  <c r="X4042" s="1"/>
  <c r="Z4041"/>
  <c r="V4041"/>
  <c r="T4041"/>
  <c r="R4041"/>
  <c r="Q4041"/>
  <c r="AA4041" s="1"/>
  <c r="P4041"/>
  <c r="U4041" s="1"/>
  <c r="O4041"/>
  <c r="Y4041" s="1"/>
  <c r="N4041"/>
  <c r="AA4040"/>
  <c r="W4040"/>
  <c r="U4040"/>
  <c r="S4040"/>
  <c r="R4040"/>
  <c r="AB4040" s="1"/>
  <c r="Q4040"/>
  <c r="V4040" s="1"/>
  <c r="P4040"/>
  <c r="Z4040" s="1"/>
  <c r="O4040"/>
  <c r="N4040"/>
  <c r="X4039"/>
  <c r="V4039"/>
  <c r="T4039"/>
  <c r="R4039"/>
  <c r="W4039" s="1"/>
  <c r="AB4039" s="1"/>
  <c r="Q4039"/>
  <c r="AA4039" s="1"/>
  <c r="P4039"/>
  <c r="O4039"/>
  <c r="Y4039" s="1"/>
  <c r="N4039"/>
  <c r="S4039" s="1"/>
  <c r="W4038"/>
  <c r="U4038"/>
  <c r="S4038"/>
  <c r="R4038"/>
  <c r="AB4038" s="1"/>
  <c r="Q4038"/>
  <c r="P4038"/>
  <c r="Z4038" s="1"/>
  <c r="O4038"/>
  <c r="T4038" s="1"/>
  <c r="Y4038" s="1"/>
  <c r="N4038"/>
  <c r="X4038" s="1"/>
  <c r="V4037"/>
  <c r="T4037"/>
  <c r="R4037"/>
  <c r="Q4037"/>
  <c r="P4037"/>
  <c r="U4037" s="1"/>
  <c r="Z4037" s="1"/>
  <c r="O4037"/>
  <c r="Y4037" s="1"/>
  <c r="N4037"/>
  <c r="W4036"/>
  <c r="U4036"/>
  <c r="S4036"/>
  <c r="R4036"/>
  <c r="Q4036"/>
  <c r="V4036" s="1"/>
  <c r="AA4036" s="1"/>
  <c r="P4036"/>
  <c r="Z4036" s="1"/>
  <c r="O4036"/>
  <c r="N4036"/>
  <c r="V4035"/>
  <c r="T4035"/>
  <c r="R4035"/>
  <c r="W4035" s="1"/>
  <c r="AB4035" s="1"/>
  <c r="Q4035"/>
  <c r="AA4035" s="1"/>
  <c r="P4035"/>
  <c r="O4035"/>
  <c r="Y4035" s="1"/>
  <c r="N4035"/>
  <c r="S4035" s="1"/>
  <c r="X4035" s="1"/>
  <c r="W4034"/>
  <c r="U4034"/>
  <c r="S4034"/>
  <c r="R4034"/>
  <c r="AB4034" s="1"/>
  <c r="Q4034"/>
  <c r="P4034"/>
  <c r="Z4034" s="1"/>
  <c r="O4034"/>
  <c r="T4034" s="1"/>
  <c r="Y4034" s="1"/>
  <c r="N4034"/>
  <c r="X4034" s="1"/>
  <c r="Z4033"/>
  <c r="V4033"/>
  <c r="T4033"/>
  <c r="R4033"/>
  <c r="Q4033"/>
  <c r="AA4033" s="1"/>
  <c r="P4033"/>
  <c r="U4033" s="1"/>
  <c r="O4033"/>
  <c r="Y4033" s="1"/>
  <c r="N4033"/>
  <c r="AA4032"/>
  <c r="W4032"/>
  <c r="U4032"/>
  <c r="S4032"/>
  <c r="R4032"/>
  <c r="AB4032" s="1"/>
  <c r="Q4032"/>
  <c r="V4032" s="1"/>
  <c r="P4032"/>
  <c r="Z4032" s="1"/>
  <c r="O4032"/>
  <c r="N4032"/>
  <c r="X4032" s="1"/>
  <c r="V4031"/>
  <c r="T4031"/>
  <c r="R4031"/>
  <c r="W4031" s="1"/>
  <c r="AB4031" s="1"/>
  <c r="Q4031"/>
  <c r="AA4031" s="1"/>
  <c r="P4031"/>
  <c r="O4031"/>
  <c r="Y4031" s="1"/>
  <c r="N4031"/>
  <c r="S4031" s="1"/>
  <c r="X4031" s="1"/>
  <c r="V4030"/>
  <c r="T4030"/>
  <c r="R4030"/>
  <c r="W4030" s="1"/>
  <c r="AB4030" s="1"/>
  <c r="Q4030"/>
  <c r="AA4030" s="1"/>
  <c r="P4030"/>
  <c r="O4030"/>
  <c r="Y4030" s="1"/>
  <c r="N4030"/>
  <c r="S4030" s="1"/>
  <c r="X4030" s="1"/>
  <c r="Y4028"/>
  <c r="W4028"/>
  <c r="U4028"/>
  <c r="S4028"/>
  <c r="R4028"/>
  <c r="AB4028" s="1"/>
  <c r="Q4028"/>
  <c r="P4028"/>
  <c r="Z4028" s="1"/>
  <c r="O4028"/>
  <c r="T4028" s="1"/>
  <c r="N4028"/>
  <c r="X4028" s="1"/>
  <c r="Z4027"/>
  <c r="V4027"/>
  <c r="T4027"/>
  <c r="R4027"/>
  <c r="Q4027"/>
  <c r="AA4027" s="1"/>
  <c r="P4027"/>
  <c r="U4027" s="1"/>
  <c r="O4027"/>
  <c r="Y4027" s="1"/>
  <c r="N4027"/>
  <c r="AA4026"/>
  <c r="W4026"/>
  <c r="U4026"/>
  <c r="S4026"/>
  <c r="R4026"/>
  <c r="AB4026" s="1"/>
  <c r="Q4026"/>
  <c r="V4026" s="1"/>
  <c r="P4026"/>
  <c r="Z4026" s="1"/>
  <c r="O4026"/>
  <c r="N4026"/>
  <c r="X4025"/>
  <c r="V4025"/>
  <c r="T4025"/>
  <c r="R4025"/>
  <c r="W4025" s="1"/>
  <c r="AB4025" s="1"/>
  <c r="Q4025"/>
  <c r="AA4025" s="1"/>
  <c r="P4025"/>
  <c r="O4025"/>
  <c r="Y4025" s="1"/>
  <c r="N4025"/>
  <c r="S4025" s="1"/>
  <c r="AA4024"/>
  <c r="W4024"/>
  <c r="U4024"/>
  <c r="S4024"/>
  <c r="R4024"/>
  <c r="AB4024" s="1"/>
  <c r="Q4024"/>
  <c r="V4024" s="1"/>
  <c r="P4024"/>
  <c r="Z4024" s="1"/>
  <c r="O4024"/>
  <c r="T4024" s="1"/>
  <c r="N4024"/>
  <c r="AB4023"/>
  <c r="Z4023"/>
  <c r="V4023"/>
  <c r="T4023"/>
  <c r="R4023"/>
  <c r="W4023" s="1"/>
  <c r="Q4023"/>
  <c r="AA4023" s="1"/>
  <c r="P4023"/>
  <c r="U4023" s="1"/>
  <c r="O4023"/>
  <c r="Y4023" s="1"/>
  <c r="N4023"/>
  <c r="S4023" s="1"/>
  <c r="Y4022"/>
  <c r="W4022"/>
  <c r="U4022"/>
  <c r="S4022"/>
  <c r="R4022"/>
  <c r="AB4022" s="1"/>
  <c r="Q4022"/>
  <c r="V4022" s="1"/>
  <c r="P4022"/>
  <c r="Z4022" s="1"/>
  <c r="O4022"/>
  <c r="T4022" s="1"/>
  <c r="N4022"/>
  <c r="X4022" s="1"/>
  <c r="AB4021"/>
  <c r="X4021"/>
  <c r="V4021"/>
  <c r="T4021"/>
  <c r="R4021"/>
  <c r="W4021" s="1"/>
  <c r="Q4021"/>
  <c r="AA4021" s="1"/>
  <c r="P4021"/>
  <c r="U4021" s="1"/>
  <c r="O4021"/>
  <c r="Y4021" s="1"/>
  <c r="N4021"/>
  <c r="S4021" s="1"/>
  <c r="AA4020"/>
  <c r="W4020"/>
  <c r="U4020"/>
  <c r="S4020"/>
  <c r="R4020"/>
  <c r="AB4020" s="1"/>
  <c r="Q4020"/>
  <c r="V4020" s="1"/>
  <c r="P4020"/>
  <c r="Z4020" s="1"/>
  <c r="O4020"/>
  <c r="T4020" s="1"/>
  <c r="N4020"/>
  <c r="AB4019"/>
  <c r="Z4019"/>
  <c r="V4019"/>
  <c r="T4019"/>
  <c r="R4019"/>
  <c r="W4019" s="1"/>
  <c r="Q4019"/>
  <c r="AA4019" s="1"/>
  <c r="P4019"/>
  <c r="U4019" s="1"/>
  <c r="O4019"/>
  <c r="Y4019" s="1"/>
  <c r="N4019"/>
  <c r="S4019" s="1"/>
  <c r="Y4018"/>
  <c r="W4018"/>
  <c r="U4018"/>
  <c r="S4018"/>
  <c r="R4018"/>
  <c r="AB4018" s="1"/>
  <c r="Q4018"/>
  <c r="V4018" s="1"/>
  <c r="P4018"/>
  <c r="Z4018" s="1"/>
  <c r="O4018"/>
  <c r="T4018" s="1"/>
  <c r="N4018"/>
  <c r="X4018" s="1"/>
  <c r="AB4017"/>
  <c r="X4017"/>
  <c r="V4017"/>
  <c r="T4017"/>
  <c r="R4017"/>
  <c r="W4017" s="1"/>
  <c r="Q4017"/>
  <c r="AA4017" s="1"/>
  <c r="P4017"/>
  <c r="U4017" s="1"/>
  <c r="O4017"/>
  <c r="Y4017" s="1"/>
  <c r="N4017"/>
  <c r="S4017" s="1"/>
  <c r="AA4016"/>
  <c r="W4016"/>
  <c r="U4016"/>
  <c r="S4016"/>
  <c r="R4016"/>
  <c r="Q4016"/>
  <c r="V4016" s="1"/>
  <c r="P4016"/>
  <c r="Z4016" s="1"/>
  <c r="O4016"/>
  <c r="T4016" s="1"/>
  <c r="N4016"/>
  <c r="AB4015"/>
  <c r="Z4015"/>
  <c r="V4015"/>
  <c r="T4015"/>
  <c r="R4015"/>
  <c r="W4015" s="1"/>
  <c r="Q4015"/>
  <c r="P4015"/>
  <c r="U4015" s="1"/>
  <c r="O4015"/>
  <c r="Y4015" s="1"/>
  <c r="N4015"/>
  <c r="S4015" s="1"/>
  <c r="X4014"/>
  <c r="V4014"/>
  <c r="T4014"/>
  <c r="R4014"/>
  <c r="W4014" s="1"/>
  <c r="Q4014"/>
  <c r="AA4014" s="1"/>
  <c r="P4014"/>
  <c r="U4014" s="1"/>
  <c r="O4014"/>
  <c r="Y4014" s="1"/>
  <c r="N4014"/>
  <c r="S4014" s="1"/>
  <c r="AA4013"/>
  <c r="W4013"/>
  <c r="U4013"/>
  <c r="S4013"/>
  <c r="R4013"/>
  <c r="Q4013"/>
  <c r="V4013" s="1"/>
  <c r="P4013"/>
  <c r="Z4013" s="1"/>
  <c r="O4013"/>
  <c r="T4013" s="1"/>
  <c r="N4013"/>
  <c r="AB4012"/>
  <c r="Z4012"/>
  <c r="V4012"/>
  <c r="T4012"/>
  <c r="R4012"/>
  <c r="W4012" s="1"/>
  <c r="Q4012"/>
  <c r="P4012"/>
  <c r="U4012" s="1"/>
  <c r="O4012"/>
  <c r="Y4012" s="1"/>
  <c r="N4012"/>
  <c r="S4012" s="1"/>
  <c r="Y4011"/>
  <c r="W4011"/>
  <c r="U4011"/>
  <c r="S4011"/>
  <c r="R4011"/>
  <c r="AB4011" s="1"/>
  <c r="Q4011"/>
  <c r="V4011" s="1"/>
  <c r="P4011"/>
  <c r="Z4011" s="1"/>
  <c r="O4011"/>
  <c r="T4011" s="1"/>
  <c r="N4011"/>
  <c r="X4011" s="1"/>
  <c r="Y4010"/>
  <c r="U4010"/>
  <c r="T4010"/>
  <c r="R4010"/>
  <c r="Q4010"/>
  <c r="P4010"/>
  <c r="Z4010" s="1"/>
  <c r="O4010"/>
  <c r="N4010"/>
  <c r="S4010" s="1"/>
  <c r="X4010" s="1"/>
  <c r="Z4009"/>
  <c r="V4009"/>
  <c r="U4009"/>
  <c r="R4009"/>
  <c r="Q4009"/>
  <c r="AA4009" s="1"/>
  <c r="P4009"/>
  <c r="O4009"/>
  <c r="T4009" s="1"/>
  <c r="Y4009" s="1"/>
  <c r="N4009"/>
  <c r="AA4008"/>
  <c r="W4008"/>
  <c r="V4008"/>
  <c r="S4008"/>
  <c r="R4008"/>
  <c r="AB4008" s="1"/>
  <c r="Q4008"/>
  <c r="P4008"/>
  <c r="U4008" s="1"/>
  <c r="Z4008" s="1"/>
  <c r="O4008"/>
  <c r="N4008"/>
  <c r="X4008" s="1"/>
  <c r="AB4007"/>
  <c r="X4007"/>
  <c r="W4007"/>
  <c r="T4007"/>
  <c r="S4007"/>
  <c r="R4007"/>
  <c r="Q4007"/>
  <c r="V4007" s="1"/>
  <c r="AA4007" s="1"/>
  <c r="P4007"/>
  <c r="O4007"/>
  <c r="Y4007" s="1"/>
  <c r="N4007"/>
  <c r="Y4006"/>
  <c r="U4006"/>
  <c r="T4006"/>
  <c r="R4006"/>
  <c r="W4006" s="1"/>
  <c r="AB4006" s="1"/>
  <c r="Q4006"/>
  <c r="P4006"/>
  <c r="Z4006" s="1"/>
  <c r="O4006"/>
  <c r="N4006"/>
  <c r="S4006" s="1"/>
  <c r="X4006" s="1"/>
  <c r="Z4005"/>
  <c r="V4005"/>
  <c r="U4005"/>
  <c r="R4005"/>
  <c r="Q4005"/>
  <c r="AA4005" s="1"/>
  <c r="P4005"/>
  <c r="O4005"/>
  <c r="T4005" s="1"/>
  <c r="Y4005" s="1"/>
  <c r="N4005"/>
  <c r="AA4004"/>
  <c r="W4004"/>
  <c r="V4004"/>
  <c r="S4004"/>
  <c r="R4004"/>
  <c r="AB4004" s="1"/>
  <c r="Q4004"/>
  <c r="P4004"/>
  <c r="U4004" s="1"/>
  <c r="Z4004" s="1"/>
  <c r="O4004"/>
  <c r="N4004"/>
  <c r="X4004" s="1"/>
  <c r="AB4003"/>
  <c r="X4003"/>
  <c r="W4003"/>
  <c r="T4003"/>
  <c r="S4003"/>
  <c r="R4003"/>
  <c r="Q4003"/>
  <c r="V4003" s="1"/>
  <c r="AA4003" s="1"/>
  <c r="P4003"/>
  <c r="O4003"/>
  <c r="Y4003" s="1"/>
  <c r="N4003"/>
  <c r="Y4002"/>
  <c r="U4002"/>
  <c r="T4002"/>
  <c r="R4002"/>
  <c r="W4002" s="1"/>
  <c r="AB4002" s="1"/>
  <c r="Q4002"/>
  <c r="P4002"/>
  <c r="Z4002" s="1"/>
  <c r="O4002"/>
  <c r="N4002"/>
  <c r="S4002" s="1"/>
  <c r="X4002" s="1"/>
  <c r="Z4001"/>
  <c r="V4001"/>
  <c r="U4001"/>
  <c r="R4001"/>
  <c r="Q4001"/>
  <c r="AA4001" s="1"/>
  <c r="P4001"/>
  <c r="O4001"/>
  <c r="T4001" s="1"/>
  <c r="Y4001" s="1"/>
  <c r="N4001"/>
  <c r="AA4000"/>
  <c r="W4000"/>
  <c r="V4000"/>
  <c r="S4000"/>
  <c r="R4000"/>
  <c r="AB4000" s="1"/>
  <c r="Q4000"/>
  <c r="P4000"/>
  <c r="U4000" s="1"/>
  <c r="Z4000" s="1"/>
  <c r="O4000"/>
  <c r="N4000"/>
  <c r="X4000" s="1"/>
  <c r="AA3999"/>
  <c r="W3999"/>
  <c r="V3999"/>
  <c r="S3999"/>
  <c r="R3999"/>
  <c r="AB3999" s="1"/>
  <c r="Q3999"/>
  <c r="P3999"/>
  <c r="U3999" s="1"/>
  <c r="Z3999" s="1"/>
  <c r="O3999"/>
  <c r="N3999"/>
  <c r="X3999" s="1"/>
  <c r="AB3998"/>
  <c r="X3998"/>
  <c r="W3998"/>
  <c r="T3998"/>
  <c r="S3998"/>
  <c r="R3998"/>
  <c r="Q3998"/>
  <c r="V3998" s="1"/>
  <c r="AA3998" s="1"/>
  <c r="P3998"/>
  <c r="O3998"/>
  <c r="Y3998" s="1"/>
  <c r="N3998"/>
  <c r="Y3997"/>
  <c r="U3997"/>
  <c r="T3997"/>
  <c r="R3997"/>
  <c r="W3997" s="1"/>
  <c r="AB3997" s="1"/>
  <c r="Q3997"/>
  <c r="P3997"/>
  <c r="Z3997" s="1"/>
  <c r="O3997"/>
  <c r="N3997"/>
  <c r="S3997" s="1"/>
  <c r="X3997" s="1"/>
  <c r="Z3996"/>
  <c r="V3996"/>
  <c r="U3996"/>
  <c r="R3996"/>
  <c r="Q3996"/>
  <c r="AA3996" s="1"/>
  <c r="P3996"/>
  <c r="O3996"/>
  <c r="T3996" s="1"/>
  <c r="Y3996" s="1"/>
  <c r="N3996"/>
  <c r="AA3995"/>
  <c r="W3995"/>
  <c r="V3995"/>
  <c r="S3995"/>
  <c r="R3995"/>
  <c r="AB3995" s="1"/>
  <c r="Q3995"/>
  <c r="P3995"/>
  <c r="U3995" s="1"/>
  <c r="Z3995" s="1"/>
  <c r="O3995"/>
  <c r="N3995"/>
  <c r="X3995" s="1"/>
  <c r="AB3994"/>
  <c r="X3994"/>
  <c r="W3994"/>
  <c r="T3994"/>
  <c r="S3994"/>
  <c r="R3994"/>
  <c r="Q3994"/>
  <c r="V3994" s="1"/>
  <c r="AA3994" s="1"/>
  <c r="P3994"/>
  <c r="O3994"/>
  <c r="Y3994" s="1"/>
  <c r="N3994"/>
  <c r="Y3993"/>
  <c r="U3993"/>
  <c r="T3993"/>
  <c r="R3993"/>
  <c r="W3993" s="1"/>
  <c r="AB3993" s="1"/>
  <c r="Q3993"/>
  <c r="P3993"/>
  <c r="Z3993" s="1"/>
  <c r="O3993"/>
  <c r="N3993"/>
  <c r="S3993" s="1"/>
  <c r="X3993" s="1"/>
  <c r="Z3992"/>
  <c r="V3992"/>
  <c r="U3992"/>
  <c r="R3992"/>
  <c r="Q3992"/>
  <c r="AA3992" s="1"/>
  <c r="P3992"/>
  <c r="O3992"/>
  <c r="T3992" s="1"/>
  <c r="Y3992" s="1"/>
  <c r="N3992"/>
  <c r="AA3991"/>
  <c r="W3991"/>
  <c r="V3991"/>
  <c r="S3991"/>
  <c r="R3991"/>
  <c r="AB3991" s="1"/>
  <c r="Q3991"/>
  <c r="P3991"/>
  <c r="U3991" s="1"/>
  <c r="Z3991" s="1"/>
  <c r="O3991"/>
  <c r="N3991"/>
  <c r="X3991" s="1"/>
  <c r="AB3990"/>
  <c r="X3990"/>
  <c r="W3990"/>
  <c r="T3990"/>
  <c r="S3990"/>
  <c r="R3990"/>
  <c r="Q3990"/>
  <c r="V3990" s="1"/>
  <c r="AA3990" s="1"/>
  <c r="P3990"/>
  <c r="O3990"/>
  <c r="Y3990" s="1"/>
  <c r="N3990"/>
  <c r="Y3989"/>
  <c r="U3989"/>
  <c r="T3989"/>
  <c r="R3989"/>
  <c r="W3989" s="1"/>
  <c r="AB3989" s="1"/>
  <c r="Q3989"/>
  <c r="P3989"/>
  <c r="Z3989" s="1"/>
  <c r="O3989"/>
  <c r="N3989"/>
  <c r="S3989" s="1"/>
  <c r="X3989" s="1"/>
  <c r="Z3988"/>
  <c r="V3988"/>
  <c r="U3988"/>
  <c r="R3988"/>
  <c r="Q3988"/>
  <c r="AA3988" s="1"/>
  <c r="P3988"/>
  <c r="O3988"/>
  <c r="T3988" s="1"/>
  <c r="Y3988" s="1"/>
  <c r="N3988"/>
  <c r="AA3987"/>
  <c r="W3987"/>
  <c r="V3987"/>
  <c r="S3987"/>
  <c r="R3987"/>
  <c r="AB3987" s="1"/>
  <c r="Q3987"/>
  <c r="P3987"/>
  <c r="U3987" s="1"/>
  <c r="Z3987" s="1"/>
  <c r="O3987"/>
  <c r="N3987"/>
  <c r="X3987" s="1"/>
  <c r="AB3986"/>
  <c r="X3986"/>
  <c r="W3986"/>
  <c r="T3986"/>
  <c r="S3986"/>
  <c r="R3986"/>
  <c r="Q3986"/>
  <c r="V3986" s="1"/>
  <c r="AA3986" s="1"/>
  <c r="P3986"/>
  <c r="O3986"/>
  <c r="Y3986" s="1"/>
  <c r="N3986"/>
  <c r="Y3985"/>
  <c r="X3985"/>
  <c r="U3985"/>
  <c r="T3985"/>
  <c r="S3985"/>
  <c r="R3985"/>
  <c r="W3985" s="1"/>
  <c r="AB3985" s="1"/>
  <c r="Q3985"/>
  <c r="P3985"/>
  <c r="Z3985" s="1"/>
  <c r="O3985"/>
  <c r="N3985"/>
  <c r="AB3984"/>
  <c r="Y3984"/>
  <c r="X3984"/>
  <c r="W3984"/>
  <c r="U3984"/>
  <c r="T3984"/>
  <c r="S3984"/>
  <c r="R3984"/>
  <c r="Q3984"/>
  <c r="P3984"/>
  <c r="Z3984" s="1"/>
  <c r="O3984"/>
  <c r="N3984"/>
  <c r="Z3983"/>
  <c r="Y3983"/>
  <c r="V3983"/>
  <c r="U3983"/>
  <c r="T3983"/>
  <c r="R3983"/>
  <c r="Q3983"/>
  <c r="AA3983" s="1"/>
  <c r="P3983"/>
  <c r="O3983"/>
  <c r="N3983"/>
  <c r="AA3982"/>
  <c r="Z3982"/>
  <c r="W3982"/>
  <c r="V3982"/>
  <c r="U3982"/>
  <c r="S3982"/>
  <c r="R3982"/>
  <c r="AB3982" s="1"/>
  <c r="Q3982"/>
  <c r="P3982"/>
  <c r="O3982"/>
  <c r="N3982"/>
  <c r="X3982" s="1"/>
  <c r="AB3981"/>
  <c r="AA3981"/>
  <c r="X3981"/>
  <c r="W3981"/>
  <c r="V3981"/>
  <c r="T3981"/>
  <c r="S3981"/>
  <c r="R3981"/>
  <c r="Q3981"/>
  <c r="P3981"/>
  <c r="O3981"/>
  <c r="Y3981" s="1"/>
  <c r="N3981"/>
  <c r="AB3980"/>
  <c r="Y3980"/>
  <c r="X3980"/>
  <c r="W3980"/>
  <c r="U3980"/>
  <c r="T3980"/>
  <c r="S3980"/>
  <c r="R3980"/>
  <c r="Q3980"/>
  <c r="P3980"/>
  <c r="Z3980" s="1"/>
  <c r="O3980"/>
  <c r="N3980"/>
  <c r="Z3979"/>
  <c r="Y3979"/>
  <c r="V3979"/>
  <c r="U3979"/>
  <c r="T3979"/>
  <c r="R3979"/>
  <c r="Q3979"/>
  <c r="AA3979" s="1"/>
  <c r="P3979"/>
  <c r="O3979"/>
  <c r="N3979"/>
  <c r="AA3978"/>
  <c r="Z3978"/>
  <c r="W3978"/>
  <c r="V3978"/>
  <c r="U3978"/>
  <c r="S3978"/>
  <c r="R3978"/>
  <c r="AB3978" s="1"/>
  <c r="Q3978"/>
  <c r="P3978"/>
  <c r="O3978"/>
  <c r="N3978"/>
  <c r="X3978" s="1"/>
  <c r="AB3977"/>
  <c r="AA3977"/>
  <c r="X3977"/>
  <c r="W3977"/>
  <c r="V3977"/>
  <c r="T3977"/>
  <c r="S3977"/>
  <c r="R3977"/>
  <c r="Q3977"/>
  <c r="P3977"/>
  <c r="O3977"/>
  <c r="Y3977" s="1"/>
  <c r="N3977"/>
  <c r="Y3976"/>
  <c r="U3976"/>
  <c r="T3976"/>
  <c r="R3976"/>
  <c r="W3976" s="1"/>
  <c r="AB3976" s="1"/>
  <c r="Q3976"/>
  <c r="P3976"/>
  <c r="Z3976" s="1"/>
  <c r="O3976"/>
  <c r="N3976"/>
  <c r="S3976" s="1"/>
  <c r="X3976" s="1"/>
  <c r="Z3975"/>
  <c r="V3975"/>
  <c r="U3975"/>
  <c r="R3975"/>
  <c r="Q3975"/>
  <c r="AA3975" s="1"/>
  <c r="P3975"/>
  <c r="O3975"/>
  <c r="T3975" s="1"/>
  <c r="Y3975" s="1"/>
  <c r="N3975"/>
  <c r="AA3974"/>
  <c r="W3974"/>
  <c r="V3974"/>
  <c r="S3974"/>
  <c r="R3974"/>
  <c r="AB3974" s="1"/>
  <c r="Q3974"/>
  <c r="P3974"/>
  <c r="U3974" s="1"/>
  <c r="Z3974" s="1"/>
  <c r="O3974"/>
  <c r="N3974"/>
  <c r="X3974" s="1"/>
  <c r="AB3973"/>
  <c r="X3973"/>
  <c r="W3973"/>
  <c r="T3973"/>
  <c r="S3973"/>
  <c r="R3973"/>
  <c r="Q3973"/>
  <c r="V3973" s="1"/>
  <c r="AA3973" s="1"/>
  <c r="P3973"/>
  <c r="O3973"/>
  <c r="Y3973" s="1"/>
  <c r="N3973"/>
  <c r="Y3972"/>
  <c r="U3972"/>
  <c r="T3972"/>
  <c r="R3972"/>
  <c r="W3972" s="1"/>
  <c r="AB3972" s="1"/>
  <c r="Q3972"/>
  <c r="P3972"/>
  <c r="Z3972" s="1"/>
  <c r="O3972"/>
  <c r="N3972"/>
  <c r="S3972" s="1"/>
  <c r="X3972" s="1"/>
  <c r="Z3971"/>
  <c r="V3971"/>
  <c r="U3971"/>
  <c r="R3971"/>
  <c r="Q3971"/>
  <c r="AA3971" s="1"/>
  <c r="P3971"/>
  <c r="O3971"/>
  <c r="T3971" s="1"/>
  <c r="Y3971" s="1"/>
  <c r="N3971"/>
  <c r="AA3970"/>
  <c r="W3970"/>
  <c r="V3970"/>
  <c r="S3970"/>
  <c r="R3970"/>
  <c r="AB3970" s="1"/>
  <c r="Q3970"/>
  <c r="P3970"/>
  <c r="U3970" s="1"/>
  <c r="Z3970" s="1"/>
  <c r="O3970"/>
  <c r="N3970"/>
  <c r="X3970" s="1"/>
  <c r="AA3969"/>
  <c r="W3969"/>
  <c r="V3969"/>
  <c r="S3969"/>
  <c r="R3969"/>
  <c r="AB3969" s="1"/>
  <c r="Q3969"/>
  <c r="P3969"/>
  <c r="U3969" s="1"/>
  <c r="Z3969" s="1"/>
  <c r="O3969"/>
  <c r="N3969"/>
  <c r="X3969" s="1"/>
  <c r="T3968"/>
  <c r="R3968"/>
  <c r="W3968" s="1"/>
  <c r="AB3968" s="1"/>
  <c r="Q3968"/>
  <c r="P3968"/>
  <c r="O3968"/>
  <c r="Y3968" s="1"/>
  <c r="N3968"/>
  <c r="S3968" s="1"/>
  <c r="X3968" s="1"/>
  <c r="U3967"/>
  <c r="R3967"/>
  <c r="Q3967"/>
  <c r="P3967"/>
  <c r="Z3967" s="1"/>
  <c r="O3967"/>
  <c r="T3967" s="1"/>
  <c r="Y3967" s="1"/>
  <c r="N3967"/>
  <c r="V3966"/>
  <c r="R3966"/>
  <c r="Q3966"/>
  <c r="AA3966" s="1"/>
  <c r="P3966"/>
  <c r="U3966" s="1"/>
  <c r="Z3966" s="1"/>
  <c r="O3966"/>
  <c r="N3966"/>
  <c r="W3965"/>
  <c r="S3965"/>
  <c r="R3965"/>
  <c r="AB3965" s="1"/>
  <c r="Q3965"/>
  <c r="V3965" s="1"/>
  <c r="AA3965" s="1"/>
  <c r="P3965"/>
  <c r="O3965"/>
  <c r="N3965"/>
  <c r="X3965" s="1"/>
  <c r="T3964"/>
  <c r="R3964"/>
  <c r="W3964" s="1"/>
  <c r="AB3964" s="1"/>
  <c r="Q3964"/>
  <c r="P3964"/>
  <c r="O3964"/>
  <c r="Y3964" s="1"/>
  <c r="N3964"/>
  <c r="S3964" s="1"/>
  <c r="X3964" s="1"/>
  <c r="U3963"/>
  <c r="R3963"/>
  <c r="Q3963"/>
  <c r="P3963"/>
  <c r="Z3963" s="1"/>
  <c r="O3963"/>
  <c r="T3963" s="1"/>
  <c r="Y3963" s="1"/>
  <c r="N3963"/>
  <c r="V3962"/>
  <c r="R3962"/>
  <c r="Q3962"/>
  <c r="AA3962" s="1"/>
  <c r="P3962"/>
  <c r="U3962" s="1"/>
  <c r="Z3962" s="1"/>
  <c r="O3962"/>
  <c r="N3962"/>
  <c r="W3961"/>
  <c r="S3961"/>
  <c r="R3961"/>
  <c r="AB3961" s="1"/>
  <c r="Q3961"/>
  <c r="V3961" s="1"/>
  <c r="AA3961" s="1"/>
  <c r="P3961"/>
  <c r="O3961"/>
  <c r="N3961"/>
  <c r="X3961" s="1"/>
  <c r="T3960"/>
  <c r="R3960"/>
  <c r="W3960" s="1"/>
  <c r="AB3960" s="1"/>
  <c r="Q3960"/>
  <c r="P3960"/>
  <c r="O3960"/>
  <c r="Y3960" s="1"/>
  <c r="N3960"/>
  <c r="S3960" s="1"/>
  <c r="X3960" s="1"/>
  <c r="U3959"/>
  <c r="R3959"/>
  <c r="Q3959"/>
  <c r="P3959"/>
  <c r="Z3959" s="1"/>
  <c r="O3959"/>
  <c r="T3959" s="1"/>
  <c r="Y3959" s="1"/>
  <c r="N3959"/>
  <c r="V3958"/>
  <c r="R3958"/>
  <c r="Q3958"/>
  <c r="AA3958" s="1"/>
  <c r="P3958"/>
  <c r="U3958" s="1"/>
  <c r="Z3958" s="1"/>
  <c r="O3958"/>
  <c r="N3958"/>
  <c r="W3957"/>
  <c r="S3957"/>
  <c r="R3957"/>
  <c r="AB3957" s="1"/>
  <c r="Q3957"/>
  <c r="V3957" s="1"/>
  <c r="AA3957" s="1"/>
  <c r="P3957"/>
  <c r="O3957"/>
  <c r="N3957"/>
  <c r="X3957" s="1"/>
  <c r="T3956"/>
  <c r="R3956"/>
  <c r="W3956" s="1"/>
  <c r="AB3956" s="1"/>
  <c r="Q3956"/>
  <c r="P3956"/>
  <c r="O3956"/>
  <c r="Y3956" s="1"/>
  <c r="N3956"/>
  <c r="S3956" s="1"/>
  <c r="X3956" s="1"/>
  <c r="U3955"/>
  <c r="R3955"/>
  <c r="Q3955"/>
  <c r="P3955"/>
  <c r="Z3955" s="1"/>
  <c r="O3955"/>
  <c r="T3955" s="1"/>
  <c r="Y3955" s="1"/>
  <c r="N3955"/>
  <c r="U3954"/>
  <c r="R3954"/>
  <c r="Q3954"/>
  <c r="P3954"/>
  <c r="Z3954" s="1"/>
  <c r="O3954"/>
  <c r="T3954" s="1"/>
  <c r="Y3954" s="1"/>
  <c r="N3954"/>
  <c r="V3953"/>
  <c r="R3953"/>
  <c r="Q3953"/>
  <c r="AA3953" s="1"/>
  <c r="P3953"/>
  <c r="U3953" s="1"/>
  <c r="Z3953" s="1"/>
  <c r="O3953"/>
  <c r="N3953"/>
  <c r="W3952"/>
  <c r="S3952"/>
  <c r="R3952"/>
  <c r="AB3952" s="1"/>
  <c r="Q3952"/>
  <c r="V3952" s="1"/>
  <c r="AA3952" s="1"/>
  <c r="P3952"/>
  <c r="O3952"/>
  <c r="N3952"/>
  <c r="X3952" s="1"/>
  <c r="T3951"/>
  <c r="R3951"/>
  <c r="W3951" s="1"/>
  <c r="AB3951" s="1"/>
  <c r="Q3951"/>
  <c r="P3951"/>
  <c r="O3951"/>
  <c r="Y3951" s="1"/>
  <c r="N3951"/>
  <c r="S3951" s="1"/>
  <c r="X3951" s="1"/>
  <c r="U3950"/>
  <c r="R3950"/>
  <c r="Q3950"/>
  <c r="P3950"/>
  <c r="Z3950" s="1"/>
  <c r="O3950"/>
  <c r="T3950" s="1"/>
  <c r="Y3950" s="1"/>
  <c r="N3950"/>
  <c r="V3949"/>
  <c r="R3949"/>
  <c r="Q3949"/>
  <c r="AA3949" s="1"/>
  <c r="P3949"/>
  <c r="U3949" s="1"/>
  <c r="Z3949" s="1"/>
  <c r="O3949"/>
  <c r="N3949"/>
  <c r="W3948"/>
  <c r="S3948"/>
  <c r="R3948"/>
  <c r="AB3948" s="1"/>
  <c r="Q3948"/>
  <c r="V3948" s="1"/>
  <c r="AA3948" s="1"/>
  <c r="P3948"/>
  <c r="O3948"/>
  <c r="N3948"/>
  <c r="X3948" s="1"/>
  <c r="T3947"/>
  <c r="R3947"/>
  <c r="W3947" s="1"/>
  <c r="AB3947" s="1"/>
  <c r="Q3947"/>
  <c r="P3947"/>
  <c r="O3947"/>
  <c r="Y3947" s="1"/>
  <c r="N3947"/>
  <c r="S3947" s="1"/>
  <c r="X3947" s="1"/>
  <c r="U3946"/>
  <c r="R3946"/>
  <c r="Q3946"/>
  <c r="P3946"/>
  <c r="Z3946" s="1"/>
  <c r="O3946"/>
  <c r="T3946" s="1"/>
  <c r="Y3946" s="1"/>
  <c r="N3946"/>
  <c r="V3945"/>
  <c r="R3945"/>
  <c r="Q3945"/>
  <c r="AA3945" s="1"/>
  <c r="P3945"/>
  <c r="U3945" s="1"/>
  <c r="Z3945" s="1"/>
  <c r="O3945"/>
  <c r="N3945"/>
  <c r="W3944"/>
  <c r="S3944"/>
  <c r="R3944"/>
  <c r="AB3944" s="1"/>
  <c r="Q3944"/>
  <c r="V3944" s="1"/>
  <c r="AA3944" s="1"/>
  <c r="P3944"/>
  <c r="O3944"/>
  <c r="N3944"/>
  <c r="X3944" s="1"/>
  <c r="V3943"/>
  <c r="T3943"/>
  <c r="R3943"/>
  <c r="W3943" s="1"/>
  <c r="AB3943" s="1"/>
  <c r="Q3943"/>
  <c r="AA3943" s="1"/>
  <c r="P3943"/>
  <c r="O3943"/>
  <c r="Y3943" s="1"/>
  <c r="N3943"/>
  <c r="S3943" s="1"/>
  <c r="X3943" s="1"/>
  <c r="W3942"/>
  <c r="U3942"/>
  <c r="S3942"/>
  <c r="R3942"/>
  <c r="AB3942" s="1"/>
  <c r="Q3942"/>
  <c r="P3942"/>
  <c r="Z3942" s="1"/>
  <c r="O3942"/>
  <c r="T3942" s="1"/>
  <c r="Y3942" s="1"/>
  <c r="N3942"/>
  <c r="X3942" s="1"/>
  <c r="V3941"/>
  <c r="T3941"/>
  <c r="R3941"/>
  <c r="Q3941"/>
  <c r="AA3941" s="1"/>
  <c r="P3941"/>
  <c r="U3941" s="1"/>
  <c r="Z3941" s="1"/>
  <c r="O3941"/>
  <c r="Y3941" s="1"/>
  <c r="N3941"/>
  <c r="W3940"/>
  <c r="U3940"/>
  <c r="S3940"/>
  <c r="R3940"/>
  <c r="AB3940" s="1"/>
  <c r="Q3940"/>
  <c r="V3940" s="1"/>
  <c r="AA3940" s="1"/>
  <c r="P3940"/>
  <c r="Z3940" s="1"/>
  <c r="O3940"/>
  <c r="N3940"/>
  <c r="X3940" s="1"/>
  <c r="W3939"/>
  <c r="U3939"/>
  <c r="S3939"/>
  <c r="R3939"/>
  <c r="AB3939" s="1"/>
  <c r="Q3939"/>
  <c r="V3939" s="1"/>
  <c r="AA3939" s="1"/>
  <c r="P3939"/>
  <c r="Z3939" s="1"/>
  <c r="O3939"/>
  <c r="N3939"/>
  <c r="X3939" s="1"/>
  <c r="V3938"/>
  <c r="T3938"/>
  <c r="R3938"/>
  <c r="W3938" s="1"/>
  <c r="AB3938" s="1"/>
  <c r="Q3938"/>
  <c r="AA3938" s="1"/>
  <c r="P3938"/>
  <c r="O3938"/>
  <c r="Y3938" s="1"/>
  <c r="N3938"/>
  <c r="S3938" s="1"/>
  <c r="X3938" s="1"/>
  <c r="W3937"/>
  <c r="U3937"/>
  <c r="S3937"/>
  <c r="R3937"/>
  <c r="AB3937" s="1"/>
  <c r="Q3937"/>
  <c r="P3937"/>
  <c r="Z3937" s="1"/>
  <c r="O3937"/>
  <c r="T3937" s="1"/>
  <c r="Y3937" s="1"/>
  <c r="N3937"/>
  <c r="X3937" s="1"/>
  <c r="V3936"/>
  <c r="T3936"/>
  <c r="R3936"/>
  <c r="Q3936"/>
  <c r="AA3936" s="1"/>
  <c r="P3936"/>
  <c r="U3936" s="1"/>
  <c r="Z3936" s="1"/>
  <c r="O3936"/>
  <c r="Y3936" s="1"/>
  <c r="N3936"/>
  <c r="W3935"/>
  <c r="U3935"/>
  <c r="S3935"/>
  <c r="R3935"/>
  <c r="AB3935" s="1"/>
  <c r="Q3935"/>
  <c r="V3935" s="1"/>
  <c r="AA3935" s="1"/>
  <c r="P3935"/>
  <c r="Z3935" s="1"/>
  <c r="O3935"/>
  <c r="N3935"/>
  <c r="X3935" s="1"/>
  <c r="V3934"/>
  <c r="T3934"/>
  <c r="R3934"/>
  <c r="W3934" s="1"/>
  <c r="AB3934" s="1"/>
  <c r="Q3934"/>
  <c r="AA3934" s="1"/>
  <c r="P3934"/>
  <c r="O3934"/>
  <c r="Y3934" s="1"/>
  <c r="N3934"/>
  <c r="S3934" s="1"/>
  <c r="X3934" s="1"/>
  <c r="W3933"/>
  <c r="U3933"/>
  <c r="S3933"/>
  <c r="R3933"/>
  <c r="AB3933" s="1"/>
  <c r="Q3933"/>
  <c r="P3933"/>
  <c r="Z3933" s="1"/>
  <c r="O3933"/>
  <c r="T3933" s="1"/>
  <c r="Y3933" s="1"/>
  <c r="N3933"/>
  <c r="X3933" s="1"/>
  <c r="V3932"/>
  <c r="T3932"/>
  <c r="R3932"/>
  <c r="Q3932"/>
  <c r="AA3932" s="1"/>
  <c r="P3932"/>
  <c r="U3932" s="1"/>
  <c r="Z3932" s="1"/>
  <c r="O3932"/>
  <c r="Y3932" s="1"/>
  <c r="N3932"/>
  <c r="W3931"/>
  <c r="U3931"/>
  <c r="S3931"/>
  <c r="R3931"/>
  <c r="AB3931" s="1"/>
  <c r="Q3931"/>
  <c r="V3931" s="1"/>
  <c r="AA3931" s="1"/>
  <c r="P3931"/>
  <c r="Z3931" s="1"/>
  <c r="O3931"/>
  <c r="N3931"/>
  <c r="X3931" s="1"/>
  <c r="V3930"/>
  <c r="T3930"/>
  <c r="R3930"/>
  <c r="W3930" s="1"/>
  <c r="AB3930" s="1"/>
  <c r="Q3930"/>
  <c r="AA3930" s="1"/>
  <c r="P3930"/>
  <c r="O3930"/>
  <c r="Y3930" s="1"/>
  <c r="N3930"/>
  <c r="S3930" s="1"/>
  <c r="X3930" s="1"/>
  <c r="W3929"/>
  <c r="U3929"/>
  <c r="S3929"/>
  <c r="R3929"/>
  <c r="AB3929" s="1"/>
  <c r="Q3929"/>
  <c r="P3929"/>
  <c r="Z3929" s="1"/>
  <c r="O3929"/>
  <c r="T3929" s="1"/>
  <c r="Y3929" s="1"/>
  <c r="N3929"/>
  <c r="X3929" s="1"/>
  <c r="V3928"/>
  <c r="T3928"/>
  <c r="R3928"/>
  <c r="Q3928"/>
  <c r="AA3928" s="1"/>
  <c r="P3928"/>
  <c r="U3928" s="1"/>
  <c r="Z3928" s="1"/>
  <c r="O3928"/>
  <c r="Y3928" s="1"/>
  <c r="N3928"/>
  <c r="W3927"/>
  <c r="U3927"/>
  <c r="S3927"/>
  <c r="R3927"/>
  <c r="AB3927" s="1"/>
  <c r="Q3927"/>
  <c r="V3927" s="1"/>
  <c r="AA3927" s="1"/>
  <c r="P3927"/>
  <c r="Z3927" s="1"/>
  <c r="O3927"/>
  <c r="N3927"/>
  <c r="X3927" s="1"/>
  <c r="V3926"/>
  <c r="T3926"/>
  <c r="R3926"/>
  <c r="W3926" s="1"/>
  <c r="AB3926" s="1"/>
  <c r="Q3926"/>
  <c r="AA3926" s="1"/>
  <c r="P3926"/>
  <c r="O3926"/>
  <c r="Y3926" s="1"/>
  <c r="N3926"/>
  <c r="S3926" s="1"/>
  <c r="X3926" s="1"/>
  <c r="W3925"/>
  <c r="U3925"/>
  <c r="S3925"/>
  <c r="R3925"/>
  <c r="AB3925" s="1"/>
  <c r="Q3925"/>
  <c r="P3925"/>
  <c r="Z3925" s="1"/>
  <c r="O3925"/>
  <c r="T3925" s="1"/>
  <c r="Y3925" s="1"/>
  <c r="N3925"/>
  <c r="X3925" s="1"/>
  <c r="W3924"/>
  <c r="U3924"/>
  <c r="S3924"/>
  <c r="R3924"/>
  <c r="AB3924" s="1"/>
  <c r="Q3924"/>
  <c r="P3924"/>
  <c r="Z3924" s="1"/>
  <c r="O3924"/>
  <c r="T3924" s="1"/>
  <c r="Y3924" s="1"/>
  <c r="N3924"/>
  <c r="X3924" s="1"/>
  <c r="V3923"/>
  <c r="T3923"/>
  <c r="R3923"/>
  <c r="Q3923"/>
  <c r="P3923"/>
  <c r="U3923" s="1"/>
  <c r="Z3923" s="1"/>
  <c r="O3923"/>
  <c r="Y3923" s="1"/>
  <c r="N3923"/>
  <c r="W3922"/>
  <c r="U3922"/>
  <c r="S3922"/>
  <c r="R3922"/>
  <c r="Q3922"/>
  <c r="V3922" s="1"/>
  <c r="AA3922" s="1"/>
  <c r="P3922"/>
  <c r="Z3922" s="1"/>
  <c r="O3922"/>
  <c r="N3922"/>
  <c r="V3921"/>
  <c r="T3921"/>
  <c r="R3921"/>
  <c r="W3921" s="1"/>
  <c r="AB3921" s="1"/>
  <c r="Q3921"/>
  <c r="AA3921" s="1"/>
  <c r="P3921"/>
  <c r="O3921"/>
  <c r="Y3921" s="1"/>
  <c r="N3921"/>
  <c r="S3921" s="1"/>
  <c r="X3921" s="1"/>
  <c r="W3920"/>
  <c r="U3920"/>
  <c r="S3920"/>
  <c r="R3920"/>
  <c r="AB3920" s="1"/>
  <c r="Q3920"/>
  <c r="P3920"/>
  <c r="Z3920" s="1"/>
  <c r="O3920"/>
  <c r="T3920" s="1"/>
  <c r="Y3920" s="1"/>
  <c r="N3920"/>
  <c r="X3920" s="1"/>
  <c r="V3919"/>
  <c r="R3919"/>
  <c r="Q3919"/>
  <c r="P3919"/>
  <c r="U3919" s="1"/>
  <c r="Z3919" s="1"/>
  <c r="O3919"/>
  <c r="N3919"/>
  <c r="W3918"/>
  <c r="S3918"/>
  <c r="R3918"/>
  <c r="Q3918"/>
  <c r="V3918" s="1"/>
  <c r="AA3918" s="1"/>
  <c r="P3918"/>
  <c r="O3918"/>
  <c r="N3918"/>
  <c r="X3917"/>
  <c r="T3917"/>
  <c r="R3917"/>
  <c r="W3917" s="1"/>
  <c r="AB3917" s="1"/>
  <c r="Q3917"/>
  <c r="P3917"/>
  <c r="O3917"/>
  <c r="Y3917" s="1"/>
  <c r="N3917"/>
  <c r="S3917" s="1"/>
  <c r="Y3916"/>
  <c r="U3916"/>
  <c r="R3916"/>
  <c r="Q3916"/>
  <c r="P3916"/>
  <c r="Z3916" s="1"/>
  <c r="O3916"/>
  <c r="T3916" s="1"/>
  <c r="N3916"/>
  <c r="V3915"/>
  <c r="R3915"/>
  <c r="Q3915"/>
  <c r="P3915"/>
  <c r="U3915" s="1"/>
  <c r="Z3915" s="1"/>
  <c r="O3915"/>
  <c r="N3915"/>
  <c r="W3914"/>
  <c r="S3914"/>
  <c r="R3914"/>
  <c r="Q3914"/>
  <c r="V3914" s="1"/>
  <c r="AA3914" s="1"/>
  <c r="P3914"/>
  <c r="O3914"/>
  <c r="N3914"/>
  <c r="X3913"/>
  <c r="T3913"/>
  <c r="R3913"/>
  <c r="W3913" s="1"/>
  <c r="AB3913" s="1"/>
  <c r="Q3913"/>
  <c r="P3913"/>
  <c r="O3913"/>
  <c r="Y3913" s="1"/>
  <c r="N3913"/>
  <c r="S3913" s="1"/>
  <c r="Y3912"/>
  <c r="U3912"/>
  <c r="R3912"/>
  <c r="Q3912"/>
  <c r="P3912"/>
  <c r="Z3912" s="1"/>
  <c r="O3912"/>
  <c r="T3912" s="1"/>
  <c r="N3912"/>
  <c r="V3911"/>
  <c r="R3911"/>
  <c r="Q3911"/>
  <c r="P3911"/>
  <c r="U3911" s="1"/>
  <c r="Z3911" s="1"/>
  <c r="O3911"/>
  <c r="N3911"/>
  <c r="W3910"/>
  <c r="S3910"/>
  <c r="R3910"/>
  <c r="Q3910"/>
  <c r="V3910" s="1"/>
  <c r="AA3910" s="1"/>
  <c r="P3910"/>
  <c r="O3910"/>
  <c r="N3910"/>
  <c r="W3909"/>
  <c r="S3909"/>
  <c r="R3909"/>
  <c r="Q3909"/>
  <c r="V3909" s="1"/>
  <c r="AA3909" s="1"/>
  <c r="P3909"/>
  <c r="O3909"/>
  <c r="N3909"/>
  <c r="X3908"/>
  <c r="T3908"/>
  <c r="R3908"/>
  <c r="W3908" s="1"/>
  <c r="AB3908" s="1"/>
  <c r="Q3908"/>
  <c r="P3908"/>
  <c r="O3908"/>
  <c r="Y3908" s="1"/>
  <c r="N3908"/>
  <c r="S3908" s="1"/>
  <c r="U3907"/>
  <c r="R3907"/>
  <c r="Q3907"/>
  <c r="P3907"/>
  <c r="O3907"/>
  <c r="T3907" s="1"/>
  <c r="Y3907" s="1"/>
  <c r="N3907"/>
  <c r="V3906"/>
  <c r="R3906"/>
  <c r="Q3906"/>
  <c r="P3906"/>
  <c r="U3906" s="1"/>
  <c r="Z3906" s="1"/>
  <c r="O3906"/>
  <c r="N3906"/>
  <c r="W3905"/>
  <c r="S3905"/>
  <c r="R3905"/>
  <c r="Q3905"/>
  <c r="V3905" s="1"/>
  <c r="AA3905" s="1"/>
  <c r="P3905"/>
  <c r="O3905"/>
  <c r="N3905"/>
  <c r="X3904"/>
  <c r="T3904"/>
  <c r="R3904"/>
  <c r="W3904" s="1"/>
  <c r="AB3904" s="1"/>
  <c r="Q3904"/>
  <c r="P3904"/>
  <c r="O3904"/>
  <c r="Y3904" s="1"/>
  <c r="N3904"/>
  <c r="S3904" s="1"/>
  <c r="U3903"/>
  <c r="R3903"/>
  <c r="Q3903"/>
  <c r="P3903"/>
  <c r="O3903"/>
  <c r="T3903" s="1"/>
  <c r="Y3903" s="1"/>
  <c r="N3903"/>
  <c r="V3902"/>
  <c r="R3902"/>
  <c r="Q3902"/>
  <c r="P3902"/>
  <c r="U3902" s="1"/>
  <c r="Z3902" s="1"/>
  <c r="O3902"/>
  <c r="N3902"/>
  <c r="W3901"/>
  <c r="S3901"/>
  <c r="R3901"/>
  <c r="Q3901"/>
  <c r="V3901" s="1"/>
  <c r="AA3901" s="1"/>
  <c r="P3901"/>
  <c r="O3901"/>
  <c r="N3901"/>
  <c r="X3900"/>
  <c r="T3900"/>
  <c r="R3900"/>
  <c r="W3900" s="1"/>
  <c r="AB3900" s="1"/>
  <c r="Q3900"/>
  <c r="P3900"/>
  <c r="O3900"/>
  <c r="Y3900" s="1"/>
  <c r="N3900"/>
  <c r="S3900" s="1"/>
  <c r="U3899"/>
  <c r="R3899"/>
  <c r="Q3899"/>
  <c r="P3899"/>
  <c r="O3899"/>
  <c r="T3899" s="1"/>
  <c r="Y3899" s="1"/>
  <c r="N3899"/>
  <c r="V3898"/>
  <c r="R3898"/>
  <c r="Q3898"/>
  <c r="P3898"/>
  <c r="U3898" s="1"/>
  <c r="Z3898" s="1"/>
  <c r="O3898"/>
  <c r="N3898"/>
  <c r="W3897"/>
  <c r="S3897"/>
  <c r="R3897"/>
  <c r="Q3897"/>
  <c r="V3897" s="1"/>
  <c r="AA3897" s="1"/>
  <c r="P3897"/>
  <c r="O3897"/>
  <c r="N3897"/>
  <c r="X3896"/>
  <c r="T3896"/>
  <c r="R3896"/>
  <c r="W3896" s="1"/>
  <c r="AB3896" s="1"/>
  <c r="Q3896"/>
  <c r="P3896"/>
  <c r="O3896"/>
  <c r="Y3896" s="1"/>
  <c r="N3896"/>
  <c r="S3896" s="1"/>
  <c r="U3895"/>
  <c r="R3895"/>
  <c r="Q3895"/>
  <c r="P3895"/>
  <c r="O3895"/>
  <c r="T3895" s="1"/>
  <c r="Y3895" s="1"/>
  <c r="N3895"/>
  <c r="U3894"/>
  <c r="R3894"/>
  <c r="Q3894"/>
  <c r="P3894"/>
  <c r="O3894"/>
  <c r="T3894" s="1"/>
  <c r="Y3894" s="1"/>
  <c r="N3894"/>
  <c r="V3893"/>
  <c r="R3893"/>
  <c r="Q3893"/>
  <c r="P3893"/>
  <c r="U3893" s="1"/>
  <c r="Z3893" s="1"/>
  <c r="O3893"/>
  <c r="N3893"/>
  <c r="W3892"/>
  <c r="S3892"/>
  <c r="R3892"/>
  <c r="Q3892"/>
  <c r="V3892" s="1"/>
  <c r="AA3892" s="1"/>
  <c r="P3892"/>
  <c r="O3892"/>
  <c r="N3892"/>
  <c r="X3891"/>
  <c r="T3891"/>
  <c r="R3891"/>
  <c r="W3891" s="1"/>
  <c r="AB3891" s="1"/>
  <c r="Q3891"/>
  <c r="P3891"/>
  <c r="O3891"/>
  <c r="Y3891" s="1"/>
  <c r="N3891"/>
  <c r="S3891" s="1"/>
  <c r="U3890"/>
  <c r="R3890"/>
  <c r="Q3890"/>
  <c r="P3890"/>
  <c r="O3890"/>
  <c r="T3890" s="1"/>
  <c r="Y3890" s="1"/>
  <c r="N3890"/>
  <c r="V3889"/>
  <c r="R3889"/>
  <c r="Q3889"/>
  <c r="P3889"/>
  <c r="U3889" s="1"/>
  <c r="Z3889" s="1"/>
  <c r="O3889"/>
  <c r="N3889"/>
  <c r="W3888"/>
  <c r="S3888"/>
  <c r="R3888"/>
  <c r="Q3888"/>
  <c r="V3888" s="1"/>
  <c r="AA3888" s="1"/>
  <c r="P3888"/>
  <c r="O3888"/>
  <c r="N3888"/>
  <c r="X3887"/>
  <c r="T3887"/>
  <c r="R3887"/>
  <c r="W3887" s="1"/>
  <c r="AB3887" s="1"/>
  <c r="Q3887"/>
  <c r="P3887"/>
  <c r="O3887"/>
  <c r="Y3887" s="1"/>
  <c r="N3887"/>
  <c r="S3887" s="1"/>
  <c r="U3886"/>
  <c r="R3886"/>
  <c r="Q3886"/>
  <c r="P3886"/>
  <c r="O3886"/>
  <c r="T3886" s="1"/>
  <c r="Y3886" s="1"/>
  <c r="N3886"/>
  <c r="V3885"/>
  <c r="R3885"/>
  <c r="Q3885"/>
  <c r="P3885"/>
  <c r="U3885" s="1"/>
  <c r="Z3885" s="1"/>
  <c r="O3885"/>
  <c r="N3885"/>
  <c r="W3884"/>
  <c r="S3884"/>
  <c r="R3884"/>
  <c r="Q3884"/>
  <c r="V3884" s="1"/>
  <c r="AA3884" s="1"/>
  <c r="P3884"/>
  <c r="O3884"/>
  <c r="N3884"/>
  <c r="X3883"/>
  <c r="T3883"/>
  <c r="R3883"/>
  <c r="W3883" s="1"/>
  <c r="AB3883" s="1"/>
  <c r="Q3883"/>
  <c r="P3883"/>
  <c r="O3883"/>
  <c r="Y3883" s="1"/>
  <c r="N3883"/>
  <c r="S3883" s="1"/>
  <c r="U3882"/>
  <c r="R3882"/>
  <c r="Q3882"/>
  <c r="P3882"/>
  <c r="O3882"/>
  <c r="T3882" s="1"/>
  <c r="Y3882" s="1"/>
  <c r="N3882"/>
  <c r="V3881"/>
  <c r="R3881"/>
  <c r="Q3881"/>
  <c r="P3881"/>
  <c r="U3881" s="1"/>
  <c r="Z3881" s="1"/>
  <c r="O3881"/>
  <c r="N3881"/>
  <c r="W3880"/>
  <c r="S3880"/>
  <c r="R3880"/>
  <c r="Q3880"/>
  <c r="V3880" s="1"/>
  <c r="AA3880" s="1"/>
  <c r="P3880"/>
  <c r="O3880"/>
  <c r="N3880"/>
  <c r="W3879"/>
  <c r="S3879"/>
  <c r="R3879"/>
  <c r="Q3879"/>
  <c r="V3879" s="1"/>
  <c r="AA3879" s="1"/>
  <c r="P3879"/>
  <c r="O3879"/>
  <c r="N3879"/>
  <c r="X3878"/>
  <c r="T3878"/>
  <c r="R3878"/>
  <c r="W3878" s="1"/>
  <c r="AB3878" s="1"/>
  <c r="Q3878"/>
  <c r="P3878"/>
  <c r="O3878"/>
  <c r="Y3878" s="1"/>
  <c r="N3878"/>
  <c r="S3878" s="1"/>
  <c r="Y3877"/>
  <c r="U3877"/>
  <c r="R3877"/>
  <c r="Q3877"/>
  <c r="P3877"/>
  <c r="Z3877" s="1"/>
  <c r="O3877"/>
  <c r="T3877" s="1"/>
  <c r="N3877"/>
  <c r="V3876"/>
  <c r="R3876"/>
  <c r="Q3876"/>
  <c r="P3876"/>
  <c r="U3876" s="1"/>
  <c r="Z3876" s="1"/>
  <c r="O3876"/>
  <c r="N3876"/>
  <c r="W3875"/>
  <c r="S3875"/>
  <c r="R3875"/>
  <c r="Q3875"/>
  <c r="V3875" s="1"/>
  <c r="AA3875" s="1"/>
  <c r="P3875"/>
  <c r="O3875"/>
  <c r="N3875"/>
  <c r="X3874"/>
  <c r="T3874"/>
  <c r="R3874"/>
  <c r="W3874" s="1"/>
  <c r="AB3874" s="1"/>
  <c r="Q3874"/>
  <c r="P3874"/>
  <c r="O3874"/>
  <c r="Y3874" s="1"/>
  <c r="N3874"/>
  <c r="S3874" s="1"/>
  <c r="Y3873"/>
  <c r="U3873"/>
  <c r="R3873"/>
  <c r="Q3873"/>
  <c r="P3873"/>
  <c r="Z3873" s="1"/>
  <c r="O3873"/>
  <c r="T3873" s="1"/>
  <c r="N3873"/>
  <c r="V3872"/>
  <c r="R3872"/>
  <c r="Q3872"/>
  <c r="P3872"/>
  <c r="U3872" s="1"/>
  <c r="Z3872" s="1"/>
  <c r="O3872"/>
  <c r="N3872"/>
  <c r="W3871"/>
  <c r="S3871"/>
  <c r="R3871"/>
  <c r="Q3871"/>
  <c r="V3871" s="1"/>
  <c r="AA3871" s="1"/>
  <c r="P3871"/>
  <c r="O3871"/>
  <c r="N3871"/>
  <c r="X3870"/>
  <c r="T3870"/>
  <c r="R3870"/>
  <c r="W3870" s="1"/>
  <c r="AB3870" s="1"/>
  <c r="Q3870"/>
  <c r="P3870"/>
  <c r="O3870"/>
  <c r="Y3870" s="1"/>
  <c r="N3870"/>
  <c r="S3870" s="1"/>
  <c r="Y3869"/>
  <c r="U3869"/>
  <c r="R3869"/>
  <c r="Q3869"/>
  <c r="P3869"/>
  <c r="Z3869" s="1"/>
  <c r="O3869"/>
  <c r="T3869" s="1"/>
  <c r="N3869"/>
  <c r="V3868"/>
  <c r="R3868"/>
  <c r="Q3868"/>
  <c r="P3868"/>
  <c r="U3868" s="1"/>
  <c r="Z3868" s="1"/>
  <c r="O3868"/>
  <c r="N3868"/>
  <c r="W3867"/>
  <c r="S3867"/>
  <c r="R3867"/>
  <c r="Q3867"/>
  <c r="V3867" s="1"/>
  <c r="AA3867" s="1"/>
  <c r="P3867"/>
  <c r="O3867"/>
  <c r="N3867"/>
  <c r="X3866"/>
  <c r="T3866"/>
  <c r="R3866"/>
  <c r="W3866" s="1"/>
  <c r="AB3866" s="1"/>
  <c r="Q3866"/>
  <c r="P3866"/>
  <c r="O3866"/>
  <c r="Y3866" s="1"/>
  <c r="N3866"/>
  <c r="S3866" s="1"/>
  <c r="Y3865"/>
  <c r="U3865"/>
  <c r="R3865"/>
  <c r="Q3865"/>
  <c r="P3865"/>
  <c r="Z3865" s="1"/>
  <c r="O3865"/>
  <c r="T3865" s="1"/>
  <c r="N3865"/>
  <c r="Y3864"/>
  <c r="U3864"/>
  <c r="R3864"/>
  <c r="Q3864"/>
  <c r="P3864"/>
  <c r="Z3864" s="1"/>
  <c r="O3864"/>
  <c r="T3864" s="1"/>
  <c r="N3864"/>
  <c r="V3863"/>
  <c r="R3863"/>
  <c r="Q3863"/>
  <c r="P3863"/>
  <c r="U3863" s="1"/>
  <c r="Z3863" s="1"/>
  <c r="O3863"/>
  <c r="N3863"/>
  <c r="W3862"/>
  <c r="S3862"/>
  <c r="R3862"/>
  <c r="Q3862"/>
  <c r="V3862" s="1"/>
  <c r="AA3862" s="1"/>
  <c r="P3862"/>
  <c r="O3862"/>
  <c r="N3862"/>
  <c r="X3861"/>
  <c r="T3861"/>
  <c r="R3861"/>
  <c r="W3861" s="1"/>
  <c r="AB3861" s="1"/>
  <c r="Q3861"/>
  <c r="P3861"/>
  <c r="O3861"/>
  <c r="Y3861" s="1"/>
  <c r="N3861"/>
  <c r="S3861" s="1"/>
  <c r="Y3860"/>
  <c r="U3860"/>
  <c r="R3860"/>
  <c r="Q3860"/>
  <c r="P3860"/>
  <c r="Z3860" s="1"/>
  <c r="O3860"/>
  <c r="T3860" s="1"/>
  <c r="N3860"/>
  <c r="V3859"/>
  <c r="R3859"/>
  <c r="Q3859"/>
  <c r="P3859"/>
  <c r="U3859" s="1"/>
  <c r="Z3859" s="1"/>
  <c r="O3859"/>
  <c r="N3859"/>
  <c r="W3858"/>
  <c r="S3858"/>
  <c r="R3858"/>
  <c r="Q3858"/>
  <c r="V3858" s="1"/>
  <c r="AA3858" s="1"/>
  <c r="P3858"/>
  <c r="O3858"/>
  <c r="N3858"/>
  <c r="X3857"/>
  <c r="T3857"/>
  <c r="R3857"/>
  <c r="W3857" s="1"/>
  <c r="AB3857" s="1"/>
  <c r="Q3857"/>
  <c r="P3857"/>
  <c r="O3857"/>
  <c r="Y3857" s="1"/>
  <c r="N3857"/>
  <c r="S3857" s="1"/>
  <c r="Y3856"/>
  <c r="U3856"/>
  <c r="R3856"/>
  <c r="Q3856"/>
  <c r="P3856"/>
  <c r="Z3856" s="1"/>
  <c r="O3856"/>
  <c r="T3856" s="1"/>
  <c r="N3856"/>
  <c r="V3855"/>
  <c r="R3855"/>
  <c r="Q3855"/>
  <c r="P3855"/>
  <c r="U3855" s="1"/>
  <c r="Z3855" s="1"/>
  <c r="O3855"/>
  <c r="N3855"/>
  <c r="W3854"/>
  <c r="S3854"/>
  <c r="R3854"/>
  <c r="Q3854"/>
  <c r="V3854" s="1"/>
  <c r="AA3854" s="1"/>
  <c r="P3854"/>
  <c r="O3854"/>
  <c r="N3854"/>
  <c r="X3853"/>
  <c r="T3853"/>
  <c r="R3853"/>
  <c r="W3853" s="1"/>
  <c r="AB3853" s="1"/>
  <c r="Q3853"/>
  <c r="P3853"/>
  <c r="O3853"/>
  <c r="Y3853" s="1"/>
  <c r="N3853"/>
  <c r="S3853" s="1"/>
  <c r="Y3852"/>
  <c r="U3852"/>
  <c r="R3852"/>
  <c r="Q3852"/>
  <c r="P3852"/>
  <c r="Z3852" s="1"/>
  <c r="O3852"/>
  <c r="T3852" s="1"/>
  <c r="N3852"/>
  <c r="V3851"/>
  <c r="R3851"/>
  <c r="Q3851"/>
  <c r="P3851"/>
  <c r="U3851" s="1"/>
  <c r="Z3851" s="1"/>
  <c r="O3851"/>
  <c r="N3851"/>
  <c r="W3850"/>
  <c r="S3850"/>
  <c r="R3850"/>
  <c r="Q3850"/>
  <c r="V3850" s="1"/>
  <c r="AA3850" s="1"/>
  <c r="P3850"/>
  <c r="O3850"/>
  <c r="N3850"/>
  <c r="W3849"/>
  <c r="S3849"/>
  <c r="R3849"/>
  <c r="Q3849"/>
  <c r="V3849" s="1"/>
  <c r="AA3849" s="1"/>
  <c r="P3849"/>
  <c r="O3849"/>
  <c r="N3849"/>
  <c r="X3848"/>
  <c r="T3848"/>
  <c r="R3848"/>
  <c r="W3848" s="1"/>
  <c r="AB3848" s="1"/>
  <c r="Q3848"/>
  <c r="P3848"/>
  <c r="O3848"/>
  <c r="Y3848" s="1"/>
  <c r="N3848"/>
  <c r="S3848" s="1"/>
  <c r="U3847"/>
  <c r="R3847"/>
  <c r="Q3847"/>
  <c r="P3847"/>
  <c r="O3847"/>
  <c r="T3847" s="1"/>
  <c r="Y3847" s="1"/>
  <c r="N3847"/>
  <c r="V3846"/>
  <c r="R3846"/>
  <c r="Q3846"/>
  <c r="P3846"/>
  <c r="U3846" s="1"/>
  <c r="Z3846" s="1"/>
  <c r="O3846"/>
  <c r="N3846"/>
  <c r="W3845"/>
  <c r="S3845"/>
  <c r="R3845"/>
  <c r="Q3845"/>
  <c r="V3845" s="1"/>
  <c r="AA3845" s="1"/>
  <c r="P3845"/>
  <c r="O3845"/>
  <c r="N3845"/>
  <c r="X3844"/>
  <c r="T3844"/>
  <c r="R3844"/>
  <c r="W3844" s="1"/>
  <c r="AB3844" s="1"/>
  <c r="Q3844"/>
  <c r="P3844"/>
  <c r="O3844"/>
  <c r="Y3844" s="1"/>
  <c r="N3844"/>
  <c r="S3844" s="1"/>
  <c r="U3843"/>
  <c r="R3843"/>
  <c r="Q3843"/>
  <c r="P3843"/>
  <c r="O3843"/>
  <c r="T3843" s="1"/>
  <c r="Y3843" s="1"/>
  <c r="N3843"/>
  <c r="V3842"/>
  <c r="R3842"/>
  <c r="Q3842"/>
  <c r="P3842"/>
  <c r="U3842" s="1"/>
  <c r="Z3842" s="1"/>
  <c r="O3842"/>
  <c r="N3842"/>
  <c r="W3841"/>
  <c r="S3841"/>
  <c r="R3841"/>
  <c r="Q3841"/>
  <c r="V3841" s="1"/>
  <c r="AA3841" s="1"/>
  <c r="P3841"/>
  <c r="O3841"/>
  <c r="N3841"/>
  <c r="X3840"/>
  <c r="T3840"/>
  <c r="R3840"/>
  <c r="W3840" s="1"/>
  <c r="AB3840" s="1"/>
  <c r="Q3840"/>
  <c r="P3840"/>
  <c r="O3840"/>
  <c r="Y3840" s="1"/>
  <c r="N3840"/>
  <c r="S3840" s="1"/>
  <c r="U3839"/>
  <c r="R3839"/>
  <c r="Q3839"/>
  <c r="P3839"/>
  <c r="O3839"/>
  <c r="T3839" s="1"/>
  <c r="Y3839" s="1"/>
  <c r="N3839"/>
  <c r="V3838"/>
  <c r="R3838"/>
  <c r="Q3838"/>
  <c r="P3838"/>
  <c r="U3838" s="1"/>
  <c r="Z3838" s="1"/>
  <c r="O3838"/>
  <c r="N3838"/>
  <c r="W3837"/>
  <c r="S3837"/>
  <c r="R3837"/>
  <c r="Q3837"/>
  <c r="V3837" s="1"/>
  <c r="AA3837" s="1"/>
  <c r="P3837"/>
  <c r="O3837"/>
  <c r="N3837"/>
  <c r="X3836"/>
  <c r="T3836"/>
  <c r="R3836"/>
  <c r="W3836" s="1"/>
  <c r="AB3836" s="1"/>
  <c r="Q3836"/>
  <c r="P3836"/>
  <c r="O3836"/>
  <c r="Y3836" s="1"/>
  <c r="N3836"/>
  <c r="S3836" s="1"/>
  <c r="U3835"/>
  <c r="R3835"/>
  <c r="Q3835"/>
  <c r="P3835"/>
  <c r="O3835"/>
  <c r="T3835" s="1"/>
  <c r="Y3835" s="1"/>
  <c r="N3835"/>
  <c r="U3834"/>
  <c r="R3834"/>
  <c r="Q3834"/>
  <c r="P3834"/>
  <c r="O3834"/>
  <c r="T3834" s="1"/>
  <c r="Y3834" s="1"/>
  <c r="N3834"/>
  <c r="V3833"/>
  <c r="R3833"/>
  <c r="Q3833"/>
  <c r="P3833"/>
  <c r="U3833" s="1"/>
  <c r="Z3833" s="1"/>
  <c r="O3833"/>
  <c r="N3833"/>
  <c r="W3832"/>
  <c r="S3832"/>
  <c r="R3832"/>
  <c r="Q3832"/>
  <c r="V3832" s="1"/>
  <c r="AA3832" s="1"/>
  <c r="P3832"/>
  <c r="O3832"/>
  <c r="N3832"/>
  <c r="X3831"/>
  <c r="T3831"/>
  <c r="R3831"/>
  <c r="W3831" s="1"/>
  <c r="AB3831" s="1"/>
  <c r="Q3831"/>
  <c r="P3831"/>
  <c r="O3831"/>
  <c r="Y3831" s="1"/>
  <c r="N3831"/>
  <c r="S3831" s="1"/>
  <c r="U3830"/>
  <c r="R3830"/>
  <c r="Q3830"/>
  <c r="P3830"/>
  <c r="O3830"/>
  <c r="T3830" s="1"/>
  <c r="Y3830" s="1"/>
  <c r="N3830"/>
  <c r="V3829"/>
  <c r="R3829"/>
  <c r="Q3829"/>
  <c r="P3829"/>
  <c r="U3829" s="1"/>
  <c r="Z3829" s="1"/>
  <c r="O3829"/>
  <c r="N3829"/>
  <c r="W3828"/>
  <c r="S3828"/>
  <c r="R3828"/>
  <c r="Q3828"/>
  <c r="V3828" s="1"/>
  <c r="AA3828" s="1"/>
  <c r="P3828"/>
  <c r="O3828"/>
  <c r="N3828"/>
  <c r="X3827"/>
  <c r="T3827"/>
  <c r="R3827"/>
  <c r="W3827" s="1"/>
  <c r="AB3827" s="1"/>
  <c r="Q3827"/>
  <c r="P3827"/>
  <c r="O3827"/>
  <c r="Y3827" s="1"/>
  <c r="N3827"/>
  <c r="S3827" s="1"/>
  <c r="U3826"/>
  <c r="R3826"/>
  <c r="Q3826"/>
  <c r="P3826"/>
  <c r="O3826"/>
  <c r="T3826" s="1"/>
  <c r="Y3826" s="1"/>
  <c r="N3826"/>
  <c r="V3825"/>
  <c r="R3825"/>
  <c r="Q3825"/>
  <c r="P3825"/>
  <c r="U3825" s="1"/>
  <c r="Z3825" s="1"/>
  <c r="O3825"/>
  <c r="N3825"/>
  <c r="W3824"/>
  <c r="S3824"/>
  <c r="R3824"/>
  <c r="Q3824"/>
  <c r="V3824" s="1"/>
  <c r="AA3824" s="1"/>
  <c r="P3824"/>
  <c r="O3824"/>
  <c r="N3824"/>
  <c r="X3823"/>
  <c r="T3823"/>
  <c r="R3823"/>
  <c r="W3823" s="1"/>
  <c r="AB3823" s="1"/>
  <c r="Q3823"/>
  <c r="P3823"/>
  <c r="O3823"/>
  <c r="Y3823" s="1"/>
  <c r="N3823"/>
  <c r="S3823" s="1"/>
  <c r="U3822"/>
  <c r="R3822"/>
  <c r="Q3822"/>
  <c r="P3822"/>
  <c r="O3822"/>
  <c r="T3822" s="1"/>
  <c r="Y3822" s="1"/>
  <c r="N3822"/>
  <c r="V3821"/>
  <c r="R3821"/>
  <c r="Q3821"/>
  <c r="P3821"/>
  <c r="U3821" s="1"/>
  <c r="Z3821" s="1"/>
  <c r="O3821"/>
  <c r="N3821"/>
  <c r="W3820"/>
  <c r="S3820"/>
  <c r="R3820"/>
  <c r="Q3820"/>
  <c r="V3820" s="1"/>
  <c r="P3820"/>
  <c r="O3820"/>
  <c r="N3820"/>
  <c r="AB3819"/>
  <c r="AA3819"/>
  <c r="W3819"/>
  <c r="V3819"/>
  <c r="T3819"/>
  <c r="S3819"/>
  <c r="X3819" s="1"/>
  <c r="R3819"/>
  <c r="Q3819"/>
  <c r="P3819"/>
  <c r="O3819"/>
  <c r="N3819"/>
  <c r="AB3818"/>
  <c r="X3818"/>
  <c r="W3818"/>
  <c r="U3818"/>
  <c r="T3818"/>
  <c r="Y3818" s="1"/>
  <c r="S3818"/>
  <c r="R3818"/>
  <c r="Q3818"/>
  <c r="P3818"/>
  <c r="O3818"/>
  <c r="N3818"/>
  <c r="Y3817"/>
  <c r="U3817"/>
  <c r="Z3817" s="1"/>
  <c r="T3817"/>
  <c r="R3817"/>
  <c r="Q3817"/>
  <c r="P3817"/>
  <c r="O3817"/>
  <c r="N3817"/>
  <c r="Z3816"/>
  <c r="V3816"/>
  <c r="AA3816" s="1"/>
  <c r="U3816"/>
  <c r="R3816"/>
  <c r="Q3816"/>
  <c r="P3816"/>
  <c r="O3816"/>
  <c r="N3816"/>
  <c r="AB3815"/>
  <c r="AA3815"/>
  <c r="W3815"/>
  <c r="V3815"/>
  <c r="T3815"/>
  <c r="S3815"/>
  <c r="X3815" s="1"/>
  <c r="R3815"/>
  <c r="Q3815"/>
  <c r="P3815"/>
  <c r="O3815"/>
  <c r="N3815"/>
  <c r="AB3814"/>
  <c r="X3814"/>
  <c r="W3814"/>
  <c r="U3814"/>
  <c r="T3814"/>
  <c r="Y3814" s="1"/>
  <c r="S3814"/>
  <c r="R3814"/>
  <c r="Q3814"/>
  <c r="P3814"/>
  <c r="O3814"/>
  <c r="N3814"/>
  <c r="Z3813"/>
  <c r="Y3813"/>
  <c r="U3813"/>
  <c r="T3813"/>
  <c r="R3813"/>
  <c r="Q3813"/>
  <c r="P3813"/>
  <c r="O3813"/>
  <c r="N3813"/>
  <c r="Z3812"/>
  <c r="V3812"/>
  <c r="AA3812" s="1"/>
  <c r="U3812"/>
  <c r="R3812"/>
  <c r="Q3812"/>
  <c r="P3812"/>
  <c r="O3812"/>
  <c r="N3812"/>
  <c r="AA3811"/>
  <c r="W3811"/>
  <c r="AB3811" s="1"/>
  <c r="V3811"/>
  <c r="S3811"/>
  <c r="X3811" s="1"/>
  <c r="R3811"/>
  <c r="Q3811"/>
  <c r="P3811"/>
  <c r="O3811"/>
  <c r="N3811"/>
  <c r="AB3810"/>
  <c r="X3810"/>
  <c r="W3810"/>
  <c r="T3810"/>
  <c r="Y3810" s="1"/>
  <c r="S3810"/>
  <c r="R3810"/>
  <c r="Q3810"/>
  <c r="P3810"/>
  <c r="O3810"/>
  <c r="N3810"/>
  <c r="Z3809"/>
  <c r="Y3809"/>
  <c r="U3809"/>
  <c r="T3809"/>
  <c r="R3809"/>
  <c r="Q3809"/>
  <c r="P3809"/>
  <c r="O3809"/>
  <c r="N3809"/>
  <c r="AA3808"/>
  <c r="Z3808"/>
  <c r="V3808"/>
  <c r="U3808"/>
  <c r="S3808"/>
  <c r="R3808"/>
  <c r="Q3808"/>
  <c r="P3808"/>
  <c r="O3808"/>
  <c r="N3808"/>
  <c r="AA3807"/>
  <c r="W3807"/>
  <c r="AB3807" s="1"/>
  <c r="V3807"/>
  <c r="S3807"/>
  <c r="X3807" s="1"/>
  <c r="R3807"/>
  <c r="Q3807"/>
  <c r="P3807"/>
  <c r="O3807"/>
  <c r="N3807"/>
  <c r="AB3806"/>
  <c r="X3806"/>
  <c r="W3806"/>
  <c r="T3806"/>
  <c r="Y3806" s="1"/>
  <c r="S3806"/>
  <c r="R3806"/>
  <c r="Q3806"/>
  <c r="P3806"/>
  <c r="O3806"/>
  <c r="N3806"/>
  <c r="Y3805"/>
  <c r="U3805"/>
  <c r="Z3805" s="1"/>
  <c r="T3805"/>
  <c r="R3805"/>
  <c r="Q3805"/>
  <c r="P3805"/>
  <c r="O3805"/>
  <c r="N3805"/>
  <c r="Z3804"/>
  <c r="Y3804"/>
  <c r="U3804"/>
  <c r="T3804"/>
  <c r="R3804"/>
  <c r="Q3804"/>
  <c r="P3804"/>
  <c r="O3804"/>
  <c r="N3804"/>
  <c r="AA3803"/>
  <c r="Z3803"/>
  <c r="V3803"/>
  <c r="U3803"/>
  <c r="S3803"/>
  <c r="R3803"/>
  <c r="Q3803"/>
  <c r="P3803"/>
  <c r="O3803"/>
  <c r="N3803"/>
  <c r="AA3802"/>
  <c r="W3802"/>
  <c r="AB3802" s="1"/>
  <c r="V3802"/>
  <c r="S3802"/>
  <c r="X3802" s="1"/>
  <c r="R3802"/>
  <c r="Q3802"/>
  <c r="P3802"/>
  <c r="O3802"/>
  <c r="N3802"/>
  <c r="AB3801"/>
  <c r="X3801"/>
  <c r="W3801"/>
  <c r="T3801"/>
  <c r="Y3801" s="1"/>
  <c r="S3801"/>
  <c r="R3801"/>
  <c r="Q3801"/>
  <c r="P3801"/>
  <c r="O3801"/>
  <c r="N3801"/>
  <c r="Y3800"/>
  <c r="U3800"/>
  <c r="Z3800" s="1"/>
  <c r="T3800"/>
  <c r="R3800"/>
  <c r="Q3800"/>
  <c r="P3800"/>
  <c r="O3800"/>
  <c r="N3800"/>
  <c r="AA3799"/>
  <c r="Z3799"/>
  <c r="V3799"/>
  <c r="U3799"/>
  <c r="S3799"/>
  <c r="R3799"/>
  <c r="Q3799"/>
  <c r="P3799"/>
  <c r="O3799"/>
  <c r="N3799"/>
  <c r="AB3798"/>
  <c r="AA3798"/>
  <c r="W3798"/>
  <c r="V3798"/>
  <c r="T3798"/>
  <c r="S3798"/>
  <c r="X3798" s="1"/>
  <c r="R3798"/>
  <c r="Q3798"/>
  <c r="P3798"/>
  <c r="O3798"/>
  <c r="N3798"/>
  <c r="AB3797"/>
  <c r="X3797"/>
  <c r="W3797"/>
  <c r="U3797"/>
  <c r="T3797"/>
  <c r="Y3797" s="1"/>
  <c r="S3797"/>
  <c r="R3797"/>
  <c r="Q3797"/>
  <c r="P3797"/>
  <c r="O3797"/>
  <c r="N3797"/>
  <c r="Y3796"/>
  <c r="U3796"/>
  <c r="Z3796" s="1"/>
  <c r="T3796"/>
  <c r="R3796"/>
  <c r="Q3796"/>
  <c r="P3796"/>
  <c r="O3796"/>
  <c r="N3796"/>
  <c r="Z3795"/>
  <c r="V3795"/>
  <c r="AA3795" s="1"/>
  <c r="U3795"/>
  <c r="R3795"/>
  <c r="Q3795"/>
  <c r="P3795"/>
  <c r="O3795"/>
  <c r="N3795"/>
  <c r="AB3794"/>
  <c r="AA3794"/>
  <c r="W3794"/>
  <c r="V3794"/>
  <c r="T3794"/>
  <c r="S3794"/>
  <c r="X3794" s="1"/>
  <c r="R3794"/>
  <c r="Q3794"/>
  <c r="P3794"/>
  <c r="O3794"/>
  <c r="N3794"/>
  <c r="AB3793"/>
  <c r="X3793"/>
  <c r="W3793"/>
  <c r="U3793"/>
  <c r="T3793"/>
  <c r="Y3793" s="1"/>
  <c r="S3793"/>
  <c r="R3793"/>
  <c r="Q3793"/>
  <c r="P3793"/>
  <c r="O3793"/>
  <c r="N3793"/>
  <c r="Z3792"/>
  <c r="Y3792"/>
  <c r="U3792"/>
  <c r="T3792"/>
  <c r="R3792"/>
  <c r="Q3792"/>
  <c r="P3792"/>
  <c r="O3792"/>
  <c r="N3792"/>
  <c r="Z3791"/>
  <c r="V3791"/>
  <c r="AA3791" s="1"/>
  <c r="U3791"/>
  <c r="R3791"/>
  <c r="Q3791"/>
  <c r="P3791"/>
  <c r="O3791"/>
  <c r="N3791"/>
  <c r="AA3790"/>
  <c r="W3790"/>
  <c r="AB3790" s="1"/>
  <c r="V3790"/>
  <c r="S3790"/>
  <c r="X3790" s="1"/>
  <c r="R3790"/>
  <c r="Q3790"/>
  <c r="P3790"/>
  <c r="O3790"/>
  <c r="N3790"/>
  <c r="AA3789"/>
  <c r="W3789"/>
  <c r="AB3789" s="1"/>
  <c r="V3789"/>
  <c r="S3789"/>
  <c r="X3789" s="1"/>
  <c r="R3789"/>
  <c r="Q3789"/>
  <c r="P3789"/>
  <c r="O3789"/>
  <c r="N3789"/>
  <c r="AB3788"/>
  <c r="X3788"/>
  <c r="W3788"/>
  <c r="T3788"/>
  <c r="Y3788" s="1"/>
  <c r="S3788"/>
  <c r="R3788"/>
  <c r="Q3788"/>
  <c r="P3788"/>
  <c r="O3788"/>
  <c r="N3788"/>
  <c r="Z3787"/>
  <c r="Y3787"/>
  <c r="U3787"/>
  <c r="T3787"/>
  <c r="R3787"/>
  <c r="Q3787"/>
  <c r="P3787"/>
  <c r="O3787"/>
  <c r="N3787"/>
  <c r="AA3786"/>
  <c r="Z3786"/>
  <c r="V3786"/>
  <c r="U3786"/>
  <c r="S3786"/>
  <c r="R3786"/>
  <c r="Q3786"/>
  <c r="P3786"/>
  <c r="O3786"/>
  <c r="N3786"/>
  <c r="AA3785"/>
  <c r="W3785"/>
  <c r="AB3785" s="1"/>
  <c r="V3785"/>
  <c r="S3785"/>
  <c r="X3785" s="1"/>
  <c r="R3785"/>
  <c r="Q3785"/>
  <c r="P3785"/>
  <c r="O3785"/>
  <c r="N3785"/>
  <c r="AB3784"/>
  <c r="X3784"/>
  <c r="W3784"/>
  <c r="T3784"/>
  <c r="Y3784" s="1"/>
  <c r="S3784"/>
  <c r="R3784"/>
  <c r="Q3784"/>
  <c r="P3784"/>
  <c r="O3784"/>
  <c r="N3784"/>
  <c r="Y3783"/>
  <c r="U3783"/>
  <c r="Z3783" s="1"/>
  <c r="T3783"/>
  <c r="R3783"/>
  <c r="Q3783"/>
  <c r="P3783"/>
  <c r="O3783"/>
  <c r="N3783"/>
  <c r="AA3782"/>
  <c r="Z3782"/>
  <c r="V3782"/>
  <c r="U3782"/>
  <c r="S3782"/>
  <c r="R3782"/>
  <c r="Q3782"/>
  <c r="P3782"/>
  <c r="O3782"/>
  <c r="N3782"/>
  <c r="AB3781"/>
  <c r="AA3781"/>
  <c r="W3781"/>
  <c r="V3781"/>
  <c r="T3781"/>
  <c r="S3781"/>
  <c r="X3781" s="1"/>
  <c r="R3781"/>
  <c r="Q3781"/>
  <c r="P3781"/>
  <c r="O3781"/>
  <c r="N3781"/>
  <c r="AB3780"/>
  <c r="X3780"/>
  <c r="W3780"/>
  <c r="U3780"/>
  <c r="T3780"/>
  <c r="Y3780" s="1"/>
  <c r="S3780"/>
  <c r="R3780"/>
  <c r="Q3780"/>
  <c r="P3780"/>
  <c r="O3780"/>
  <c r="N3780"/>
  <c r="Y3779"/>
  <c r="U3779"/>
  <c r="Z3779" s="1"/>
  <c r="T3779"/>
  <c r="R3779"/>
  <c r="Q3779"/>
  <c r="P3779"/>
  <c r="O3779"/>
  <c r="N3779"/>
  <c r="Z3778"/>
  <c r="V3778"/>
  <c r="AA3778" s="1"/>
  <c r="U3778"/>
  <c r="R3778"/>
  <c r="Q3778"/>
  <c r="P3778"/>
  <c r="O3778"/>
  <c r="N3778"/>
  <c r="AB3777"/>
  <c r="AA3777"/>
  <c r="W3777"/>
  <c r="V3777"/>
  <c r="T3777"/>
  <c r="S3777"/>
  <c r="X3777" s="1"/>
  <c r="R3777"/>
  <c r="Q3777"/>
  <c r="P3777"/>
  <c r="O3777"/>
  <c r="N3777"/>
  <c r="AB3776"/>
  <c r="X3776"/>
  <c r="W3776"/>
  <c r="U3776"/>
  <c r="T3776"/>
  <c r="Y3776" s="1"/>
  <c r="S3776"/>
  <c r="R3776"/>
  <c r="Q3776"/>
  <c r="P3776"/>
  <c r="O3776"/>
  <c r="N3776"/>
  <c r="Z3775"/>
  <c r="Y3775"/>
  <c r="U3775"/>
  <c r="T3775"/>
  <c r="R3775"/>
  <c r="Q3775"/>
  <c r="P3775"/>
  <c r="O3775"/>
  <c r="N3775"/>
  <c r="Y3774"/>
  <c r="U3774"/>
  <c r="Z3774" s="1"/>
  <c r="T3774"/>
  <c r="R3774"/>
  <c r="Q3774"/>
  <c r="P3774"/>
  <c r="O3774"/>
  <c r="N3774"/>
  <c r="AA3773"/>
  <c r="Z3773"/>
  <c r="V3773"/>
  <c r="U3773"/>
  <c r="R3773"/>
  <c r="Q3773"/>
  <c r="P3773"/>
  <c r="O3773"/>
  <c r="N3773"/>
  <c r="AB3772"/>
  <c r="AA3772"/>
  <c r="W3772"/>
  <c r="V3772"/>
  <c r="T3772"/>
  <c r="S3772"/>
  <c r="X3772" s="1"/>
  <c r="R3772"/>
  <c r="Q3772"/>
  <c r="P3772"/>
  <c r="O3772"/>
  <c r="N3772"/>
  <c r="AB3771"/>
  <c r="X3771"/>
  <c r="W3771"/>
  <c r="U3771"/>
  <c r="T3771"/>
  <c r="Y3771" s="1"/>
  <c r="S3771"/>
  <c r="R3771"/>
  <c r="Q3771"/>
  <c r="P3771"/>
  <c r="O3771"/>
  <c r="N3771"/>
  <c r="Z3770"/>
  <c r="Y3770"/>
  <c r="U3770"/>
  <c r="T3770"/>
  <c r="R3770"/>
  <c r="Q3770"/>
  <c r="P3770"/>
  <c r="O3770"/>
  <c r="N3770"/>
  <c r="Z3769"/>
  <c r="V3769"/>
  <c r="AA3769" s="1"/>
  <c r="U3769"/>
  <c r="R3769"/>
  <c r="Q3769"/>
  <c r="P3769"/>
  <c r="O3769"/>
  <c r="N3769"/>
  <c r="AB3768"/>
  <c r="AA3768"/>
  <c r="W3768"/>
  <c r="V3768"/>
  <c r="S3768"/>
  <c r="X3768" s="1"/>
  <c r="R3768"/>
  <c r="Q3768"/>
  <c r="P3768"/>
  <c r="O3768"/>
  <c r="N3768"/>
  <c r="AB3767"/>
  <c r="X3767"/>
  <c r="W3767"/>
  <c r="T3767"/>
  <c r="Y3767" s="1"/>
  <c r="S3767"/>
  <c r="R3767"/>
  <c r="Q3767"/>
  <c r="P3767"/>
  <c r="O3767"/>
  <c r="N3767"/>
  <c r="Z3766"/>
  <c r="Y3766"/>
  <c r="U3766"/>
  <c r="T3766"/>
  <c r="R3766"/>
  <c r="Q3766"/>
  <c r="P3766"/>
  <c r="O3766"/>
  <c r="N3766"/>
  <c r="AA3765"/>
  <c r="Z3765"/>
  <c r="V3765"/>
  <c r="U3765"/>
  <c r="R3765"/>
  <c r="Q3765"/>
  <c r="P3765"/>
  <c r="O3765"/>
  <c r="N3765"/>
  <c r="S3765" s="1"/>
  <c r="AA3764"/>
  <c r="W3764"/>
  <c r="AB3764" s="1"/>
  <c r="V3764"/>
  <c r="S3764"/>
  <c r="X3764" s="1"/>
  <c r="R3764"/>
  <c r="Q3764"/>
  <c r="P3764"/>
  <c r="O3764"/>
  <c r="N3764"/>
  <c r="AB3763"/>
  <c r="X3763"/>
  <c r="W3763"/>
  <c r="T3763"/>
  <c r="Y3763" s="1"/>
  <c r="S3763"/>
  <c r="R3763"/>
  <c r="Q3763"/>
  <c r="P3763"/>
  <c r="O3763"/>
  <c r="N3763"/>
  <c r="Z3762"/>
  <c r="Y3762"/>
  <c r="U3762"/>
  <c r="T3762"/>
  <c r="R3762"/>
  <c r="Q3762"/>
  <c r="P3762"/>
  <c r="O3762"/>
  <c r="N3762"/>
  <c r="AA3761"/>
  <c r="Z3761"/>
  <c r="V3761"/>
  <c r="U3761"/>
  <c r="S3761"/>
  <c r="R3761"/>
  <c r="Q3761"/>
  <c r="P3761"/>
  <c r="O3761"/>
  <c r="N3761"/>
  <c r="AB3760"/>
  <c r="AA3760"/>
  <c r="W3760"/>
  <c r="V3760"/>
  <c r="S3760"/>
  <c r="X3760" s="1"/>
  <c r="R3760"/>
  <c r="Q3760"/>
  <c r="P3760"/>
  <c r="O3760"/>
  <c r="T3760" s="1"/>
  <c r="N3760"/>
  <c r="AB3759"/>
  <c r="AA3759"/>
  <c r="W3759"/>
  <c r="V3759"/>
  <c r="S3759"/>
  <c r="X3759" s="1"/>
  <c r="R3759"/>
  <c r="Q3759"/>
  <c r="P3759"/>
  <c r="O3759"/>
  <c r="T3759" s="1"/>
  <c r="N3759"/>
  <c r="AB3758"/>
  <c r="X3758"/>
  <c r="W3758"/>
  <c r="T3758"/>
  <c r="Y3758" s="1"/>
  <c r="S3758"/>
  <c r="R3758"/>
  <c r="Q3758"/>
  <c r="P3758"/>
  <c r="U3758" s="1"/>
  <c r="O3758"/>
  <c r="N3758"/>
  <c r="Y3757"/>
  <c r="U3757"/>
  <c r="Z3757" s="1"/>
  <c r="T3757"/>
  <c r="R3757"/>
  <c r="Q3757"/>
  <c r="P3757"/>
  <c r="O3757"/>
  <c r="N3757"/>
  <c r="AA3756"/>
  <c r="Z3756"/>
  <c r="V3756"/>
  <c r="U3756"/>
  <c r="R3756"/>
  <c r="Q3756"/>
  <c r="P3756"/>
  <c r="O3756"/>
  <c r="N3756"/>
  <c r="AB3755"/>
  <c r="AA3755"/>
  <c r="W3755"/>
  <c r="V3755"/>
  <c r="T3755"/>
  <c r="S3755"/>
  <c r="X3755" s="1"/>
  <c r="R3755"/>
  <c r="Q3755"/>
  <c r="P3755"/>
  <c r="O3755"/>
  <c r="N3755"/>
  <c r="AB3754"/>
  <c r="X3754"/>
  <c r="W3754"/>
  <c r="U3754"/>
  <c r="T3754"/>
  <c r="Y3754" s="1"/>
  <c r="S3754"/>
  <c r="R3754"/>
  <c r="Q3754"/>
  <c r="P3754"/>
  <c r="O3754"/>
  <c r="N3754"/>
  <c r="Y3753"/>
  <c r="U3753"/>
  <c r="Z3753" s="1"/>
  <c r="T3753"/>
  <c r="R3753"/>
  <c r="Q3753"/>
  <c r="P3753"/>
  <c r="O3753"/>
  <c r="N3753"/>
  <c r="Z3752"/>
  <c r="V3752"/>
  <c r="AA3752" s="1"/>
  <c r="U3752"/>
  <c r="R3752"/>
  <c r="Q3752"/>
  <c r="P3752"/>
  <c r="O3752"/>
  <c r="N3752"/>
  <c r="AB3751"/>
  <c r="AA3751"/>
  <c r="W3751"/>
  <c r="V3751"/>
  <c r="S3751"/>
  <c r="X3751" s="1"/>
  <c r="R3751"/>
  <c r="Q3751"/>
  <c r="P3751"/>
  <c r="O3751"/>
  <c r="N3751"/>
  <c r="AB3750"/>
  <c r="X3750"/>
  <c r="W3750"/>
  <c r="T3750"/>
  <c r="Y3750" s="1"/>
  <c r="S3750"/>
  <c r="R3750"/>
  <c r="Q3750"/>
  <c r="P3750"/>
  <c r="O3750"/>
  <c r="N3750"/>
  <c r="Z3749"/>
  <c r="Y3749"/>
  <c r="U3749"/>
  <c r="T3749"/>
  <c r="R3749"/>
  <c r="Q3749"/>
  <c r="P3749"/>
  <c r="O3749"/>
  <c r="N3749"/>
  <c r="AA3748"/>
  <c r="Z3748"/>
  <c r="V3748"/>
  <c r="U3748"/>
  <c r="R3748"/>
  <c r="Q3748"/>
  <c r="P3748"/>
  <c r="O3748"/>
  <c r="N3748"/>
  <c r="S3748" s="1"/>
  <c r="AA3747"/>
  <c r="W3747"/>
  <c r="AB3747" s="1"/>
  <c r="V3747"/>
  <c r="S3747"/>
  <c r="X3747" s="1"/>
  <c r="R3747"/>
  <c r="Q3747"/>
  <c r="P3747"/>
  <c r="O3747"/>
  <c r="N3747"/>
  <c r="AB3746"/>
  <c r="X3746"/>
  <c r="W3746"/>
  <c r="T3746"/>
  <c r="Y3746" s="1"/>
  <c r="S3746"/>
  <c r="R3746"/>
  <c r="Q3746"/>
  <c r="P3746"/>
  <c r="O3746"/>
  <c r="N3746"/>
  <c r="Z3745"/>
  <c r="Y3745"/>
  <c r="U3745"/>
  <c r="T3745"/>
  <c r="R3745"/>
  <c r="Q3745"/>
  <c r="P3745"/>
  <c r="O3745"/>
  <c r="N3745"/>
  <c r="Z3744"/>
  <c r="Y3744"/>
  <c r="U3744"/>
  <c r="T3744"/>
  <c r="R3744"/>
  <c r="Q3744"/>
  <c r="P3744"/>
  <c r="O3744"/>
  <c r="N3744"/>
  <c r="AA3743"/>
  <c r="Z3743"/>
  <c r="V3743"/>
  <c r="U3743"/>
  <c r="R3743"/>
  <c r="Q3743"/>
  <c r="P3743"/>
  <c r="O3743"/>
  <c r="N3743"/>
  <c r="S3743" s="1"/>
  <c r="AA3742"/>
  <c r="W3742"/>
  <c r="AB3742" s="1"/>
  <c r="V3742"/>
  <c r="S3742"/>
  <c r="X3742" s="1"/>
  <c r="R3742"/>
  <c r="Q3742"/>
  <c r="P3742"/>
  <c r="O3742"/>
  <c r="N3742"/>
  <c r="AB3741"/>
  <c r="X3741"/>
  <c r="W3741"/>
  <c r="T3741"/>
  <c r="Y3741" s="1"/>
  <c r="S3741"/>
  <c r="R3741"/>
  <c r="Q3741"/>
  <c r="P3741"/>
  <c r="O3741"/>
  <c r="N3741"/>
  <c r="Z3740"/>
  <c r="Y3740"/>
  <c r="U3740"/>
  <c r="T3740"/>
  <c r="R3740"/>
  <c r="Q3740"/>
  <c r="P3740"/>
  <c r="O3740"/>
  <c r="N3740"/>
  <c r="AA3739"/>
  <c r="Z3739"/>
  <c r="V3739"/>
  <c r="U3739"/>
  <c r="S3739"/>
  <c r="R3739"/>
  <c r="Q3739"/>
  <c r="P3739"/>
  <c r="O3739"/>
  <c r="N3739"/>
  <c r="AB3738"/>
  <c r="AA3738"/>
  <c r="W3738"/>
  <c r="V3738"/>
  <c r="S3738"/>
  <c r="X3738" s="1"/>
  <c r="R3738"/>
  <c r="Q3738"/>
  <c r="P3738"/>
  <c r="O3738"/>
  <c r="T3738" s="1"/>
  <c r="N3738"/>
  <c r="AB3737"/>
  <c r="X3737"/>
  <c r="W3737"/>
  <c r="T3737"/>
  <c r="Y3737" s="1"/>
  <c r="S3737"/>
  <c r="R3737"/>
  <c r="Q3737"/>
  <c r="P3737"/>
  <c r="U3737" s="1"/>
  <c r="O3737"/>
  <c r="N3737"/>
  <c r="Y3736"/>
  <c r="U3736"/>
  <c r="Z3736" s="1"/>
  <c r="T3736"/>
  <c r="R3736"/>
  <c r="Q3736"/>
  <c r="P3736"/>
  <c r="O3736"/>
  <c r="N3736"/>
  <c r="AA3735"/>
  <c r="Z3735"/>
  <c r="V3735"/>
  <c r="U3735"/>
  <c r="R3735"/>
  <c r="Q3735"/>
  <c r="P3735"/>
  <c r="O3735"/>
  <c r="N3735"/>
  <c r="AB3734"/>
  <c r="AA3734"/>
  <c r="W3734"/>
  <c r="V3734"/>
  <c r="T3734"/>
  <c r="S3734"/>
  <c r="X3734" s="1"/>
  <c r="R3734"/>
  <c r="Q3734"/>
  <c r="P3734"/>
  <c r="O3734"/>
  <c r="N3734"/>
  <c r="AB3733"/>
  <c r="X3733"/>
  <c r="W3733"/>
  <c r="U3733"/>
  <c r="T3733"/>
  <c r="Y3733" s="1"/>
  <c r="S3733"/>
  <c r="R3733"/>
  <c r="Q3733"/>
  <c r="P3733"/>
  <c r="O3733"/>
  <c r="N3733"/>
  <c r="Z3732"/>
  <c r="Y3732"/>
  <c r="U3732"/>
  <c r="T3732"/>
  <c r="R3732"/>
  <c r="Q3732"/>
  <c r="P3732"/>
  <c r="O3732"/>
  <c r="N3732"/>
  <c r="Z3731"/>
  <c r="V3731"/>
  <c r="AA3731" s="1"/>
  <c r="U3731"/>
  <c r="R3731"/>
  <c r="Q3731"/>
  <c r="P3731"/>
  <c r="O3731"/>
  <c r="N3731"/>
  <c r="AB3730"/>
  <c r="AA3730"/>
  <c r="W3730"/>
  <c r="V3730"/>
  <c r="S3730"/>
  <c r="X3730" s="1"/>
  <c r="R3730"/>
  <c r="Q3730"/>
  <c r="P3730"/>
  <c r="O3730"/>
  <c r="N3730"/>
  <c r="AB3729"/>
  <c r="AA3729"/>
  <c r="W3729"/>
  <c r="V3729"/>
  <c r="S3729"/>
  <c r="X3729" s="1"/>
  <c r="R3729"/>
  <c r="Q3729"/>
  <c r="P3729"/>
  <c r="O3729"/>
  <c r="N3729"/>
  <c r="AB3728"/>
  <c r="X3728"/>
  <c r="W3728"/>
  <c r="T3728"/>
  <c r="Y3728" s="1"/>
  <c r="S3728"/>
  <c r="R3728"/>
  <c r="Q3728"/>
  <c r="P3728"/>
  <c r="O3728"/>
  <c r="N3728"/>
  <c r="Z3727"/>
  <c r="Y3727"/>
  <c r="U3727"/>
  <c r="T3727"/>
  <c r="R3727"/>
  <c r="Q3727"/>
  <c r="P3727"/>
  <c r="O3727"/>
  <c r="N3727"/>
  <c r="AA3726"/>
  <c r="Z3726"/>
  <c r="V3726"/>
  <c r="U3726"/>
  <c r="R3726"/>
  <c r="Q3726"/>
  <c r="P3726"/>
  <c r="O3726"/>
  <c r="N3726"/>
  <c r="S3726" s="1"/>
  <c r="AA3725"/>
  <c r="W3725"/>
  <c r="AB3725" s="1"/>
  <c r="V3725"/>
  <c r="S3725"/>
  <c r="X3725" s="1"/>
  <c r="R3725"/>
  <c r="Q3725"/>
  <c r="P3725"/>
  <c r="O3725"/>
  <c r="N3725"/>
  <c r="AB3724"/>
  <c r="X3724"/>
  <c r="W3724"/>
  <c r="T3724"/>
  <c r="Y3724" s="1"/>
  <c r="S3724"/>
  <c r="R3724"/>
  <c r="Q3724"/>
  <c r="P3724"/>
  <c r="O3724"/>
  <c r="N3724"/>
  <c r="Z3723"/>
  <c r="Y3723"/>
  <c r="U3723"/>
  <c r="T3723"/>
  <c r="R3723"/>
  <c r="Q3723"/>
  <c r="P3723"/>
  <c r="O3723"/>
  <c r="N3723"/>
  <c r="AA3722"/>
  <c r="Z3722"/>
  <c r="V3722"/>
  <c r="U3722"/>
  <c r="S3722"/>
  <c r="R3722"/>
  <c r="Q3722"/>
  <c r="P3722"/>
  <c r="O3722"/>
  <c r="N3722"/>
  <c r="AB3721"/>
  <c r="AA3721"/>
  <c r="W3721"/>
  <c r="V3721"/>
  <c r="S3721"/>
  <c r="X3721" s="1"/>
  <c r="R3721"/>
  <c r="Q3721"/>
  <c r="P3721"/>
  <c r="O3721"/>
  <c r="T3721" s="1"/>
  <c r="N3721"/>
  <c r="AB3720"/>
  <c r="X3720"/>
  <c r="W3720"/>
  <c r="T3720"/>
  <c r="Y3720" s="1"/>
  <c r="S3720"/>
  <c r="R3720"/>
  <c r="Q3720"/>
  <c r="P3720"/>
  <c r="U3720" s="1"/>
  <c r="O3720"/>
  <c r="N3720"/>
  <c r="Y3719"/>
  <c r="U3719"/>
  <c r="Z3719" s="1"/>
  <c r="T3719"/>
  <c r="R3719"/>
  <c r="Q3719"/>
  <c r="P3719"/>
  <c r="O3719"/>
  <c r="N3719"/>
  <c r="AA3718"/>
  <c r="Z3718"/>
  <c r="V3718"/>
  <c r="U3718"/>
  <c r="R3718"/>
  <c r="Q3718"/>
  <c r="P3718"/>
  <c r="O3718"/>
  <c r="N3718"/>
  <c r="AB3717"/>
  <c r="AA3717"/>
  <c r="W3717"/>
  <c r="V3717"/>
  <c r="T3717"/>
  <c r="S3717"/>
  <c r="X3717" s="1"/>
  <c r="R3717"/>
  <c r="Q3717"/>
  <c r="P3717"/>
  <c r="O3717"/>
  <c r="N3717"/>
  <c r="AB3716"/>
  <c r="X3716"/>
  <c r="W3716"/>
  <c r="U3716"/>
  <c r="T3716"/>
  <c r="Y3716" s="1"/>
  <c r="S3716"/>
  <c r="R3716"/>
  <c r="Q3716"/>
  <c r="P3716"/>
  <c r="O3716"/>
  <c r="N3716"/>
  <c r="Y3715"/>
  <c r="U3715"/>
  <c r="Z3715" s="1"/>
  <c r="T3715"/>
  <c r="R3715"/>
  <c r="Q3715"/>
  <c r="P3715"/>
  <c r="O3715"/>
  <c r="N3715"/>
  <c r="Y3714"/>
  <c r="U3714"/>
  <c r="Z3714" s="1"/>
  <c r="T3714"/>
  <c r="R3714"/>
  <c r="Q3714"/>
  <c r="P3714"/>
  <c r="O3714"/>
  <c r="N3714"/>
  <c r="AA3713"/>
  <c r="Z3713"/>
  <c r="V3713"/>
  <c r="U3713"/>
  <c r="R3713"/>
  <c r="Q3713"/>
  <c r="P3713"/>
  <c r="O3713"/>
  <c r="N3713"/>
  <c r="AB3712"/>
  <c r="AA3712"/>
  <c r="W3712"/>
  <c r="V3712"/>
  <c r="T3712"/>
  <c r="S3712"/>
  <c r="X3712" s="1"/>
  <c r="R3712"/>
  <c r="Q3712"/>
  <c r="P3712"/>
  <c r="O3712"/>
  <c r="N3712"/>
  <c r="AB3711"/>
  <c r="X3711"/>
  <c r="W3711"/>
  <c r="U3711"/>
  <c r="T3711"/>
  <c r="Y3711" s="1"/>
  <c r="S3711"/>
  <c r="R3711"/>
  <c r="Q3711"/>
  <c r="P3711"/>
  <c r="O3711"/>
  <c r="N3711"/>
  <c r="Y3710"/>
  <c r="U3710"/>
  <c r="Z3710" s="1"/>
  <c r="T3710"/>
  <c r="R3710"/>
  <c r="Q3710"/>
  <c r="P3710"/>
  <c r="O3710"/>
  <c r="N3710"/>
  <c r="Z3709"/>
  <c r="V3709"/>
  <c r="AA3709" s="1"/>
  <c r="U3709"/>
  <c r="R3709"/>
  <c r="Q3709"/>
  <c r="P3709"/>
  <c r="O3709"/>
  <c r="N3709"/>
  <c r="AB3708"/>
  <c r="AA3708"/>
  <c r="W3708"/>
  <c r="V3708"/>
  <c r="S3708"/>
  <c r="X3708" s="1"/>
  <c r="R3708"/>
  <c r="Q3708"/>
  <c r="P3708"/>
  <c r="O3708"/>
  <c r="N3708"/>
  <c r="AB3707"/>
  <c r="X3707"/>
  <c r="W3707"/>
  <c r="T3707"/>
  <c r="Y3707" s="1"/>
  <c r="S3707"/>
  <c r="R3707"/>
  <c r="Q3707"/>
  <c r="P3707"/>
  <c r="O3707"/>
  <c r="N3707"/>
  <c r="Y3706"/>
  <c r="U3706"/>
  <c r="Z3706" s="1"/>
  <c r="T3706"/>
  <c r="R3706"/>
  <c r="Q3706"/>
  <c r="P3706"/>
  <c r="O3706"/>
  <c r="N3706"/>
  <c r="AA3705"/>
  <c r="Z3705"/>
  <c r="V3705"/>
  <c r="U3705"/>
  <c r="R3705"/>
  <c r="Q3705"/>
  <c r="P3705"/>
  <c r="O3705"/>
  <c r="N3705"/>
  <c r="S3705" s="1"/>
  <c r="AA3704"/>
  <c r="W3704"/>
  <c r="AB3704" s="1"/>
  <c r="V3704"/>
  <c r="S3704"/>
  <c r="X3704" s="1"/>
  <c r="R3704"/>
  <c r="Q3704"/>
  <c r="P3704"/>
  <c r="O3704"/>
  <c r="N3704"/>
  <c r="AB3703"/>
  <c r="X3703"/>
  <c r="W3703"/>
  <c r="T3703"/>
  <c r="Y3703" s="1"/>
  <c r="S3703"/>
  <c r="R3703"/>
  <c r="Q3703"/>
  <c r="P3703"/>
  <c r="O3703"/>
  <c r="N3703"/>
  <c r="Z3702"/>
  <c r="Y3702"/>
  <c r="U3702"/>
  <c r="T3702"/>
  <c r="R3702"/>
  <c r="Q3702"/>
  <c r="P3702"/>
  <c r="O3702"/>
  <c r="N3702"/>
  <c r="AA3701"/>
  <c r="Z3701"/>
  <c r="V3701"/>
  <c r="U3701"/>
  <c r="S3701"/>
  <c r="R3701"/>
  <c r="Q3701"/>
  <c r="P3701"/>
  <c r="O3701"/>
  <c r="N3701"/>
  <c r="AB3700"/>
  <c r="AA3700"/>
  <c r="W3700"/>
  <c r="V3700"/>
  <c r="S3700"/>
  <c r="X3700" s="1"/>
  <c r="R3700"/>
  <c r="Q3700"/>
  <c r="P3700"/>
  <c r="O3700"/>
  <c r="T3700" s="1"/>
  <c r="N3700"/>
  <c r="AB3699"/>
  <c r="AA3699"/>
  <c r="W3699"/>
  <c r="V3699"/>
  <c r="S3699"/>
  <c r="X3699" s="1"/>
  <c r="R3699"/>
  <c r="Q3699"/>
  <c r="P3699"/>
  <c r="O3699"/>
  <c r="T3699" s="1"/>
  <c r="N3699"/>
  <c r="AB3698"/>
  <c r="X3698"/>
  <c r="W3698"/>
  <c r="T3698"/>
  <c r="Y3698" s="1"/>
  <c r="S3698"/>
  <c r="R3698"/>
  <c r="Q3698"/>
  <c r="P3698"/>
  <c r="U3698" s="1"/>
  <c r="O3698"/>
  <c r="N3698"/>
  <c r="Y3697"/>
  <c r="U3697"/>
  <c r="Z3697" s="1"/>
  <c r="T3697"/>
  <c r="R3697"/>
  <c r="Q3697"/>
  <c r="P3697"/>
  <c r="O3697"/>
  <c r="N3697"/>
  <c r="AA3696"/>
  <c r="Z3696"/>
  <c r="V3696"/>
  <c r="U3696"/>
  <c r="R3696"/>
  <c r="Q3696"/>
  <c r="P3696"/>
  <c r="O3696"/>
  <c r="N3696"/>
  <c r="AB3695"/>
  <c r="AA3695"/>
  <c r="W3695"/>
  <c r="V3695"/>
  <c r="T3695"/>
  <c r="S3695"/>
  <c r="X3695" s="1"/>
  <c r="R3695"/>
  <c r="Q3695"/>
  <c r="P3695"/>
  <c r="O3695"/>
  <c r="N3695"/>
  <c r="AB3694"/>
  <c r="X3694"/>
  <c r="W3694"/>
  <c r="U3694"/>
  <c r="T3694"/>
  <c r="Y3694" s="1"/>
  <c r="S3694"/>
  <c r="R3694"/>
  <c r="Q3694"/>
  <c r="P3694"/>
  <c r="O3694"/>
  <c r="N3694"/>
  <c r="Y3693"/>
  <c r="U3693"/>
  <c r="Z3693" s="1"/>
  <c r="T3693"/>
  <c r="R3693"/>
  <c r="Q3693"/>
  <c r="P3693"/>
  <c r="O3693"/>
  <c r="N3693"/>
  <c r="Z3692"/>
  <c r="V3692"/>
  <c r="AA3692" s="1"/>
  <c r="U3692"/>
  <c r="R3692"/>
  <c r="Q3692"/>
  <c r="P3692"/>
  <c r="O3692"/>
  <c r="N3692"/>
  <c r="AB3691"/>
  <c r="AA3691"/>
  <c r="W3691"/>
  <c r="V3691"/>
  <c r="S3691"/>
  <c r="X3691" s="1"/>
  <c r="R3691"/>
  <c r="Q3691"/>
  <c r="P3691"/>
  <c r="O3691"/>
  <c r="N3691"/>
  <c r="AB3690"/>
  <c r="X3690"/>
  <c r="W3690"/>
  <c r="T3690"/>
  <c r="Y3690" s="1"/>
  <c r="S3690"/>
  <c r="R3690"/>
  <c r="Q3690"/>
  <c r="P3690"/>
  <c r="O3690"/>
  <c r="N3690"/>
  <c r="Y3689"/>
  <c r="U3689"/>
  <c r="Z3689" s="1"/>
  <c r="T3689"/>
  <c r="R3689"/>
  <c r="Q3689"/>
  <c r="P3689"/>
  <c r="O3689"/>
  <c r="N3689"/>
  <c r="AA3688"/>
  <c r="Z3688"/>
  <c r="V3688"/>
  <c r="U3688"/>
  <c r="R3688"/>
  <c r="Q3688"/>
  <c r="P3688"/>
  <c r="O3688"/>
  <c r="N3688"/>
  <c r="S3688" s="1"/>
  <c r="AA3687"/>
  <c r="W3687"/>
  <c r="AB3687" s="1"/>
  <c r="V3687"/>
  <c r="S3687"/>
  <c r="X3687" s="1"/>
  <c r="R3687"/>
  <c r="Q3687"/>
  <c r="P3687"/>
  <c r="O3687"/>
  <c r="N3687"/>
  <c r="AB3686"/>
  <c r="X3686"/>
  <c r="W3686"/>
  <c r="T3686"/>
  <c r="Y3686" s="1"/>
  <c r="S3686"/>
  <c r="R3686"/>
  <c r="Q3686"/>
  <c r="P3686"/>
  <c r="O3686"/>
  <c r="N3686"/>
  <c r="Z3685"/>
  <c r="Y3685"/>
  <c r="U3685"/>
  <c r="T3685"/>
  <c r="R3685"/>
  <c r="Q3685"/>
  <c r="P3685"/>
  <c r="O3685"/>
  <c r="N3685"/>
  <c r="Z3684"/>
  <c r="Y3684"/>
  <c r="U3684"/>
  <c r="T3684"/>
  <c r="R3684"/>
  <c r="Q3684"/>
  <c r="P3684"/>
  <c r="O3684"/>
  <c r="N3684"/>
  <c r="AA3667"/>
  <c r="Z3667"/>
  <c r="V3667"/>
  <c r="U3667"/>
  <c r="R3667"/>
  <c r="Q3667"/>
  <c r="P3667"/>
  <c r="O3667"/>
  <c r="N3667"/>
  <c r="S3667" s="1"/>
  <c r="AA3666"/>
  <c r="W3666"/>
  <c r="AB3666" s="1"/>
  <c r="V3666"/>
  <c r="S3666"/>
  <c r="X3666" s="1"/>
  <c r="R3666"/>
  <c r="Q3666"/>
  <c r="P3666"/>
  <c r="O3666"/>
  <c r="N3666"/>
  <c r="AB3665"/>
  <c r="X3665"/>
  <c r="W3665"/>
  <c r="T3665"/>
  <c r="Y3665" s="1"/>
  <c r="S3665"/>
  <c r="R3665"/>
  <c r="Q3665"/>
  <c r="P3665"/>
  <c r="O3665"/>
  <c r="N3665"/>
  <c r="Z3664"/>
  <c r="Y3664"/>
  <c r="U3664"/>
  <c r="T3664"/>
  <c r="R3664"/>
  <c r="Q3664"/>
  <c r="P3664"/>
  <c r="O3664"/>
  <c r="N3664"/>
  <c r="AA3663"/>
  <c r="Z3663"/>
  <c r="V3663"/>
  <c r="U3663"/>
  <c r="S3663"/>
  <c r="R3663"/>
  <c r="Q3663"/>
  <c r="P3663"/>
  <c r="O3663"/>
  <c r="N3663"/>
  <c r="AB3662"/>
  <c r="AA3662"/>
  <c r="W3662"/>
  <c r="V3662"/>
  <c r="S3662"/>
  <c r="X3662" s="1"/>
  <c r="R3662"/>
  <c r="Q3662"/>
  <c r="P3662"/>
  <c r="O3662"/>
  <c r="T3662" s="1"/>
  <c r="N3662"/>
  <c r="AB3661"/>
  <c r="X3661"/>
  <c r="W3661"/>
  <c r="T3661"/>
  <c r="Y3661" s="1"/>
  <c r="S3661"/>
  <c r="R3661"/>
  <c r="Q3661"/>
  <c r="P3661"/>
  <c r="U3661" s="1"/>
  <c r="O3661"/>
  <c r="N3661"/>
  <c r="Y3660"/>
  <c r="U3660"/>
  <c r="Z3660" s="1"/>
  <c r="T3660"/>
  <c r="R3660"/>
  <c r="Q3660"/>
  <c r="P3660"/>
  <c r="O3660"/>
  <c r="N3660"/>
  <c r="AA3659"/>
  <c r="Z3659"/>
  <c r="V3659"/>
  <c r="U3659"/>
  <c r="R3659"/>
  <c r="Q3659"/>
  <c r="P3659"/>
  <c r="O3659"/>
  <c r="N3659"/>
  <c r="AB3658"/>
  <c r="AA3658"/>
  <c r="W3658"/>
  <c r="V3658"/>
  <c r="T3658"/>
  <c r="S3658"/>
  <c r="X3658" s="1"/>
  <c r="R3658"/>
  <c r="Q3658"/>
  <c r="P3658"/>
  <c r="O3658"/>
  <c r="N3658"/>
  <c r="AB3657"/>
  <c r="X3657"/>
  <c r="W3657"/>
  <c r="U3657"/>
  <c r="T3657"/>
  <c r="Y3657" s="1"/>
  <c r="S3657"/>
  <c r="R3657"/>
  <c r="Q3657"/>
  <c r="P3657"/>
  <c r="O3657"/>
  <c r="N3657"/>
  <c r="Z3656"/>
  <c r="Y3656"/>
  <c r="U3656"/>
  <c r="T3656"/>
  <c r="R3656"/>
  <c r="Q3656"/>
  <c r="P3656"/>
  <c r="O3656"/>
  <c r="N3656"/>
  <c r="Z3655"/>
  <c r="V3655"/>
  <c r="AA3655" s="1"/>
  <c r="U3655"/>
  <c r="R3655"/>
  <c r="Q3655"/>
  <c r="P3655"/>
  <c r="O3655"/>
  <c r="N3655"/>
  <c r="AB3654"/>
  <c r="AA3654"/>
  <c r="W3654"/>
  <c r="V3654"/>
  <c r="S3654"/>
  <c r="X3654" s="1"/>
  <c r="R3654"/>
  <c r="Q3654"/>
  <c r="P3654"/>
  <c r="O3654"/>
  <c r="N3654"/>
  <c r="AB3653"/>
  <c r="AA3653"/>
  <c r="W3653"/>
  <c r="V3653"/>
  <c r="S3653"/>
  <c r="X3653" s="1"/>
  <c r="R3653"/>
  <c r="Q3653"/>
  <c r="P3653"/>
  <c r="O3653"/>
  <c r="N3653"/>
  <c r="AB3652"/>
  <c r="X3652"/>
  <c r="W3652"/>
  <c r="T3652"/>
  <c r="Y3652" s="1"/>
  <c r="S3652"/>
  <c r="R3652"/>
  <c r="Q3652"/>
  <c r="P3652"/>
  <c r="O3652"/>
  <c r="N3652"/>
  <c r="Y3651"/>
  <c r="U3651"/>
  <c r="Z3651" s="1"/>
  <c r="T3651"/>
  <c r="R3651"/>
  <c r="Q3651"/>
  <c r="P3651"/>
  <c r="O3651"/>
  <c r="N3651"/>
  <c r="AA3650"/>
  <c r="Z3650"/>
  <c r="V3650"/>
  <c r="U3650"/>
  <c r="R3650"/>
  <c r="Q3650"/>
  <c r="P3650"/>
  <c r="O3650"/>
  <c r="N3650"/>
  <c r="S3650" s="1"/>
  <c r="AA3649"/>
  <c r="W3649"/>
  <c r="AB3649" s="1"/>
  <c r="V3649"/>
  <c r="S3649"/>
  <c r="X3649" s="1"/>
  <c r="R3649"/>
  <c r="Q3649"/>
  <c r="P3649"/>
  <c r="O3649"/>
  <c r="N3649"/>
  <c r="AB3648"/>
  <c r="X3648"/>
  <c r="W3648"/>
  <c r="T3648"/>
  <c r="Y3648" s="1"/>
  <c r="S3648"/>
  <c r="R3648"/>
  <c r="Q3648"/>
  <c r="P3648"/>
  <c r="O3648"/>
  <c r="N3648"/>
  <c r="Z3647"/>
  <c r="V3647"/>
  <c r="U3647"/>
  <c r="R3647"/>
  <c r="Q3647"/>
  <c r="P3647"/>
  <c r="O3647"/>
  <c r="T3647" s="1"/>
  <c r="Y3647" s="1"/>
  <c r="N3647"/>
  <c r="AA3646"/>
  <c r="Z3646"/>
  <c r="W3646"/>
  <c r="V3646"/>
  <c r="R3646"/>
  <c r="Q3646"/>
  <c r="P3646"/>
  <c r="U3646" s="1"/>
  <c r="O3646"/>
  <c r="N3646"/>
  <c r="AB3645"/>
  <c r="X3645"/>
  <c r="W3645"/>
  <c r="T3645"/>
  <c r="S3645"/>
  <c r="R3645"/>
  <c r="Q3645"/>
  <c r="V3645" s="1"/>
  <c r="AA3645" s="1"/>
  <c r="P3645"/>
  <c r="O3645"/>
  <c r="N3645"/>
  <c r="AB3644"/>
  <c r="T3644"/>
  <c r="Y3644" s="1"/>
  <c r="R3644"/>
  <c r="W3644" s="1"/>
  <c r="Q3644"/>
  <c r="P3644"/>
  <c r="O3644"/>
  <c r="N3644"/>
  <c r="S3644" s="1"/>
  <c r="X3644" s="1"/>
  <c r="Z3643"/>
  <c r="V3643"/>
  <c r="U3643"/>
  <c r="R3643"/>
  <c r="Q3643"/>
  <c r="P3643"/>
  <c r="O3643"/>
  <c r="T3643" s="1"/>
  <c r="Y3643" s="1"/>
  <c r="N3643"/>
  <c r="Z3642"/>
  <c r="W3642"/>
  <c r="V3642"/>
  <c r="AA3642" s="1"/>
  <c r="R3642"/>
  <c r="Q3642"/>
  <c r="P3642"/>
  <c r="U3642" s="1"/>
  <c r="O3642"/>
  <c r="N3642"/>
  <c r="AB3641"/>
  <c r="W3641"/>
  <c r="T3641"/>
  <c r="S3641"/>
  <c r="X3641" s="1"/>
  <c r="R3641"/>
  <c r="Q3641"/>
  <c r="V3641" s="1"/>
  <c r="AA3641" s="1"/>
  <c r="P3641"/>
  <c r="O3641"/>
  <c r="N3641"/>
  <c r="AB3640"/>
  <c r="T3640"/>
  <c r="Y3640" s="1"/>
  <c r="R3640"/>
  <c r="W3640" s="1"/>
  <c r="Q3640"/>
  <c r="P3640"/>
  <c r="O3640"/>
  <c r="N3640"/>
  <c r="S3640" s="1"/>
  <c r="X3640" s="1"/>
  <c r="Z3639"/>
  <c r="U3639"/>
  <c r="R3639"/>
  <c r="Q3639"/>
  <c r="V3639" s="1"/>
  <c r="P3639"/>
  <c r="O3639"/>
  <c r="T3639" s="1"/>
  <c r="Y3639" s="1"/>
  <c r="N3639"/>
  <c r="Y3638"/>
  <c r="V3638"/>
  <c r="U3638"/>
  <c r="Z3638" s="1"/>
  <c r="R3638"/>
  <c r="Q3638"/>
  <c r="P3638"/>
  <c r="O3638"/>
  <c r="T3638" s="1"/>
  <c r="N3638"/>
  <c r="AA3637"/>
  <c r="V3637"/>
  <c r="S3637"/>
  <c r="R3637"/>
  <c r="W3637" s="1"/>
  <c r="Q3637"/>
  <c r="P3637"/>
  <c r="U3637" s="1"/>
  <c r="Z3637" s="1"/>
  <c r="O3637"/>
  <c r="N3637"/>
  <c r="AA3636"/>
  <c r="X3636"/>
  <c r="W3636"/>
  <c r="AB3636" s="1"/>
  <c r="S3636"/>
  <c r="R3636"/>
  <c r="Q3636"/>
  <c r="V3636" s="1"/>
  <c r="P3636"/>
  <c r="O3636"/>
  <c r="N3636"/>
  <c r="Y3635"/>
  <c r="X3635"/>
  <c r="T3635"/>
  <c r="R3635"/>
  <c r="W3635" s="1"/>
  <c r="AB3635" s="1"/>
  <c r="Q3635"/>
  <c r="P3635"/>
  <c r="O3635"/>
  <c r="N3635"/>
  <c r="S3635" s="1"/>
  <c r="Y3634"/>
  <c r="V3634"/>
  <c r="U3634"/>
  <c r="Z3634" s="1"/>
  <c r="R3634"/>
  <c r="Q3634"/>
  <c r="P3634"/>
  <c r="O3634"/>
  <c r="T3634" s="1"/>
  <c r="N3634"/>
  <c r="AA3633"/>
  <c r="V3633"/>
  <c r="S3633"/>
  <c r="R3633"/>
  <c r="W3633" s="1"/>
  <c r="Q3633"/>
  <c r="P3633"/>
  <c r="U3633" s="1"/>
  <c r="Z3633" s="1"/>
  <c r="O3633"/>
  <c r="N3633"/>
  <c r="AA3632"/>
  <c r="X3632"/>
  <c r="W3632"/>
  <c r="AB3632" s="1"/>
  <c r="S3632"/>
  <c r="R3632"/>
  <c r="Q3632"/>
  <c r="V3632" s="1"/>
  <c r="P3632"/>
  <c r="O3632"/>
  <c r="N3632"/>
  <c r="Y3631"/>
  <c r="X3631"/>
  <c r="T3631"/>
  <c r="R3631"/>
  <c r="W3631" s="1"/>
  <c r="AB3631" s="1"/>
  <c r="Q3631"/>
  <c r="P3631"/>
  <c r="O3631"/>
  <c r="N3631"/>
  <c r="S3631" s="1"/>
  <c r="Y3630"/>
  <c r="V3630"/>
  <c r="U3630"/>
  <c r="Z3630" s="1"/>
  <c r="R3630"/>
  <c r="Q3630"/>
  <c r="P3630"/>
  <c r="O3630"/>
  <c r="T3630" s="1"/>
  <c r="N3630"/>
  <c r="AA3629"/>
  <c r="V3629"/>
  <c r="S3629"/>
  <c r="R3629"/>
  <c r="W3629" s="1"/>
  <c r="Q3629"/>
  <c r="P3629"/>
  <c r="U3629" s="1"/>
  <c r="Z3629" s="1"/>
  <c r="O3629"/>
  <c r="N3629"/>
  <c r="AA3628"/>
  <c r="X3628"/>
  <c r="W3628"/>
  <c r="AB3628" s="1"/>
  <c r="S3628"/>
  <c r="R3628"/>
  <c r="Q3628"/>
  <c r="V3628" s="1"/>
  <c r="P3628"/>
  <c r="O3628"/>
  <c r="N3628"/>
  <c r="Y3627"/>
  <c r="X3627"/>
  <c r="T3627"/>
  <c r="R3627"/>
  <c r="W3627" s="1"/>
  <c r="AB3627" s="1"/>
  <c r="Q3627"/>
  <c r="P3627"/>
  <c r="O3627"/>
  <c r="N3627"/>
  <c r="S3627" s="1"/>
  <c r="Y3626"/>
  <c r="V3626"/>
  <c r="U3626"/>
  <c r="Z3626" s="1"/>
  <c r="R3626"/>
  <c r="Q3626"/>
  <c r="P3626"/>
  <c r="O3626"/>
  <c r="T3626" s="1"/>
  <c r="N3626"/>
  <c r="AA3625"/>
  <c r="V3625"/>
  <c r="S3625"/>
  <c r="R3625"/>
  <c r="W3625" s="1"/>
  <c r="Q3625"/>
  <c r="P3625"/>
  <c r="U3625" s="1"/>
  <c r="Z3625" s="1"/>
  <c r="O3625"/>
  <c r="N3625"/>
  <c r="AA3624"/>
  <c r="X3624"/>
  <c r="W3624"/>
  <c r="AB3624" s="1"/>
  <c r="S3624"/>
  <c r="R3624"/>
  <c r="Q3624"/>
  <c r="V3624" s="1"/>
  <c r="P3624"/>
  <c r="O3624"/>
  <c r="N3624"/>
  <c r="AA3623"/>
  <c r="W3623"/>
  <c r="AB3623" s="1"/>
  <c r="V3623"/>
  <c r="S3623"/>
  <c r="X3623" s="1"/>
  <c r="R3623"/>
  <c r="Q3623"/>
  <c r="P3623"/>
  <c r="O3623"/>
  <c r="N3623"/>
  <c r="Y3622"/>
  <c r="X3622"/>
  <c r="T3622"/>
  <c r="R3622"/>
  <c r="W3622" s="1"/>
  <c r="AB3622" s="1"/>
  <c r="Q3622"/>
  <c r="P3622"/>
  <c r="O3622"/>
  <c r="N3622"/>
  <c r="S3622" s="1"/>
  <c r="Y3621"/>
  <c r="V3621"/>
  <c r="U3621"/>
  <c r="Z3621" s="1"/>
  <c r="R3621"/>
  <c r="Q3621"/>
  <c r="P3621"/>
  <c r="O3621"/>
  <c r="T3621" s="1"/>
  <c r="N3621"/>
  <c r="AA3620"/>
  <c r="V3620"/>
  <c r="S3620"/>
  <c r="R3620"/>
  <c r="W3620" s="1"/>
  <c r="Q3620"/>
  <c r="P3620"/>
  <c r="U3620" s="1"/>
  <c r="Z3620" s="1"/>
  <c r="O3620"/>
  <c r="N3620"/>
  <c r="AA3619"/>
  <c r="X3619"/>
  <c r="W3619"/>
  <c r="AB3619" s="1"/>
  <c r="S3619"/>
  <c r="R3619"/>
  <c r="Q3619"/>
  <c r="V3619" s="1"/>
  <c r="P3619"/>
  <c r="O3619"/>
  <c r="N3619"/>
  <c r="Y3618"/>
  <c r="X3618"/>
  <c r="T3618"/>
  <c r="R3618"/>
  <c r="W3618" s="1"/>
  <c r="AB3618" s="1"/>
  <c r="Q3618"/>
  <c r="P3618"/>
  <c r="O3618"/>
  <c r="N3618"/>
  <c r="S3618" s="1"/>
  <c r="Y3617"/>
  <c r="V3617"/>
  <c r="U3617"/>
  <c r="Z3617" s="1"/>
  <c r="R3617"/>
  <c r="Q3617"/>
  <c r="P3617"/>
  <c r="O3617"/>
  <c r="T3617" s="1"/>
  <c r="N3617"/>
  <c r="AA3616"/>
  <c r="V3616"/>
  <c r="S3616"/>
  <c r="R3616"/>
  <c r="W3616" s="1"/>
  <c r="Q3616"/>
  <c r="P3616"/>
  <c r="U3616" s="1"/>
  <c r="Z3616" s="1"/>
  <c r="O3616"/>
  <c r="N3616"/>
  <c r="AA3615"/>
  <c r="X3615"/>
  <c r="W3615"/>
  <c r="AB3615" s="1"/>
  <c r="S3615"/>
  <c r="R3615"/>
  <c r="Q3615"/>
  <c r="V3615" s="1"/>
  <c r="P3615"/>
  <c r="O3615"/>
  <c r="N3615"/>
  <c r="Y3614"/>
  <c r="X3614"/>
  <c r="T3614"/>
  <c r="R3614"/>
  <c r="W3614" s="1"/>
  <c r="AB3614" s="1"/>
  <c r="Q3614"/>
  <c r="P3614"/>
  <c r="O3614"/>
  <c r="N3614"/>
  <c r="S3614" s="1"/>
  <c r="Y3613"/>
  <c r="V3613"/>
  <c r="U3613"/>
  <c r="Z3613" s="1"/>
  <c r="R3613"/>
  <c r="Q3613"/>
  <c r="P3613"/>
  <c r="O3613"/>
  <c r="T3613" s="1"/>
  <c r="N3613"/>
  <c r="AA3612"/>
  <c r="V3612"/>
  <c r="S3612"/>
  <c r="R3612"/>
  <c r="W3612" s="1"/>
  <c r="Q3612"/>
  <c r="P3612"/>
  <c r="U3612" s="1"/>
  <c r="Z3612" s="1"/>
  <c r="O3612"/>
  <c r="N3612"/>
  <c r="AA3611"/>
  <c r="X3611"/>
  <c r="W3611"/>
  <c r="AB3611" s="1"/>
  <c r="S3611"/>
  <c r="R3611"/>
  <c r="Q3611"/>
  <c r="V3611" s="1"/>
  <c r="P3611"/>
  <c r="O3611"/>
  <c r="N3611"/>
  <c r="Y3610"/>
  <c r="X3610"/>
  <c r="T3610"/>
  <c r="R3610"/>
  <c r="W3610" s="1"/>
  <c r="AB3610" s="1"/>
  <c r="Q3610"/>
  <c r="P3610"/>
  <c r="O3610"/>
  <c r="N3610"/>
  <c r="S3610" s="1"/>
  <c r="Y3609"/>
  <c r="V3609"/>
  <c r="U3609"/>
  <c r="Z3609" s="1"/>
  <c r="R3609"/>
  <c r="Q3609"/>
  <c r="P3609"/>
  <c r="O3609"/>
  <c r="T3609" s="1"/>
  <c r="N3609"/>
  <c r="Z3608"/>
  <c r="U3608"/>
  <c r="R3608"/>
  <c r="Q3608"/>
  <c r="V3608" s="1"/>
  <c r="P3608"/>
  <c r="O3608"/>
  <c r="T3608" s="1"/>
  <c r="Y3608" s="1"/>
  <c r="N3608"/>
  <c r="Z3607"/>
  <c r="W3607"/>
  <c r="V3607"/>
  <c r="AA3607" s="1"/>
  <c r="R3607"/>
  <c r="Q3607"/>
  <c r="P3607"/>
  <c r="U3607" s="1"/>
  <c r="O3607"/>
  <c r="N3607"/>
  <c r="AB3606"/>
  <c r="W3606"/>
  <c r="T3606"/>
  <c r="S3606"/>
  <c r="X3606" s="1"/>
  <c r="R3606"/>
  <c r="Q3606"/>
  <c r="V3606" s="1"/>
  <c r="AA3606" s="1"/>
  <c r="P3606"/>
  <c r="O3606"/>
  <c r="N3606"/>
  <c r="AB3605"/>
  <c r="T3605"/>
  <c r="Y3605" s="1"/>
  <c r="R3605"/>
  <c r="W3605" s="1"/>
  <c r="Q3605"/>
  <c r="P3605"/>
  <c r="O3605"/>
  <c r="N3605"/>
  <c r="S3605" s="1"/>
  <c r="X3605" s="1"/>
  <c r="Z3604"/>
  <c r="U3604"/>
  <c r="R3604"/>
  <c r="Q3604"/>
  <c r="V3604" s="1"/>
  <c r="P3604"/>
  <c r="O3604"/>
  <c r="T3604" s="1"/>
  <c r="Y3604" s="1"/>
  <c r="N3604"/>
  <c r="Z3603"/>
  <c r="W3603"/>
  <c r="V3603"/>
  <c r="AA3603" s="1"/>
  <c r="R3603"/>
  <c r="Q3603"/>
  <c r="P3603"/>
  <c r="U3603" s="1"/>
  <c r="O3603"/>
  <c r="N3603"/>
  <c r="AB3602"/>
  <c r="W3602"/>
  <c r="T3602"/>
  <c r="S3602"/>
  <c r="X3602" s="1"/>
  <c r="R3602"/>
  <c r="Q3602"/>
  <c r="V3602" s="1"/>
  <c r="AA3602" s="1"/>
  <c r="P3602"/>
  <c r="O3602"/>
  <c r="N3602"/>
  <c r="AB3601"/>
  <c r="T3601"/>
  <c r="Y3601" s="1"/>
  <c r="R3601"/>
  <c r="W3601" s="1"/>
  <c r="Q3601"/>
  <c r="P3601"/>
  <c r="O3601"/>
  <c r="N3601"/>
  <c r="S3601" s="1"/>
  <c r="X3601" s="1"/>
  <c r="Z3600"/>
  <c r="U3600"/>
  <c r="R3600"/>
  <c r="Q3600"/>
  <c r="V3600" s="1"/>
  <c r="P3600"/>
  <c r="O3600"/>
  <c r="T3600" s="1"/>
  <c r="Y3600" s="1"/>
  <c r="N3600"/>
  <c r="Z3599"/>
  <c r="W3599"/>
  <c r="V3599"/>
  <c r="AA3599" s="1"/>
  <c r="R3599"/>
  <c r="Q3599"/>
  <c r="P3599"/>
  <c r="U3599" s="1"/>
  <c r="O3599"/>
  <c r="N3599"/>
  <c r="AB3598"/>
  <c r="W3598"/>
  <c r="T3598"/>
  <c r="S3598"/>
  <c r="X3598" s="1"/>
  <c r="R3598"/>
  <c r="Q3598"/>
  <c r="V3598" s="1"/>
  <c r="AA3598" s="1"/>
  <c r="P3598"/>
  <c r="O3598"/>
  <c r="N3598"/>
  <c r="AB3597"/>
  <c r="T3597"/>
  <c r="Y3597" s="1"/>
  <c r="R3597"/>
  <c r="W3597" s="1"/>
  <c r="Q3597"/>
  <c r="P3597"/>
  <c r="O3597"/>
  <c r="N3597"/>
  <c r="S3597" s="1"/>
  <c r="X3597" s="1"/>
  <c r="Z3596"/>
  <c r="U3596"/>
  <c r="R3596"/>
  <c r="Q3596"/>
  <c r="V3596" s="1"/>
  <c r="P3596"/>
  <c r="O3596"/>
  <c r="T3596" s="1"/>
  <c r="Y3596" s="1"/>
  <c r="N3596"/>
  <c r="Z3595"/>
  <c r="W3595"/>
  <c r="V3595"/>
  <c r="AA3595" s="1"/>
  <c r="R3595"/>
  <c r="Q3595"/>
  <c r="P3595"/>
  <c r="U3595" s="1"/>
  <c r="O3595"/>
  <c r="N3595"/>
  <c r="W3594"/>
  <c r="AB3594" s="1"/>
  <c r="T3594"/>
  <c r="S3594"/>
  <c r="X3594" s="1"/>
  <c r="R3594"/>
  <c r="Q3594"/>
  <c r="V3594" s="1"/>
  <c r="AA3594" s="1"/>
  <c r="P3594"/>
  <c r="O3594"/>
  <c r="N3594"/>
  <c r="AB3593"/>
  <c r="AA3593"/>
  <c r="W3593"/>
  <c r="S3593"/>
  <c r="X3593" s="1"/>
  <c r="R3593"/>
  <c r="Q3593"/>
  <c r="V3593" s="1"/>
  <c r="P3593"/>
  <c r="O3593"/>
  <c r="T3593" s="1"/>
  <c r="N3593"/>
  <c r="Y3592"/>
  <c r="T3592"/>
  <c r="R3592"/>
  <c r="W3592" s="1"/>
  <c r="AB3592" s="1"/>
  <c r="Q3592"/>
  <c r="P3592"/>
  <c r="O3592"/>
  <c r="N3592"/>
  <c r="S3592" s="1"/>
  <c r="X3592" s="1"/>
  <c r="Z3591"/>
  <c r="Y3591"/>
  <c r="U3591"/>
  <c r="R3591"/>
  <c r="Q3591"/>
  <c r="V3591" s="1"/>
  <c r="P3591"/>
  <c r="O3591"/>
  <c r="T3591" s="1"/>
  <c r="N3591"/>
  <c r="W3590"/>
  <c r="V3590"/>
  <c r="AA3590" s="1"/>
  <c r="S3590"/>
  <c r="R3590"/>
  <c r="Q3590"/>
  <c r="P3590"/>
  <c r="U3590" s="1"/>
  <c r="Z3590" s="1"/>
  <c r="O3590"/>
  <c r="N3590"/>
  <c r="AB3589"/>
  <c r="AA3589"/>
  <c r="W3589"/>
  <c r="S3589"/>
  <c r="X3589" s="1"/>
  <c r="R3589"/>
  <c r="Q3589"/>
  <c r="V3589" s="1"/>
  <c r="P3589"/>
  <c r="O3589"/>
  <c r="T3589" s="1"/>
  <c r="N3589"/>
  <c r="AB3588"/>
  <c r="X3588"/>
  <c r="W3588"/>
  <c r="T3588"/>
  <c r="Y3588" s="1"/>
  <c r="S3588"/>
  <c r="R3588"/>
  <c r="Q3588"/>
  <c r="P3588"/>
  <c r="U3588" s="1"/>
  <c r="O3588"/>
  <c r="N3588"/>
  <c r="Y3587"/>
  <c r="U3587"/>
  <c r="Z3587" s="1"/>
  <c r="T3587"/>
  <c r="R3587"/>
  <c r="Q3587"/>
  <c r="P3587"/>
  <c r="O3587"/>
  <c r="N3587"/>
  <c r="AA3586"/>
  <c r="V3586"/>
  <c r="S3586"/>
  <c r="R3586"/>
  <c r="W3586" s="1"/>
  <c r="Q3586"/>
  <c r="P3586"/>
  <c r="U3586" s="1"/>
  <c r="Z3586" s="1"/>
  <c r="O3586"/>
  <c r="N3586"/>
  <c r="AA3585"/>
  <c r="X3585"/>
  <c r="W3585"/>
  <c r="AB3585" s="1"/>
  <c r="S3585"/>
  <c r="R3585"/>
  <c r="Q3585"/>
  <c r="V3585" s="1"/>
  <c r="P3585"/>
  <c r="O3585"/>
  <c r="N3585"/>
  <c r="Y3584"/>
  <c r="X3584"/>
  <c r="T3584"/>
  <c r="R3584"/>
  <c r="W3584" s="1"/>
  <c r="AB3584" s="1"/>
  <c r="Q3584"/>
  <c r="P3584"/>
  <c r="O3584"/>
  <c r="N3584"/>
  <c r="S3584" s="1"/>
  <c r="Y3583"/>
  <c r="V3583"/>
  <c r="U3583"/>
  <c r="Z3583" s="1"/>
  <c r="R3583"/>
  <c r="Q3583"/>
  <c r="P3583"/>
  <c r="O3583"/>
  <c r="T3583" s="1"/>
  <c r="N3583"/>
  <c r="AA3582"/>
  <c r="V3582"/>
  <c r="S3582"/>
  <c r="R3582"/>
  <c r="W3582" s="1"/>
  <c r="Q3582"/>
  <c r="P3582"/>
  <c r="U3582" s="1"/>
  <c r="Z3582" s="1"/>
  <c r="O3582"/>
  <c r="N3582"/>
  <c r="AA3581"/>
  <c r="X3581"/>
  <c r="W3581"/>
  <c r="AB3581" s="1"/>
  <c r="S3581"/>
  <c r="R3581"/>
  <c r="Q3581"/>
  <c r="V3581" s="1"/>
  <c r="P3581"/>
  <c r="O3581"/>
  <c r="N3581"/>
  <c r="Y3580"/>
  <c r="X3580"/>
  <c r="T3580"/>
  <c r="R3580"/>
  <c r="W3580" s="1"/>
  <c r="AB3580" s="1"/>
  <c r="Q3580"/>
  <c r="P3580"/>
  <c r="O3580"/>
  <c r="N3580"/>
  <c r="S3580" s="1"/>
  <c r="Y3579"/>
  <c r="V3579"/>
  <c r="U3579"/>
  <c r="Z3579" s="1"/>
  <c r="R3579"/>
  <c r="Q3579"/>
  <c r="P3579"/>
  <c r="O3579"/>
  <c r="T3579" s="1"/>
  <c r="N3579"/>
  <c r="Z3578"/>
  <c r="U3578"/>
  <c r="R3578"/>
  <c r="Q3578"/>
  <c r="V3578" s="1"/>
  <c r="P3578"/>
  <c r="O3578"/>
  <c r="T3578" s="1"/>
  <c r="Y3578" s="1"/>
  <c r="N3578"/>
  <c r="Z3577"/>
  <c r="W3577"/>
  <c r="V3577"/>
  <c r="AA3577" s="1"/>
  <c r="R3577"/>
  <c r="Q3577"/>
  <c r="P3577"/>
  <c r="U3577" s="1"/>
  <c r="O3577"/>
  <c r="N3577"/>
  <c r="AB3576"/>
  <c r="W3576"/>
  <c r="T3576"/>
  <c r="S3576"/>
  <c r="X3576" s="1"/>
  <c r="R3576"/>
  <c r="Q3576"/>
  <c r="V3576" s="1"/>
  <c r="AA3576" s="1"/>
  <c r="P3576"/>
  <c r="O3576"/>
  <c r="N3576"/>
  <c r="AB3575"/>
  <c r="T3575"/>
  <c r="Y3575" s="1"/>
  <c r="R3575"/>
  <c r="W3575" s="1"/>
  <c r="Q3575"/>
  <c r="P3575"/>
  <c r="O3575"/>
  <c r="N3575"/>
  <c r="S3575" s="1"/>
  <c r="X3575" s="1"/>
  <c r="Y3574"/>
  <c r="U3574"/>
  <c r="Z3574" s="1"/>
  <c r="T3574"/>
  <c r="R3574"/>
  <c r="Q3574"/>
  <c r="P3574"/>
  <c r="O3574"/>
  <c r="N3574"/>
  <c r="AA3573"/>
  <c r="Z3573"/>
  <c r="V3573"/>
  <c r="U3573"/>
  <c r="S3573"/>
  <c r="R3573"/>
  <c r="Q3573"/>
  <c r="P3573"/>
  <c r="O3573"/>
  <c r="N3573"/>
  <c r="AA3572"/>
  <c r="W3572"/>
  <c r="AB3572" s="1"/>
  <c r="V3572"/>
  <c r="S3572"/>
  <c r="X3572" s="1"/>
  <c r="R3572"/>
  <c r="Q3572"/>
  <c r="P3572"/>
  <c r="O3572"/>
  <c r="T3572" s="1"/>
  <c r="N3572"/>
  <c r="AB3571"/>
  <c r="X3571"/>
  <c r="W3571"/>
  <c r="T3571"/>
  <c r="Y3571" s="1"/>
  <c r="S3571"/>
  <c r="R3571"/>
  <c r="Q3571"/>
  <c r="P3571"/>
  <c r="U3571" s="1"/>
  <c r="O3571"/>
  <c r="N3571"/>
  <c r="Y3570"/>
  <c r="U3570"/>
  <c r="Z3570" s="1"/>
  <c r="T3570"/>
  <c r="R3570"/>
  <c r="Q3570"/>
  <c r="P3570"/>
  <c r="O3570"/>
  <c r="N3570"/>
  <c r="AA3569"/>
  <c r="Z3569"/>
  <c r="V3569"/>
  <c r="U3569"/>
  <c r="S3569"/>
  <c r="R3569"/>
  <c r="Q3569"/>
  <c r="P3569"/>
  <c r="O3569"/>
  <c r="N3569"/>
  <c r="AB3568"/>
  <c r="AA3568"/>
  <c r="W3568"/>
  <c r="V3568"/>
  <c r="T3568"/>
  <c r="S3568"/>
  <c r="X3568" s="1"/>
  <c r="R3568"/>
  <c r="Q3568"/>
  <c r="P3568"/>
  <c r="O3568"/>
  <c r="N3568"/>
  <c r="AB3567"/>
  <c r="T3567"/>
  <c r="Y3567" s="1"/>
  <c r="R3567"/>
  <c r="W3567" s="1"/>
  <c r="Q3567"/>
  <c r="P3567"/>
  <c r="O3567"/>
  <c r="N3567"/>
  <c r="S3567" s="1"/>
  <c r="X3567" s="1"/>
  <c r="Z3566"/>
  <c r="U3566"/>
  <c r="R3566"/>
  <c r="Q3566"/>
  <c r="V3566" s="1"/>
  <c r="P3566"/>
  <c r="O3566"/>
  <c r="T3566" s="1"/>
  <c r="Y3566" s="1"/>
  <c r="N3566"/>
  <c r="Z3565"/>
  <c r="W3565"/>
  <c r="V3565"/>
  <c r="AA3565" s="1"/>
  <c r="R3565"/>
  <c r="Q3565"/>
  <c r="P3565"/>
  <c r="U3565" s="1"/>
  <c r="O3565"/>
  <c r="N3565"/>
  <c r="AB3564"/>
  <c r="W3564"/>
  <c r="T3564"/>
  <c r="S3564"/>
  <c r="X3564" s="1"/>
  <c r="R3564"/>
  <c r="Q3564"/>
  <c r="V3564" s="1"/>
  <c r="AA3564" s="1"/>
  <c r="P3564"/>
  <c r="O3564"/>
  <c r="N3564"/>
  <c r="AB3563"/>
  <c r="AA3563"/>
  <c r="W3563"/>
  <c r="S3563"/>
  <c r="X3563" s="1"/>
  <c r="R3563"/>
  <c r="Q3563"/>
  <c r="V3563" s="1"/>
  <c r="P3563"/>
  <c r="O3563"/>
  <c r="T3563" s="1"/>
  <c r="N3563"/>
  <c r="Y3562"/>
  <c r="T3562"/>
  <c r="R3562"/>
  <c r="W3562" s="1"/>
  <c r="AB3562" s="1"/>
  <c r="Q3562"/>
  <c r="P3562"/>
  <c r="O3562"/>
  <c r="N3562"/>
  <c r="S3562" s="1"/>
  <c r="X3562" s="1"/>
  <c r="Z3561"/>
  <c r="Y3561"/>
  <c r="U3561"/>
  <c r="R3561"/>
  <c r="Q3561"/>
  <c r="V3561" s="1"/>
  <c r="P3561"/>
  <c r="O3561"/>
  <c r="T3561" s="1"/>
  <c r="N3561"/>
  <c r="W3560"/>
  <c r="V3560"/>
  <c r="AA3560" s="1"/>
  <c r="S3560"/>
  <c r="R3560"/>
  <c r="Q3560"/>
  <c r="P3560"/>
  <c r="U3560" s="1"/>
  <c r="Z3560" s="1"/>
  <c r="O3560"/>
  <c r="N3560"/>
  <c r="AB3559"/>
  <c r="AA3559"/>
  <c r="W3559"/>
  <c r="S3559"/>
  <c r="X3559" s="1"/>
  <c r="R3559"/>
  <c r="Q3559"/>
  <c r="V3559" s="1"/>
  <c r="P3559"/>
  <c r="O3559"/>
  <c r="T3559" s="1"/>
  <c r="N3559"/>
  <c r="Y3558"/>
  <c r="T3558"/>
  <c r="R3558"/>
  <c r="W3558" s="1"/>
  <c r="AB3558" s="1"/>
  <c r="Q3558"/>
  <c r="P3558"/>
  <c r="O3558"/>
  <c r="N3558"/>
  <c r="S3558" s="1"/>
  <c r="X3558" s="1"/>
  <c r="Z3557"/>
  <c r="Y3557"/>
  <c r="U3557"/>
  <c r="R3557"/>
  <c r="Q3557"/>
  <c r="V3557" s="1"/>
  <c r="P3557"/>
  <c r="O3557"/>
  <c r="T3557" s="1"/>
  <c r="N3557"/>
  <c r="W3556"/>
  <c r="V3556"/>
  <c r="AA3556" s="1"/>
  <c r="S3556"/>
  <c r="R3556"/>
  <c r="Q3556"/>
  <c r="P3556"/>
  <c r="U3556" s="1"/>
  <c r="Z3556" s="1"/>
  <c r="O3556"/>
  <c r="N3556"/>
  <c r="AB3555"/>
  <c r="AA3555"/>
  <c r="W3555"/>
  <c r="S3555"/>
  <c r="X3555" s="1"/>
  <c r="R3555"/>
  <c r="Q3555"/>
  <c r="V3555" s="1"/>
  <c r="P3555"/>
  <c r="O3555"/>
  <c r="T3555" s="1"/>
  <c r="N3555"/>
  <c r="Y3554"/>
  <c r="T3554"/>
  <c r="R3554"/>
  <c r="W3554" s="1"/>
  <c r="AB3554" s="1"/>
  <c r="Q3554"/>
  <c r="P3554"/>
  <c r="O3554"/>
  <c r="N3554"/>
  <c r="S3554" s="1"/>
  <c r="X3554" s="1"/>
  <c r="Z3553"/>
  <c r="Y3553"/>
  <c r="U3553"/>
  <c r="R3553"/>
  <c r="Q3553"/>
  <c r="V3553" s="1"/>
  <c r="P3553"/>
  <c r="O3553"/>
  <c r="T3553" s="1"/>
  <c r="N3553"/>
  <c r="W3552"/>
  <c r="V3552"/>
  <c r="AA3552" s="1"/>
  <c r="S3552"/>
  <c r="R3552"/>
  <c r="Q3552"/>
  <c r="P3552"/>
  <c r="U3552" s="1"/>
  <c r="Z3552" s="1"/>
  <c r="O3552"/>
  <c r="N3552"/>
  <c r="AB3551"/>
  <c r="AA3551"/>
  <c r="W3551"/>
  <c r="S3551"/>
  <c r="X3551" s="1"/>
  <c r="R3551"/>
  <c r="Q3551"/>
  <c r="V3551" s="1"/>
  <c r="P3551"/>
  <c r="O3551"/>
  <c r="T3551" s="1"/>
  <c r="N3551"/>
  <c r="Y3550"/>
  <c r="T3550"/>
  <c r="R3550"/>
  <c r="W3550" s="1"/>
  <c r="AB3550" s="1"/>
  <c r="Q3550"/>
  <c r="P3550"/>
  <c r="O3550"/>
  <c r="N3550"/>
  <c r="S3550" s="1"/>
  <c r="X3550" s="1"/>
  <c r="Z3549"/>
  <c r="Y3549"/>
  <c r="U3549"/>
  <c r="R3549"/>
  <c r="Q3549"/>
  <c r="V3549" s="1"/>
  <c r="P3549"/>
  <c r="O3549"/>
  <c r="T3549" s="1"/>
  <c r="N3549"/>
  <c r="V3548"/>
  <c r="U3548"/>
  <c r="Z3548" s="1"/>
  <c r="R3548"/>
  <c r="Q3548"/>
  <c r="P3548"/>
  <c r="O3548"/>
  <c r="T3548" s="1"/>
  <c r="Y3548" s="1"/>
  <c r="N3548"/>
  <c r="AA3547"/>
  <c r="Z3547"/>
  <c r="V3547"/>
  <c r="R3547"/>
  <c r="W3547" s="1"/>
  <c r="Q3547"/>
  <c r="P3547"/>
  <c r="U3547" s="1"/>
  <c r="O3547"/>
  <c r="N3547"/>
  <c r="S3547" s="1"/>
  <c r="X3546"/>
  <c r="W3546"/>
  <c r="AB3546" s="1"/>
  <c r="T3546"/>
  <c r="S3546"/>
  <c r="R3546"/>
  <c r="Q3546"/>
  <c r="V3546" s="1"/>
  <c r="AA3546" s="1"/>
  <c r="P3546"/>
  <c r="O3546"/>
  <c r="N3546"/>
  <c r="AB3545"/>
  <c r="X3545"/>
  <c r="T3545"/>
  <c r="Y3545" s="1"/>
  <c r="R3545"/>
  <c r="W3545" s="1"/>
  <c r="Q3545"/>
  <c r="P3545"/>
  <c r="O3545"/>
  <c r="N3545"/>
  <c r="S3545" s="1"/>
  <c r="V3544"/>
  <c r="U3544"/>
  <c r="Z3544" s="1"/>
  <c r="R3544"/>
  <c r="Q3544"/>
  <c r="P3544"/>
  <c r="O3544"/>
  <c r="T3544" s="1"/>
  <c r="Y3544" s="1"/>
  <c r="N3544"/>
  <c r="AA3543"/>
  <c r="Z3543"/>
  <c r="V3543"/>
  <c r="R3543"/>
  <c r="W3543" s="1"/>
  <c r="Q3543"/>
  <c r="P3543"/>
  <c r="U3543" s="1"/>
  <c r="O3543"/>
  <c r="N3543"/>
  <c r="S3543" s="1"/>
  <c r="X3542"/>
  <c r="W3542"/>
  <c r="AB3542" s="1"/>
  <c r="T3542"/>
  <c r="S3542"/>
  <c r="R3542"/>
  <c r="Q3542"/>
  <c r="V3542" s="1"/>
  <c r="AA3542" s="1"/>
  <c r="P3542"/>
  <c r="O3542"/>
  <c r="N3542"/>
  <c r="AB3541"/>
  <c r="X3541"/>
  <c r="T3541"/>
  <c r="Y3541" s="1"/>
  <c r="R3541"/>
  <c r="W3541" s="1"/>
  <c r="Q3541"/>
  <c r="P3541"/>
  <c r="O3541"/>
  <c r="N3541"/>
  <c r="S3541" s="1"/>
  <c r="V3540"/>
  <c r="U3540"/>
  <c r="Z3540" s="1"/>
  <c r="R3540"/>
  <c r="Q3540"/>
  <c r="P3540"/>
  <c r="O3540"/>
  <c r="T3540" s="1"/>
  <c r="Y3540" s="1"/>
  <c r="N3540"/>
  <c r="AA3539"/>
  <c r="Z3539"/>
  <c r="V3539"/>
  <c r="R3539"/>
  <c r="W3539" s="1"/>
  <c r="Q3539"/>
  <c r="P3539"/>
  <c r="U3539" s="1"/>
  <c r="O3539"/>
  <c r="N3539"/>
  <c r="S3539" s="1"/>
  <c r="X3538"/>
  <c r="W3538"/>
  <c r="AB3538" s="1"/>
  <c r="T3538"/>
  <c r="S3538"/>
  <c r="R3538"/>
  <c r="Q3538"/>
  <c r="V3538" s="1"/>
  <c r="AA3538" s="1"/>
  <c r="P3538"/>
  <c r="O3538"/>
  <c r="N3538"/>
  <c r="AB3537"/>
  <c r="X3537"/>
  <c r="T3537"/>
  <c r="Y3537" s="1"/>
  <c r="R3537"/>
  <c r="W3537" s="1"/>
  <c r="Q3537"/>
  <c r="P3537"/>
  <c r="O3537"/>
  <c r="N3537"/>
  <c r="S3537" s="1"/>
  <c r="V3536"/>
  <c r="U3536"/>
  <c r="Z3536" s="1"/>
  <c r="R3536"/>
  <c r="Q3536"/>
  <c r="P3536"/>
  <c r="O3536"/>
  <c r="T3536" s="1"/>
  <c r="Y3536" s="1"/>
  <c r="N3536"/>
  <c r="AA3535"/>
  <c r="Z3535"/>
  <c r="V3535"/>
  <c r="R3535"/>
  <c r="W3535" s="1"/>
  <c r="Q3535"/>
  <c r="P3535"/>
  <c r="U3535" s="1"/>
  <c r="O3535"/>
  <c r="N3535"/>
  <c r="S3535" s="1"/>
  <c r="X3534"/>
  <c r="W3534"/>
  <c r="AB3534" s="1"/>
  <c r="T3534"/>
  <c r="S3534"/>
  <c r="R3534"/>
  <c r="Q3534"/>
  <c r="V3534" s="1"/>
  <c r="AA3534" s="1"/>
  <c r="P3534"/>
  <c r="O3534"/>
  <c r="N3534"/>
  <c r="AB3533"/>
  <c r="W3533"/>
  <c r="T3533"/>
  <c r="S3533"/>
  <c r="X3533" s="1"/>
  <c r="R3533"/>
  <c r="Q3533"/>
  <c r="V3533" s="1"/>
  <c r="AA3533" s="1"/>
  <c r="P3533"/>
  <c r="O3533"/>
  <c r="N3533"/>
  <c r="AB3532"/>
  <c r="T3532"/>
  <c r="Y3532" s="1"/>
  <c r="R3532"/>
  <c r="W3532" s="1"/>
  <c r="Q3532"/>
  <c r="P3532"/>
  <c r="O3532"/>
  <c r="N3532"/>
  <c r="S3532" s="1"/>
  <c r="X3532" s="1"/>
  <c r="Z3531"/>
  <c r="U3531"/>
  <c r="R3531"/>
  <c r="Q3531"/>
  <c r="V3531" s="1"/>
  <c r="P3531"/>
  <c r="O3531"/>
  <c r="T3531" s="1"/>
  <c r="Y3531" s="1"/>
  <c r="N3531"/>
  <c r="Z3530"/>
  <c r="W3530"/>
  <c r="V3530"/>
  <c r="AA3530" s="1"/>
  <c r="R3530"/>
  <c r="Q3530"/>
  <c r="P3530"/>
  <c r="U3530" s="1"/>
  <c r="O3530"/>
  <c r="N3530"/>
  <c r="AB3529"/>
  <c r="W3529"/>
  <c r="T3529"/>
  <c r="S3529"/>
  <c r="X3529" s="1"/>
  <c r="R3529"/>
  <c r="Q3529"/>
  <c r="V3529" s="1"/>
  <c r="AA3529" s="1"/>
  <c r="P3529"/>
  <c r="O3529"/>
  <c r="N3529"/>
  <c r="AB3528"/>
  <c r="X3528"/>
  <c r="T3528"/>
  <c r="Y3528" s="1"/>
  <c r="S3528"/>
  <c r="R3528"/>
  <c r="W3528" s="1"/>
  <c r="Q3528"/>
  <c r="P3528"/>
  <c r="U3528" s="1"/>
  <c r="O3528"/>
  <c r="N3528"/>
  <c r="Y3527"/>
  <c r="U3527"/>
  <c r="Z3527" s="1"/>
  <c r="T3527"/>
  <c r="R3527"/>
  <c r="Q3527"/>
  <c r="P3527"/>
  <c r="O3527"/>
  <c r="N3527"/>
  <c r="AA3526"/>
  <c r="Z3526"/>
  <c r="V3526"/>
  <c r="U3526"/>
  <c r="S3526"/>
  <c r="R3526"/>
  <c r="Q3526"/>
  <c r="P3526"/>
  <c r="O3526"/>
  <c r="N3526"/>
  <c r="AB3525"/>
  <c r="AA3525"/>
  <c r="W3525"/>
  <c r="V3525"/>
  <c r="T3525"/>
  <c r="S3525"/>
  <c r="X3525" s="1"/>
  <c r="R3525"/>
  <c r="Q3525"/>
  <c r="P3525"/>
  <c r="O3525"/>
  <c r="N3525"/>
  <c r="AB3524"/>
  <c r="X3524"/>
  <c r="W3524"/>
  <c r="U3524"/>
  <c r="T3524"/>
  <c r="Y3524" s="1"/>
  <c r="S3524"/>
  <c r="R3524"/>
  <c r="Q3524"/>
  <c r="P3524"/>
  <c r="O3524"/>
  <c r="N3524"/>
  <c r="Y3523"/>
  <c r="U3523"/>
  <c r="Z3523" s="1"/>
  <c r="T3523"/>
  <c r="R3523"/>
  <c r="Q3523"/>
  <c r="P3523"/>
  <c r="O3523"/>
  <c r="N3523"/>
  <c r="Z3522"/>
  <c r="V3522"/>
  <c r="AA3522" s="1"/>
  <c r="U3522"/>
  <c r="R3522"/>
  <c r="Q3522"/>
  <c r="P3522"/>
  <c r="O3522"/>
  <c r="N3522"/>
  <c r="AB3521"/>
  <c r="AA3521"/>
  <c r="W3521"/>
  <c r="V3521"/>
  <c r="T3521"/>
  <c r="S3521"/>
  <c r="X3521" s="1"/>
  <c r="R3521"/>
  <c r="Q3521"/>
  <c r="P3521"/>
  <c r="O3521"/>
  <c r="N3521"/>
  <c r="AB3520"/>
  <c r="X3520"/>
  <c r="T3520"/>
  <c r="Y3520" s="1"/>
  <c r="R3520"/>
  <c r="W3520" s="1"/>
  <c r="Q3520"/>
  <c r="P3520"/>
  <c r="O3520"/>
  <c r="N3520"/>
  <c r="S3520" s="1"/>
  <c r="V3519"/>
  <c r="U3519"/>
  <c r="Z3519" s="1"/>
  <c r="R3519"/>
  <c r="Q3519"/>
  <c r="P3519"/>
  <c r="O3519"/>
  <c r="T3519" s="1"/>
  <c r="Y3519" s="1"/>
  <c r="N3519"/>
  <c r="Z3518"/>
  <c r="Y3518"/>
  <c r="U3518"/>
  <c r="R3518"/>
  <c r="Q3518"/>
  <c r="V3518" s="1"/>
  <c r="P3518"/>
  <c r="O3518"/>
  <c r="T3518" s="1"/>
  <c r="N3518"/>
  <c r="W3517"/>
  <c r="V3517"/>
  <c r="AA3517" s="1"/>
  <c r="S3517"/>
  <c r="R3517"/>
  <c r="Q3517"/>
  <c r="P3517"/>
  <c r="U3517" s="1"/>
  <c r="Z3517" s="1"/>
  <c r="O3517"/>
  <c r="N3517"/>
  <c r="AB3516"/>
  <c r="AA3516"/>
  <c r="W3516"/>
  <c r="S3516"/>
  <c r="X3516" s="1"/>
  <c r="R3516"/>
  <c r="Q3516"/>
  <c r="V3516" s="1"/>
  <c r="P3516"/>
  <c r="O3516"/>
  <c r="T3516" s="1"/>
  <c r="N3516"/>
  <c r="Y3515"/>
  <c r="T3515"/>
  <c r="R3515"/>
  <c r="W3515" s="1"/>
  <c r="AB3515" s="1"/>
  <c r="Q3515"/>
  <c r="P3515"/>
  <c r="O3515"/>
  <c r="N3515"/>
  <c r="S3515" s="1"/>
  <c r="X3515" s="1"/>
  <c r="Z3514"/>
  <c r="Y3514"/>
  <c r="U3514"/>
  <c r="R3514"/>
  <c r="Q3514"/>
  <c r="V3514" s="1"/>
  <c r="P3514"/>
  <c r="O3514"/>
  <c r="T3514" s="1"/>
  <c r="N3514"/>
  <c r="W3513"/>
  <c r="V3513"/>
  <c r="AA3513" s="1"/>
  <c r="S3513"/>
  <c r="R3513"/>
  <c r="Q3513"/>
  <c r="P3513"/>
  <c r="U3513" s="1"/>
  <c r="Z3513" s="1"/>
  <c r="O3513"/>
  <c r="N3513"/>
  <c r="AB3512"/>
  <c r="AA3512"/>
  <c r="W3512"/>
  <c r="S3512"/>
  <c r="X3512" s="1"/>
  <c r="R3512"/>
  <c r="Q3512"/>
  <c r="V3512" s="1"/>
  <c r="P3512"/>
  <c r="O3512"/>
  <c r="T3512" s="1"/>
  <c r="N3512"/>
  <c r="Y3511"/>
  <c r="T3511"/>
  <c r="R3511"/>
  <c r="W3511" s="1"/>
  <c r="AB3511" s="1"/>
  <c r="Q3511"/>
  <c r="P3511"/>
  <c r="O3511"/>
  <c r="N3511"/>
  <c r="S3511" s="1"/>
  <c r="X3511" s="1"/>
  <c r="Z3510"/>
  <c r="Y3510"/>
  <c r="U3510"/>
  <c r="R3510"/>
  <c r="Q3510"/>
  <c r="V3510" s="1"/>
  <c r="P3510"/>
  <c r="O3510"/>
  <c r="T3510" s="1"/>
  <c r="N3510"/>
  <c r="W3509"/>
  <c r="V3509"/>
  <c r="AA3509" s="1"/>
  <c r="S3509"/>
  <c r="R3509"/>
  <c r="Q3509"/>
  <c r="P3509"/>
  <c r="U3509" s="1"/>
  <c r="Z3509" s="1"/>
  <c r="O3509"/>
  <c r="N3509"/>
  <c r="AB3508"/>
  <c r="AA3508"/>
  <c r="W3508"/>
  <c r="S3508"/>
  <c r="X3508" s="1"/>
  <c r="R3508"/>
  <c r="Q3508"/>
  <c r="V3508" s="1"/>
  <c r="P3508"/>
  <c r="O3508"/>
  <c r="T3508" s="1"/>
  <c r="N3508"/>
  <c r="Y3507"/>
  <c r="T3507"/>
  <c r="R3507"/>
  <c r="W3507" s="1"/>
  <c r="AB3507" s="1"/>
  <c r="Q3507"/>
  <c r="P3507"/>
  <c r="O3507"/>
  <c r="N3507"/>
  <c r="S3507" s="1"/>
  <c r="X3507" s="1"/>
  <c r="Z3506"/>
  <c r="Y3506"/>
  <c r="U3506"/>
  <c r="R3506"/>
  <c r="Q3506"/>
  <c r="V3506" s="1"/>
  <c r="P3506"/>
  <c r="O3506"/>
  <c r="T3506" s="1"/>
  <c r="N3506"/>
  <c r="W3505"/>
  <c r="V3505"/>
  <c r="AA3505" s="1"/>
  <c r="S3505"/>
  <c r="R3505"/>
  <c r="Q3505"/>
  <c r="P3505"/>
  <c r="U3505" s="1"/>
  <c r="Z3505" s="1"/>
  <c r="O3505"/>
  <c r="N3505"/>
  <c r="AB3504"/>
  <c r="AA3504"/>
  <c r="W3504"/>
  <c r="S3504"/>
  <c r="X3504" s="1"/>
  <c r="R3504"/>
  <c r="Q3504"/>
  <c r="V3504" s="1"/>
  <c r="P3504"/>
  <c r="O3504"/>
  <c r="T3504" s="1"/>
  <c r="N3504"/>
  <c r="AA3503"/>
  <c r="X3503"/>
  <c r="W3503"/>
  <c r="AB3503" s="1"/>
  <c r="S3503"/>
  <c r="R3503"/>
  <c r="Q3503"/>
  <c r="V3503" s="1"/>
  <c r="P3503"/>
  <c r="O3503"/>
  <c r="N3503"/>
  <c r="Y3502"/>
  <c r="X3502"/>
  <c r="T3502"/>
  <c r="R3502"/>
  <c r="W3502" s="1"/>
  <c r="AB3502" s="1"/>
  <c r="Q3502"/>
  <c r="P3502"/>
  <c r="O3502"/>
  <c r="N3502"/>
  <c r="S3502" s="1"/>
  <c r="Y3501"/>
  <c r="V3501"/>
  <c r="U3501"/>
  <c r="Z3501" s="1"/>
  <c r="R3501"/>
  <c r="Q3501"/>
  <c r="P3501"/>
  <c r="O3501"/>
  <c r="T3501" s="1"/>
  <c r="N3501"/>
  <c r="AA3500"/>
  <c r="V3500"/>
  <c r="S3500"/>
  <c r="R3500"/>
  <c r="W3500" s="1"/>
  <c r="Q3500"/>
  <c r="P3500"/>
  <c r="U3500" s="1"/>
  <c r="Z3500" s="1"/>
  <c r="O3500"/>
  <c r="N3500"/>
  <c r="AA3499"/>
  <c r="X3499"/>
  <c r="W3499"/>
  <c r="AB3499" s="1"/>
  <c r="S3499"/>
  <c r="R3499"/>
  <c r="Q3499"/>
  <c r="V3499" s="1"/>
  <c r="P3499"/>
  <c r="O3499"/>
  <c r="N3499"/>
  <c r="Y3498"/>
  <c r="X3498"/>
  <c r="T3498"/>
  <c r="R3498"/>
  <c r="W3498" s="1"/>
  <c r="AB3498" s="1"/>
  <c r="Q3498"/>
  <c r="P3498"/>
  <c r="O3498"/>
  <c r="N3498"/>
  <c r="S3498" s="1"/>
  <c r="Y3497"/>
  <c r="V3497"/>
  <c r="U3497"/>
  <c r="Z3497" s="1"/>
  <c r="R3497"/>
  <c r="Q3497"/>
  <c r="P3497"/>
  <c r="O3497"/>
  <c r="T3497" s="1"/>
  <c r="N3497"/>
  <c r="AA3496"/>
  <c r="V3496"/>
  <c r="S3496"/>
  <c r="R3496"/>
  <c r="W3496" s="1"/>
  <c r="Q3496"/>
  <c r="P3496"/>
  <c r="U3496" s="1"/>
  <c r="Z3496" s="1"/>
  <c r="O3496"/>
  <c r="N3496"/>
  <c r="AA3495"/>
  <c r="X3495"/>
  <c r="W3495"/>
  <c r="AB3495" s="1"/>
  <c r="S3495"/>
  <c r="R3495"/>
  <c r="Q3495"/>
  <c r="V3495" s="1"/>
  <c r="P3495"/>
  <c r="O3495"/>
  <c r="N3495"/>
  <c r="Y3494"/>
  <c r="X3494"/>
  <c r="T3494"/>
  <c r="R3494"/>
  <c r="W3494" s="1"/>
  <c r="AB3494" s="1"/>
  <c r="Q3494"/>
  <c r="P3494"/>
  <c r="O3494"/>
  <c r="N3494"/>
  <c r="S3494" s="1"/>
  <c r="Y3493"/>
  <c r="V3493"/>
  <c r="U3493"/>
  <c r="Z3493" s="1"/>
  <c r="R3493"/>
  <c r="Q3493"/>
  <c r="P3493"/>
  <c r="O3493"/>
  <c r="T3493" s="1"/>
  <c r="N3493"/>
  <c r="AA3492"/>
  <c r="V3492"/>
  <c r="S3492"/>
  <c r="R3492"/>
  <c r="W3492" s="1"/>
  <c r="Q3492"/>
  <c r="P3492"/>
  <c r="U3492" s="1"/>
  <c r="Z3492" s="1"/>
  <c r="O3492"/>
  <c r="N3492"/>
  <c r="AA3491"/>
  <c r="X3491"/>
  <c r="W3491"/>
  <c r="AB3491" s="1"/>
  <c r="S3491"/>
  <c r="R3491"/>
  <c r="Q3491"/>
  <c r="V3491" s="1"/>
  <c r="P3491"/>
  <c r="O3491"/>
  <c r="N3491"/>
  <c r="Y3490"/>
  <c r="X3490"/>
  <c r="T3490"/>
  <c r="R3490"/>
  <c r="W3490" s="1"/>
  <c r="AB3490" s="1"/>
  <c r="Q3490"/>
  <c r="P3490"/>
  <c r="O3490"/>
  <c r="N3490"/>
  <c r="S3490" s="1"/>
  <c r="Y3489"/>
  <c r="V3489"/>
  <c r="U3489"/>
  <c r="Z3489" s="1"/>
  <c r="R3489"/>
  <c r="Q3489"/>
  <c r="P3489"/>
  <c r="O3489"/>
  <c r="T3489" s="1"/>
  <c r="N3489"/>
  <c r="Z3488"/>
  <c r="U3488"/>
  <c r="R3488"/>
  <c r="Q3488"/>
  <c r="V3488" s="1"/>
  <c r="P3488"/>
  <c r="O3488"/>
  <c r="T3488" s="1"/>
  <c r="Y3488" s="1"/>
  <c r="N3488"/>
  <c r="Z3487"/>
  <c r="W3487"/>
  <c r="V3487"/>
  <c r="AA3487" s="1"/>
  <c r="R3487"/>
  <c r="Q3487"/>
  <c r="P3487"/>
  <c r="U3487" s="1"/>
  <c r="O3487"/>
  <c r="N3487"/>
  <c r="AB3486"/>
  <c r="W3486"/>
  <c r="T3486"/>
  <c r="S3486"/>
  <c r="X3486" s="1"/>
  <c r="R3486"/>
  <c r="Q3486"/>
  <c r="V3486" s="1"/>
  <c r="AA3486" s="1"/>
  <c r="P3486"/>
  <c r="O3486"/>
  <c r="N3486"/>
  <c r="AB3485"/>
  <c r="T3485"/>
  <c r="Y3485" s="1"/>
  <c r="R3485"/>
  <c r="W3485" s="1"/>
  <c r="Q3485"/>
  <c r="P3485"/>
  <c r="O3485"/>
  <c r="N3485"/>
  <c r="S3485" s="1"/>
  <c r="X3485" s="1"/>
  <c r="Z3484"/>
  <c r="U3484"/>
  <c r="R3484"/>
  <c r="Q3484"/>
  <c r="V3484" s="1"/>
  <c r="P3484"/>
  <c r="O3484"/>
  <c r="T3484" s="1"/>
  <c r="Y3484" s="1"/>
  <c r="N3484"/>
  <c r="Z3483"/>
  <c r="W3483"/>
  <c r="V3483"/>
  <c r="AA3483" s="1"/>
  <c r="R3483"/>
  <c r="Q3483"/>
  <c r="P3483"/>
  <c r="U3483" s="1"/>
  <c r="O3483"/>
  <c r="N3483"/>
  <c r="AB3482"/>
  <c r="W3482"/>
  <c r="T3482"/>
  <c r="S3482"/>
  <c r="X3482" s="1"/>
  <c r="R3482"/>
  <c r="Q3482"/>
  <c r="V3482" s="1"/>
  <c r="AA3482" s="1"/>
  <c r="P3482"/>
  <c r="O3482"/>
  <c r="N3482"/>
  <c r="AB3481"/>
  <c r="T3481"/>
  <c r="Y3481" s="1"/>
  <c r="R3481"/>
  <c r="W3481" s="1"/>
  <c r="Q3481"/>
  <c r="P3481"/>
  <c r="O3481"/>
  <c r="N3481"/>
  <c r="S3481" s="1"/>
  <c r="X3481" s="1"/>
  <c r="Z3480"/>
  <c r="U3480"/>
  <c r="R3480"/>
  <c r="Q3480"/>
  <c r="V3480" s="1"/>
  <c r="P3480"/>
  <c r="O3480"/>
  <c r="T3480" s="1"/>
  <c r="Y3480" s="1"/>
  <c r="N3480"/>
  <c r="Z3479"/>
  <c r="W3479"/>
  <c r="V3479"/>
  <c r="AA3479" s="1"/>
  <c r="R3479"/>
  <c r="Q3479"/>
  <c r="P3479"/>
  <c r="U3479" s="1"/>
  <c r="O3479"/>
  <c r="N3479"/>
  <c r="AB3478"/>
  <c r="W3478"/>
  <c r="T3478"/>
  <c r="S3478"/>
  <c r="X3478" s="1"/>
  <c r="R3478"/>
  <c r="Q3478"/>
  <c r="V3478" s="1"/>
  <c r="AA3478" s="1"/>
  <c r="P3478"/>
  <c r="O3478"/>
  <c r="N3478"/>
  <c r="AB3477"/>
  <c r="T3477"/>
  <c r="Y3477" s="1"/>
  <c r="R3477"/>
  <c r="W3477" s="1"/>
  <c r="Q3477"/>
  <c r="P3477"/>
  <c r="O3477"/>
  <c r="N3477"/>
  <c r="S3477" s="1"/>
  <c r="X3477" s="1"/>
  <c r="Z3476"/>
  <c r="U3476"/>
  <c r="R3476"/>
  <c r="Q3476"/>
  <c r="V3476" s="1"/>
  <c r="P3476"/>
  <c r="O3476"/>
  <c r="T3476" s="1"/>
  <c r="Y3476" s="1"/>
  <c r="N3476"/>
  <c r="Z3475"/>
  <c r="W3475"/>
  <c r="V3475"/>
  <c r="AA3475" s="1"/>
  <c r="R3475"/>
  <c r="Q3475"/>
  <c r="P3475"/>
  <c r="U3475" s="1"/>
  <c r="O3475"/>
  <c r="N3475"/>
  <c r="AB3474"/>
  <c r="W3474"/>
  <c r="T3474"/>
  <c r="S3474"/>
  <c r="X3474" s="1"/>
  <c r="R3474"/>
  <c r="Q3474"/>
  <c r="V3474" s="1"/>
  <c r="AA3474" s="1"/>
  <c r="P3474"/>
  <c r="O3474"/>
  <c r="N3474"/>
  <c r="AB3473"/>
  <c r="AA3473"/>
  <c r="W3473"/>
  <c r="S3473"/>
  <c r="X3473" s="1"/>
  <c r="R3473"/>
  <c r="Q3473"/>
  <c r="V3473" s="1"/>
  <c r="P3473"/>
  <c r="O3473"/>
  <c r="T3473" s="1"/>
  <c r="N3473"/>
  <c r="AB3472"/>
  <c r="Y3472"/>
  <c r="X3472"/>
  <c r="T3472"/>
  <c r="S3472"/>
  <c r="R3472"/>
  <c r="W3472" s="1"/>
  <c r="Q3472"/>
  <c r="P3472"/>
  <c r="O3472"/>
  <c r="N3472"/>
  <c r="Z3471"/>
  <c r="Y3471"/>
  <c r="U3471"/>
  <c r="T3471"/>
  <c r="R3471"/>
  <c r="Q3471"/>
  <c r="P3471"/>
  <c r="O3471"/>
  <c r="N3471"/>
  <c r="AA3470"/>
  <c r="Z3470"/>
  <c r="V3470"/>
  <c r="U3470"/>
  <c r="S3470"/>
  <c r="R3470"/>
  <c r="Q3470"/>
  <c r="P3470"/>
  <c r="O3470"/>
  <c r="N3470"/>
  <c r="AA3469"/>
  <c r="X3469"/>
  <c r="W3469"/>
  <c r="AB3469" s="1"/>
  <c r="S3469"/>
  <c r="R3469"/>
  <c r="Q3469"/>
  <c r="V3469" s="1"/>
  <c r="P3469"/>
  <c r="O3469"/>
  <c r="N3469"/>
  <c r="Y3468"/>
  <c r="X3468"/>
  <c r="T3468"/>
  <c r="R3468"/>
  <c r="W3468" s="1"/>
  <c r="AB3468" s="1"/>
  <c r="Q3468"/>
  <c r="P3468"/>
  <c r="O3468"/>
  <c r="N3468"/>
  <c r="S3468" s="1"/>
  <c r="Y3467"/>
  <c r="V3467"/>
  <c r="U3467"/>
  <c r="Z3467" s="1"/>
  <c r="R3467"/>
  <c r="Q3467"/>
  <c r="P3467"/>
  <c r="O3467"/>
  <c r="T3467" s="1"/>
  <c r="N3467"/>
  <c r="AA3466"/>
  <c r="V3466"/>
  <c r="S3466"/>
  <c r="R3466"/>
  <c r="W3466" s="1"/>
  <c r="Q3466"/>
  <c r="P3466"/>
  <c r="U3466" s="1"/>
  <c r="Z3466" s="1"/>
  <c r="O3466"/>
  <c r="N3466"/>
  <c r="AA3465"/>
  <c r="X3465"/>
  <c r="W3465"/>
  <c r="AB3465" s="1"/>
  <c r="S3465"/>
  <c r="R3465"/>
  <c r="Q3465"/>
  <c r="V3465" s="1"/>
  <c r="P3465"/>
  <c r="O3465"/>
  <c r="N3465"/>
  <c r="Y3464"/>
  <c r="X3464"/>
  <c r="T3464"/>
  <c r="R3464"/>
  <c r="W3464" s="1"/>
  <c r="AB3464" s="1"/>
  <c r="Q3464"/>
  <c r="P3464"/>
  <c r="O3464"/>
  <c r="N3464"/>
  <c r="S3464" s="1"/>
  <c r="Y3463"/>
  <c r="V3463"/>
  <c r="U3463"/>
  <c r="Z3463" s="1"/>
  <c r="R3463"/>
  <c r="Q3463"/>
  <c r="P3463"/>
  <c r="O3463"/>
  <c r="T3463" s="1"/>
  <c r="N3463"/>
  <c r="AA3462"/>
  <c r="V3462"/>
  <c r="S3462"/>
  <c r="R3462"/>
  <c r="W3462" s="1"/>
  <c r="Q3462"/>
  <c r="P3462"/>
  <c r="U3462" s="1"/>
  <c r="Z3462" s="1"/>
  <c r="O3462"/>
  <c r="N3462"/>
  <c r="AA3461"/>
  <c r="X3461"/>
  <c r="W3461"/>
  <c r="AB3461" s="1"/>
  <c r="S3461"/>
  <c r="R3461"/>
  <c r="Q3461"/>
  <c r="V3461" s="1"/>
  <c r="P3461"/>
  <c r="O3461"/>
  <c r="N3461"/>
  <c r="Y3460"/>
  <c r="X3460"/>
  <c r="T3460"/>
  <c r="R3460"/>
  <c r="W3460" s="1"/>
  <c r="AB3460" s="1"/>
  <c r="Q3460"/>
  <c r="P3460"/>
  <c r="O3460"/>
  <c r="N3460"/>
  <c r="S3460" s="1"/>
  <c r="Y3459"/>
  <c r="V3459"/>
  <c r="U3459"/>
  <c r="Z3459" s="1"/>
  <c r="R3459"/>
  <c r="Q3459"/>
  <c r="P3459"/>
  <c r="O3459"/>
  <c r="T3459" s="1"/>
  <c r="N3459"/>
  <c r="Z3458"/>
  <c r="U3458"/>
  <c r="R3458"/>
  <c r="Q3458"/>
  <c r="V3458" s="1"/>
  <c r="P3458"/>
  <c r="O3458"/>
  <c r="T3458" s="1"/>
  <c r="Y3458" s="1"/>
  <c r="N3458"/>
  <c r="Z3457"/>
  <c r="W3457"/>
  <c r="V3457"/>
  <c r="AA3457" s="1"/>
  <c r="R3457"/>
  <c r="Q3457"/>
  <c r="P3457"/>
  <c r="U3457" s="1"/>
  <c r="O3457"/>
  <c r="N3457"/>
  <c r="AB3456"/>
  <c r="W3456"/>
  <c r="T3456"/>
  <c r="S3456"/>
  <c r="X3456" s="1"/>
  <c r="R3456"/>
  <c r="Q3456"/>
  <c r="V3456" s="1"/>
  <c r="AA3456" s="1"/>
  <c r="P3456"/>
  <c r="O3456"/>
  <c r="N3456"/>
  <c r="AB3455"/>
  <c r="T3455"/>
  <c r="Y3455" s="1"/>
  <c r="R3455"/>
  <c r="W3455" s="1"/>
  <c r="Q3455"/>
  <c r="P3455"/>
  <c r="O3455"/>
  <c r="N3455"/>
  <c r="S3455" s="1"/>
  <c r="X3455" s="1"/>
  <c r="Z3454"/>
  <c r="U3454"/>
  <c r="R3454"/>
  <c r="Q3454"/>
  <c r="V3454" s="1"/>
  <c r="P3454"/>
  <c r="O3454"/>
  <c r="T3454" s="1"/>
  <c r="Y3454" s="1"/>
  <c r="N3454"/>
  <c r="Z3453"/>
  <c r="W3453"/>
  <c r="V3453"/>
  <c r="AA3453" s="1"/>
  <c r="R3453"/>
  <c r="Q3453"/>
  <c r="P3453"/>
  <c r="U3453" s="1"/>
  <c r="O3453"/>
  <c r="N3453"/>
  <c r="AB3452"/>
  <c r="W3452"/>
  <c r="T3452"/>
  <c r="S3452"/>
  <c r="X3452" s="1"/>
  <c r="R3452"/>
  <c r="Q3452"/>
  <c r="V3452" s="1"/>
  <c r="AA3452" s="1"/>
  <c r="P3452"/>
  <c r="O3452"/>
  <c r="N3452"/>
  <c r="AB3451"/>
  <c r="T3451"/>
  <c r="Y3451" s="1"/>
  <c r="R3451"/>
  <c r="W3451" s="1"/>
  <c r="Q3451"/>
  <c r="P3451"/>
  <c r="O3451"/>
  <c r="N3451"/>
  <c r="S3451" s="1"/>
  <c r="X3451" s="1"/>
  <c r="Z3450"/>
  <c r="U3450"/>
  <c r="R3450"/>
  <c r="Q3450"/>
  <c r="V3450" s="1"/>
  <c r="P3450"/>
  <c r="O3450"/>
  <c r="T3450" s="1"/>
  <c r="Y3450" s="1"/>
  <c r="N3450"/>
  <c r="Z3449"/>
  <c r="W3449"/>
  <c r="V3449"/>
  <c r="AA3449" s="1"/>
  <c r="R3449"/>
  <c r="Q3449"/>
  <c r="P3449"/>
  <c r="U3449" s="1"/>
  <c r="O3449"/>
  <c r="N3449"/>
  <c r="AB3448"/>
  <c r="W3448"/>
  <c r="T3448"/>
  <c r="S3448"/>
  <c r="X3448" s="1"/>
  <c r="R3448"/>
  <c r="Q3448"/>
  <c r="V3448" s="1"/>
  <c r="AA3448" s="1"/>
  <c r="P3448"/>
  <c r="O3448"/>
  <c r="N3448"/>
  <c r="AB3447"/>
  <c r="T3447"/>
  <c r="Y3447" s="1"/>
  <c r="R3447"/>
  <c r="W3447" s="1"/>
  <c r="Q3447"/>
  <c r="P3447"/>
  <c r="O3447"/>
  <c r="N3447"/>
  <c r="S3447" s="1"/>
  <c r="X3447" s="1"/>
  <c r="Z3446"/>
  <c r="U3446"/>
  <c r="R3446"/>
  <c r="Q3446"/>
  <c r="V3446" s="1"/>
  <c r="P3446"/>
  <c r="O3446"/>
  <c r="T3446" s="1"/>
  <c r="Y3446" s="1"/>
  <c r="N3446"/>
  <c r="Z3445"/>
  <c r="W3445"/>
  <c r="V3445"/>
  <c r="AA3445" s="1"/>
  <c r="R3445"/>
  <c r="Q3445"/>
  <c r="P3445"/>
  <c r="U3445" s="1"/>
  <c r="O3445"/>
  <c r="N3445"/>
  <c r="AB3444"/>
  <c r="W3444"/>
  <c r="T3444"/>
  <c r="S3444"/>
  <c r="X3444" s="1"/>
  <c r="R3444"/>
  <c r="Q3444"/>
  <c r="V3444" s="1"/>
  <c r="AA3444" s="1"/>
  <c r="P3444"/>
  <c r="O3444"/>
  <c r="N3444"/>
  <c r="AB3443"/>
  <c r="AA3443"/>
  <c r="W3443"/>
  <c r="S3443"/>
  <c r="X3443" s="1"/>
  <c r="R3443"/>
  <c r="Q3443"/>
  <c r="V3443" s="1"/>
  <c r="P3443"/>
  <c r="O3443"/>
  <c r="T3443" s="1"/>
  <c r="N3443"/>
  <c r="Y3442"/>
  <c r="T3442"/>
  <c r="R3442"/>
  <c r="W3442" s="1"/>
  <c r="AB3442" s="1"/>
  <c r="Q3442"/>
  <c r="P3442"/>
  <c r="O3442"/>
  <c r="N3442"/>
  <c r="S3442" s="1"/>
  <c r="X3442" s="1"/>
  <c r="Z3441"/>
  <c r="Y3441"/>
  <c r="U3441"/>
  <c r="R3441"/>
  <c r="Q3441"/>
  <c r="V3441" s="1"/>
  <c r="P3441"/>
  <c r="O3441"/>
  <c r="T3441" s="1"/>
  <c r="N3441"/>
  <c r="W3440"/>
  <c r="V3440"/>
  <c r="AA3440" s="1"/>
  <c r="S3440"/>
  <c r="R3440"/>
  <c r="Q3440"/>
  <c r="P3440"/>
  <c r="U3440" s="1"/>
  <c r="Z3440" s="1"/>
  <c r="O3440"/>
  <c r="N3440"/>
  <c r="AB3439"/>
  <c r="AA3439"/>
  <c r="W3439"/>
  <c r="S3439"/>
  <c r="X3439" s="1"/>
  <c r="R3439"/>
  <c r="Q3439"/>
  <c r="V3439" s="1"/>
  <c r="P3439"/>
  <c r="O3439"/>
  <c r="T3439" s="1"/>
  <c r="N3439"/>
  <c r="Y3438"/>
  <c r="T3438"/>
  <c r="R3438"/>
  <c r="W3438" s="1"/>
  <c r="AB3438" s="1"/>
  <c r="Q3438"/>
  <c r="P3438"/>
  <c r="O3438"/>
  <c r="N3438"/>
  <c r="S3438" s="1"/>
  <c r="X3438" s="1"/>
  <c r="Z3437"/>
  <c r="Y3437"/>
  <c r="U3437"/>
  <c r="R3437"/>
  <c r="Q3437"/>
  <c r="V3437" s="1"/>
  <c r="P3437"/>
  <c r="O3437"/>
  <c r="T3437" s="1"/>
  <c r="N3437"/>
  <c r="W3436"/>
  <c r="V3436"/>
  <c r="AA3436" s="1"/>
  <c r="S3436"/>
  <c r="R3436"/>
  <c r="Q3436"/>
  <c r="P3436"/>
  <c r="U3436" s="1"/>
  <c r="Z3436" s="1"/>
  <c r="O3436"/>
  <c r="N3436"/>
  <c r="AB3435"/>
  <c r="AA3435"/>
  <c r="W3435"/>
  <c r="S3435"/>
  <c r="X3435" s="1"/>
  <c r="R3435"/>
  <c r="Q3435"/>
  <c r="V3435" s="1"/>
  <c r="P3435"/>
  <c r="O3435"/>
  <c r="T3435" s="1"/>
  <c r="N3435"/>
  <c r="Y3434"/>
  <c r="T3434"/>
  <c r="R3434"/>
  <c r="W3434" s="1"/>
  <c r="AB3434" s="1"/>
  <c r="Q3434"/>
  <c r="P3434"/>
  <c r="O3434"/>
  <c r="N3434"/>
  <c r="S3434" s="1"/>
  <c r="X3434" s="1"/>
  <c r="Z3433"/>
  <c r="Y3433"/>
  <c r="U3433"/>
  <c r="R3433"/>
  <c r="Q3433"/>
  <c r="V3433" s="1"/>
  <c r="P3433"/>
  <c r="O3433"/>
  <c r="T3433" s="1"/>
  <c r="N3433"/>
  <c r="W3432"/>
  <c r="V3432"/>
  <c r="AA3432" s="1"/>
  <c r="S3432"/>
  <c r="R3432"/>
  <c r="Q3432"/>
  <c r="P3432"/>
  <c r="U3432" s="1"/>
  <c r="Z3432" s="1"/>
  <c r="O3432"/>
  <c r="N3432"/>
  <c r="AB3431"/>
  <c r="AA3431"/>
  <c r="W3431"/>
  <c r="S3431"/>
  <c r="X3431" s="1"/>
  <c r="R3431"/>
  <c r="Q3431"/>
  <c r="V3431" s="1"/>
  <c r="P3431"/>
  <c r="O3431"/>
  <c r="T3431" s="1"/>
  <c r="N3431"/>
  <c r="Y3430"/>
  <c r="T3430"/>
  <c r="R3430"/>
  <c r="W3430" s="1"/>
  <c r="AB3430" s="1"/>
  <c r="Q3430"/>
  <c r="P3430"/>
  <c r="O3430"/>
  <c r="N3430"/>
  <c r="S3430" s="1"/>
  <c r="X3430" s="1"/>
  <c r="Z3429"/>
  <c r="Y3429"/>
  <c r="U3429"/>
  <c r="R3429"/>
  <c r="Q3429"/>
  <c r="V3429" s="1"/>
  <c r="P3429"/>
  <c r="O3429"/>
  <c r="T3429" s="1"/>
  <c r="N3429"/>
  <c r="V3428"/>
  <c r="U3428"/>
  <c r="Z3428" s="1"/>
  <c r="R3428"/>
  <c r="Q3428"/>
  <c r="P3428"/>
  <c r="O3428"/>
  <c r="T3428" s="1"/>
  <c r="Y3428" s="1"/>
  <c r="N3428"/>
  <c r="AA3427"/>
  <c r="Z3427"/>
  <c r="V3427"/>
  <c r="R3427"/>
  <c r="W3427" s="1"/>
  <c r="Q3427"/>
  <c r="P3427"/>
  <c r="U3427" s="1"/>
  <c r="O3427"/>
  <c r="N3427"/>
  <c r="S3427" s="1"/>
  <c r="X3426"/>
  <c r="W3426"/>
  <c r="AB3426" s="1"/>
  <c r="T3426"/>
  <c r="S3426"/>
  <c r="R3426"/>
  <c r="Q3426"/>
  <c r="V3426" s="1"/>
  <c r="AA3426" s="1"/>
  <c r="P3426"/>
  <c r="O3426"/>
  <c r="N3426"/>
  <c r="AB3425"/>
  <c r="X3425"/>
  <c r="T3425"/>
  <c r="Y3425" s="1"/>
  <c r="R3425"/>
  <c r="W3425" s="1"/>
  <c r="Q3425"/>
  <c r="P3425"/>
  <c r="O3425"/>
  <c r="N3425"/>
  <c r="S3425" s="1"/>
  <c r="V3424"/>
  <c r="U3424"/>
  <c r="Z3424" s="1"/>
  <c r="R3424"/>
  <c r="Q3424"/>
  <c r="P3424"/>
  <c r="O3424"/>
  <c r="T3424" s="1"/>
  <c r="Y3424" s="1"/>
  <c r="N3424"/>
  <c r="Z3423"/>
  <c r="V3423"/>
  <c r="AA3423" s="1"/>
  <c r="U3423"/>
  <c r="R3423"/>
  <c r="W3423" s="1"/>
  <c r="Q3423"/>
  <c r="P3423"/>
  <c r="O3423"/>
  <c r="N3423"/>
  <c r="AA3422"/>
  <c r="W3422"/>
  <c r="AB3422" s="1"/>
  <c r="V3422"/>
  <c r="S3422"/>
  <c r="X3422" s="1"/>
  <c r="R3422"/>
  <c r="Q3422"/>
  <c r="P3422"/>
  <c r="O3422"/>
  <c r="N3422"/>
  <c r="AB3421"/>
  <c r="X3421"/>
  <c r="W3421"/>
  <c r="T3421"/>
  <c r="Y3421" s="1"/>
  <c r="S3421"/>
  <c r="R3421"/>
  <c r="Q3421"/>
  <c r="P3421"/>
  <c r="O3421"/>
  <c r="N3421"/>
  <c r="Y3420"/>
  <c r="U3420"/>
  <c r="Z3420" s="1"/>
  <c r="T3420"/>
  <c r="R3420"/>
  <c r="Q3420"/>
  <c r="P3420"/>
  <c r="O3420"/>
  <c r="N3420"/>
  <c r="Z3419"/>
  <c r="V3419"/>
  <c r="AA3419" s="1"/>
  <c r="U3419"/>
  <c r="R3419"/>
  <c r="Q3419"/>
  <c r="P3419"/>
  <c r="O3419"/>
  <c r="N3419"/>
  <c r="AA3418"/>
  <c r="W3418"/>
  <c r="AB3418" s="1"/>
  <c r="V3418"/>
  <c r="S3418"/>
  <c r="X3418" s="1"/>
  <c r="R3418"/>
  <c r="Q3418"/>
  <c r="P3418"/>
  <c r="O3418"/>
  <c r="N3418"/>
  <c r="AB3417"/>
  <c r="X3417"/>
  <c r="W3417"/>
  <c r="T3417"/>
  <c r="Y3417" s="1"/>
  <c r="S3417"/>
  <c r="R3417"/>
  <c r="Q3417"/>
  <c r="P3417"/>
  <c r="O3417"/>
  <c r="N3417"/>
  <c r="Y3416"/>
  <c r="U3416"/>
  <c r="Z3416" s="1"/>
  <c r="T3416"/>
  <c r="R3416"/>
  <c r="Q3416"/>
  <c r="P3416"/>
  <c r="O3416"/>
  <c r="N3416"/>
  <c r="Z3415"/>
  <c r="V3415"/>
  <c r="AA3415" s="1"/>
  <c r="U3415"/>
  <c r="R3415"/>
  <c r="Q3415"/>
  <c r="P3415"/>
  <c r="O3415"/>
  <c r="N3415"/>
  <c r="AA3414"/>
  <c r="W3414"/>
  <c r="AB3414" s="1"/>
  <c r="V3414"/>
  <c r="S3414"/>
  <c r="X3414" s="1"/>
  <c r="R3414"/>
  <c r="Q3414"/>
  <c r="P3414"/>
  <c r="O3414"/>
  <c r="N3414"/>
  <c r="AA3413"/>
  <c r="W3413"/>
  <c r="AB3413" s="1"/>
  <c r="V3413"/>
  <c r="S3413"/>
  <c r="X3413" s="1"/>
  <c r="R3413"/>
  <c r="Q3413"/>
  <c r="P3413"/>
  <c r="O3413"/>
  <c r="N3413"/>
  <c r="AB3412"/>
  <c r="X3412"/>
  <c r="W3412"/>
  <c r="T3412"/>
  <c r="Y3412" s="1"/>
  <c r="S3412"/>
  <c r="R3412"/>
  <c r="Q3412"/>
  <c r="P3412"/>
  <c r="O3412"/>
  <c r="N3412"/>
  <c r="Y3411"/>
  <c r="U3411"/>
  <c r="Z3411" s="1"/>
  <c r="T3411"/>
  <c r="R3411"/>
  <c r="Q3411"/>
  <c r="P3411"/>
  <c r="O3411"/>
  <c r="N3411"/>
  <c r="Z3410"/>
  <c r="V3410"/>
  <c r="U3410"/>
  <c r="R3410"/>
  <c r="Q3410"/>
  <c r="AA3410" s="1"/>
  <c r="P3410"/>
  <c r="O3410"/>
  <c r="N3410"/>
  <c r="AA3409"/>
  <c r="W3409"/>
  <c r="V3409"/>
  <c r="S3409"/>
  <c r="R3409"/>
  <c r="AB3409" s="1"/>
  <c r="Q3409"/>
  <c r="P3409"/>
  <c r="O3409"/>
  <c r="N3409"/>
  <c r="X3409" s="1"/>
  <c r="AB3408"/>
  <c r="X3408"/>
  <c r="W3408"/>
  <c r="T3408"/>
  <c r="S3408"/>
  <c r="R3408"/>
  <c r="Q3408"/>
  <c r="P3408"/>
  <c r="O3408"/>
  <c r="Y3408" s="1"/>
  <c r="N3408"/>
  <c r="Y3407"/>
  <c r="U3407"/>
  <c r="T3407"/>
  <c r="R3407"/>
  <c r="Q3407"/>
  <c r="P3407"/>
  <c r="Z3407" s="1"/>
  <c r="O3407"/>
  <c r="N3407"/>
  <c r="S3407" s="1"/>
  <c r="X3407" s="1"/>
  <c r="Z3406"/>
  <c r="V3406"/>
  <c r="U3406"/>
  <c r="R3406"/>
  <c r="Q3406"/>
  <c r="AA3406" s="1"/>
  <c r="P3406"/>
  <c r="O3406"/>
  <c r="T3406" s="1"/>
  <c r="Y3406" s="1"/>
  <c r="N3406"/>
  <c r="AA3405"/>
  <c r="W3405"/>
  <c r="V3405"/>
  <c r="S3405"/>
  <c r="R3405"/>
  <c r="AB3405" s="1"/>
  <c r="Q3405"/>
  <c r="P3405"/>
  <c r="U3405" s="1"/>
  <c r="Z3405" s="1"/>
  <c r="O3405"/>
  <c r="N3405"/>
  <c r="X3405" s="1"/>
  <c r="AB3404"/>
  <c r="X3404"/>
  <c r="W3404"/>
  <c r="T3404"/>
  <c r="S3404"/>
  <c r="R3404"/>
  <c r="Q3404"/>
  <c r="V3404" s="1"/>
  <c r="AA3404" s="1"/>
  <c r="P3404"/>
  <c r="O3404"/>
  <c r="Y3404" s="1"/>
  <c r="N3404"/>
  <c r="Y3403"/>
  <c r="U3403"/>
  <c r="T3403"/>
  <c r="R3403"/>
  <c r="W3403" s="1"/>
  <c r="AB3403" s="1"/>
  <c r="Q3403"/>
  <c r="P3403"/>
  <c r="Z3403" s="1"/>
  <c r="O3403"/>
  <c r="N3403"/>
  <c r="S3403" s="1"/>
  <c r="X3403" s="1"/>
  <c r="Z3402"/>
  <c r="V3402"/>
  <c r="U3402"/>
  <c r="R3402"/>
  <c r="Q3402"/>
  <c r="AA3402" s="1"/>
  <c r="P3402"/>
  <c r="O3402"/>
  <c r="T3402" s="1"/>
  <c r="Y3402" s="1"/>
  <c r="N3402"/>
  <c r="AA3401"/>
  <c r="W3401"/>
  <c r="V3401"/>
  <c r="S3401"/>
  <c r="R3401"/>
  <c r="AB3401" s="1"/>
  <c r="Q3401"/>
  <c r="P3401"/>
  <c r="U3401" s="1"/>
  <c r="Z3401" s="1"/>
  <c r="O3401"/>
  <c r="N3401"/>
  <c r="X3401" s="1"/>
  <c r="AB3400"/>
  <c r="X3400"/>
  <c r="W3400"/>
  <c r="T3400"/>
  <c r="S3400"/>
  <c r="R3400"/>
  <c r="Q3400"/>
  <c r="V3400" s="1"/>
  <c r="AA3400" s="1"/>
  <c r="P3400"/>
  <c r="O3400"/>
  <c r="Y3400" s="1"/>
  <c r="N3400"/>
  <c r="Y3399"/>
  <c r="U3399"/>
  <c r="T3399"/>
  <c r="R3399"/>
  <c r="W3399" s="1"/>
  <c r="AB3399" s="1"/>
  <c r="Q3399"/>
  <c r="P3399"/>
  <c r="Z3399" s="1"/>
  <c r="O3399"/>
  <c r="N3399"/>
  <c r="S3399" s="1"/>
  <c r="X3399" s="1"/>
  <c r="Y3398"/>
  <c r="U3398"/>
  <c r="T3398"/>
  <c r="R3398"/>
  <c r="W3398" s="1"/>
  <c r="AB3398" s="1"/>
  <c r="Q3398"/>
  <c r="P3398"/>
  <c r="Z3398" s="1"/>
  <c r="O3398"/>
  <c r="N3398"/>
  <c r="S3398" s="1"/>
  <c r="X3398" s="1"/>
  <c r="Z3397"/>
  <c r="V3397"/>
  <c r="U3397"/>
  <c r="R3397"/>
  <c r="Q3397"/>
  <c r="AA3397" s="1"/>
  <c r="P3397"/>
  <c r="O3397"/>
  <c r="T3397" s="1"/>
  <c r="Y3397" s="1"/>
  <c r="N3397"/>
  <c r="AA3396"/>
  <c r="W3396"/>
  <c r="V3396"/>
  <c r="S3396"/>
  <c r="R3396"/>
  <c r="AB3396" s="1"/>
  <c r="Q3396"/>
  <c r="P3396"/>
  <c r="U3396" s="1"/>
  <c r="Z3396" s="1"/>
  <c r="O3396"/>
  <c r="N3396"/>
  <c r="X3396" s="1"/>
  <c r="AB3395"/>
  <c r="X3395"/>
  <c r="W3395"/>
  <c r="T3395"/>
  <c r="S3395"/>
  <c r="R3395"/>
  <c r="Q3395"/>
  <c r="V3395" s="1"/>
  <c r="AA3395" s="1"/>
  <c r="P3395"/>
  <c r="O3395"/>
  <c r="Y3395" s="1"/>
  <c r="N3395"/>
  <c r="Y3394"/>
  <c r="U3394"/>
  <c r="T3394"/>
  <c r="R3394"/>
  <c r="W3394" s="1"/>
  <c r="AB3394" s="1"/>
  <c r="Q3394"/>
  <c r="P3394"/>
  <c r="Z3394" s="1"/>
  <c r="O3394"/>
  <c r="N3394"/>
  <c r="S3394" s="1"/>
  <c r="X3394" s="1"/>
  <c r="Z3393"/>
  <c r="V3393"/>
  <c r="U3393"/>
  <c r="R3393"/>
  <c r="Q3393"/>
  <c r="AA3393" s="1"/>
  <c r="P3393"/>
  <c r="O3393"/>
  <c r="T3393" s="1"/>
  <c r="Y3393" s="1"/>
  <c r="N3393"/>
  <c r="AA3392"/>
  <c r="W3392"/>
  <c r="V3392"/>
  <c r="S3392"/>
  <c r="R3392"/>
  <c r="AB3392" s="1"/>
  <c r="Q3392"/>
  <c r="P3392"/>
  <c r="U3392" s="1"/>
  <c r="Z3392" s="1"/>
  <c r="O3392"/>
  <c r="N3392"/>
  <c r="X3392" s="1"/>
  <c r="AB3391"/>
  <c r="X3391"/>
  <c r="W3391"/>
  <c r="T3391"/>
  <c r="S3391"/>
  <c r="R3391"/>
  <c r="Q3391"/>
  <c r="V3391" s="1"/>
  <c r="AA3391" s="1"/>
  <c r="P3391"/>
  <c r="O3391"/>
  <c r="Y3391" s="1"/>
  <c r="N3391"/>
  <c r="Y3390"/>
  <c r="U3390"/>
  <c r="T3390"/>
  <c r="R3390"/>
  <c r="W3390" s="1"/>
  <c r="AB3390" s="1"/>
  <c r="Q3390"/>
  <c r="P3390"/>
  <c r="Z3390" s="1"/>
  <c r="O3390"/>
  <c r="N3390"/>
  <c r="S3390" s="1"/>
  <c r="X3390" s="1"/>
  <c r="Z3389"/>
  <c r="V3389"/>
  <c r="U3389"/>
  <c r="R3389"/>
  <c r="Q3389"/>
  <c r="AA3389" s="1"/>
  <c r="P3389"/>
  <c r="O3389"/>
  <c r="T3389" s="1"/>
  <c r="Y3389" s="1"/>
  <c r="N3389"/>
  <c r="AA3388"/>
  <c r="W3388"/>
  <c r="V3388"/>
  <c r="S3388"/>
  <c r="R3388"/>
  <c r="AB3388" s="1"/>
  <c r="Q3388"/>
  <c r="P3388"/>
  <c r="U3388" s="1"/>
  <c r="Z3388" s="1"/>
  <c r="O3388"/>
  <c r="N3388"/>
  <c r="X3388" s="1"/>
  <c r="AB3387"/>
  <c r="X3387"/>
  <c r="W3387"/>
  <c r="T3387"/>
  <c r="S3387"/>
  <c r="R3387"/>
  <c r="Q3387"/>
  <c r="V3387" s="1"/>
  <c r="AA3387" s="1"/>
  <c r="P3387"/>
  <c r="O3387"/>
  <c r="Y3387" s="1"/>
  <c r="N3387"/>
  <c r="Y3386"/>
  <c r="U3386"/>
  <c r="T3386"/>
  <c r="R3386"/>
  <c r="W3386" s="1"/>
  <c r="AB3386" s="1"/>
  <c r="Q3386"/>
  <c r="P3386"/>
  <c r="Z3386" s="1"/>
  <c r="O3386"/>
  <c r="N3386"/>
  <c r="S3386" s="1"/>
  <c r="X3386" s="1"/>
  <c r="Z3385"/>
  <c r="V3385"/>
  <c r="U3385"/>
  <c r="R3385"/>
  <c r="Q3385"/>
  <c r="AA3385" s="1"/>
  <c r="P3385"/>
  <c r="O3385"/>
  <c r="T3385" s="1"/>
  <c r="Y3385" s="1"/>
  <c r="N3385"/>
  <c r="AA3384"/>
  <c r="W3384"/>
  <c r="V3384"/>
  <c r="S3384"/>
  <c r="R3384"/>
  <c r="AB3384" s="1"/>
  <c r="Q3384"/>
  <c r="P3384"/>
  <c r="U3384" s="1"/>
  <c r="Z3384" s="1"/>
  <c r="O3384"/>
  <c r="N3384"/>
  <c r="X3384" s="1"/>
  <c r="AA3383"/>
  <c r="W3383"/>
  <c r="V3383"/>
  <c r="S3383"/>
  <c r="R3383"/>
  <c r="AB3383" s="1"/>
  <c r="Q3383"/>
  <c r="P3383"/>
  <c r="U3383" s="1"/>
  <c r="Z3383" s="1"/>
  <c r="O3383"/>
  <c r="N3383"/>
  <c r="X3383" s="1"/>
  <c r="AB3382"/>
  <c r="X3382"/>
  <c r="W3382"/>
  <c r="T3382"/>
  <c r="S3382"/>
  <c r="R3382"/>
  <c r="Q3382"/>
  <c r="V3382" s="1"/>
  <c r="AA3382" s="1"/>
  <c r="P3382"/>
  <c r="O3382"/>
  <c r="Y3382" s="1"/>
  <c r="N3382"/>
  <c r="Y3381"/>
  <c r="U3381"/>
  <c r="T3381"/>
  <c r="R3381"/>
  <c r="W3381" s="1"/>
  <c r="AB3381" s="1"/>
  <c r="Q3381"/>
  <c r="P3381"/>
  <c r="Z3381" s="1"/>
  <c r="O3381"/>
  <c r="N3381"/>
  <c r="S3381" s="1"/>
  <c r="X3381" s="1"/>
  <c r="Z3380"/>
  <c r="V3380"/>
  <c r="U3380"/>
  <c r="R3380"/>
  <c r="Q3380"/>
  <c r="AA3380" s="1"/>
  <c r="P3380"/>
  <c r="O3380"/>
  <c r="T3380" s="1"/>
  <c r="Y3380" s="1"/>
  <c r="N3380"/>
  <c r="AA3379"/>
  <c r="W3379"/>
  <c r="V3379"/>
  <c r="S3379"/>
  <c r="R3379"/>
  <c r="AB3379" s="1"/>
  <c r="Q3379"/>
  <c r="P3379"/>
  <c r="U3379" s="1"/>
  <c r="Z3379" s="1"/>
  <c r="O3379"/>
  <c r="N3379"/>
  <c r="X3379" s="1"/>
  <c r="AB3378"/>
  <c r="X3378"/>
  <c r="W3378"/>
  <c r="T3378"/>
  <c r="S3378"/>
  <c r="R3378"/>
  <c r="Q3378"/>
  <c r="V3378" s="1"/>
  <c r="AA3378" s="1"/>
  <c r="P3378"/>
  <c r="O3378"/>
  <c r="Y3378" s="1"/>
  <c r="N3378"/>
  <c r="Y3377"/>
  <c r="U3377"/>
  <c r="T3377"/>
  <c r="R3377"/>
  <c r="W3377" s="1"/>
  <c r="AB3377" s="1"/>
  <c r="Q3377"/>
  <c r="P3377"/>
  <c r="Z3377" s="1"/>
  <c r="O3377"/>
  <c r="N3377"/>
  <c r="S3377" s="1"/>
  <c r="X3377" s="1"/>
  <c r="Z3376"/>
  <c r="V3376"/>
  <c r="U3376"/>
  <c r="R3376"/>
  <c r="Q3376"/>
  <c r="AA3376" s="1"/>
  <c r="P3376"/>
  <c r="O3376"/>
  <c r="T3376" s="1"/>
  <c r="Y3376" s="1"/>
  <c r="N3376"/>
  <c r="AA3375"/>
  <c r="W3375"/>
  <c r="V3375"/>
  <c r="S3375"/>
  <c r="R3375"/>
  <c r="AB3375" s="1"/>
  <c r="Q3375"/>
  <c r="P3375"/>
  <c r="U3375" s="1"/>
  <c r="Z3375" s="1"/>
  <c r="O3375"/>
  <c r="N3375"/>
  <c r="X3375" s="1"/>
  <c r="AB3374"/>
  <c r="X3374"/>
  <c r="W3374"/>
  <c r="T3374"/>
  <c r="S3374"/>
  <c r="R3374"/>
  <c r="Q3374"/>
  <c r="V3374" s="1"/>
  <c r="AA3374" s="1"/>
  <c r="P3374"/>
  <c r="O3374"/>
  <c r="Y3374" s="1"/>
  <c r="N3374"/>
  <c r="Y3373"/>
  <c r="U3373"/>
  <c r="T3373"/>
  <c r="R3373"/>
  <c r="W3373" s="1"/>
  <c r="AB3373" s="1"/>
  <c r="Q3373"/>
  <c r="P3373"/>
  <c r="Z3373" s="1"/>
  <c r="O3373"/>
  <c r="N3373"/>
  <c r="S3373" s="1"/>
  <c r="X3373" s="1"/>
  <c r="Z3372"/>
  <c r="V3372"/>
  <c r="U3372"/>
  <c r="R3372"/>
  <c r="Q3372"/>
  <c r="AA3372" s="1"/>
  <c r="P3372"/>
  <c r="O3372"/>
  <c r="T3372" s="1"/>
  <c r="Y3372" s="1"/>
  <c r="N3372"/>
  <c r="AA3371"/>
  <c r="W3371"/>
  <c r="V3371"/>
  <c r="S3371"/>
  <c r="R3371"/>
  <c r="AB3371" s="1"/>
  <c r="Q3371"/>
  <c r="P3371"/>
  <c r="U3371" s="1"/>
  <c r="Z3371" s="1"/>
  <c r="O3371"/>
  <c r="N3371"/>
  <c r="X3371" s="1"/>
  <c r="AB3370"/>
  <c r="X3370"/>
  <c r="W3370"/>
  <c r="T3370"/>
  <c r="S3370"/>
  <c r="R3370"/>
  <c r="Q3370"/>
  <c r="V3370" s="1"/>
  <c r="AA3370" s="1"/>
  <c r="P3370"/>
  <c r="O3370"/>
  <c r="Y3370" s="1"/>
  <c r="N3370"/>
  <c r="Y3369"/>
  <c r="U3369"/>
  <c r="T3369"/>
  <c r="R3369"/>
  <c r="W3369" s="1"/>
  <c r="AB3369" s="1"/>
  <c r="Q3369"/>
  <c r="P3369"/>
  <c r="Z3369" s="1"/>
  <c r="O3369"/>
  <c r="N3369"/>
  <c r="S3369" s="1"/>
  <c r="X3369" s="1"/>
  <c r="Y3368"/>
  <c r="U3368"/>
  <c r="T3368"/>
  <c r="R3368"/>
  <c r="W3368" s="1"/>
  <c r="AB3368" s="1"/>
  <c r="Q3368"/>
  <c r="P3368"/>
  <c r="Z3368" s="1"/>
  <c r="O3368"/>
  <c r="N3368"/>
  <c r="S3368" s="1"/>
  <c r="X3368" s="1"/>
  <c r="Z3367"/>
  <c r="Y3367"/>
  <c r="V3367"/>
  <c r="U3367"/>
  <c r="T3367"/>
  <c r="R3367"/>
  <c r="Q3367"/>
  <c r="AA3367" s="1"/>
  <c r="P3367"/>
  <c r="O3367"/>
  <c r="N3367"/>
  <c r="AA3366"/>
  <c r="Z3366"/>
  <c r="W3366"/>
  <c r="V3366"/>
  <c r="U3366"/>
  <c r="S3366"/>
  <c r="R3366"/>
  <c r="AB3366" s="1"/>
  <c r="Q3366"/>
  <c r="P3366"/>
  <c r="O3366"/>
  <c r="N3366"/>
  <c r="X3366" s="1"/>
  <c r="AB3365"/>
  <c r="AA3365"/>
  <c r="X3365"/>
  <c r="W3365"/>
  <c r="V3365"/>
  <c r="T3365"/>
  <c r="S3365"/>
  <c r="R3365"/>
  <c r="Q3365"/>
  <c r="P3365"/>
  <c r="O3365"/>
  <c r="Y3365" s="1"/>
  <c r="N3365"/>
  <c r="Y3364"/>
  <c r="X3364"/>
  <c r="U3364"/>
  <c r="T3364"/>
  <c r="S3364"/>
  <c r="R3364"/>
  <c r="W3364" s="1"/>
  <c r="AB3364" s="1"/>
  <c r="Q3364"/>
  <c r="P3364"/>
  <c r="Z3364" s="1"/>
  <c r="O3364"/>
  <c r="N3364"/>
  <c r="Z3363"/>
  <c r="Y3363"/>
  <c r="V3363"/>
  <c r="U3363"/>
  <c r="T3363"/>
  <c r="R3363"/>
  <c r="Q3363"/>
  <c r="AA3363" s="1"/>
  <c r="P3363"/>
  <c r="O3363"/>
  <c r="N3363"/>
  <c r="AA3362"/>
  <c r="Z3362"/>
  <c r="W3362"/>
  <c r="V3362"/>
  <c r="U3362"/>
  <c r="S3362"/>
  <c r="R3362"/>
  <c r="AB3362" s="1"/>
  <c r="Q3362"/>
  <c r="P3362"/>
  <c r="O3362"/>
  <c r="N3362"/>
  <c r="X3362" s="1"/>
  <c r="AB3361"/>
  <c r="X3361"/>
  <c r="W3361"/>
  <c r="T3361"/>
  <c r="S3361"/>
  <c r="R3361"/>
  <c r="Q3361"/>
  <c r="V3361" s="1"/>
  <c r="AA3361" s="1"/>
  <c r="P3361"/>
  <c r="O3361"/>
  <c r="Y3361" s="1"/>
  <c r="N3361"/>
  <c r="Y3360"/>
  <c r="U3360"/>
  <c r="T3360"/>
  <c r="R3360"/>
  <c r="W3360" s="1"/>
  <c r="AB3360" s="1"/>
  <c r="Q3360"/>
  <c r="P3360"/>
  <c r="Z3360" s="1"/>
  <c r="O3360"/>
  <c r="N3360"/>
  <c r="S3360" s="1"/>
  <c r="X3360" s="1"/>
  <c r="Z3359"/>
  <c r="V3359"/>
  <c r="U3359"/>
  <c r="R3359"/>
  <c r="Q3359"/>
  <c r="AA3359" s="1"/>
  <c r="P3359"/>
  <c r="O3359"/>
  <c r="T3359" s="1"/>
  <c r="Y3359" s="1"/>
  <c r="N3359"/>
  <c r="AA3358"/>
  <c r="W3358"/>
  <c r="V3358"/>
  <c r="S3358"/>
  <c r="R3358"/>
  <c r="AB3358" s="1"/>
  <c r="Q3358"/>
  <c r="P3358"/>
  <c r="U3358" s="1"/>
  <c r="Z3358" s="1"/>
  <c r="O3358"/>
  <c r="N3358"/>
  <c r="X3358" s="1"/>
  <c r="AB3357"/>
  <c r="X3357"/>
  <c r="W3357"/>
  <c r="T3357"/>
  <c r="S3357"/>
  <c r="R3357"/>
  <c r="Q3357"/>
  <c r="V3357" s="1"/>
  <c r="AA3357" s="1"/>
  <c r="P3357"/>
  <c r="O3357"/>
  <c r="Y3357" s="1"/>
  <c r="N3357"/>
  <c r="Y3356"/>
  <c r="U3356"/>
  <c r="T3356"/>
  <c r="R3356"/>
  <c r="W3356" s="1"/>
  <c r="AB3356" s="1"/>
  <c r="Q3356"/>
  <c r="P3356"/>
  <c r="Z3356" s="1"/>
  <c r="O3356"/>
  <c r="N3356"/>
  <c r="S3356" s="1"/>
  <c r="X3356" s="1"/>
  <c r="Z3355"/>
  <c r="V3355"/>
  <c r="U3355"/>
  <c r="R3355"/>
  <c r="Q3355"/>
  <c r="AA3355" s="1"/>
  <c r="P3355"/>
  <c r="O3355"/>
  <c r="T3355" s="1"/>
  <c r="Y3355" s="1"/>
  <c r="N3355"/>
  <c r="AA3354"/>
  <c r="W3354"/>
  <c r="V3354"/>
  <c r="S3354"/>
  <c r="R3354"/>
  <c r="AB3354" s="1"/>
  <c r="Q3354"/>
  <c r="P3354"/>
  <c r="U3354" s="1"/>
  <c r="Z3354" s="1"/>
  <c r="O3354"/>
  <c r="N3354"/>
  <c r="X3354" s="1"/>
  <c r="AA3353"/>
  <c r="W3353"/>
  <c r="V3353"/>
  <c r="S3353"/>
  <c r="R3353"/>
  <c r="AB3353" s="1"/>
  <c r="Q3353"/>
  <c r="P3353"/>
  <c r="U3353" s="1"/>
  <c r="Z3353" s="1"/>
  <c r="O3353"/>
  <c r="N3353"/>
  <c r="X3353" s="1"/>
  <c r="AB3352"/>
  <c r="X3352"/>
  <c r="W3352"/>
  <c r="T3352"/>
  <c r="S3352"/>
  <c r="R3352"/>
  <c r="Q3352"/>
  <c r="V3352" s="1"/>
  <c r="AA3352" s="1"/>
  <c r="P3352"/>
  <c r="O3352"/>
  <c r="Y3352" s="1"/>
  <c r="N3352"/>
  <c r="Y3351"/>
  <c r="U3351"/>
  <c r="T3351"/>
  <c r="R3351"/>
  <c r="W3351" s="1"/>
  <c r="AB3351" s="1"/>
  <c r="Q3351"/>
  <c r="P3351"/>
  <c r="Z3351" s="1"/>
  <c r="O3351"/>
  <c r="N3351"/>
  <c r="S3351" s="1"/>
  <c r="X3351" s="1"/>
  <c r="Z3350"/>
  <c r="V3350"/>
  <c r="U3350"/>
  <c r="R3350"/>
  <c r="Q3350"/>
  <c r="AA3350" s="1"/>
  <c r="P3350"/>
  <c r="O3350"/>
  <c r="T3350" s="1"/>
  <c r="Y3350" s="1"/>
  <c r="N3350"/>
  <c r="AA3349"/>
  <c r="W3349"/>
  <c r="V3349"/>
  <c r="S3349"/>
  <c r="R3349"/>
  <c r="AB3349" s="1"/>
  <c r="Q3349"/>
  <c r="P3349"/>
  <c r="U3349" s="1"/>
  <c r="Z3349" s="1"/>
  <c r="O3349"/>
  <c r="N3349"/>
  <c r="X3349" s="1"/>
  <c r="T3348"/>
  <c r="R3348"/>
  <c r="W3348" s="1"/>
  <c r="AB3348" s="1"/>
  <c r="Q3348"/>
  <c r="P3348"/>
  <c r="O3348"/>
  <c r="Y3348" s="1"/>
  <c r="N3348"/>
  <c r="S3348" s="1"/>
  <c r="X3348" s="1"/>
  <c r="U3347"/>
  <c r="R3347"/>
  <c r="Q3347"/>
  <c r="P3347"/>
  <c r="Z3347" s="1"/>
  <c r="O3347"/>
  <c r="T3347" s="1"/>
  <c r="Y3347" s="1"/>
  <c r="N3347"/>
  <c r="V3346"/>
  <c r="R3346"/>
  <c r="Q3346"/>
  <c r="AA3346" s="1"/>
  <c r="P3346"/>
  <c r="U3346" s="1"/>
  <c r="Z3346" s="1"/>
  <c r="O3346"/>
  <c r="N3346"/>
  <c r="W3345"/>
  <c r="S3345"/>
  <c r="R3345"/>
  <c r="AB3345" s="1"/>
  <c r="Q3345"/>
  <c r="V3345" s="1"/>
  <c r="AA3345" s="1"/>
  <c r="P3345"/>
  <c r="O3345"/>
  <c r="N3345"/>
  <c r="X3345" s="1"/>
  <c r="T3344"/>
  <c r="R3344"/>
  <c r="W3344" s="1"/>
  <c r="AB3344" s="1"/>
  <c r="Q3344"/>
  <c r="P3344"/>
  <c r="O3344"/>
  <c r="Y3344" s="1"/>
  <c r="N3344"/>
  <c r="S3344" s="1"/>
  <c r="X3344" s="1"/>
  <c r="U3343"/>
  <c r="R3343"/>
  <c r="Q3343"/>
  <c r="P3343"/>
  <c r="Z3343" s="1"/>
  <c r="O3343"/>
  <c r="T3343" s="1"/>
  <c r="Y3343" s="1"/>
  <c r="N3343"/>
  <c r="V3342"/>
  <c r="R3342"/>
  <c r="Q3342"/>
  <c r="AA3342" s="1"/>
  <c r="P3342"/>
  <c r="U3342" s="1"/>
  <c r="Z3342" s="1"/>
  <c r="O3342"/>
  <c r="N3342"/>
  <c r="W3341"/>
  <c r="S3341"/>
  <c r="R3341"/>
  <c r="AB3341" s="1"/>
  <c r="Q3341"/>
  <c r="V3341" s="1"/>
  <c r="AA3341" s="1"/>
  <c r="P3341"/>
  <c r="O3341"/>
  <c r="N3341"/>
  <c r="X3341" s="1"/>
  <c r="T3340"/>
  <c r="R3340"/>
  <c r="W3340" s="1"/>
  <c r="AB3340" s="1"/>
  <c r="Q3340"/>
  <c r="P3340"/>
  <c r="O3340"/>
  <c r="Y3340" s="1"/>
  <c r="N3340"/>
  <c r="S3340" s="1"/>
  <c r="X3340" s="1"/>
  <c r="U3339"/>
  <c r="R3339"/>
  <c r="Q3339"/>
  <c r="P3339"/>
  <c r="Z3339" s="1"/>
  <c r="O3339"/>
  <c r="T3339" s="1"/>
  <c r="Y3339" s="1"/>
  <c r="N3339"/>
  <c r="U3338"/>
  <c r="R3338"/>
  <c r="Q3338"/>
  <c r="P3338"/>
  <c r="Z3338" s="1"/>
  <c r="O3338"/>
  <c r="T3338" s="1"/>
  <c r="Y3338" s="1"/>
  <c r="N3338"/>
  <c r="V3337"/>
  <c r="AA3337" s="1"/>
  <c r="R3337"/>
  <c r="Q3337"/>
  <c r="P3337"/>
  <c r="U3337" s="1"/>
  <c r="Z3337" s="1"/>
  <c r="O3337"/>
  <c r="N3337"/>
  <c r="W3336"/>
  <c r="AB3336" s="1"/>
  <c r="S3336"/>
  <c r="X3336" s="1"/>
  <c r="R3336"/>
  <c r="Q3336"/>
  <c r="V3336" s="1"/>
  <c r="AA3336" s="1"/>
  <c r="P3336"/>
  <c r="O3336"/>
  <c r="N3336"/>
  <c r="T3335"/>
  <c r="R3335"/>
  <c r="W3335" s="1"/>
  <c r="AB3335" s="1"/>
  <c r="Q3335"/>
  <c r="P3335"/>
  <c r="O3335"/>
  <c r="Y3335" s="1"/>
  <c r="N3335"/>
  <c r="S3335" s="1"/>
  <c r="X3335" s="1"/>
  <c r="U3334"/>
  <c r="Z3334" s="1"/>
  <c r="R3334"/>
  <c r="Q3334"/>
  <c r="P3334"/>
  <c r="O3334"/>
  <c r="T3334" s="1"/>
  <c r="Y3334" s="1"/>
  <c r="N3334"/>
  <c r="V3333"/>
  <c r="R3333"/>
  <c r="Q3333"/>
  <c r="AA3333" s="1"/>
  <c r="P3333"/>
  <c r="U3333" s="1"/>
  <c r="Z3333" s="1"/>
  <c r="O3333"/>
  <c r="N3333"/>
  <c r="W3332"/>
  <c r="S3332"/>
  <c r="R3332"/>
  <c r="AB3332" s="1"/>
  <c r="Q3332"/>
  <c r="V3332" s="1"/>
  <c r="AA3332" s="1"/>
  <c r="P3332"/>
  <c r="O3332"/>
  <c r="N3332"/>
  <c r="X3332" s="1"/>
  <c r="T3331"/>
  <c r="R3331"/>
  <c r="W3331" s="1"/>
  <c r="AB3331" s="1"/>
  <c r="Q3331"/>
  <c r="P3331"/>
  <c r="O3331"/>
  <c r="Y3331" s="1"/>
  <c r="N3331"/>
  <c r="S3331" s="1"/>
  <c r="X3331" s="1"/>
  <c r="U3330"/>
  <c r="R3330"/>
  <c r="Q3330"/>
  <c r="P3330"/>
  <c r="Z3330" s="1"/>
  <c r="O3330"/>
  <c r="T3330" s="1"/>
  <c r="Y3330" s="1"/>
  <c r="N3330"/>
  <c r="V3329"/>
  <c r="R3329"/>
  <c r="Q3329"/>
  <c r="AA3329" s="1"/>
  <c r="P3329"/>
  <c r="U3329" s="1"/>
  <c r="Z3329" s="1"/>
  <c r="O3329"/>
  <c r="N3329"/>
  <c r="W3328"/>
  <c r="S3328"/>
  <c r="R3328"/>
  <c r="AB3328" s="1"/>
  <c r="Q3328"/>
  <c r="V3328" s="1"/>
  <c r="AA3328" s="1"/>
  <c r="P3328"/>
  <c r="O3328"/>
  <c r="N3328"/>
  <c r="X3328" s="1"/>
  <c r="T3327"/>
  <c r="R3327"/>
  <c r="W3327" s="1"/>
  <c r="AB3327" s="1"/>
  <c r="Q3327"/>
  <c r="P3327"/>
  <c r="O3327"/>
  <c r="Y3327" s="1"/>
  <c r="N3327"/>
  <c r="S3327" s="1"/>
  <c r="X3327" s="1"/>
  <c r="U3326"/>
  <c r="R3326"/>
  <c r="Q3326"/>
  <c r="P3326"/>
  <c r="Z3326" s="1"/>
  <c r="O3326"/>
  <c r="T3326" s="1"/>
  <c r="Y3326" s="1"/>
  <c r="N3326"/>
  <c r="V3325"/>
  <c r="R3325"/>
  <c r="Q3325"/>
  <c r="AA3325" s="1"/>
  <c r="P3325"/>
  <c r="U3325" s="1"/>
  <c r="Z3325" s="1"/>
  <c r="O3325"/>
  <c r="N3325"/>
  <c r="W3324"/>
  <c r="S3324"/>
  <c r="R3324"/>
  <c r="AB3324" s="1"/>
  <c r="Q3324"/>
  <c r="V3324" s="1"/>
  <c r="AA3324" s="1"/>
  <c r="P3324"/>
  <c r="O3324"/>
  <c r="N3324"/>
  <c r="X3324" s="1"/>
  <c r="W3323"/>
  <c r="S3323"/>
  <c r="R3323"/>
  <c r="AB3323" s="1"/>
  <c r="Q3323"/>
  <c r="V3323" s="1"/>
  <c r="AA3323" s="1"/>
  <c r="P3323"/>
  <c r="O3323"/>
  <c r="N3323"/>
  <c r="X3323" s="1"/>
  <c r="T3322"/>
  <c r="R3322"/>
  <c r="W3322" s="1"/>
  <c r="AB3322" s="1"/>
  <c r="Q3322"/>
  <c r="P3322"/>
  <c r="O3322"/>
  <c r="Y3322" s="1"/>
  <c r="N3322"/>
  <c r="S3322" s="1"/>
  <c r="X3322" s="1"/>
  <c r="U3321"/>
  <c r="R3321"/>
  <c r="Q3321"/>
  <c r="P3321"/>
  <c r="Z3321" s="1"/>
  <c r="O3321"/>
  <c r="T3321" s="1"/>
  <c r="Y3321" s="1"/>
  <c r="N3321"/>
  <c r="V3320"/>
  <c r="R3320"/>
  <c r="Q3320"/>
  <c r="AA3320" s="1"/>
  <c r="P3320"/>
  <c r="U3320" s="1"/>
  <c r="Z3320" s="1"/>
  <c r="O3320"/>
  <c r="N3320"/>
  <c r="W3319"/>
  <c r="S3319"/>
  <c r="R3319"/>
  <c r="AB3319" s="1"/>
  <c r="Q3319"/>
  <c r="V3319" s="1"/>
  <c r="AA3319" s="1"/>
  <c r="P3319"/>
  <c r="O3319"/>
  <c r="N3319"/>
  <c r="X3319" s="1"/>
  <c r="T3318"/>
  <c r="R3318"/>
  <c r="W3318" s="1"/>
  <c r="AB3318" s="1"/>
  <c r="Q3318"/>
  <c r="P3318"/>
  <c r="O3318"/>
  <c r="Y3318" s="1"/>
  <c r="N3318"/>
  <c r="S3318" s="1"/>
  <c r="X3318" s="1"/>
  <c r="U3317"/>
  <c r="R3317"/>
  <c r="Q3317"/>
  <c r="P3317"/>
  <c r="Z3317" s="1"/>
  <c r="O3317"/>
  <c r="T3317" s="1"/>
  <c r="Y3317" s="1"/>
  <c r="N3317"/>
  <c r="V3316"/>
  <c r="R3316"/>
  <c r="Q3316"/>
  <c r="AA3316" s="1"/>
  <c r="P3316"/>
  <c r="U3316" s="1"/>
  <c r="Z3316" s="1"/>
  <c r="O3316"/>
  <c r="N3316"/>
  <c r="W3315"/>
  <c r="S3315"/>
  <c r="R3315"/>
  <c r="AB3315" s="1"/>
  <c r="Q3315"/>
  <c r="V3315" s="1"/>
  <c r="AA3315" s="1"/>
  <c r="P3315"/>
  <c r="O3315"/>
  <c r="N3315"/>
  <c r="X3315" s="1"/>
  <c r="T3314"/>
  <c r="R3314"/>
  <c r="W3314" s="1"/>
  <c r="AB3314" s="1"/>
  <c r="Q3314"/>
  <c r="P3314"/>
  <c r="O3314"/>
  <c r="Y3314" s="1"/>
  <c r="N3314"/>
  <c r="S3314" s="1"/>
  <c r="X3314" s="1"/>
  <c r="U3313"/>
  <c r="R3313"/>
  <c r="Q3313"/>
  <c r="P3313"/>
  <c r="Z3313" s="1"/>
  <c r="O3313"/>
  <c r="T3313" s="1"/>
  <c r="Y3313" s="1"/>
  <c r="N3313"/>
  <c r="V3312"/>
  <c r="R3312"/>
  <c r="Q3312"/>
  <c r="AA3312" s="1"/>
  <c r="P3312"/>
  <c r="U3312" s="1"/>
  <c r="Z3312" s="1"/>
  <c r="O3312"/>
  <c r="N3312"/>
  <c r="W3311"/>
  <c r="S3311"/>
  <c r="R3311"/>
  <c r="AB3311" s="1"/>
  <c r="Q3311"/>
  <c r="V3311" s="1"/>
  <c r="AA3311" s="1"/>
  <c r="P3311"/>
  <c r="O3311"/>
  <c r="N3311"/>
  <c r="X3311" s="1"/>
  <c r="T3310"/>
  <c r="R3310"/>
  <c r="W3310" s="1"/>
  <c r="AB3310" s="1"/>
  <c r="Q3310"/>
  <c r="P3310"/>
  <c r="O3310"/>
  <c r="Y3310" s="1"/>
  <c r="N3310"/>
  <c r="S3310" s="1"/>
  <c r="X3310" s="1"/>
  <c r="U3309"/>
  <c r="R3309"/>
  <c r="Q3309"/>
  <c r="P3309"/>
  <c r="Z3309" s="1"/>
  <c r="O3309"/>
  <c r="T3309" s="1"/>
  <c r="Y3309" s="1"/>
  <c r="N3309"/>
  <c r="U3308"/>
  <c r="R3308"/>
  <c r="Q3308"/>
  <c r="P3308"/>
  <c r="Z3308" s="1"/>
  <c r="O3308"/>
  <c r="T3308" s="1"/>
  <c r="Y3308" s="1"/>
  <c r="N3308"/>
  <c r="V3307"/>
  <c r="R3307"/>
  <c r="Q3307"/>
  <c r="AA3307" s="1"/>
  <c r="P3307"/>
  <c r="U3307" s="1"/>
  <c r="Z3307" s="1"/>
  <c r="O3307"/>
  <c r="N3307"/>
  <c r="W3306"/>
  <c r="S3306"/>
  <c r="R3306"/>
  <c r="AB3306" s="1"/>
  <c r="Q3306"/>
  <c r="V3306" s="1"/>
  <c r="AA3306" s="1"/>
  <c r="P3306"/>
  <c r="O3306"/>
  <c r="N3306"/>
  <c r="X3306" s="1"/>
  <c r="T3305"/>
  <c r="R3305"/>
  <c r="W3305" s="1"/>
  <c r="AB3305" s="1"/>
  <c r="Q3305"/>
  <c r="P3305"/>
  <c r="O3305"/>
  <c r="Y3305" s="1"/>
  <c r="N3305"/>
  <c r="S3305" s="1"/>
  <c r="X3305" s="1"/>
  <c r="U3304"/>
  <c r="R3304"/>
  <c r="Q3304"/>
  <c r="P3304"/>
  <c r="Z3304" s="1"/>
  <c r="O3304"/>
  <c r="T3304" s="1"/>
  <c r="Y3304" s="1"/>
  <c r="N3304"/>
  <c r="V3303"/>
  <c r="R3303"/>
  <c r="Q3303"/>
  <c r="AA3303" s="1"/>
  <c r="P3303"/>
  <c r="U3303" s="1"/>
  <c r="Z3303" s="1"/>
  <c r="O3303"/>
  <c r="N3303"/>
  <c r="W3302"/>
  <c r="S3302"/>
  <c r="R3302"/>
  <c r="AB3302" s="1"/>
  <c r="Q3302"/>
  <c r="V3302" s="1"/>
  <c r="AA3302" s="1"/>
  <c r="P3302"/>
  <c r="O3302"/>
  <c r="N3302"/>
  <c r="X3302" s="1"/>
  <c r="T3301"/>
  <c r="R3301"/>
  <c r="W3301" s="1"/>
  <c r="AB3301" s="1"/>
  <c r="Q3301"/>
  <c r="P3301"/>
  <c r="O3301"/>
  <c r="Y3301" s="1"/>
  <c r="N3301"/>
  <c r="S3301" s="1"/>
  <c r="X3301" s="1"/>
  <c r="U3300"/>
  <c r="R3300"/>
  <c r="Q3300"/>
  <c r="P3300"/>
  <c r="Z3300" s="1"/>
  <c r="O3300"/>
  <c r="T3300" s="1"/>
  <c r="Y3300" s="1"/>
  <c r="N3300"/>
  <c r="V3299"/>
  <c r="R3299"/>
  <c r="Q3299"/>
  <c r="AA3299" s="1"/>
  <c r="P3299"/>
  <c r="U3299" s="1"/>
  <c r="Z3299" s="1"/>
  <c r="O3299"/>
  <c r="N3299"/>
  <c r="W3298"/>
  <c r="S3298"/>
  <c r="R3298"/>
  <c r="AB3298" s="1"/>
  <c r="Q3298"/>
  <c r="V3298" s="1"/>
  <c r="AA3298" s="1"/>
  <c r="P3298"/>
  <c r="O3298"/>
  <c r="N3298"/>
  <c r="X3298" s="1"/>
  <c r="T3297"/>
  <c r="R3297"/>
  <c r="W3297" s="1"/>
  <c r="AB3297" s="1"/>
  <c r="Q3297"/>
  <c r="P3297"/>
  <c r="O3297"/>
  <c r="Y3297" s="1"/>
  <c r="N3297"/>
  <c r="S3297" s="1"/>
  <c r="X3297" s="1"/>
  <c r="U3296"/>
  <c r="R3296"/>
  <c r="Q3296"/>
  <c r="P3296"/>
  <c r="Z3296" s="1"/>
  <c r="O3296"/>
  <c r="T3296" s="1"/>
  <c r="Y3296" s="1"/>
  <c r="N3296"/>
  <c r="V3295"/>
  <c r="R3295"/>
  <c r="Q3295"/>
  <c r="AA3295" s="1"/>
  <c r="P3295"/>
  <c r="U3295" s="1"/>
  <c r="Z3295" s="1"/>
  <c r="O3295"/>
  <c r="N3295"/>
  <c r="W3294"/>
  <c r="S3294"/>
  <c r="R3294"/>
  <c r="AB3294" s="1"/>
  <c r="Q3294"/>
  <c r="V3294" s="1"/>
  <c r="AA3294" s="1"/>
  <c r="P3294"/>
  <c r="O3294"/>
  <c r="N3294"/>
  <c r="X3294" s="1"/>
  <c r="W3293"/>
  <c r="S3293"/>
  <c r="R3293"/>
  <c r="AB3293" s="1"/>
  <c r="Q3293"/>
  <c r="V3293" s="1"/>
  <c r="AA3293" s="1"/>
  <c r="P3293"/>
  <c r="O3293"/>
  <c r="N3293"/>
  <c r="X3293" s="1"/>
  <c r="T3292"/>
  <c r="R3292"/>
  <c r="W3292" s="1"/>
  <c r="AB3292" s="1"/>
  <c r="Q3292"/>
  <c r="P3292"/>
  <c r="O3292"/>
  <c r="Y3292" s="1"/>
  <c r="N3292"/>
  <c r="S3292" s="1"/>
  <c r="X3292" s="1"/>
  <c r="U3291"/>
  <c r="R3291"/>
  <c r="Q3291"/>
  <c r="P3291"/>
  <c r="Z3291" s="1"/>
  <c r="O3291"/>
  <c r="T3291" s="1"/>
  <c r="Y3291" s="1"/>
  <c r="N3291"/>
  <c r="V3290"/>
  <c r="R3290"/>
  <c r="Q3290"/>
  <c r="AA3290" s="1"/>
  <c r="P3290"/>
  <c r="U3290" s="1"/>
  <c r="Z3290" s="1"/>
  <c r="O3290"/>
  <c r="N3290"/>
  <c r="W3289"/>
  <c r="S3289"/>
  <c r="R3289"/>
  <c r="AB3289" s="1"/>
  <c r="Q3289"/>
  <c r="V3289" s="1"/>
  <c r="AA3289" s="1"/>
  <c r="P3289"/>
  <c r="O3289"/>
  <c r="N3289"/>
  <c r="X3289" s="1"/>
  <c r="T3288"/>
  <c r="R3288"/>
  <c r="W3288" s="1"/>
  <c r="AB3288" s="1"/>
  <c r="Q3288"/>
  <c r="P3288"/>
  <c r="O3288"/>
  <c r="Y3288" s="1"/>
  <c r="N3288"/>
  <c r="S3288" s="1"/>
  <c r="X3288" s="1"/>
  <c r="U3287"/>
  <c r="R3287"/>
  <c r="Q3287"/>
  <c r="P3287"/>
  <c r="Z3287" s="1"/>
  <c r="O3287"/>
  <c r="T3287" s="1"/>
  <c r="Y3287" s="1"/>
  <c r="N3287"/>
  <c r="V3286"/>
  <c r="R3286"/>
  <c r="Q3286"/>
  <c r="AA3286" s="1"/>
  <c r="P3286"/>
  <c r="U3286" s="1"/>
  <c r="Z3286" s="1"/>
  <c r="O3286"/>
  <c r="N3286"/>
  <c r="W3285"/>
  <c r="S3285"/>
  <c r="R3285"/>
  <c r="AB3285" s="1"/>
  <c r="Q3285"/>
  <c r="V3285" s="1"/>
  <c r="AA3285" s="1"/>
  <c r="P3285"/>
  <c r="O3285"/>
  <c r="N3285"/>
  <c r="X3285" s="1"/>
  <c r="T3284"/>
  <c r="R3284"/>
  <c r="W3284" s="1"/>
  <c r="AB3284" s="1"/>
  <c r="Q3284"/>
  <c r="P3284"/>
  <c r="O3284"/>
  <c r="Y3284" s="1"/>
  <c r="N3284"/>
  <c r="S3284" s="1"/>
  <c r="X3284" s="1"/>
  <c r="U3283"/>
  <c r="R3283"/>
  <c r="Q3283"/>
  <c r="P3283"/>
  <c r="Z3283" s="1"/>
  <c r="O3283"/>
  <c r="T3283" s="1"/>
  <c r="Y3283" s="1"/>
  <c r="N3283"/>
  <c r="V3282"/>
  <c r="R3282"/>
  <c r="Q3282"/>
  <c r="AA3282" s="1"/>
  <c r="P3282"/>
  <c r="U3282" s="1"/>
  <c r="Z3282" s="1"/>
  <c r="O3282"/>
  <c r="N3282"/>
  <c r="W3281"/>
  <c r="S3281"/>
  <c r="R3281"/>
  <c r="AB3281" s="1"/>
  <c r="Q3281"/>
  <c r="V3281" s="1"/>
  <c r="AA3281" s="1"/>
  <c r="P3281"/>
  <c r="O3281"/>
  <c r="N3281"/>
  <c r="X3281" s="1"/>
  <c r="T3280"/>
  <c r="R3280"/>
  <c r="W3280" s="1"/>
  <c r="AB3280" s="1"/>
  <c r="Q3280"/>
  <c r="P3280"/>
  <c r="O3280"/>
  <c r="Y3280" s="1"/>
  <c r="N3280"/>
  <c r="S3280" s="1"/>
  <c r="X3280" s="1"/>
  <c r="U3279"/>
  <c r="R3279"/>
  <c r="Q3279"/>
  <c r="P3279"/>
  <c r="Z3279" s="1"/>
  <c r="O3279"/>
  <c r="T3279" s="1"/>
  <c r="Y3279" s="1"/>
  <c r="N3279"/>
  <c r="U3278"/>
  <c r="R3278"/>
  <c r="Q3278"/>
  <c r="P3278"/>
  <c r="Z3278" s="1"/>
  <c r="O3278"/>
  <c r="T3278" s="1"/>
  <c r="Y3278" s="1"/>
  <c r="N3278"/>
  <c r="V3277"/>
  <c r="R3277"/>
  <c r="Q3277"/>
  <c r="AA3277" s="1"/>
  <c r="P3277"/>
  <c r="U3277" s="1"/>
  <c r="Z3277" s="1"/>
  <c r="O3277"/>
  <c r="N3277"/>
  <c r="W3276"/>
  <c r="S3276"/>
  <c r="R3276"/>
  <c r="AB3276" s="1"/>
  <c r="Q3276"/>
  <c r="V3276" s="1"/>
  <c r="AA3276" s="1"/>
  <c r="P3276"/>
  <c r="O3276"/>
  <c r="N3276"/>
  <c r="X3276" s="1"/>
  <c r="T3275"/>
  <c r="R3275"/>
  <c r="W3275" s="1"/>
  <c r="AB3275" s="1"/>
  <c r="Q3275"/>
  <c r="P3275"/>
  <c r="O3275"/>
  <c r="Y3275" s="1"/>
  <c r="N3275"/>
  <c r="S3275" s="1"/>
  <c r="X3275" s="1"/>
  <c r="U3274"/>
  <c r="R3274"/>
  <c r="Q3274"/>
  <c r="P3274"/>
  <c r="Z3274" s="1"/>
  <c r="O3274"/>
  <c r="T3274" s="1"/>
  <c r="Y3274" s="1"/>
  <c r="N3274"/>
  <c r="V3273"/>
  <c r="R3273"/>
  <c r="Q3273"/>
  <c r="AA3273" s="1"/>
  <c r="P3273"/>
  <c r="U3273" s="1"/>
  <c r="Z3273" s="1"/>
  <c r="O3273"/>
  <c r="N3273"/>
  <c r="W3272"/>
  <c r="S3272"/>
  <c r="R3272"/>
  <c r="AB3272" s="1"/>
  <c r="Q3272"/>
  <c r="V3272" s="1"/>
  <c r="AA3272" s="1"/>
  <c r="P3272"/>
  <c r="O3272"/>
  <c r="N3272"/>
  <c r="X3272" s="1"/>
  <c r="T3271"/>
  <c r="R3271"/>
  <c r="W3271" s="1"/>
  <c r="AB3271" s="1"/>
  <c r="Q3271"/>
  <c r="P3271"/>
  <c r="O3271"/>
  <c r="Y3271" s="1"/>
  <c r="N3271"/>
  <c r="S3271" s="1"/>
  <c r="X3271" s="1"/>
  <c r="U3270"/>
  <c r="R3270"/>
  <c r="Q3270"/>
  <c r="P3270"/>
  <c r="Z3270" s="1"/>
  <c r="O3270"/>
  <c r="T3270" s="1"/>
  <c r="Y3270" s="1"/>
  <c r="N3270"/>
  <c r="V3269"/>
  <c r="R3269"/>
  <c r="Q3269"/>
  <c r="AA3269" s="1"/>
  <c r="P3269"/>
  <c r="U3269" s="1"/>
  <c r="Z3269" s="1"/>
  <c r="O3269"/>
  <c r="N3269"/>
  <c r="W3268"/>
  <c r="S3268"/>
  <c r="R3268"/>
  <c r="AB3268" s="1"/>
  <c r="Q3268"/>
  <c r="V3268" s="1"/>
  <c r="AA3268" s="1"/>
  <c r="P3268"/>
  <c r="O3268"/>
  <c r="N3268"/>
  <c r="X3268" s="1"/>
  <c r="T3267"/>
  <c r="R3267"/>
  <c r="W3267" s="1"/>
  <c r="AB3267" s="1"/>
  <c r="Q3267"/>
  <c r="P3267"/>
  <c r="O3267"/>
  <c r="Y3267" s="1"/>
  <c r="N3267"/>
  <c r="S3267" s="1"/>
  <c r="X3267" s="1"/>
  <c r="U3266"/>
  <c r="R3266"/>
  <c r="Q3266"/>
  <c r="P3266"/>
  <c r="Z3266" s="1"/>
  <c r="O3266"/>
  <c r="T3266" s="1"/>
  <c r="Y3266" s="1"/>
  <c r="N3266"/>
  <c r="V3265"/>
  <c r="R3265"/>
  <c r="Q3265"/>
  <c r="AA3265" s="1"/>
  <c r="P3265"/>
  <c r="U3265" s="1"/>
  <c r="Z3265" s="1"/>
  <c r="O3265"/>
  <c r="N3265"/>
  <c r="W3264"/>
  <c r="S3264"/>
  <c r="R3264"/>
  <c r="AB3264" s="1"/>
  <c r="Q3264"/>
  <c r="V3264" s="1"/>
  <c r="AA3264" s="1"/>
  <c r="P3264"/>
  <c r="O3264"/>
  <c r="N3264"/>
  <c r="X3264" s="1"/>
  <c r="W3263"/>
  <c r="S3263"/>
  <c r="R3263"/>
  <c r="AB3263" s="1"/>
  <c r="Q3263"/>
  <c r="V3263" s="1"/>
  <c r="AA3263" s="1"/>
  <c r="P3263"/>
  <c r="O3263"/>
  <c r="N3263"/>
  <c r="X3263" s="1"/>
  <c r="T3262"/>
  <c r="R3262"/>
  <c r="W3262" s="1"/>
  <c r="AB3262" s="1"/>
  <c r="Q3262"/>
  <c r="P3262"/>
  <c r="O3262"/>
  <c r="Y3262" s="1"/>
  <c r="N3262"/>
  <c r="S3262" s="1"/>
  <c r="X3262" s="1"/>
  <c r="U3261"/>
  <c r="R3261"/>
  <c r="Q3261"/>
  <c r="P3261"/>
  <c r="Z3261" s="1"/>
  <c r="O3261"/>
  <c r="T3261" s="1"/>
  <c r="Y3261" s="1"/>
  <c r="N3261"/>
  <c r="V3260"/>
  <c r="R3260"/>
  <c r="Q3260"/>
  <c r="AA3260" s="1"/>
  <c r="P3260"/>
  <c r="U3260" s="1"/>
  <c r="Z3260" s="1"/>
  <c r="O3260"/>
  <c r="N3260"/>
  <c r="W3259"/>
  <c r="S3259"/>
  <c r="R3259"/>
  <c r="AB3259" s="1"/>
  <c r="Q3259"/>
  <c r="V3259" s="1"/>
  <c r="AA3259" s="1"/>
  <c r="P3259"/>
  <c r="O3259"/>
  <c r="N3259"/>
  <c r="X3259" s="1"/>
  <c r="V3258"/>
  <c r="T3258"/>
  <c r="R3258"/>
  <c r="W3258" s="1"/>
  <c r="AB3258" s="1"/>
  <c r="Q3258"/>
  <c r="AA3258" s="1"/>
  <c r="P3258"/>
  <c r="O3258"/>
  <c r="Y3258" s="1"/>
  <c r="N3258"/>
  <c r="S3258" s="1"/>
  <c r="X3258" s="1"/>
  <c r="W3257"/>
  <c r="U3257"/>
  <c r="S3257"/>
  <c r="R3257"/>
  <c r="AB3257" s="1"/>
  <c r="Q3257"/>
  <c r="P3257"/>
  <c r="Z3257" s="1"/>
  <c r="O3257"/>
  <c r="T3257" s="1"/>
  <c r="Y3257" s="1"/>
  <c r="N3257"/>
  <c r="X3257" s="1"/>
  <c r="V3256"/>
  <c r="T3256"/>
  <c r="R3256"/>
  <c r="Q3256"/>
  <c r="AA3256" s="1"/>
  <c r="P3256"/>
  <c r="U3256" s="1"/>
  <c r="Z3256" s="1"/>
  <c r="O3256"/>
  <c r="Y3256" s="1"/>
  <c r="N3256"/>
  <c r="W3255"/>
  <c r="U3255"/>
  <c r="S3255"/>
  <c r="R3255"/>
  <c r="AB3255" s="1"/>
  <c r="Q3255"/>
  <c r="V3255" s="1"/>
  <c r="AA3255" s="1"/>
  <c r="P3255"/>
  <c r="Z3255" s="1"/>
  <c r="O3255"/>
  <c r="N3255"/>
  <c r="X3255" s="1"/>
  <c r="V3254"/>
  <c r="T3254"/>
  <c r="R3254"/>
  <c r="W3254" s="1"/>
  <c r="AB3254" s="1"/>
  <c r="Q3254"/>
  <c r="AA3254" s="1"/>
  <c r="P3254"/>
  <c r="O3254"/>
  <c r="Y3254" s="1"/>
  <c r="N3254"/>
  <c r="S3254" s="1"/>
  <c r="X3254" s="1"/>
  <c r="W3253"/>
  <c r="U3253"/>
  <c r="S3253"/>
  <c r="R3253"/>
  <c r="AB3253" s="1"/>
  <c r="Q3253"/>
  <c r="P3253"/>
  <c r="Z3253" s="1"/>
  <c r="O3253"/>
  <c r="T3253" s="1"/>
  <c r="Y3253" s="1"/>
  <c r="N3253"/>
  <c r="X3253" s="1"/>
  <c r="V3252"/>
  <c r="T3252"/>
  <c r="R3252"/>
  <c r="Q3252"/>
  <c r="AA3252" s="1"/>
  <c r="P3252"/>
  <c r="U3252" s="1"/>
  <c r="Z3252" s="1"/>
  <c r="O3252"/>
  <c r="Y3252" s="1"/>
  <c r="N3252"/>
  <c r="W3251"/>
  <c r="U3251"/>
  <c r="S3251"/>
  <c r="R3251"/>
  <c r="AB3251" s="1"/>
  <c r="Q3251"/>
  <c r="V3251" s="1"/>
  <c r="AA3251" s="1"/>
  <c r="P3251"/>
  <c r="Z3251" s="1"/>
  <c r="O3251"/>
  <c r="N3251"/>
  <c r="X3251" s="1"/>
  <c r="V3250"/>
  <c r="T3250"/>
  <c r="R3250"/>
  <c r="W3250" s="1"/>
  <c r="AB3250" s="1"/>
  <c r="Q3250"/>
  <c r="AA3250" s="1"/>
  <c r="P3250"/>
  <c r="O3250"/>
  <c r="Y3250" s="1"/>
  <c r="N3250"/>
  <c r="S3250" s="1"/>
  <c r="X3250" s="1"/>
  <c r="W3249"/>
  <c r="U3249"/>
  <c r="S3249"/>
  <c r="R3249"/>
  <c r="AB3249" s="1"/>
  <c r="Q3249"/>
  <c r="P3249"/>
  <c r="Z3249" s="1"/>
  <c r="O3249"/>
  <c r="T3249" s="1"/>
  <c r="Y3249" s="1"/>
  <c r="N3249"/>
  <c r="X3249" s="1"/>
  <c r="W3248"/>
  <c r="U3248"/>
  <c r="S3248"/>
  <c r="R3248"/>
  <c r="AB3248" s="1"/>
  <c r="Q3248"/>
  <c r="P3248"/>
  <c r="Z3248" s="1"/>
  <c r="O3248"/>
  <c r="T3248" s="1"/>
  <c r="Y3248" s="1"/>
  <c r="N3248"/>
  <c r="X3248" s="1"/>
  <c r="V3247"/>
  <c r="T3247"/>
  <c r="R3247"/>
  <c r="Q3247"/>
  <c r="AA3247" s="1"/>
  <c r="P3247"/>
  <c r="U3247" s="1"/>
  <c r="Z3247" s="1"/>
  <c r="O3247"/>
  <c r="Y3247" s="1"/>
  <c r="N3247"/>
  <c r="W3246"/>
  <c r="U3246"/>
  <c r="S3246"/>
  <c r="R3246"/>
  <c r="AB3246" s="1"/>
  <c r="Q3246"/>
  <c r="V3246" s="1"/>
  <c r="AA3246" s="1"/>
  <c r="P3246"/>
  <c r="Z3246" s="1"/>
  <c r="O3246"/>
  <c r="N3246"/>
  <c r="X3246" s="1"/>
  <c r="V3245"/>
  <c r="T3245"/>
  <c r="R3245"/>
  <c r="W3245" s="1"/>
  <c r="AB3245" s="1"/>
  <c r="Q3245"/>
  <c r="AA3245" s="1"/>
  <c r="P3245"/>
  <c r="O3245"/>
  <c r="Y3245" s="1"/>
  <c r="N3245"/>
  <c r="S3245" s="1"/>
  <c r="X3245" s="1"/>
  <c r="W3244"/>
  <c r="U3244"/>
  <c r="S3244"/>
  <c r="R3244"/>
  <c r="AB3244" s="1"/>
  <c r="Q3244"/>
  <c r="P3244"/>
  <c r="Z3244" s="1"/>
  <c r="O3244"/>
  <c r="T3244" s="1"/>
  <c r="Y3244" s="1"/>
  <c r="N3244"/>
  <c r="X3244" s="1"/>
  <c r="V3243"/>
  <c r="T3243"/>
  <c r="R3243"/>
  <c r="Q3243"/>
  <c r="AA3243" s="1"/>
  <c r="P3243"/>
  <c r="U3243" s="1"/>
  <c r="Z3243" s="1"/>
  <c r="O3243"/>
  <c r="Y3243" s="1"/>
  <c r="N3243"/>
  <c r="W3242"/>
  <c r="U3242"/>
  <c r="S3242"/>
  <c r="R3242"/>
  <c r="AB3242" s="1"/>
  <c r="Q3242"/>
  <c r="V3242" s="1"/>
  <c r="AA3242" s="1"/>
  <c r="P3242"/>
  <c r="Z3242" s="1"/>
  <c r="O3242"/>
  <c r="N3242"/>
  <c r="X3242" s="1"/>
  <c r="V3241"/>
  <c r="T3241"/>
  <c r="R3241"/>
  <c r="W3241" s="1"/>
  <c r="AB3241" s="1"/>
  <c r="Q3241"/>
  <c r="AA3241" s="1"/>
  <c r="P3241"/>
  <c r="O3241"/>
  <c r="Y3241" s="1"/>
  <c r="N3241"/>
  <c r="S3241" s="1"/>
  <c r="X3241" s="1"/>
  <c r="W3240"/>
  <c r="U3240"/>
  <c r="S3240"/>
  <c r="R3240"/>
  <c r="AB3240" s="1"/>
  <c r="Q3240"/>
  <c r="P3240"/>
  <c r="Z3240" s="1"/>
  <c r="O3240"/>
  <c r="T3240" s="1"/>
  <c r="Y3240" s="1"/>
  <c r="N3240"/>
  <c r="X3240" s="1"/>
  <c r="V3239"/>
  <c r="T3239"/>
  <c r="R3239"/>
  <c r="Q3239"/>
  <c r="AA3239" s="1"/>
  <c r="P3239"/>
  <c r="U3239" s="1"/>
  <c r="Z3239" s="1"/>
  <c r="O3239"/>
  <c r="Y3239" s="1"/>
  <c r="N3239"/>
  <c r="W3238"/>
  <c r="U3238"/>
  <c r="S3238"/>
  <c r="R3238"/>
  <c r="AB3238" s="1"/>
  <c r="Q3238"/>
  <c r="V3238" s="1"/>
  <c r="AA3238" s="1"/>
  <c r="P3238"/>
  <c r="Z3238" s="1"/>
  <c r="O3238"/>
  <c r="N3238"/>
  <c r="X3238" s="1"/>
  <c r="V3237"/>
  <c r="T3237"/>
  <c r="R3237"/>
  <c r="W3237" s="1"/>
  <c r="AB3237" s="1"/>
  <c r="Q3237"/>
  <c r="AA3237" s="1"/>
  <c r="P3237"/>
  <c r="O3237"/>
  <c r="Y3237" s="1"/>
  <c r="N3237"/>
  <c r="S3237" s="1"/>
  <c r="X3237" s="1"/>
  <c r="W3236"/>
  <c r="U3236"/>
  <c r="S3236"/>
  <c r="R3236"/>
  <c r="AB3236" s="1"/>
  <c r="Q3236"/>
  <c r="P3236"/>
  <c r="Z3236" s="1"/>
  <c r="O3236"/>
  <c r="T3236" s="1"/>
  <c r="Y3236" s="1"/>
  <c r="N3236"/>
  <c r="X3236" s="1"/>
  <c r="V3235"/>
  <c r="T3235"/>
  <c r="R3235"/>
  <c r="Q3235"/>
  <c r="AA3235" s="1"/>
  <c r="P3235"/>
  <c r="U3235" s="1"/>
  <c r="Z3235" s="1"/>
  <c r="O3235"/>
  <c r="Y3235" s="1"/>
  <c r="N3235"/>
  <c r="W3234"/>
  <c r="U3234"/>
  <c r="S3234"/>
  <c r="R3234"/>
  <c r="AB3234" s="1"/>
  <c r="Q3234"/>
  <c r="V3234" s="1"/>
  <c r="AA3234" s="1"/>
  <c r="P3234"/>
  <c r="Z3234" s="1"/>
  <c r="O3234"/>
  <c r="N3234"/>
  <c r="X3234" s="1"/>
  <c r="W3233"/>
  <c r="U3233"/>
  <c r="S3233"/>
  <c r="R3233"/>
  <c r="AB3233" s="1"/>
  <c r="Q3233"/>
  <c r="V3233" s="1"/>
  <c r="AA3233" s="1"/>
  <c r="P3233"/>
  <c r="Z3233" s="1"/>
  <c r="O3233"/>
  <c r="N3233"/>
  <c r="X3233" s="1"/>
  <c r="V3231"/>
  <c r="T3231"/>
  <c r="R3231"/>
  <c r="W3231" s="1"/>
  <c r="AB3231" s="1"/>
  <c r="Q3231"/>
  <c r="AA3231" s="1"/>
  <c r="P3231"/>
  <c r="O3231"/>
  <c r="Y3231" s="1"/>
  <c r="N3231"/>
  <c r="S3231" s="1"/>
  <c r="X3231" s="1"/>
  <c r="W3230"/>
  <c r="U3230"/>
  <c r="S3230"/>
  <c r="R3230"/>
  <c r="AB3230" s="1"/>
  <c r="Q3230"/>
  <c r="P3230"/>
  <c r="Z3230" s="1"/>
  <c r="O3230"/>
  <c r="T3230" s="1"/>
  <c r="Y3230" s="1"/>
  <c r="N3230"/>
  <c r="X3230" s="1"/>
  <c r="V3229"/>
  <c r="T3229"/>
  <c r="R3229"/>
  <c r="Q3229"/>
  <c r="AA3229" s="1"/>
  <c r="P3229"/>
  <c r="U3229" s="1"/>
  <c r="Z3229" s="1"/>
  <c r="O3229"/>
  <c r="Y3229" s="1"/>
  <c r="N3229"/>
  <c r="W3228"/>
  <c r="U3228"/>
  <c r="S3228"/>
  <c r="R3228"/>
  <c r="AB3228" s="1"/>
  <c r="Q3228"/>
  <c r="V3228" s="1"/>
  <c r="AA3228" s="1"/>
  <c r="P3228"/>
  <c r="Z3228" s="1"/>
  <c r="O3228"/>
  <c r="N3228"/>
  <c r="X3228" s="1"/>
  <c r="V3227"/>
  <c r="T3227"/>
  <c r="R3227"/>
  <c r="W3227" s="1"/>
  <c r="AB3227" s="1"/>
  <c r="Q3227"/>
  <c r="AA3227" s="1"/>
  <c r="P3227"/>
  <c r="O3227"/>
  <c r="Y3227" s="1"/>
  <c r="N3227"/>
  <c r="S3227" s="1"/>
  <c r="X3227" s="1"/>
  <c r="W3226"/>
  <c r="U3226"/>
  <c r="S3226"/>
  <c r="R3226"/>
  <c r="AB3226" s="1"/>
  <c r="Q3226"/>
  <c r="P3226"/>
  <c r="Z3226" s="1"/>
  <c r="O3226"/>
  <c r="T3226" s="1"/>
  <c r="Y3226" s="1"/>
  <c r="N3226"/>
  <c r="X3226" s="1"/>
  <c r="V3225"/>
  <c r="T3225"/>
  <c r="R3225"/>
  <c r="Q3225"/>
  <c r="AA3225" s="1"/>
  <c r="P3225"/>
  <c r="U3225" s="1"/>
  <c r="Z3225" s="1"/>
  <c r="O3225"/>
  <c r="Y3225" s="1"/>
  <c r="N3225"/>
  <c r="W3224"/>
  <c r="U3224"/>
  <c r="S3224"/>
  <c r="R3224"/>
  <c r="AB3224" s="1"/>
  <c r="Q3224"/>
  <c r="V3224" s="1"/>
  <c r="AA3224" s="1"/>
  <c r="P3224"/>
  <c r="Z3224" s="1"/>
  <c r="O3224"/>
  <c r="N3224"/>
  <c r="X3224" s="1"/>
  <c r="V3223"/>
  <c r="T3223"/>
  <c r="R3223"/>
  <c r="W3223" s="1"/>
  <c r="AB3223" s="1"/>
  <c r="Q3223"/>
  <c r="AA3223" s="1"/>
  <c r="P3223"/>
  <c r="O3223"/>
  <c r="Y3223" s="1"/>
  <c r="N3223"/>
  <c r="S3223" s="1"/>
  <c r="X3223" s="1"/>
  <c r="W3222"/>
  <c r="U3222"/>
  <c r="S3222"/>
  <c r="R3222"/>
  <c r="AB3222" s="1"/>
  <c r="Q3222"/>
  <c r="P3222"/>
  <c r="Z3222" s="1"/>
  <c r="O3222"/>
  <c r="T3222" s="1"/>
  <c r="Y3222" s="1"/>
  <c r="N3222"/>
  <c r="X3222" s="1"/>
  <c r="V3221"/>
  <c r="T3221"/>
  <c r="R3221"/>
  <c r="Q3221"/>
  <c r="AA3221" s="1"/>
  <c r="P3221"/>
  <c r="U3221" s="1"/>
  <c r="Z3221" s="1"/>
  <c r="O3221"/>
  <c r="Y3221" s="1"/>
  <c r="N3221"/>
  <c r="W3220"/>
  <c r="U3220"/>
  <c r="S3220"/>
  <c r="R3220"/>
  <c r="AB3220" s="1"/>
  <c r="Q3220"/>
  <c r="V3220" s="1"/>
  <c r="AA3220" s="1"/>
  <c r="P3220"/>
  <c r="Z3220" s="1"/>
  <c r="O3220"/>
  <c r="N3220"/>
  <c r="X3220" s="1"/>
  <c r="V3219"/>
  <c r="T3219"/>
  <c r="R3219"/>
  <c r="W3219" s="1"/>
  <c r="AB3219" s="1"/>
  <c r="Q3219"/>
  <c r="AA3219" s="1"/>
  <c r="P3219"/>
  <c r="O3219"/>
  <c r="Y3219" s="1"/>
  <c r="N3219"/>
  <c r="S3219" s="1"/>
  <c r="X3219" s="1"/>
  <c r="W3218"/>
  <c r="U3218"/>
  <c r="S3218"/>
  <c r="R3218"/>
  <c r="AB3218" s="1"/>
  <c r="Q3218"/>
  <c r="P3218"/>
  <c r="Z3218" s="1"/>
  <c r="O3218"/>
  <c r="T3218" s="1"/>
  <c r="Y3218" s="1"/>
  <c r="N3218"/>
  <c r="X3218" s="1"/>
  <c r="W3217"/>
  <c r="U3217"/>
  <c r="S3217"/>
  <c r="R3217"/>
  <c r="AB3217" s="1"/>
  <c r="Q3217"/>
  <c r="P3217"/>
  <c r="Z3217" s="1"/>
  <c r="O3217"/>
  <c r="T3217" s="1"/>
  <c r="Y3217" s="1"/>
  <c r="N3217"/>
  <c r="X3217" s="1"/>
  <c r="V3216"/>
  <c r="T3216"/>
  <c r="R3216"/>
  <c r="Q3216"/>
  <c r="AA3216" s="1"/>
  <c r="P3216"/>
  <c r="U3216" s="1"/>
  <c r="Z3216" s="1"/>
  <c r="O3216"/>
  <c r="Y3216" s="1"/>
  <c r="N3216"/>
  <c r="W3215"/>
  <c r="U3215"/>
  <c r="S3215"/>
  <c r="R3215"/>
  <c r="AB3215" s="1"/>
  <c r="Q3215"/>
  <c r="V3215" s="1"/>
  <c r="AA3215" s="1"/>
  <c r="P3215"/>
  <c r="Z3215" s="1"/>
  <c r="O3215"/>
  <c r="N3215"/>
  <c r="X3215" s="1"/>
  <c r="V3214"/>
  <c r="T3214"/>
  <c r="R3214"/>
  <c r="W3214" s="1"/>
  <c r="AB3214" s="1"/>
  <c r="Q3214"/>
  <c r="AA3214" s="1"/>
  <c r="P3214"/>
  <c r="O3214"/>
  <c r="Y3214" s="1"/>
  <c r="N3214"/>
  <c r="S3214" s="1"/>
  <c r="X3214" s="1"/>
  <c r="W3213"/>
  <c r="U3213"/>
  <c r="S3213"/>
  <c r="R3213"/>
  <c r="AB3213" s="1"/>
  <c r="Q3213"/>
  <c r="P3213"/>
  <c r="Z3213" s="1"/>
  <c r="O3213"/>
  <c r="T3213" s="1"/>
  <c r="Y3213" s="1"/>
  <c r="N3213"/>
  <c r="X3213" s="1"/>
  <c r="V3212"/>
  <c r="T3212"/>
  <c r="R3212"/>
  <c r="Q3212"/>
  <c r="AA3212" s="1"/>
  <c r="P3212"/>
  <c r="U3212" s="1"/>
  <c r="Z3212" s="1"/>
  <c r="O3212"/>
  <c r="Y3212" s="1"/>
  <c r="N3212"/>
  <c r="W3211"/>
  <c r="U3211"/>
  <c r="S3211"/>
  <c r="R3211"/>
  <c r="AB3211" s="1"/>
  <c r="Q3211"/>
  <c r="V3211" s="1"/>
  <c r="AA3211" s="1"/>
  <c r="P3211"/>
  <c r="Z3211" s="1"/>
  <c r="O3211"/>
  <c r="N3211"/>
  <c r="X3211" s="1"/>
  <c r="V3210"/>
  <c r="T3210"/>
  <c r="R3210"/>
  <c r="W3210" s="1"/>
  <c r="AB3210" s="1"/>
  <c r="Q3210"/>
  <c r="AA3210" s="1"/>
  <c r="P3210"/>
  <c r="O3210"/>
  <c r="Y3210" s="1"/>
  <c r="N3210"/>
  <c r="S3210" s="1"/>
  <c r="X3210" s="1"/>
  <c r="W3209"/>
  <c r="U3209"/>
  <c r="S3209"/>
  <c r="R3209"/>
  <c r="AB3209" s="1"/>
  <c r="Q3209"/>
  <c r="P3209"/>
  <c r="Z3209" s="1"/>
  <c r="O3209"/>
  <c r="T3209" s="1"/>
  <c r="Y3209" s="1"/>
  <c r="N3209"/>
  <c r="X3209" s="1"/>
  <c r="V3208"/>
  <c r="T3208"/>
  <c r="R3208"/>
  <c r="Q3208"/>
  <c r="AA3208" s="1"/>
  <c r="P3208"/>
  <c r="U3208" s="1"/>
  <c r="Z3208" s="1"/>
  <c r="O3208"/>
  <c r="Y3208" s="1"/>
  <c r="N3208"/>
  <c r="W3207"/>
  <c r="U3207"/>
  <c r="S3207"/>
  <c r="R3207"/>
  <c r="AB3207" s="1"/>
  <c r="Q3207"/>
  <c r="V3207" s="1"/>
  <c r="AA3207" s="1"/>
  <c r="P3207"/>
  <c r="Z3207" s="1"/>
  <c r="O3207"/>
  <c r="N3207"/>
  <c r="X3207" s="1"/>
  <c r="V3206"/>
  <c r="T3206"/>
  <c r="R3206"/>
  <c r="W3206" s="1"/>
  <c r="AB3206" s="1"/>
  <c r="Q3206"/>
  <c r="AA3206" s="1"/>
  <c r="P3206"/>
  <c r="O3206"/>
  <c r="Y3206" s="1"/>
  <c r="N3206"/>
  <c r="S3206" s="1"/>
  <c r="X3206" s="1"/>
  <c r="W3205"/>
  <c r="U3205"/>
  <c r="S3205"/>
  <c r="R3205"/>
  <c r="AB3205" s="1"/>
  <c r="Q3205"/>
  <c r="P3205"/>
  <c r="Z3205" s="1"/>
  <c r="O3205"/>
  <c r="T3205" s="1"/>
  <c r="Y3205" s="1"/>
  <c r="N3205"/>
  <c r="X3205" s="1"/>
  <c r="V3204"/>
  <c r="T3204"/>
  <c r="R3204"/>
  <c r="Q3204"/>
  <c r="AA3204" s="1"/>
  <c r="P3204"/>
  <c r="U3204" s="1"/>
  <c r="Z3204" s="1"/>
  <c r="O3204"/>
  <c r="Y3204" s="1"/>
  <c r="N3204"/>
  <c r="W3203"/>
  <c r="U3203"/>
  <c r="S3203"/>
  <c r="R3203"/>
  <c r="AB3203" s="1"/>
  <c r="Q3203"/>
  <c r="V3203" s="1"/>
  <c r="AA3203" s="1"/>
  <c r="P3203"/>
  <c r="Z3203" s="1"/>
  <c r="O3203"/>
  <c r="N3203"/>
  <c r="X3203" s="1"/>
  <c r="W3202"/>
  <c r="U3202"/>
  <c r="S3202"/>
  <c r="R3202"/>
  <c r="AB3202" s="1"/>
  <c r="Q3202"/>
  <c r="V3202" s="1"/>
  <c r="AA3202" s="1"/>
  <c r="P3202"/>
  <c r="Z3202" s="1"/>
  <c r="O3202"/>
  <c r="N3202"/>
  <c r="X3202" s="1"/>
  <c r="V3200"/>
  <c r="T3200"/>
  <c r="R3200"/>
  <c r="W3200" s="1"/>
  <c r="AB3200" s="1"/>
  <c r="Q3200"/>
  <c r="AA3200" s="1"/>
  <c r="P3200"/>
  <c r="O3200"/>
  <c r="Y3200" s="1"/>
  <c r="N3200"/>
  <c r="S3200" s="1"/>
  <c r="X3200" s="1"/>
  <c r="W3199"/>
  <c r="U3199"/>
  <c r="S3199"/>
  <c r="R3199"/>
  <c r="AB3199" s="1"/>
  <c r="Q3199"/>
  <c r="P3199"/>
  <c r="Z3199" s="1"/>
  <c r="O3199"/>
  <c r="T3199" s="1"/>
  <c r="Y3199" s="1"/>
  <c r="N3199"/>
  <c r="X3199" s="1"/>
  <c r="V3198"/>
  <c r="T3198"/>
  <c r="R3198"/>
  <c r="Q3198"/>
  <c r="AA3198" s="1"/>
  <c r="P3198"/>
  <c r="U3198" s="1"/>
  <c r="Z3198" s="1"/>
  <c r="O3198"/>
  <c r="Y3198" s="1"/>
  <c r="N3198"/>
  <c r="W3197"/>
  <c r="U3197"/>
  <c r="S3197"/>
  <c r="R3197"/>
  <c r="AB3197" s="1"/>
  <c r="Q3197"/>
  <c r="V3197" s="1"/>
  <c r="AA3197" s="1"/>
  <c r="P3197"/>
  <c r="Z3197" s="1"/>
  <c r="O3197"/>
  <c r="N3197"/>
  <c r="X3197" s="1"/>
  <c r="V3196"/>
  <c r="T3196"/>
  <c r="R3196"/>
  <c r="W3196" s="1"/>
  <c r="AB3196" s="1"/>
  <c r="Q3196"/>
  <c r="AA3196" s="1"/>
  <c r="P3196"/>
  <c r="O3196"/>
  <c r="Y3196" s="1"/>
  <c r="N3196"/>
  <c r="S3196" s="1"/>
  <c r="X3196" s="1"/>
  <c r="W3195"/>
  <c r="U3195"/>
  <c r="S3195"/>
  <c r="R3195"/>
  <c r="AB3195" s="1"/>
  <c r="Q3195"/>
  <c r="P3195"/>
  <c r="Z3195" s="1"/>
  <c r="O3195"/>
  <c r="T3195" s="1"/>
  <c r="Y3195" s="1"/>
  <c r="N3195"/>
  <c r="X3195" s="1"/>
  <c r="V3194"/>
  <c r="T3194"/>
  <c r="R3194"/>
  <c r="Q3194"/>
  <c r="AA3194" s="1"/>
  <c r="P3194"/>
  <c r="U3194" s="1"/>
  <c r="Z3194" s="1"/>
  <c r="O3194"/>
  <c r="Y3194" s="1"/>
  <c r="N3194"/>
  <c r="W3193"/>
  <c r="U3193"/>
  <c r="S3193"/>
  <c r="R3193"/>
  <c r="AB3193" s="1"/>
  <c r="Q3193"/>
  <c r="V3193" s="1"/>
  <c r="AA3193" s="1"/>
  <c r="P3193"/>
  <c r="Z3193" s="1"/>
  <c r="O3193"/>
  <c r="N3193"/>
  <c r="X3193" s="1"/>
  <c r="V3192"/>
  <c r="T3192"/>
  <c r="R3192"/>
  <c r="W3192" s="1"/>
  <c r="AB3192" s="1"/>
  <c r="Q3192"/>
  <c r="AA3192" s="1"/>
  <c r="P3192"/>
  <c r="O3192"/>
  <c r="Y3192" s="1"/>
  <c r="N3192"/>
  <c r="S3192" s="1"/>
  <c r="X3192" s="1"/>
  <c r="W3191"/>
  <c r="U3191"/>
  <c r="S3191"/>
  <c r="R3191"/>
  <c r="AB3191" s="1"/>
  <c r="Q3191"/>
  <c r="P3191"/>
  <c r="Z3191" s="1"/>
  <c r="O3191"/>
  <c r="T3191" s="1"/>
  <c r="Y3191" s="1"/>
  <c r="N3191"/>
  <c r="X3191" s="1"/>
  <c r="V3190"/>
  <c r="T3190"/>
  <c r="R3190"/>
  <c r="Q3190"/>
  <c r="AA3190" s="1"/>
  <c r="P3190"/>
  <c r="U3190" s="1"/>
  <c r="Z3190" s="1"/>
  <c r="O3190"/>
  <c r="Y3190" s="1"/>
  <c r="N3190"/>
  <c r="W3189"/>
  <c r="U3189"/>
  <c r="S3189"/>
  <c r="R3189"/>
  <c r="AB3189" s="1"/>
  <c r="Q3189"/>
  <c r="V3189" s="1"/>
  <c r="AA3189" s="1"/>
  <c r="P3189"/>
  <c r="Z3189" s="1"/>
  <c r="O3189"/>
  <c r="N3189"/>
  <c r="X3189" s="1"/>
  <c r="V3188"/>
  <c r="T3188"/>
  <c r="R3188"/>
  <c r="W3188" s="1"/>
  <c r="AB3188" s="1"/>
  <c r="Q3188"/>
  <c r="AA3188" s="1"/>
  <c r="P3188"/>
  <c r="O3188"/>
  <c r="Y3188" s="1"/>
  <c r="N3188"/>
  <c r="S3188" s="1"/>
  <c r="X3188" s="1"/>
  <c r="W3187"/>
  <c r="U3187"/>
  <c r="S3187"/>
  <c r="R3187"/>
  <c r="AB3187" s="1"/>
  <c r="Q3187"/>
  <c r="P3187"/>
  <c r="Z3187" s="1"/>
  <c r="O3187"/>
  <c r="T3187" s="1"/>
  <c r="Y3187" s="1"/>
  <c r="N3187"/>
  <c r="X3187" s="1"/>
  <c r="W3186"/>
  <c r="U3186"/>
  <c r="S3186"/>
  <c r="R3186"/>
  <c r="AB3186" s="1"/>
  <c r="Q3186"/>
  <c r="P3186"/>
  <c r="Z3186" s="1"/>
  <c r="O3186"/>
  <c r="T3186" s="1"/>
  <c r="Y3186" s="1"/>
  <c r="N3186"/>
  <c r="X3186" s="1"/>
  <c r="V3185"/>
  <c r="T3185"/>
  <c r="R3185"/>
  <c r="Q3185"/>
  <c r="AA3185" s="1"/>
  <c r="P3185"/>
  <c r="U3185" s="1"/>
  <c r="Z3185" s="1"/>
  <c r="O3185"/>
  <c r="Y3185" s="1"/>
  <c r="N3185"/>
  <c r="W3184"/>
  <c r="U3184"/>
  <c r="S3184"/>
  <c r="R3184"/>
  <c r="AB3184" s="1"/>
  <c r="Q3184"/>
  <c r="V3184" s="1"/>
  <c r="AA3184" s="1"/>
  <c r="P3184"/>
  <c r="Z3184" s="1"/>
  <c r="O3184"/>
  <c r="N3184"/>
  <c r="X3184" s="1"/>
  <c r="V3183"/>
  <c r="T3183"/>
  <c r="R3183"/>
  <c r="W3183" s="1"/>
  <c r="AB3183" s="1"/>
  <c r="Q3183"/>
  <c r="AA3183" s="1"/>
  <c r="P3183"/>
  <c r="O3183"/>
  <c r="Y3183" s="1"/>
  <c r="N3183"/>
  <c r="S3183" s="1"/>
  <c r="X3183" s="1"/>
  <c r="W3182"/>
  <c r="U3182"/>
  <c r="S3182"/>
  <c r="R3182"/>
  <c r="AB3182" s="1"/>
  <c r="Q3182"/>
  <c r="P3182"/>
  <c r="Z3182" s="1"/>
  <c r="O3182"/>
  <c r="T3182" s="1"/>
  <c r="Y3182" s="1"/>
  <c r="N3182"/>
  <c r="X3182" s="1"/>
  <c r="V3181"/>
  <c r="T3181"/>
  <c r="R3181"/>
  <c r="Q3181"/>
  <c r="AA3181" s="1"/>
  <c r="P3181"/>
  <c r="U3181" s="1"/>
  <c r="Z3181" s="1"/>
  <c r="O3181"/>
  <c r="Y3181" s="1"/>
  <c r="N3181"/>
  <c r="W3180"/>
  <c r="U3180"/>
  <c r="S3180"/>
  <c r="R3180"/>
  <c r="AB3180" s="1"/>
  <c r="Q3180"/>
  <c r="V3180" s="1"/>
  <c r="AA3180" s="1"/>
  <c r="P3180"/>
  <c r="Z3180" s="1"/>
  <c r="O3180"/>
  <c r="N3180"/>
  <c r="X3180" s="1"/>
  <c r="V3179"/>
  <c r="T3179"/>
  <c r="R3179"/>
  <c r="W3179" s="1"/>
  <c r="AB3179" s="1"/>
  <c r="Q3179"/>
  <c r="AA3179" s="1"/>
  <c r="P3179"/>
  <c r="O3179"/>
  <c r="Y3179" s="1"/>
  <c r="N3179"/>
  <c r="S3179" s="1"/>
  <c r="X3179" s="1"/>
  <c r="W3178"/>
  <c r="U3178"/>
  <c r="S3178"/>
  <c r="R3178"/>
  <c r="AB3178" s="1"/>
  <c r="Q3178"/>
  <c r="P3178"/>
  <c r="Z3178" s="1"/>
  <c r="O3178"/>
  <c r="T3178" s="1"/>
  <c r="Y3178" s="1"/>
  <c r="N3178"/>
  <c r="X3178" s="1"/>
  <c r="V3177"/>
  <c r="T3177"/>
  <c r="R3177"/>
  <c r="Q3177"/>
  <c r="AA3177" s="1"/>
  <c r="P3177"/>
  <c r="U3177" s="1"/>
  <c r="Z3177" s="1"/>
  <c r="O3177"/>
  <c r="Y3177" s="1"/>
  <c r="N3177"/>
  <c r="W3176"/>
  <c r="U3176"/>
  <c r="S3176"/>
  <c r="R3176"/>
  <c r="AB3176" s="1"/>
  <c r="Q3176"/>
  <c r="V3176" s="1"/>
  <c r="AA3176" s="1"/>
  <c r="P3176"/>
  <c r="Z3176" s="1"/>
  <c r="O3176"/>
  <c r="N3176"/>
  <c r="X3176" s="1"/>
  <c r="V3175"/>
  <c r="T3175"/>
  <c r="R3175"/>
  <c r="W3175" s="1"/>
  <c r="AB3175" s="1"/>
  <c r="Q3175"/>
  <c r="AA3175" s="1"/>
  <c r="P3175"/>
  <c r="O3175"/>
  <c r="Y3175" s="1"/>
  <c r="N3175"/>
  <c r="S3175" s="1"/>
  <c r="X3175" s="1"/>
  <c r="W3174"/>
  <c r="U3174"/>
  <c r="S3174"/>
  <c r="R3174"/>
  <c r="AB3174" s="1"/>
  <c r="Q3174"/>
  <c r="P3174"/>
  <c r="Z3174" s="1"/>
  <c r="O3174"/>
  <c r="T3174" s="1"/>
  <c r="Y3174" s="1"/>
  <c r="N3174"/>
  <c r="X3174" s="1"/>
  <c r="V3173"/>
  <c r="T3173"/>
  <c r="R3173"/>
  <c r="Q3173"/>
  <c r="AA3173" s="1"/>
  <c r="P3173"/>
  <c r="U3173" s="1"/>
  <c r="Z3173" s="1"/>
  <c r="O3173"/>
  <c r="Y3173" s="1"/>
  <c r="N3173"/>
  <c r="W3172"/>
  <c r="U3172"/>
  <c r="S3172"/>
  <c r="R3172"/>
  <c r="Q3172"/>
  <c r="V3172" s="1"/>
  <c r="AA3172" s="1"/>
  <c r="P3172"/>
  <c r="Z3172" s="1"/>
  <c r="O3172"/>
  <c r="N3172"/>
  <c r="W3171"/>
  <c r="U3171"/>
  <c r="S3171"/>
  <c r="R3171"/>
  <c r="Q3171"/>
  <c r="V3171" s="1"/>
  <c r="AA3171" s="1"/>
  <c r="P3171"/>
  <c r="Z3171" s="1"/>
  <c r="O3171"/>
  <c r="N3171"/>
  <c r="X3171" s="1"/>
  <c r="V3170"/>
  <c r="T3170"/>
  <c r="R3170"/>
  <c r="W3170" s="1"/>
  <c r="AB3170" s="1"/>
  <c r="Q3170"/>
  <c r="AA3170" s="1"/>
  <c r="P3170"/>
  <c r="O3170"/>
  <c r="Y3170" s="1"/>
  <c r="N3170"/>
  <c r="S3170" s="1"/>
  <c r="X3170" s="1"/>
  <c r="W3169"/>
  <c r="U3169"/>
  <c r="S3169"/>
  <c r="R3169"/>
  <c r="AB3169" s="1"/>
  <c r="Q3169"/>
  <c r="P3169"/>
  <c r="Z3169" s="1"/>
  <c r="O3169"/>
  <c r="T3169" s="1"/>
  <c r="Y3169" s="1"/>
  <c r="N3169"/>
  <c r="X3169" s="1"/>
  <c r="Z3168"/>
  <c r="V3168"/>
  <c r="T3168"/>
  <c r="R3168"/>
  <c r="Q3168"/>
  <c r="AA3168" s="1"/>
  <c r="P3168"/>
  <c r="U3168" s="1"/>
  <c r="O3168"/>
  <c r="Y3168" s="1"/>
  <c r="N3168"/>
  <c r="AA3167"/>
  <c r="W3167"/>
  <c r="U3167"/>
  <c r="S3167"/>
  <c r="R3167"/>
  <c r="AB3167" s="1"/>
  <c r="Q3167"/>
  <c r="V3167" s="1"/>
  <c r="P3167"/>
  <c r="Z3167" s="1"/>
  <c r="O3167"/>
  <c r="N3167"/>
  <c r="X3167" s="1"/>
  <c r="V3166"/>
  <c r="T3166"/>
  <c r="R3166"/>
  <c r="W3166" s="1"/>
  <c r="AB3166" s="1"/>
  <c r="Q3166"/>
  <c r="AA3166" s="1"/>
  <c r="P3166"/>
  <c r="O3166"/>
  <c r="Y3166" s="1"/>
  <c r="N3166"/>
  <c r="S3166" s="1"/>
  <c r="X3166" s="1"/>
  <c r="Y3165"/>
  <c r="W3165"/>
  <c r="U3165"/>
  <c r="S3165"/>
  <c r="R3165"/>
  <c r="AB3165" s="1"/>
  <c r="Q3165"/>
  <c r="P3165"/>
  <c r="Z3165" s="1"/>
  <c r="O3165"/>
  <c r="T3165" s="1"/>
  <c r="N3165"/>
  <c r="X3165" s="1"/>
  <c r="Z3164"/>
  <c r="V3164"/>
  <c r="T3164"/>
  <c r="R3164"/>
  <c r="Q3164"/>
  <c r="AA3164" s="1"/>
  <c r="P3164"/>
  <c r="U3164" s="1"/>
  <c r="O3164"/>
  <c r="Y3164" s="1"/>
  <c r="N3164"/>
  <c r="AA3163"/>
  <c r="W3163"/>
  <c r="U3163"/>
  <c r="S3163"/>
  <c r="R3163"/>
  <c r="AB3163" s="1"/>
  <c r="Q3163"/>
  <c r="V3163" s="1"/>
  <c r="P3163"/>
  <c r="Z3163" s="1"/>
  <c r="O3163"/>
  <c r="N3163"/>
  <c r="X3162"/>
  <c r="V3162"/>
  <c r="T3162"/>
  <c r="R3162"/>
  <c r="W3162" s="1"/>
  <c r="AB3162" s="1"/>
  <c r="Q3162"/>
  <c r="AA3162" s="1"/>
  <c r="P3162"/>
  <c r="O3162"/>
  <c r="Y3162" s="1"/>
  <c r="N3162"/>
  <c r="S3162" s="1"/>
  <c r="Y3161"/>
  <c r="W3161"/>
  <c r="U3161"/>
  <c r="S3161"/>
  <c r="R3161"/>
  <c r="AB3161" s="1"/>
  <c r="Q3161"/>
  <c r="P3161"/>
  <c r="Z3161" s="1"/>
  <c r="O3161"/>
  <c r="T3161" s="1"/>
  <c r="N3161"/>
  <c r="X3161" s="1"/>
  <c r="V3160"/>
  <c r="T3160"/>
  <c r="R3160"/>
  <c r="Q3160"/>
  <c r="P3160"/>
  <c r="U3160" s="1"/>
  <c r="Z3160" s="1"/>
  <c r="O3160"/>
  <c r="Y3160" s="1"/>
  <c r="N3160"/>
  <c r="W3159"/>
  <c r="U3159"/>
  <c r="S3159"/>
  <c r="R3159"/>
  <c r="Q3159"/>
  <c r="V3159" s="1"/>
  <c r="AA3159" s="1"/>
  <c r="P3159"/>
  <c r="Z3159" s="1"/>
  <c r="O3159"/>
  <c r="N3159"/>
  <c r="X3158"/>
  <c r="V3158"/>
  <c r="T3158"/>
  <c r="R3158"/>
  <c r="W3158" s="1"/>
  <c r="AB3158" s="1"/>
  <c r="Q3158"/>
  <c r="AA3158" s="1"/>
  <c r="P3158"/>
  <c r="O3158"/>
  <c r="Y3158" s="1"/>
  <c r="N3158"/>
  <c r="S3158" s="1"/>
  <c r="W3157"/>
  <c r="U3157"/>
  <c r="S3157"/>
  <c r="R3157"/>
  <c r="AB3157" s="1"/>
  <c r="Q3157"/>
  <c r="P3157"/>
  <c r="Z3157" s="1"/>
  <c r="O3157"/>
  <c r="T3157" s="1"/>
  <c r="Y3157" s="1"/>
  <c r="N3157"/>
  <c r="X3157" s="1"/>
  <c r="Y3156"/>
  <c r="W3156"/>
  <c r="U3156"/>
  <c r="S3156"/>
  <c r="R3156"/>
  <c r="AB3156" s="1"/>
  <c r="Q3156"/>
  <c r="P3156"/>
  <c r="Z3156" s="1"/>
  <c r="O3156"/>
  <c r="T3156" s="1"/>
  <c r="N3156"/>
  <c r="X3156" s="1"/>
  <c r="Z3155"/>
  <c r="V3155"/>
  <c r="T3155"/>
  <c r="R3155"/>
  <c r="Q3155"/>
  <c r="AA3155" s="1"/>
  <c r="P3155"/>
  <c r="U3155" s="1"/>
  <c r="O3155"/>
  <c r="Y3155" s="1"/>
  <c r="N3155"/>
  <c r="AA3154"/>
  <c r="W3154"/>
  <c r="U3154"/>
  <c r="S3154"/>
  <c r="R3154"/>
  <c r="AB3154" s="1"/>
  <c r="Q3154"/>
  <c r="V3154" s="1"/>
  <c r="P3154"/>
  <c r="Z3154" s="1"/>
  <c r="O3154"/>
  <c r="N3154"/>
  <c r="X3153"/>
  <c r="V3153"/>
  <c r="T3153"/>
  <c r="R3153"/>
  <c r="W3153" s="1"/>
  <c r="AB3153" s="1"/>
  <c r="Q3153"/>
  <c r="AA3153" s="1"/>
  <c r="P3153"/>
  <c r="O3153"/>
  <c r="Y3153" s="1"/>
  <c r="N3153"/>
  <c r="S3153" s="1"/>
  <c r="Y3152"/>
  <c r="W3152"/>
  <c r="U3152"/>
  <c r="S3152"/>
  <c r="R3152"/>
  <c r="AB3152" s="1"/>
  <c r="Q3152"/>
  <c r="P3152"/>
  <c r="Z3152" s="1"/>
  <c r="O3152"/>
  <c r="T3152" s="1"/>
  <c r="N3152"/>
  <c r="X3152" s="1"/>
  <c r="V3151"/>
  <c r="T3151"/>
  <c r="R3151"/>
  <c r="Q3151"/>
  <c r="P3151"/>
  <c r="U3151" s="1"/>
  <c r="Z3151" s="1"/>
  <c r="O3151"/>
  <c r="Y3151" s="1"/>
  <c r="N3151"/>
  <c r="W3150"/>
  <c r="U3150"/>
  <c r="S3150"/>
  <c r="R3150"/>
  <c r="Q3150"/>
  <c r="V3150" s="1"/>
  <c r="AA3150" s="1"/>
  <c r="P3150"/>
  <c r="Z3150" s="1"/>
  <c r="O3150"/>
  <c r="N3150"/>
  <c r="X3149"/>
  <c r="V3149"/>
  <c r="T3149"/>
  <c r="R3149"/>
  <c r="W3149" s="1"/>
  <c r="AB3149" s="1"/>
  <c r="Q3149"/>
  <c r="AA3149" s="1"/>
  <c r="P3149"/>
  <c r="O3149"/>
  <c r="Y3149" s="1"/>
  <c r="N3149"/>
  <c r="S3149" s="1"/>
  <c r="W3148"/>
  <c r="U3148"/>
  <c r="S3148"/>
  <c r="R3148"/>
  <c r="AB3148" s="1"/>
  <c r="Q3148"/>
  <c r="P3148"/>
  <c r="Z3148" s="1"/>
  <c r="O3148"/>
  <c r="T3148" s="1"/>
  <c r="Y3148" s="1"/>
  <c r="N3148"/>
  <c r="X3148" s="1"/>
  <c r="V3147"/>
  <c r="T3147"/>
  <c r="R3147"/>
  <c r="Q3147"/>
  <c r="P3147"/>
  <c r="U3147" s="1"/>
  <c r="Z3147" s="1"/>
  <c r="O3147"/>
  <c r="Y3147" s="1"/>
  <c r="N3147"/>
  <c r="W3146"/>
  <c r="U3146"/>
  <c r="S3146"/>
  <c r="R3146"/>
  <c r="Q3146"/>
  <c r="V3146" s="1"/>
  <c r="AA3146" s="1"/>
  <c r="P3146"/>
  <c r="Z3146" s="1"/>
  <c r="O3146"/>
  <c r="N3146"/>
  <c r="X3146" s="1"/>
  <c r="V3145"/>
  <c r="T3145"/>
  <c r="R3145"/>
  <c r="W3145" s="1"/>
  <c r="AB3145" s="1"/>
  <c r="Q3145"/>
  <c r="AA3145" s="1"/>
  <c r="P3145"/>
  <c r="O3145"/>
  <c r="Y3145" s="1"/>
  <c r="N3145"/>
  <c r="S3145" s="1"/>
  <c r="X3145" s="1"/>
  <c r="W3144"/>
  <c r="U3144"/>
  <c r="S3144"/>
  <c r="R3144"/>
  <c r="AB3144" s="1"/>
  <c r="Q3144"/>
  <c r="P3144"/>
  <c r="Z3144" s="1"/>
  <c r="O3144"/>
  <c r="T3144" s="1"/>
  <c r="Y3144" s="1"/>
  <c r="N3144"/>
  <c r="X3144" s="1"/>
  <c r="Z3143"/>
  <c r="V3143"/>
  <c r="T3143"/>
  <c r="R3143"/>
  <c r="Q3143"/>
  <c r="AA3143" s="1"/>
  <c r="P3143"/>
  <c r="U3143" s="1"/>
  <c r="O3143"/>
  <c r="Y3143" s="1"/>
  <c r="N3143"/>
  <c r="AA3142"/>
  <c r="W3142"/>
  <c r="U3142"/>
  <c r="S3142"/>
  <c r="R3142"/>
  <c r="AB3142" s="1"/>
  <c r="Q3142"/>
  <c r="V3142" s="1"/>
  <c r="P3142"/>
  <c r="Z3142" s="1"/>
  <c r="O3142"/>
  <c r="N3142"/>
  <c r="X3142" s="1"/>
  <c r="AA3141"/>
  <c r="W3141"/>
  <c r="U3141"/>
  <c r="S3141"/>
  <c r="R3141"/>
  <c r="AB3141" s="1"/>
  <c r="Q3141"/>
  <c r="V3141" s="1"/>
  <c r="P3141"/>
  <c r="Z3141" s="1"/>
  <c r="O3141"/>
  <c r="N3141"/>
  <c r="X3140"/>
  <c r="V3140"/>
  <c r="T3140"/>
  <c r="R3140"/>
  <c r="W3140" s="1"/>
  <c r="AB3140" s="1"/>
  <c r="Q3140"/>
  <c r="AA3140" s="1"/>
  <c r="P3140"/>
  <c r="O3140"/>
  <c r="Y3140" s="1"/>
  <c r="N3140"/>
  <c r="S3140" s="1"/>
  <c r="Y3139"/>
  <c r="W3139"/>
  <c r="U3139"/>
  <c r="S3139"/>
  <c r="R3139"/>
  <c r="AB3139" s="1"/>
  <c r="Q3139"/>
  <c r="P3139"/>
  <c r="Z3139" s="1"/>
  <c r="O3139"/>
  <c r="T3139" s="1"/>
  <c r="N3139"/>
  <c r="X3139" s="1"/>
  <c r="V3138"/>
  <c r="T3138"/>
  <c r="R3138"/>
  <c r="Q3138"/>
  <c r="P3138"/>
  <c r="U3138" s="1"/>
  <c r="Z3138" s="1"/>
  <c r="O3138"/>
  <c r="Y3138" s="1"/>
  <c r="N3138"/>
  <c r="W3137"/>
  <c r="U3137"/>
  <c r="S3137"/>
  <c r="R3137"/>
  <c r="Q3137"/>
  <c r="V3137" s="1"/>
  <c r="AA3137" s="1"/>
  <c r="P3137"/>
  <c r="Z3137" s="1"/>
  <c r="O3137"/>
  <c r="N3137"/>
  <c r="X3136"/>
  <c r="V3136"/>
  <c r="T3136"/>
  <c r="R3136"/>
  <c r="W3136" s="1"/>
  <c r="AB3136" s="1"/>
  <c r="Q3136"/>
  <c r="AA3136" s="1"/>
  <c r="P3136"/>
  <c r="O3136"/>
  <c r="Y3136" s="1"/>
  <c r="N3136"/>
  <c r="S3136" s="1"/>
  <c r="W3135"/>
  <c r="U3135"/>
  <c r="S3135"/>
  <c r="R3135"/>
  <c r="AB3135" s="1"/>
  <c r="Q3135"/>
  <c r="P3135"/>
  <c r="Z3135" s="1"/>
  <c r="O3135"/>
  <c r="T3135" s="1"/>
  <c r="Y3135" s="1"/>
  <c r="N3135"/>
  <c r="X3135" s="1"/>
  <c r="V3134"/>
  <c r="T3134"/>
  <c r="R3134"/>
  <c r="Q3134"/>
  <c r="P3134"/>
  <c r="U3134" s="1"/>
  <c r="Z3134" s="1"/>
  <c r="O3134"/>
  <c r="Y3134" s="1"/>
  <c r="N3134"/>
  <c r="W3133"/>
  <c r="U3133"/>
  <c r="S3133"/>
  <c r="R3133"/>
  <c r="Q3133"/>
  <c r="V3133" s="1"/>
  <c r="AA3133" s="1"/>
  <c r="P3133"/>
  <c r="Z3133" s="1"/>
  <c r="O3133"/>
  <c r="N3133"/>
  <c r="X3133" s="1"/>
  <c r="V3132"/>
  <c r="T3132"/>
  <c r="R3132"/>
  <c r="W3132" s="1"/>
  <c r="AB3132" s="1"/>
  <c r="Q3132"/>
  <c r="AA3132" s="1"/>
  <c r="P3132"/>
  <c r="O3132"/>
  <c r="Y3132" s="1"/>
  <c r="N3132"/>
  <c r="S3132" s="1"/>
  <c r="X3132" s="1"/>
  <c r="W3131"/>
  <c r="U3131"/>
  <c r="S3131"/>
  <c r="R3131"/>
  <c r="AB3131" s="1"/>
  <c r="Q3131"/>
  <c r="P3131"/>
  <c r="Z3131" s="1"/>
  <c r="O3131"/>
  <c r="T3131" s="1"/>
  <c r="Y3131" s="1"/>
  <c r="N3131"/>
  <c r="X3131" s="1"/>
  <c r="Z3130"/>
  <c r="V3130"/>
  <c r="T3130"/>
  <c r="R3130"/>
  <c r="Q3130"/>
  <c r="AA3130" s="1"/>
  <c r="P3130"/>
  <c r="U3130" s="1"/>
  <c r="O3130"/>
  <c r="Y3130" s="1"/>
  <c r="N3130"/>
  <c r="AA3129"/>
  <c r="W3129"/>
  <c r="U3129"/>
  <c r="S3129"/>
  <c r="R3129"/>
  <c r="AB3129" s="1"/>
  <c r="Q3129"/>
  <c r="V3129" s="1"/>
  <c r="P3129"/>
  <c r="Z3129" s="1"/>
  <c r="O3129"/>
  <c r="N3129"/>
  <c r="X3129" s="1"/>
  <c r="V3128"/>
  <c r="T3128"/>
  <c r="R3128"/>
  <c r="W3128" s="1"/>
  <c r="AB3128" s="1"/>
  <c r="Q3128"/>
  <c r="AA3128" s="1"/>
  <c r="P3128"/>
  <c r="O3128"/>
  <c r="Y3128" s="1"/>
  <c r="N3128"/>
  <c r="S3128" s="1"/>
  <c r="X3128" s="1"/>
  <c r="Y3127"/>
  <c r="W3127"/>
  <c r="U3127"/>
  <c r="S3127"/>
  <c r="R3127"/>
  <c r="AB3127" s="1"/>
  <c r="Q3127"/>
  <c r="P3127"/>
  <c r="Z3127" s="1"/>
  <c r="O3127"/>
  <c r="T3127" s="1"/>
  <c r="N3127"/>
  <c r="X3127" s="1"/>
  <c r="W3126"/>
  <c r="U3126"/>
  <c r="S3126"/>
  <c r="R3126"/>
  <c r="AB3126" s="1"/>
  <c r="Q3126"/>
  <c r="P3126"/>
  <c r="Z3126" s="1"/>
  <c r="O3126"/>
  <c r="T3126" s="1"/>
  <c r="Y3126" s="1"/>
  <c r="N3126"/>
  <c r="X3126" s="1"/>
  <c r="V3125"/>
  <c r="T3125"/>
  <c r="R3125"/>
  <c r="Q3125"/>
  <c r="P3125"/>
  <c r="U3125" s="1"/>
  <c r="Z3125" s="1"/>
  <c r="O3125"/>
  <c r="Y3125" s="1"/>
  <c r="N3125"/>
  <c r="W3124"/>
  <c r="U3124"/>
  <c r="S3124"/>
  <c r="R3124"/>
  <c r="Q3124"/>
  <c r="V3124" s="1"/>
  <c r="AA3124" s="1"/>
  <c r="P3124"/>
  <c r="Z3124" s="1"/>
  <c r="O3124"/>
  <c r="N3124"/>
  <c r="X3124" s="1"/>
  <c r="V3123"/>
  <c r="T3123"/>
  <c r="R3123"/>
  <c r="W3123" s="1"/>
  <c r="AB3123" s="1"/>
  <c r="Q3123"/>
  <c r="AA3123" s="1"/>
  <c r="P3123"/>
  <c r="O3123"/>
  <c r="Y3123" s="1"/>
  <c r="N3123"/>
  <c r="S3123" s="1"/>
  <c r="X3123" s="1"/>
  <c r="Y3122"/>
  <c r="W3122"/>
  <c r="U3122"/>
  <c r="S3122"/>
  <c r="R3122"/>
  <c r="Q3122"/>
  <c r="V3122" s="1"/>
  <c r="P3122"/>
  <c r="Z3122" s="1"/>
  <c r="O3122"/>
  <c r="T3122" s="1"/>
  <c r="N3122"/>
  <c r="X3122" s="1"/>
  <c r="T3121"/>
  <c r="R3121"/>
  <c r="W3121" s="1"/>
  <c r="Q3121"/>
  <c r="P3121"/>
  <c r="U3121" s="1"/>
  <c r="O3121"/>
  <c r="N3121"/>
  <c r="S3121" s="1"/>
  <c r="Z3120"/>
  <c r="V3120"/>
  <c r="AA3120" s="1"/>
  <c r="U3120"/>
  <c r="R3120"/>
  <c r="Q3120"/>
  <c r="P3120"/>
  <c r="O3120"/>
  <c r="N3120"/>
  <c r="AA3119"/>
  <c r="W3119"/>
  <c r="AB3119" s="1"/>
  <c r="V3119"/>
  <c r="S3119"/>
  <c r="X3119" s="1"/>
  <c r="R3119"/>
  <c r="Q3119"/>
  <c r="P3119"/>
  <c r="O3119"/>
  <c r="N3119"/>
  <c r="AB3118"/>
  <c r="X3118"/>
  <c r="W3118"/>
  <c r="T3118"/>
  <c r="Y3118" s="1"/>
  <c r="S3118"/>
  <c r="R3118"/>
  <c r="Q3118"/>
  <c r="P3118"/>
  <c r="O3118"/>
  <c r="N3118"/>
  <c r="Y3117"/>
  <c r="U3117"/>
  <c r="Z3117" s="1"/>
  <c r="T3117"/>
  <c r="R3117"/>
  <c r="Q3117"/>
  <c r="P3117"/>
  <c r="O3117"/>
  <c r="N3117"/>
  <c r="Z3116"/>
  <c r="V3116"/>
  <c r="AA3116" s="1"/>
  <c r="U3116"/>
  <c r="R3116"/>
  <c r="Q3116"/>
  <c r="P3116"/>
  <c r="O3116"/>
  <c r="N3116"/>
  <c r="AA3115"/>
  <c r="W3115"/>
  <c r="AB3115" s="1"/>
  <c r="V3115"/>
  <c r="S3115"/>
  <c r="X3115" s="1"/>
  <c r="R3115"/>
  <c r="Q3115"/>
  <c r="P3115"/>
  <c r="O3115"/>
  <c r="N3115"/>
  <c r="AB3114"/>
  <c r="X3114"/>
  <c r="W3114"/>
  <c r="T3114"/>
  <c r="Y3114" s="1"/>
  <c r="S3114"/>
  <c r="R3114"/>
  <c r="Q3114"/>
  <c r="P3114"/>
  <c r="O3114"/>
  <c r="N3114"/>
  <c r="Y3113"/>
  <c r="U3113"/>
  <c r="Z3113" s="1"/>
  <c r="T3113"/>
  <c r="R3113"/>
  <c r="Q3113"/>
  <c r="P3113"/>
  <c r="O3113"/>
  <c r="N3113"/>
  <c r="Z3112"/>
  <c r="V3112"/>
  <c r="AA3112" s="1"/>
  <c r="U3112"/>
  <c r="R3112"/>
  <c r="Q3112"/>
  <c r="P3112"/>
  <c r="O3112"/>
  <c r="N3112"/>
  <c r="Z3111"/>
  <c r="V3111"/>
  <c r="AA3111" s="1"/>
  <c r="U3111"/>
  <c r="R3111"/>
  <c r="Q3111"/>
  <c r="P3111"/>
  <c r="O3111"/>
  <c r="N3111"/>
  <c r="AA3110"/>
  <c r="W3110"/>
  <c r="AB3110" s="1"/>
  <c r="V3110"/>
  <c r="S3110"/>
  <c r="X3110" s="1"/>
  <c r="R3110"/>
  <c r="Q3110"/>
  <c r="P3110"/>
  <c r="O3110"/>
  <c r="N3110"/>
  <c r="AB3109"/>
  <c r="X3109"/>
  <c r="W3109"/>
  <c r="T3109"/>
  <c r="Y3109" s="1"/>
  <c r="S3109"/>
  <c r="R3109"/>
  <c r="Q3109"/>
  <c r="P3109"/>
  <c r="O3109"/>
  <c r="N3109"/>
  <c r="Y3108"/>
  <c r="U3108"/>
  <c r="Z3108" s="1"/>
  <c r="T3108"/>
  <c r="R3108"/>
  <c r="Q3108"/>
  <c r="P3108"/>
  <c r="O3108"/>
  <c r="N3108"/>
  <c r="Z3107"/>
  <c r="V3107"/>
  <c r="AA3107" s="1"/>
  <c r="U3107"/>
  <c r="R3107"/>
  <c r="Q3107"/>
  <c r="P3107"/>
  <c r="O3107"/>
  <c r="N3107"/>
  <c r="AA3106"/>
  <c r="W3106"/>
  <c r="AB3106" s="1"/>
  <c r="V3106"/>
  <c r="S3106"/>
  <c r="X3106" s="1"/>
  <c r="R3106"/>
  <c r="Q3106"/>
  <c r="P3106"/>
  <c r="O3106"/>
  <c r="N3106"/>
  <c r="AB3105"/>
  <c r="X3105"/>
  <c r="W3105"/>
  <c r="T3105"/>
  <c r="Y3105" s="1"/>
  <c r="S3105"/>
  <c r="R3105"/>
  <c r="Q3105"/>
  <c r="P3105"/>
  <c r="O3105"/>
  <c r="N3105"/>
  <c r="Y3104"/>
  <c r="U3104"/>
  <c r="Z3104" s="1"/>
  <c r="T3104"/>
  <c r="R3104"/>
  <c r="Q3104"/>
  <c r="P3104"/>
  <c r="O3104"/>
  <c r="N3104"/>
  <c r="Z3103"/>
  <c r="V3103"/>
  <c r="AA3103" s="1"/>
  <c r="U3103"/>
  <c r="R3103"/>
  <c r="Q3103"/>
  <c r="P3103"/>
  <c r="O3103"/>
  <c r="N3103"/>
  <c r="AA3102"/>
  <c r="W3102"/>
  <c r="AB3102" s="1"/>
  <c r="V3102"/>
  <c r="S3102"/>
  <c r="X3102" s="1"/>
  <c r="R3102"/>
  <c r="Q3102"/>
  <c r="P3102"/>
  <c r="O3102"/>
  <c r="N3102"/>
  <c r="AB3101"/>
  <c r="X3101"/>
  <c r="W3101"/>
  <c r="T3101"/>
  <c r="Y3101" s="1"/>
  <c r="S3101"/>
  <c r="R3101"/>
  <c r="Q3101"/>
  <c r="P3101"/>
  <c r="O3101"/>
  <c r="N3101"/>
  <c r="Y3100"/>
  <c r="U3100"/>
  <c r="Z3100" s="1"/>
  <c r="T3100"/>
  <c r="R3100"/>
  <c r="Q3100"/>
  <c r="P3100"/>
  <c r="O3100"/>
  <c r="N3100"/>
  <c r="Z3099"/>
  <c r="V3099"/>
  <c r="AA3099" s="1"/>
  <c r="U3099"/>
  <c r="R3099"/>
  <c r="Q3099"/>
  <c r="P3099"/>
  <c r="O3099"/>
  <c r="N3099"/>
  <c r="AA3098"/>
  <c r="W3098"/>
  <c r="AB3098" s="1"/>
  <c r="V3098"/>
  <c r="S3098"/>
  <c r="X3098" s="1"/>
  <c r="R3098"/>
  <c r="Q3098"/>
  <c r="P3098"/>
  <c r="O3098"/>
  <c r="N3098"/>
  <c r="AB3097"/>
  <c r="X3097"/>
  <c r="W3097"/>
  <c r="T3097"/>
  <c r="S3097"/>
  <c r="R3097"/>
  <c r="Q3097"/>
  <c r="P3097"/>
  <c r="O3097"/>
  <c r="Y3097" s="1"/>
  <c r="N3097"/>
  <c r="AB3096"/>
  <c r="X3096"/>
  <c r="W3096"/>
  <c r="T3096"/>
  <c r="S3096"/>
  <c r="R3096"/>
  <c r="Q3096"/>
  <c r="P3096"/>
  <c r="O3096"/>
  <c r="Y3096" s="1"/>
  <c r="N3096"/>
  <c r="Y3095"/>
  <c r="U3095"/>
  <c r="T3095"/>
  <c r="R3095"/>
  <c r="Q3095"/>
  <c r="P3095"/>
  <c r="Z3095" s="1"/>
  <c r="O3095"/>
  <c r="N3095"/>
  <c r="Z3094"/>
  <c r="V3094"/>
  <c r="U3094"/>
  <c r="R3094"/>
  <c r="Q3094"/>
  <c r="AA3094" s="1"/>
  <c r="P3094"/>
  <c r="O3094"/>
  <c r="N3094"/>
  <c r="AA3093"/>
  <c r="W3093"/>
  <c r="V3093"/>
  <c r="S3093"/>
  <c r="R3093"/>
  <c r="AB3093" s="1"/>
  <c r="Q3093"/>
  <c r="P3093"/>
  <c r="U3093" s="1"/>
  <c r="Z3093" s="1"/>
  <c r="O3093"/>
  <c r="N3093"/>
  <c r="X3093" s="1"/>
  <c r="AB3092"/>
  <c r="X3092"/>
  <c r="W3092"/>
  <c r="T3092"/>
  <c r="S3092"/>
  <c r="R3092"/>
  <c r="Q3092"/>
  <c r="P3092"/>
  <c r="O3092"/>
  <c r="Y3092" s="1"/>
  <c r="N3092"/>
  <c r="Y3091"/>
  <c r="U3091"/>
  <c r="T3091"/>
  <c r="R3091"/>
  <c r="W3091" s="1"/>
  <c r="AB3091" s="1"/>
  <c r="Q3091"/>
  <c r="P3091"/>
  <c r="Z3091" s="1"/>
  <c r="O3091"/>
  <c r="N3091"/>
  <c r="S3091" s="1"/>
  <c r="X3091" s="1"/>
  <c r="Z3090"/>
  <c r="V3090"/>
  <c r="U3090"/>
  <c r="R3090"/>
  <c r="Q3090"/>
  <c r="AA3090" s="1"/>
  <c r="P3090"/>
  <c r="O3090"/>
  <c r="T3090" s="1"/>
  <c r="Y3090" s="1"/>
  <c r="N3090"/>
  <c r="AA3089"/>
  <c r="W3089"/>
  <c r="V3089"/>
  <c r="S3089"/>
  <c r="R3089"/>
  <c r="AB3089" s="1"/>
  <c r="Q3089"/>
  <c r="P3089"/>
  <c r="U3089" s="1"/>
  <c r="Z3089" s="1"/>
  <c r="O3089"/>
  <c r="N3089"/>
  <c r="X3089" s="1"/>
  <c r="AB3088"/>
  <c r="X3088"/>
  <c r="W3088"/>
  <c r="T3088"/>
  <c r="S3088"/>
  <c r="R3088"/>
  <c r="Q3088"/>
  <c r="V3088" s="1"/>
  <c r="AA3088" s="1"/>
  <c r="P3088"/>
  <c r="O3088"/>
  <c r="Y3088" s="1"/>
  <c r="N3088"/>
  <c r="Y3087"/>
  <c r="U3087"/>
  <c r="T3087"/>
  <c r="R3087"/>
  <c r="W3087" s="1"/>
  <c r="AB3087" s="1"/>
  <c r="Q3087"/>
  <c r="P3087"/>
  <c r="Z3087" s="1"/>
  <c r="O3087"/>
  <c r="N3087"/>
  <c r="S3087" s="1"/>
  <c r="X3087" s="1"/>
  <c r="Z3086"/>
  <c r="V3086"/>
  <c r="U3086"/>
  <c r="R3086"/>
  <c r="Q3086"/>
  <c r="AA3086" s="1"/>
  <c r="P3086"/>
  <c r="O3086"/>
  <c r="T3086" s="1"/>
  <c r="Y3086" s="1"/>
  <c r="N3086"/>
  <c r="AA3085"/>
  <c r="W3085"/>
  <c r="V3085"/>
  <c r="S3085"/>
  <c r="R3085"/>
  <c r="AB3085" s="1"/>
  <c r="Q3085"/>
  <c r="P3085"/>
  <c r="U3085" s="1"/>
  <c r="Z3085" s="1"/>
  <c r="O3085"/>
  <c r="N3085"/>
  <c r="X3085" s="1"/>
  <c r="AB3084"/>
  <c r="X3084"/>
  <c r="W3084"/>
  <c r="T3084"/>
  <c r="S3084"/>
  <c r="R3084"/>
  <c r="Q3084"/>
  <c r="V3084" s="1"/>
  <c r="AA3084" s="1"/>
  <c r="P3084"/>
  <c r="O3084"/>
  <c r="Y3084" s="1"/>
  <c r="N3084"/>
  <c r="Y3083"/>
  <c r="U3083"/>
  <c r="T3083"/>
  <c r="R3083"/>
  <c r="W3083" s="1"/>
  <c r="AB3083" s="1"/>
  <c r="Q3083"/>
  <c r="P3083"/>
  <c r="Z3083" s="1"/>
  <c r="O3083"/>
  <c r="N3083"/>
  <c r="S3083" s="1"/>
  <c r="X3083" s="1"/>
  <c r="Z3082"/>
  <c r="V3082"/>
  <c r="U3082"/>
  <c r="R3082"/>
  <c r="Q3082"/>
  <c r="AA3082" s="1"/>
  <c r="P3082"/>
  <c r="O3082"/>
  <c r="T3082" s="1"/>
  <c r="Y3082" s="1"/>
  <c r="N3082"/>
  <c r="Z3081"/>
  <c r="V3081"/>
  <c r="U3081"/>
  <c r="R3081"/>
  <c r="Q3081"/>
  <c r="AA3081" s="1"/>
  <c r="P3081"/>
  <c r="O3081"/>
  <c r="T3081" s="1"/>
  <c r="Y3081" s="1"/>
  <c r="N3081"/>
  <c r="AA3080"/>
  <c r="W3080"/>
  <c r="V3080"/>
  <c r="S3080"/>
  <c r="R3080"/>
  <c r="AB3080" s="1"/>
  <c r="Q3080"/>
  <c r="P3080"/>
  <c r="U3080" s="1"/>
  <c r="Z3080" s="1"/>
  <c r="O3080"/>
  <c r="N3080"/>
  <c r="X3080" s="1"/>
  <c r="AB3079"/>
  <c r="X3079"/>
  <c r="W3079"/>
  <c r="T3079"/>
  <c r="S3079"/>
  <c r="R3079"/>
  <c r="Q3079"/>
  <c r="V3079" s="1"/>
  <c r="AA3079" s="1"/>
  <c r="P3079"/>
  <c r="O3079"/>
  <c r="Y3079" s="1"/>
  <c r="N3079"/>
  <c r="Y3078"/>
  <c r="U3078"/>
  <c r="T3078"/>
  <c r="R3078"/>
  <c r="W3078" s="1"/>
  <c r="AB3078" s="1"/>
  <c r="Q3078"/>
  <c r="P3078"/>
  <c r="Z3078" s="1"/>
  <c r="O3078"/>
  <c r="N3078"/>
  <c r="S3078" s="1"/>
  <c r="X3078" s="1"/>
  <c r="Z3077"/>
  <c r="V3077"/>
  <c r="U3077"/>
  <c r="R3077"/>
  <c r="Q3077"/>
  <c r="AA3077" s="1"/>
  <c r="P3077"/>
  <c r="O3077"/>
  <c r="N3077"/>
  <c r="AA3076"/>
  <c r="W3076"/>
  <c r="V3076"/>
  <c r="S3076"/>
  <c r="R3076"/>
  <c r="AB3076" s="1"/>
  <c r="Q3076"/>
  <c r="P3076"/>
  <c r="U3076" s="1"/>
  <c r="Z3076" s="1"/>
  <c r="O3076"/>
  <c r="N3076"/>
  <c r="X3076" s="1"/>
  <c r="AB3075"/>
  <c r="X3075"/>
  <c r="W3075"/>
  <c r="T3075"/>
  <c r="S3075"/>
  <c r="R3075"/>
  <c r="Q3075"/>
  <c r="P3075"/>
  <c r="O3075"/>
  <c r="Y3075" s="1"/>
  <c r="N3075"/>
  <c r="Y3074"/>
  <c r="U3074"/>
  <c r="T3074"/>
  <c r="R3074"/>
  <c r="Q3074"/>
  <c r="P3074"/>
  <c r="Z3074" s="1"/>
  <c r="O3074"/>
  <c r="N3074"/>
  <c r="V3073"/>
  <c r="R3073"/>
  <c r="Q3073"/>
  <c r="AA3073" s="1"/>
  <c r="P3073"/>
  <c r="U3073" s="1"/>
  <c r="Z3073" s="1"/>
  <c r="O3073"/>
  <c r="N3073"/>
  <c r="W3072"/>
  <c r="S3072"/>
  <c r="R3072"/>
  <c r="AB3072" s="1"/>
  <c r="Q3072"/>
  <c r="V3072" s="1"/>
  <c r="AA3072" s="1"/>
  <c r="P3072"/>
  <c r="O3072"/>
  <c r="N3072"/>
  <c r="X3072" s="1"/>
  <c r="T3071"/>
  <c r="R3071"/>
  <c r="W3071" s="1"/>
  <c r="AB3071" s="1"/>
  <c r="Q3071"/>
  <c r="P3071"/>
  <c r="O3071"/>
  <c r="Y3071" s="1"/>
  <c r="N3071"/>
  <c r="S3071" s="1"/>
  <c r="X3071" s="1"/>
  <c r="U3070"/>
  <c r="R3070"/>
  <c r="Q3070"/>
  <c r="P3070"/>
  <c r="Z3070" s="1"/>
  <c r="O3070"/>
  <c r="T3070" s="1"/>
  <c r="Y3070" s="1"/>
  <c r="N3070"/>
  <c r="V3069"/>
  <c r="R3069"/>
  <c r="Q3069"/>
  <c r="AA3069" s="1"/>
  <c r="P3069"/>
  <c r="U3069" s="1"/>
  <c r="Z3069" s="1"/>
  <c r="O3069"/>
  <c r="N3069"/>
  <c r="W3068"/>
  <c r="S3068"/>
  <c r="R3068"/>
  <c r="AB3068" s="1"/>
  <c r="Q3068"/>
  <c r="V3068" s="1"/>
  <c r="AA3068" s="1"/>
  <c r="P3068"/>
  <c r="O3068"/>
  <c r="N3068"/>
  <c r="X3068" s="1"/>
  <c r="T3067"/>
  <c r="R3067"/>
  <c r="W3067" s="1"/>
  <c r="AB3067" s="1"/>
  <c r="Q3067"/>
  <c r="P3067"/>
  <c r="O3067"/>
  <c r="Y3067" s="1"/>
  <c r="N3067"/>
  <c r="S3067" s="1"/>
  <c r="X3067" s="1"/>
  <c r="T3066"/>
  <c r="R3066"/>
  <c r="W3066" s="1"/>
  <c r="AB3066" s="1"/>
  <c r="Q3066"/>
  <c r="P3066"/>
  <c r="O3066"/>
  <c r="Y3066" s="1"/>
  <c r="N3066"/>
  <c r="S3066" s="1"/>
  <c r="X3066" s="1"/>
  <c r="U3065"/>
  <c r="R3065"/>
  <c r="Q3065"/>
  <c r="P3065"/>
  <c r="Z3065" s="1"/>
  <c r="O3065"/>
  <c r="T3065" s="1"/>
  <c r="Y3065" s="1"/>
  <c r="N3065"/>
  <c r="V3064"/>
  <c r="R3064"/>
  <c r="Q3064"/>
  <c r="AA3064" s="1"/>
  <c r="P3064"/>
  <c r="U3064" s="1"/>
  <c r="Z3064" s="1"/>
  <c r="O3064"/>
  <c r="N3064"/>
  <c r="W3063"/>
  <c r="U3063"/>
  <c r="S3063"/>
  <c r="R3063"/>
  <c r="AB3063" s="1"/>
  <c r="Q3063"/>
  <c r="V3063" s="1"/>
  <c r="AA3063" s="1"/>
  <c r="P3063"/>
  <c r="Z3063" s="1"/>
  <c r="O3063"/>
  <c r="N3063"/>
  <c r="X3063" s="1"/>
  <c r="V3062"/>
  <c r="T3062"/>
  <c r="R3062"/>
  <c r="W3062" s="1"/>
  <c r="AB3062" s="1"/>
  <c r="Q3062"/>
  <c r="AA3062" s="1"/>
  <c r="P3062"/>
  <c r="O3062"/>
  <c r="Y3062" s="1"/>
  <c r="N3062"/>
  <c r="S3062" s="1"/>
  <c r="X3062" s="1"/>
  <c r="U3061"/>
  <c r="S3061"/>
  <c r="R3061"/>
  <c r="Q3061"/>
  <c r="P3061"/>
  <c r="Z3061" s="1"/>
  <c r="O3061"/>
  <c r="T3061" s="1"/>
  <c r="Y3061" s="1"/>
  <c r="N3061"/>
  <c r="X3061" s="1"/>
  <c r="V3060"/>
  <c r="T3060"/>
  <c r="R3060"/>
  <c r="Q3060"/>
  <c r="AA3060" s="1"/>
  <c r="P3060"/>
  <c r="U3060" s="1"/>
  <c r="Z3060" s="1"/>
  <c r="O3060"/>
  <c r="Y3060" s="1"/>
  <c r="N3060"/>
  <c r="W3059"/>
  <c r="U3059"/>
  <c r="S3059"/>
  <c r="R3059"/>
  <c r="AB3059" s="1"/>
  <c r="Q3059"/>
  <c r="V3059" s="1"/>
  <c r="AA3059" s="1"/>
  <c r="P3059"/>
  <c r="Z3059" s="1"/>
  <c r="O3059"/>
  <c r="N3059"/>
  <c r="X3059" s="1"/>
  <c r="T3058"/>
  <c r="R3058"/>
  <c r="W3058" s="1"/>
  <c r="AB3058" s="1"/>
  <c r="Q3058"/>
  <c r="P3058"/>
  <c r="O3058"/>
  <c r="Y3058" s="1"/>
  <c r="N3058"/>
  <c r="S3058" s="1"/>
  <c r="X3058" s="1"/>
  <c r="U3057"/>
  <c r="R3057"/>
  <c r="Q3057"/>
  <c r="P3057"/>
  <c r="Z3057" s="1"/>
  <c r="O3057"/>
  <c r="T3057" s="1"/>
  <c r="Y3057" s="1"/>
  <c r="N3057"/>
  <c r="V3056"/>
  <c r="R3056"/>
  <c r="Q3056"/>
  <c r="AA3056" s="1"/>
  <c r="P3056"/>
  <c r="U3056" s="1"/>
  <c r="Z3056" s="1"/>
  <c r="O3056"/>
  <c r="N3056"/>
  <c r="W3055"/>
  <c r="S3055"/>
  <c r="R3055"/>
  <c r="AB3055" s="1"/>
  <c r="Q3055"/>
  <c r="V3055" s="1"/>
  <c r="AA3055" s="1"/>
  <c r="P3055"/>
  <c r="O3055"/>
  <c r="N3055"/>
  <c r="X3055" s="1"/>
  <c r="T3054"/>
  <c r="R3054"/>
  <c r="W3054" s="1"/>
  <c r="AB3054" s="1"/>
  <c r="Q3054"/>
  <c r="P3054"/>
  <c r="O3054"/>
  <c r="Y3054" s="1"/>
  <c r="N3054"/>
  <c r="S3054" s="1"/>
  <c r="X3054" s="1"/>
  <c r="U3053"/>
  <c r="R3053"/>
  <c r="Q3053"/>
  <c r="P3053"/>
  <c r="Z3053" s="1"/>
  <c r="O3053"/>
  <c r="T3053" s="1"/>
  <c r="Y3053" s="1"/>
  <c r="N3053"/>
  <c r="V3052"/>
  <c r="R3052"/>
  <c r="Q3052"/>
  <c r="AA3052" s="1"/>
  <c r="P3052"/>
  <c r="U3052" s="1"/>
  <c r="Z3052" s="1"/>
  <c r="O3052"/>
  <c r="N3052"/>
  <c r="V3051"/>
  <c r="R3051"/>
  <c r="Q3051"/>
  <c r="AA3051" s="1"/>
  <c r="P3051"/>
  <c r="U3051" s="1"/>
  <c r="Z3051" s="1"/>
  <c r="O3051"/>
  <c r="N3051"/>
  <c r="W3050"/>
  <c r="S3050"/>
  <c r="R3050"/>
  <c r="AB3050" s="1"/>
  <c r="Q3050"/>
  <c r="V3050" s="1"/>
  <c r="AA3050" s="1"/>
  <c r="P3050"/>
  <c r="O3050"/>
  <c r="N3050"/>
  <c r="X3050" s="1"/>
  <c r="T3049"/>
  <c r="R3049"/>
  <c r="W3049" s="1"/>
  <c r="AB3049" s="1"/>
  <c r="Q3049"/>
  <c r="P3049"/>
  <c r="O3049"/>
  <c r="Y3049" s="1"/>
  <c r="N3049"/>
  <c r="S3049" s="1"/>
  <c r="X3049" s="1"/>
  <c r="U3048"/>
  <c r="R3048"/>
  <c r="Q3048"/>
  <c r="P3048"/>
  <c r="Z3048" s="1"/>
  <c r="O3048"/>
  <c r="T3048" s="1"/>
  <c r="Y3048" s="1"/>
  <c r="N3048"/>
  <c r="V3047"/>
  <c r="R3047"/>
  <c r="Q3047"/>
  <c r="AA3047" s="1"/>
  <c r="P3047"/>
  <c r="U3047" s="1"/>
  <c r="Z3047" s="1"/>
  <c r="O3047"/>
  <c r="N3047"/>
  <c r="W3046"/>
  <c r="S3046"/>
  <c r="R3046"/>
  <c r="AB3046" s="1"/>
  <c r="Q3046"/>
  <c r="V3046" s="1"/>
  <c r="AA3046" s="1"/>
  <c r="P3046"/>
  <c r="O3046"/>
  <c r="N3046"/>
  <c r="X3046" s="1"/>
  <c r="T3045"/>
  <c r="R3045"/>
  <c r="W3045" s="1"/>
  <c r="AB3045" s="1"/>
  <c r="Q3045"/>
  <c r="P3045"/>
  <c r="O3045"/>
  <c r="Y3045" s="1"/>
  <c r="N3045"/>
  <c r="S3045" s="1"/>
  <c r="X3045" s="1"/>
  <c r="U3044"/>
  <c r="R3044"/>
  <c r="Q3044"/>
  <c r="P3044"/>
  <c r="Z3044" s="1"/>
  <c r="O3044"/>
  <c r="T3044" s="1"/>
  <c r="Y3044" s="1"/>
  <c r="N3044"/>
  <c r="V3043"/>
  <c r="R3043"/>
  <c r="Q3043"/>
  <c r="AA3043" s="1"/>
  <c r="P3043"/>
  <c r="U3043" s="1"/>
  <c r="Z3043" s="1"/>
  <c r="O3043"/>
  <c r="N3043"/>
  <c r="W3042"/>
  <c r="S3042"/>
  <c r="R3042"/>
  <c r="AB3042" s="1"/>
  <c r="Q3042"/>
  <c r="V3042" s="1"/>
  <c r="AA3042" s="1"/>
  <c r="P3042"/>
  <c r="O3042"/>
  <c r="N3042"/>
  <c r="X3042" s="1"/>
  <c r="T3041"/>
  <c r="R3041"/>
  <c r="W3041" s="1"/>
  <c r="AB3041" s="1"/>
  <c r="Q3041"/>
  <c r="P3041"/>
  <c r="O3041"/>
  <c r="Y3041" s="1"/>
  <c r="N3041"/>
  <c r="S3041" s="1"/>
  <c r="X3041" s="1"/>
  <c r="U3040"/>
  <c r="R3040"/>
  <c r="Q3040"/>
  <c r="P3040"/>
  <c r="Z3040" s="1"/>
  <c r="O3040"/>
  <c r="T3040" s="1"/>
  <c r="Y3040" s="1"/>
  <c r="N3040"/>
  <c r="V3039"/>
  <c r="R3039"/>
  <c r="Q3039"/>
  <c r="AA3039" s="1"/>
  <c r="P3039"/>
  <c r="U3039" s="1"/>
  <c r="Z3039" s="1"/>
  <c r="O3039"/>
  <c r="N3039"/>
  <c r="W3038"/>
  <c r="S3038"/>
  <c r="R3038"/>
  <c r="AB3038" s="1"/>
  <c r="Q3038"/>
  <c r="V3038" s="1"/>
  <c r="AA3038" s="1"/>
  <c r="P3038"/>
  <c r="O3038"/>
  <c r="N3038"/>
  <c r="X3038" s="1"/>
  <c r="V3037"/>
  <c r="T3037"/>
  <c r="R3037"/>
  <c r="W3037" s="1"/>
  <c r="AB3037" s="1"/>
  <c r="Q3037"/>
  <c r="AA3037" s="1"/>
  <c r="P3037"/>
  <c r="O3037"/>
  <c r="Y3037" s="1"/>
  <c r="N3037"/>
  <c r="S3037" s="1"/>
  <c r="X3037" s="1"/>
  <c r="V3036"/>
  <c r="T3036"/>
  <c r="R3036"/>
  <c r="W3036" s="1"/>
  <c r="AB3036" s="1"/>
  <c r="Q3036"/>
  <c r="AA3036" s="1"/>
  <c r="P3036"/>
  <c r="O3036"/>
  <c r="Y3036" s="1"/>
  <c r="N3036"/>
  <c r="S3036" s="1"/>
  <c r="X3036" s="1"/>
  <c r="W3035"/>
  <c r="U3035"/>
  <c r="S3035"/>
  <c r="R3035"/>
  <c r="AB3035" s="1"/>
  <c r="Q3035"/>
  <c r="P3035"/>
  <c r="Z3035" s="1"/>
  <c r="O3035"/>
  <c r="T3035" s="1"/>
  <c r="Y3035" s="1"/>
  <c r="N3035"/>
  <c r="X3035" s="1"/>
  <c r="V3034"/>
  <c r="T3034"/>
  <c r="R3034"/>
  <c r="Q3034"/>
  <c r="AA3034" s="1"/>
  <c r="P3034"/>
  <c r="U3034" s="1"/>
  <c r="Z3034" s="1"/>
  <c r="O3034"/>
  <c r="Y3034" s="1"/>
  <c r="N3034"/>
  <c r="W3033"/>
  <c r="U3033"/>
  <c r="S3033"/>
  <c r="R3033"/>
  <c r="AB3033" s="1"/>
  <c r="Q3033"/>
  <c r="V3033" s="1"/>
  <c r="AA3033" s="1"/>
  <c r="P3033"/>
  <c r="Z3033" s="1"/>
  <c r="O3033"/>
  <c r="N3033"/>
  <c r="X3033" s="1"/>
  <c r="V3032"/>
  <c r="T3032"/>
  <c r="R3032"/>
  <c r="W3032" s="1"/>
  <c r="AB3032" s="1"/>
  <c r="Q3032"/>
  <c r="AA3032" s="1"/>
  <c r="P3032"/>
  <c r="O3032"/>
  <c r="Y3032" s="1"/>
  <c r="N3032"/>
  <c r="S3032" s="1"/>
  <c r="X3032" s="1"/>
  <c r="W3031"/>
  <c r="U3031"/>
  <c r="S3031"/>
  <c r="R3031"/>
  <c r="AB3031" s="1"/>
  <c r="Q3031"/>
  <c r="P3031"/>
  <c r="Z3031" s="1"/>
  <c r="O3031"/>
  <c r="T3031" s="1"/>
  <c r="Y3031" s="1"/>
  <c r="N3031"/>
  <c r="X3031" s="1"/>
  <c r="V3030"/>
  <c r="T3030"/>
  <c r="R3030"/>
  <c r="Q3030"/>
  <c r="AA3030" s="1"/>
  <c r="P3030"/>
  <c r="U3030" s="1"/>
  <c r="Z3030" s="1"/>
  <c r="O3030"/>
  <c r="Y3030" s="1"/>
  <c r="N3030"/>
  <c r="W3029"/>
  <c r="U3029"/>
  <c r="S3029"/>
  <c r="R3029"/>
  <c r="AB3029" s="1"/>
  <c r="Q3029"/>
  <c r="V3029" s="1"/>
  <c r="AA3029" s="1"/>
  <c r="P3029"/>
  <c r="Z3029" s="1"/>
  <c r="O3029"/>
  <c r="N3029"/>
  <c r="X3029" s="1"/>
  <c r="V3028"/>
  <c r="T3028"/>
  <c r="R3028"/>
  <c r="W3028" s="1"/>
  <c r="AB3028" s="1"/>
  <c r="Q3028"/>
  <c r="AA3028" s="1"/>
  <c r="P3028"/>
  <c r="O3028"/>
  <c r="Y3028" s="1"/>
  <c r="N3028"/>
  <c r="S3028" s="1"/>
  <c r="X3028" s="1"/>
  <c r="W3027"/>
  <c r="U3027"/>
  <c r="S3027"/>
  <c r="R3027"/>
  <c r="AB3027" s="1"/>
  <c r="Q3027"/>
  <c r="P3027"/>
  <c r="Z3027" s="1"/>
  <c r="O3027"/>
  <c r="T3027" s="1"/>
  <c r="Y3027" s="1"/>
  <c r="N3027"/>
  <c r="X3027" s="1"/>
  <c r="V3026"/>
  <c r="T3026"/>
  <c r="R3026"/>
  <c r="Q3026"/>
  <c r="AA3026" s="1"/>
  <c r="P3026"/>
  <c r="U3026" s="1"/>
  <c r="Z3026" s="1"/>
  <c r="O3026"/>
  <c r="Y3026" s="1"/>
  <c r="N3026"/>
  <c r="W3025"/>
  <c r="U3025"/>
  <c r="S3025"/>
  <c r="R3025"/>
  <c r="AB3025" s="1"/>
  <c r="Q3025"/>
  <c r="V3025" s="1"/>
  <c r="AA3025" s="1"/>
  <c r="P3025"/>
  <c r="Z3025" s="1"/>
  <c r="O3025"/>
  <c r="N3025"/>
  <c r="X3025" s="1"/>
  <c r="V3024"/>
  <c r="T3024"/>
  <c r="R3024"/>
  <c r="W3024" s="1"/>
  <c r="AB3024" s="1"/>
  <c r="Q3024"/>
  <c r="AA3024" s="1"/>
  <c r="P3024"/>
  <c r="O3024"/>
  <c r="Y3024" s="1"/>
  <c r="N3024"/>
  <c r="S3024" s="1"/>
  <c r="X3024" s="1"/>
  <c r="W3023"/>
  <c r="U3023"/>
  <c r="S3023"/>
  <c r="R3023"/>
  <c r="AB3023" s="1"/>
  <c r="Q3023"/>
  <c r="P3023"/>
  <c r="Z3023" s="1"/>
  <c r="O3023"/>
  <c r="T3023" s="1"/>
  <c r="Y3023" s="1"/>
  <c r="N3023"/>
  <c r="X3023" s="1"/>
  <c r="V3022"/>
  <c r="T3022"/>
  <c r="R3022"/>
  <c r="Q3022"/>
  <c r="AA3022" s="1"/>
  <c r="P3022"/>
  <c r="U3022" s="1"/>
  <c r="Z3022" s="1"/>
  <c r="O3022"/>
  <c r="Y3022" s="1"/>
  <c r="N3022"/>
  <c r="V3021"/>
  <c r="T3021"/>
  <c r="R3021"/>
  <c r="Q3021"/>
  <c r="AA3021" s="1"/>
  <c r="P3021"/>
  <c r="U3021" s="1"/>
  <c r="Z3021" s="1"/>
  <c r="O3021"/>
  <c r="Y3021" s="1"/>
  <c r="N3021"/>
  <c r="W3020"/>
  <c r="U3020"/>
  <c r="S3020"/>
  <c r="R3020"/>
  <c r="AB3020" s="1"/>
  <c r="Q3020"/>
  <c r="V3020" s="1"/>
  <c r="AA3020" s="1"/>
  <c r="P3020"/>
  <c r="Z3020" s="1"/>
  <c r="O3020"/>
  <c r="N3020"/>
  <c r="X3020" s="1"/>
  <c r="V3019"/>
  <c r="T3019"/>
  <c r="R3019"/>
  <c r="W3019" s="1"/>
  <c r="AB3019" s="1"/>
  <c r="Q3019"/>
  <c r="AA3019" s="1"/>
  <c r="P3019"/>
  <c r="O3019"/>
  <c r="Y3019" s="1"/>
  <c r="N3019"/>
  <c r="S3019" s="1"/>
  <c r="X3019" s="1"/>
  <c r="W3018"/>
  <c r="U3018"/>
  <c r="S3018"/>
  <c r="R3018"/>
  <c r="AB3018" s="1"/>
  <c r="Q3018"/>
  <c r="P3018"/>
  <c r="Z3018" s="1"/>
  <c r="O3018"/>
  <c r="T3018" s="1"/>
  <c r="Y3018" s="1"/>
  <c r="N3018"/>
  <c r="X3018" s="1"/>
  <c r="V3017"/>
  <c r="T3017"/>
  <c r="R3017"/>
  <c r="Q3017"/>
  <c r="AA3017" s="1"/>
  <c r="P3017"/>
  <c r="U3017" s="1"/>
  <c r="Z3017" s="1"/>
  <c r="O3017"/>
  <c r="Y3017" s="1"/>
  <c r="N3017"/>
  <c r="W3016"/>
  <c r="U3016"/>
  <c r="S3016"/>
  <c r="R3016"/>
  <c r="AB3016" s="1"/>
  <c r="Q3016"/>
  <c r="V3016" s="1"/>
  <c r="AA3016" s="1"/>
  <c r="P3016"/>
  <c r="Z3016" s="1"/>
  <c r="O3016"/>
  <c r="N3016"/>
  <c r="X3016" s="1"/>
  <c r="V3015"/>
  <c r="T3015"/>
  <c r="R3015"/>
  <c r="W3015" s="1"/>
  <c r="AB3015" s="1"/>
  <c r="Q3015"/>
  <c r="AA3015" s="1"/>
  <c r="P3015"/>
  <c r="O3015"/>
  <c r="Y3015" s="1"/>
  <c r="N3015"/>
  <c r="S3015" s="1"/>
  <c r="X3015" s="1"/>
  <c r="W3014"/>
  <c r="U3014"/>
  <c r="S3014"/>
  <c r="R3014"/>
  <c r="AB3014" s="1"/>
  <c r="Q3014"/>
  <c r="P3014"/>
  <c r="Z3014" s="1"/>
  <c r="O3014"/>
  <c r="T3014" s="1"/>
  <c r="Y3014" s="1"/>
  <c r="N3014"/>
  <c r="X3014" s="1"/>
  <c r="V3013"/>
  <c r="T3013"/>
  <c r="R3013"/>
  <c r="Q3013"/>
  <c r="AA3013" s="1"/>
  <c r="P3013"/>
  <c r="U3013" s="1"/>
  <c r="Z3013" s="1"/>
  <c r="O3013"/>
  <c r="Y3013" s="1"/>
  <c r="N3013"/>
  <c r="W3012"/>
  <c r="U3012"/>
  <c r="S3012"/>
  <c r="R3012"/>
  <c r="AB3012" s="1"/>
  <c r="Q3012"/>
  <c r="V3012" s="1"/>
  <c r="AA3012" s="1"/>
  <c r="P3012"/>
  <c r="Z3012" s="1"/>
  <c r="O3012"/>
  <c r="N3012"/>
  <c r="X3012" s="1"/>
  <c r="V3011"/>
  <c r="T3011"/>
  <c r="R3011"/>
  <c r="W3011" s="1"/>
  <c r="AB3011" s="1"/>
  <c r="Q3011"/>
  <c r="AA3011" s="1"/>
  <c r="P3011"/>
  <c r="O3011"/>
  <c r="Y3011" s="1"/>
  <c r="N3011"/>
  <c r="S3011" s="1"/>
  <c r="X3011" s="1"/>
  <c r="W3010"/>
  <c r="U3010"/>
  <c r="S3010"/>
  <c r="R3010"/>
  <c r="AB3010" s="1"/>
  <c r="Q3010"/>
  <c r="P3010"/>
  <c r="Z3010" s="1"/>
  <c r="O3010"/>
  <c r="T3010" s="1"/>
  <c r="Y3010" s="1"/>
  <c r="N3010"/>
  <c r="X3010" s="1"/>
  <c r="V3009"/>
  <c r="T3009"/>
  <c r="R3009"/>
  <c r="Q3009"/>
  <c r="AA3009" s="1"/>
  <c r="P3009"/>
  <c r="U3009" s="1"/>
  <c r="Z3009" s="1"/>
  <c r="O3009"/>
  <c r="Y3009" s="1"/>
  <c r="N3009"/>
  <c r="W3008"/>
  <c r="U3008"/>
  <c r="S3008"/>
  <c r="R3008"/>
  <c r="AB3008" s="1"/>
  <c r="Q3008"/>
  <c r="V3008" s="1"/>
  <c r="AA3008" s="1"/>
  <c r="P3008"/>
  <c r="Z3008" s="1"/>
  <c r="O3008"/>
  <c r="N3008"/>
  <c r="X3008" s="1"/>
  <c r="V3007"/>
  <c r="T3007"/>
  <c r="R3007"/>
  <c r="W3007" s="1"/>
  <c r="AB3007" s="1"/>
  <c r="Q3007"/>
  <c r="AA3007" s="1"/>
  <c r="P3007"/>
  <c r="O3007"/>
  <c r="Y3007" s="1"/>
  <c r="N3007"/>
  <c r="S3007" s="1"/>
  <c r="X3007" s="1"/>
  <c r="V3006"/>
  <c r="T3006"/>
  <c r="R3006"/>
  <c r="W3006" s="1"/>
  <c r="AB3006" s="1"/>
  <c r="Q3006"/>
  <c r="AA3006" s="1"/>
  <c r="P3006"/>
  <c r="O3006"/>
  <c r="Y3006" s="1"/>
  <c r="N3006"/>
  <c r="S3006" s="1"/>
  <c r="X3006" s="1"/>
  <c r="W3005"/>
  <c r="U3005"/>
  <c r="S3005"/>
  <c r="R3005"/>
  <c r="AB3005" s="1"/>
  <c r="Q3005"/>
  <c r="P3005"/>
  <c r="Z3005" s="1"/>
  <c r="O3005"/>
  <c r="T3005" s="1"/>
  <c r="Y3005" s="1"/>
  <c r="N3005"/>
  <c r="X3005" s="1"/>
  <c r="V3004"/>
  <c r="T3004"/>
  <c r="R3004"/>
  <c r="Q3004"/>
  <c r="AA3004" s="1"/>
  <c r="P3004"/>
  <c r="U3004" s="1"/>
  <c r="Z3004" s="1"/>
  <c r="O3004"/>
  <c r="Y3004" s="1"/>
  <c r="N3004"/>
  <c r="W3003"/>
  <c r="U3003"/>
  <c r="S3003"/>
  <c r="R3003"/>
  <c r="AB3003" s="1"/>
  <c r="Q3003"/>
  <c r="V3003" s="1"/>
  <c r="AA3003" s="1"/>
  <c r="P3003"/>
  <c r="Z3003" s="1"/>
  <c r="O3003"/>
  <c r="N3003"/>
  <c r="X3003" s="1"/>
  <c r="V3002"/>
  <c r="T3002"/>
  <c r="R3002"/>
  <c r="W3002" s="1"/>
  <c r="AB3002" s="1"/>
  <c r="Q3002"/>
  <c r="AA3002" s="1"/>
  <c r="P3002"/>
  <c r="O3002"/>
  <c r="Y3002" s="1"/>
  <c r="N3002"/>
  <c r="S3002" s="1"/>
  <c r="X3002" s="1"/>
  <c r="W3001"/>
  <c r="U3001"/>
  <c r="S3001"/>
  <c r="R3001"/>
  <c r="AB3001" s="1"/>
  <c r="Q3001"/>
  <c r="P3001"/>
  <c r="Z3001" s="1"/>
  <c r="O3001"/>
  <c r="T3001" s="1"/>
  <c r="Y3001" s="1"/>
  <c r="N3001"/>
  <c r="X3001" s="1"/>
  <c r="V3000"/>
  <c r="T3000"/>
  <c r="R3000"/>
  <c r="Q3000"/>
  <c r="AA3000" s="1"/>
  <c r="P3000"/>
  <c r="U3000" s="1"/>
  <c r="Z3000" s="1"/>
  <c r="O3000"/>
  <c r="Y3000" s="1"/>
  <c r="N3000"/>
  <c r="W2999"/>
  <c r="U2999"/>
  <c r="S2999"/>
  <c r="R2999"/>
  <c r="AB2999" s="1"/>
  <c r="Q2999"/>
  <c r="V2999" s="1"/>
  <c r="AA2999" s="1"/>
  <c r="P2999"/>
  <c r="Z2999" s="1"/>
  <c r="O2999"/>
  <c r="N2999"/>
  <c r="X2999" s="1"/>
  <c r="V2998"/>
  <c r="T2998"/>
  <c r="R2998"/>
  <c r="W2998" s="1"/>
  <c r="AB2998" s="1"/>
  <c r="Q2998"/>
  <c r="AA2998" s="1"/>
  <c r="P2998"/>
  <c r="O2998"/>
  <c r="Y2998" s="1"/>
  <c r="N2998"/>
  <c r="S2998" s="1"/>
  <c r="X2998" s="1"/>
  <c r="W2997"/>
  <c r="U2997"/>
  <c r="S2997"/>
  <c r="R2997"/>
  <c r="AB2997" s="1"/>
  <c r="Q2997"/>
  <c r="P2997"/>
  <c r="Z2997" s="1"/>
  <c r="O2997"/>
  <c r="T2997" s="1"/>
  <c r="Y2997" s="1"/>
  <c r="N2997"/>
  <c r="X2997" s="1"/>
  <c r="V2996"/>
  <c r="T2996"/>
  <c r="R2996"/>
  <c r="Q2996"/>
  <c r="AA2996" s="1"/>
  <c r="P2996"/>
  <c r="U2996" s="1"/>
  <c r="Z2996" s="1"/>
  <c r="O2996"/>
  <c r="Y2996" s="1"/>
  <c r="N2996"/>
  <c r="W2995"/>
  <c r="U2995"/>
  <c r="S2995"/>
  <c r="R2995"/>
  <c r="AB2995" s="1"/>
  <c r="Q2995"/>
  <c r="V2995" s="1"/>
  <c r="AA2995" s="1"/>
  <c r="P2995"/>
  <c r="Z2995" s="1"/>
  <c r="O2995"/>
  <c r="N2995"/>
  <c r="X2995" s="1"/>
  <c r="V2994"/>
  <c r="T2994"/>
  <c r="R2994"/>
  <c r="W2994" s="1"/>
  <c r="AB2994" s="1"/>
  <c r="Q2994"/>
  <c r="AA2994" s="1"/>
  <c r="P2994"/>
  <c r="O2994"/>
  <c r="Y2994" s="1"/>
  <c r="N2994"/>
  <c r="S2994" s="1"/>
  <c r="X2994" s="1"/>
  <c r="W2993"/>
  <c r="U2993"/>
  <c r="S2993"/>
  <c r="R2993"/>
  <c r="AB2993" s="1"/>
  <c r="Q2993"/>
  <c r="P2993"/>
  <c r="Z2993" s="1"/>
  <c r="O2993"/>
  <c r="T2993" s="1"/>
  <c r="Y2993" s="1"/>
  <c r="N2993"/>
  <c r="X2993" s="1"/>
  <c r="V2992"/>
  <c r="T2992"/>
  <c r="R2992"/>
  <c r="Q2992"/>
  <c r="AA2992" s="1"/>
  <c r="P2992"/>
  <c r="U2992" s="1"/>
  <c r="Z2992" s="1"/>
  <c r="O2992"/>
  <c r="Y2992" s="1"/>
  <c r="N2992"/>
  <c r="V2991"/>
  <c r="T2991"/>
  <c r="R2991"/>
  <c r="Q2991"/>
  <c r="AA2991" s="1"/>
  <c r="P2991"/>
  <c r="U2991" s="1"/>
  <c r="Z2991" s="1"/>
  <c r="O2991"/>
  <c r="Y2991" s="1"/>
  <c r="N2991"/>
  <c r="W2990"/>
  <c r="U2990"/>
  <c r="S2990"/>
  <c r="R2990"/>
  <c r="AB2990" s="1"/>
  <c r="Q2990"/>
  <c r="V2990" s="1"/>
  <c r="AA2990" s="1"/>
  <c r="P2990"/>
  <c r="Z2990" s="1"/>
  <c r="O2990"/>
  <c r="N2990"/>
  <c r="X2990" s="1"/>
  <c r="V2989"/>
  <c r="T2989"/>
  <c r="R2989"/>
  <c r="W2989" s="1"/>
  <c r="AB2989" s="1"/>
  <c r="Q2989"/>
  <c r="AA2989" s="1"/>
  <c r="P2989"/>
  <c r="O2989"/>
  <c r="Y2989" s="1"/>
  <c r="N2989"/>
  <c r="S2989" s="1"/>
  <c r="X2989" s="1"/>
  <c r="W2988"/>
  <c r="U2988"/>
  <c r="S2988"/>
  <c r="R2988"/>
  <c r="AB2988" s="1"/>
  <c r="Q2988"/>
  <c r="P2988"/>
  <c r="Z2988" s="1"/>
  <c r="O2988"/>
  <c r="T2988" s="1"/>
  <c r="Y2988" s="1"/>
  <c r="N2988"/>
  <c r="X2988" s="1"/>
  <c r="V2987"/>
  <c r="T2987"/>
  <c r="R2987"/>
  <c r="Q2987"/>
  <c r="AA2987" s="1"/>
  <c r="P2987"/>
  <c r="U2987" s="1"/>
  <c r="Z2987" s="1"/>
  <c r="O2987"/>
  <c r="Y2987" s="1"/>
  <c r="N2987"/>
  <c r="W2986"/>
  <c r="U2986"/>
  <c r="S2986"/>
  <c r="R2986"/>
  <c r="AB2986" s="1"/>
  <c r="Q2986"/>
  <c r="V2986" s="1"/>
  <c r="AA2986" s="1"/>
  <c r="P2986"/>
  <c r="Z2986" s="1"/>
  <c r="O2986"/>
  <c r="N2986"/>
  <c r="X2986" s="1"/>
  <c r="V2985"/>
  <c r="T2985"/>
  <c r="R2985"/>
  <c r="W2985" s="1"/>
  <c r="AB2985" s="1"/>
  <c r="Q2985"/>
  <c r="AA2985" s="1"/>
  <c r="P2985"/>
  <c r="O2985"/>
  <c r="Y2985" s="1"/>
  <c r="N2985"/>
  <c r="S2985" s="1"/>
  <c r="X2985" s="1"/>
  <c r="W2984"/>
  <c r="U2984"/>
  <c r="S2984"/>
  <c r="R2984"/>
  <c r="AB2984" s="1"/>
  <c r="Q2984"/>
  <c r="P2984"/>
  <c r="Z2984" s="1"/>
  <c r="O2984"/>
  <c r="T2984" s="1"/>
  <c r="Y2984" s="1"/>
  <c r="N2984"/>
  <c r="X2984" s="1"/>
  <c r="V2983"/>
  <c r="T2983"/>
  <c r="R2983"/>
  <c r="Q2983"/>
  <c r="AA2983" s="1"/>
  <c r="P2983"/>
  <c r="U2983" s="1"/>
  <c r="Z2983" s="1"/>
  <c r="O2983"/>
  <c r="Y2983" s="1"/>
  <c r="N2983"/>
  <c r="W2982"/>
  <c r="U2982"/>
  <c r="S2982"/>
  <c r="R2982"/>
  <c r="AB2982" s="1"/>
  <c r="Q2982"/>
  <c r="V2982" s="1"/>
  <c r="AA2982" s="1"/>
  <c r="P2982"/>
  <c r="Z2982" s="1"/>
  <c r="O2982"/>
  <c r="N2982"/>
  <c r="X2982" s="1"/>
  <c r="V2981"/>
  <c r="T2981"/>
  <c r="R2981"/>
  <c r="W2981" s="1"/>
  <c r="AB2981" s="1"/>
  <c r="Q2981"/>
  <c r="AA2981" s="1"/>
  <c r="P2981"/>
  <c r="O2981"/>
  <c r="Y2981" s="1"/>
  <c r="N2981"/>
  <c r="S2981" s="1"/>
  <c r="X2981" s="1"/>
  <c r="W2980"/>
  <c r="U2980"/>
  <c r="S2980"/>
  <c r="R2980"/>
  <c r="AB2980" s="1"/>
  <c r="Q2980"/>
  <c r="P2980"/>
  <c r="Z2980" s="1"/>
  <c r="O2980"/>
  <c r="T2980" s="1"/>
  <c r="Y2980" s="1"/>
  <c r="N2980"/>
  <c r="X2980" s="1"/>
  <c r="V2979"/>
  <c r="T2979"/>
  <c r="R2979"/>
  <c r="Q2979"/>
  <c r="AA2979" s="1"/>
  <c r="P2979"/>
  <c r="U2979" s="1"/>
  <c r="Z2979" s="1"/>
  <c r="O2979"/>
  <c r="Y2979" s="1"/>
  <c r="N2979"/>
  <c r="W2978"/>
  <c r="U2978"/>
  <c r="S2978"/>
  <c r="R2978"/>
  <c r="AB2978" s="1"/>
  <c r="Q2978"/>
  <c r="V2978" s="1"/>
  <c r="AA2978" s="1"/>
  <c r="P2978"/>
  <c r="Z2978" s="1"/>
  <c r="O2978"/>
  <c r="N2978"/>
  <c r="X2978" s="1"/>
  <c r="V2977"/>
  <c r="T2977"/>
  <c r="R2977"/>
  <c r="W2977" s="1"/>
  <c r="AB2977" s="1"/>
  <c r="Q2977"/>
  <c r="AA2977" s="1"/>
  <c r="P2977"/>
  <c r="O2977"/>
  <c r="Y2977" s="1"/>
  <c r="N2977"/>
  <c r="S2977" s="1"/>
  <c r="X2977" s="1"/>
  <c r="V2976"/>
  <c r="T2976"/>
  <c r="R2976"/>
  <c r="W2976" s="1"/>
  <c r="AB2976" s="1"/>
  <c r="Q2976"/>
  <c r="AA2976" s="1"/>
  <c r="P2976"/>
  <c r="O2976"/>
  <c r="Y2976" s="1"/>
  <c r="N2976"/>
  <c r="S2976" s="1"/>
  <c r="X2976" s="1"/>
  <c r="W2975"/>
  <c r="U2975"/>
  <c r="S2975"/>
  <c r="R2975"/>
  <c r="AB2975" s="1"/>
  <c r="Q2975"/>
  <c r="P2975"/>
  <c r="Z2975" s="1"/>
  <c r="O2975"/>
  <c r="T2975" s="1"/>
  <c r="Y2975" s="1"/>
  <c r="N2975"/>
  <c r="X2975" s="1"/>
  <c r="V2974"/>
  <c r="T2974"/>
  <c r="R2974"/>
  <c r="Q2974"/>
  <c r="AA2974" s="1"/>
  <c r="P2974"/>
  <c r="U2974" s="1"/>
  <c r="Z2974" s="1"/>
  <c r="O2974"/>
  <c r="Y2974" s="1"/>
  <c r="N2974"/>
  <c r="W2973"/>
  <c r="U2973"/>
  <c r="S2973"/>
  <c r="R2973"/>
  <c r="AB2973" s="1"/>
  <c r="Q2973"/>
  <c r="V2973" s="1"/>
  <c r="AA2973" s="1"/>
  <c r="P2973"/>
  <c r="Z2973" s="1"/>
  <c r="O2973"/>
  <c r="N2973"/>
  <c r="X2973" s="1"/>
  <c r="V2972"/>
  <c r="T2972"/>
  <c r="R2972"/>
  <c r="W2972" s="1"/>
  <c r="AB2972" s="1"/>
  <c r="Q2972"/>
  <c r="AA2972" s="1"/>
  <c r="P2972"/>
  <c r="O2972"/>
  <c r="Y2972" s="1"/>
  <c r="N2972"/>
  <c r="S2972" s="1"/>
  <c r="X2972" s="1"/>
  <c r="W2971"/>
  <c r="U2971"/>
  <c r="S2971"/>
  <c r="R2971"/>
  <c r="AB2971" s="1"/>
  <c r="Q2971"/>
  <c r="P2971"/>
  <c r="Z2971" s="1"/>
  <c r="O2971"/>
  <c r="T2971" s="1"/>
  <c r="Y2971" s="1"/>
  <c r="N2971"/>
  <c r="X2971" s="1"/>
  <c r="V2970"/>
  <c r="T2970"/>
  <c r="R2970"/>
  <c r="Q2970"/>
  <c r="AA2970" s="1"/>
  <c r="P2970"/>
  <c r="U2970" s="1"/>
  <c r="Z2970" s="1"/>
  <c r="O2970"/>
  <c r="Y2970" s="1"/>
  <c r="N2970"/>
  <c r="W2969"/>
  <c r="U2969"/>
  <c r="S2969"/>
  <c r="R2969"/>
  <c r="AB2969" s="1"/>
  <c r="Q2969"/>
  <c r="V2969" s="1"/>
  <c r="AA2969" s="1"/>
  <c r="P2969"/>
  <c r="Z2969" s="1"/>
  <c r="O2969"/>
  <c r="N2969"/>
  <c r="X2969" s="1"/>
  <c r="V2968"/>
  <c r="T2968"/>
  <c r="R2968"/>
  <c r="W2968" s="1"/>
  <c r="AB2968" s="1"/>
  <c r="Q2968"/>
  <c r="AA2968" s="1"/>
  <c r="P2968"/>
  <c r="O2968"/>
  <c r="Y2968" s="1"/>
  <c r="N2968"/>
  <c r="S2968" s="1"/>
  <c r="X2968" s="1"/>
  <c r="W2967"/>
  <c r="U2967"/>
  <c r="S2967"/>
  <c r="R2967"/>
  <c r="AB2967" s="1"/>
  <c r="Q2967"/>
  <c r="P2967"/>
  <c r="Z2967" s="1"/>
  <c r="O2967"/>
  <c r="T2967" s="1"/>
  <c r="Y2967" s="1"/>
  <c r="N2967"/>
  <c r="X2967" s="1"/>
  <c r="V2966"/>
  <c r="T2966"/>
  <c r="R2966"/>
  <c r="Q2966"/>
  <c r="AA2966" s="1"/>
  <c r="P2966"/>
  <c r="U2966" s="1"/>
  <c r="Z2966" s="1"/>
  <c r="O2966"/>
  <c r="Y2966" s="1"/>
  <c r="N2966"/>
  <c r="W2965"/>
  <c r="U2965"/>
  <c r="S2965"/>
  <c r="R2965"/>
  <c r="AB2965" s="1"/>
  <c r="Q2965"/>
  <c r="V2965" s="1"/>
  <c r="AA2965" s="1"/>
  <c r="P2965"/>
  <c r="Z2965" s="1"/>
  <c r="O2965"/>
  <c r="N2965"/>
  <c r="X2965" s="1"/>
  <c r="V2964"/>
  <c r="T2964"/>
  <c r="R2964"/>
  <c r="W2964" s="1"/>
  <c r="AB2964" s="1"/>
  <c r="Q2964"/>
  <c r="AA2964" s="1"/>
  <c r="P2964"/>
  <c r="O2964"/>
  <c r="Y2964" s="1"/>
  <c r="N2964"/>
  <c r="S2964" s="1"/>
  <c r="X2964" s="1"/>
  <c r="W2963"/>
  <c r="U2963"/>
  <c r="S2963"/>
  <c r="R2963"/>
  <c r="AB2963" s="1"/>
  <c r="Q2963"/>
  <c r="P2963"/>
  <c r="Z2963" s="1"/>
  <c r="O2963"/>
  <c r="T2963" s="1"/>
  <c r="Y2963" s="1"/>
  <c r="N2963"/>
  <c r="X2963" s="1"/>
  <c r="V2962"/>
  <c r="T2962"/>
  <c r="R2962"/>
  <c r="Q2962"/>
  <c r="AA2962" s="1"/>
  <c r="P2962"/>
  <c r="U2962" s="1"/>
  <c r="Z2962" s="1"/>
  <c r="O2962"/>
  <c r="Y2962" s="1"/>
  <c r="N2962"/>
  <c r="V2961"/>
  <c r="T2961"/>
  <c r="R2961"/>
  <c r="Q2961"/>
  <c r="AA2961" s="1"/>
  <c r="P2961"/>
  <c r="U2961" s="1"/>
  <c r="Z2961" s="1"/>
  <c r="O2961"/>
  <c r="Y2961" s="1"/>
  <c r="N2961"/>
  <c r="W2960"/>
  <c r="U2960"/>
  <c r="S2960"/>
  <c r="R2960"/>
  <c r="AB2960" s="1"/>
  <c r="Q2960"/>
  <c r="V2960" s="1"/>
  <c r="AA2960" s="1"/>
  <c r="P2960"/>
  <c r="Z2960" s="1"/>
  <c r="O2960"/>
  <c r="N2960"/>
  <c r="X2960" s="1"/>
  <c r="V2959"/>
  <c r="T2959"/>
  <c r="R2959"/>
  <c r="W2959" s="1"/>
  <c r="AB2959" s="1"/>
  <c r="Q2959"/>
  <c r="AA2959" s="1"/>
  <c r="P2959"/>
  <c r="O2959"/>
  <c r="Y2959" s="1"/>
  <c r="N2959"/>
  <c r="S2959" s="1"/>
  <c r="X2959" s="1"/>
  <c r="W2958"/>
  <c r="U2958"/>
  <c r="S2958"/>
  <c r="R2958"/>
  <c r="AB2958" s="1"/>
  <c r="Q2958"/>
  <c r="P2958"/>
  <c r="Z2958" s="1"/>
  <c r="O2958"/>
  <c r="T2958" s="1"/>
  <c r="Y2958" s="1"/>
  <c r="N2958"/>
  <c r="X2958" s="1"/>
  <c r="V2957"/>
  <c r="T2957"/>
  <c r="R2957"/>
  <c r="Q2957"/>
  <c r="AA2957" s="1"/>
  <c r="P2957"/>
  <c r="U2957" s="1"/>
  <c r="Z2957" s="1"/>
  <c r="O2957"/>
  <c r="Y2957" s="1"/>
  <c r="N2957"/>
  <c r="W2956"/>
  <c r="U2956"/>
  <c r="S2956"/>
  <c r="R2956"/>
  <c r="AB2956" s="1"/>
  <c r="Q2956"/>
  <c r="V2956" s="1"/>
  <c r="AA2956" s="1"/>
  <c r="P2956"/>
  <c r="Z2956" s="1"/>
  <c r="O2956"/>
  <c r="N2956"/>
  <c r="X2956" s="1"/>
  <c r="V2955"/>
  <c r="T2955"/>
  <c r="R2955"/>
  <c r="W2955" s="1"/>
  <c r="AB2955" s="1"/>
  <c r="Q2955"/>
  <c r="AA2955" s="1"/>
  <c r="P2955"/>
  <c r="O2955"/>
  <c r="Y2955" s="1"/>
  <c r="N2955"/>
  <c r="S2955" s="1"/>
  <c r="X2955" s="1"/>
  <c r="W2954"/>
  <c r="U2954"/>
  <c r="S2954"/>
  <c r="R2954"/>
  <c r="AB2954" s="1"/>
  <c r="Q2954"/>
  <c r="P2954"/>
  <c r="Z2954" s="1"/>
  <c r="O2954"/>
  <c r="T2954" s="1"/>
  <c r="Y2954" s="1"/>
  <c r="N2954"/>
  <c r="X2954" s="1"/>
  <c r="V2953"/>
  <c r="T2953"/>
  <c r="R2953"/>
  <c r="Q2953"/>
  <c r="AA2953" s="1"/>
  <c r="P2953"/>
  <c r="U2953" s="1"/>
  <c r="Z2953" s="1"/>
  <c r="O2953"/>
  <c r="Y2953" s="1"/>
  <c r="N2953"/>
  <c r="W2952"/>
  <c r="U2952"/>
  <c r="S2952"/>
  <c r="R2952"/>
  <c r="AB2952" s="1"/>
  <c r="Q2952"/>
  <c r="V2952" s="1"/>
  <c r="AA2952" s="1"/>
  <c r="P2952"/>
  <c r="Z2952" s="1"/>
  <c r="O2952"/>
  <c r="N2952"/>
  <c r="X2952" s="1"/>
  <c r="V2951"/>
  <c r="T2951"/>
  <c r="R2951"/>
  <c r="W2951" s="1"/>
  <c r="AB2951" s="1"/>
  <c r="Q2951"/>
  <c r="AA2951" s="1"/>
  <c r="P2951"/>
  <c r="O2951"/>
  <c r="Y2951" s="1"/>
  <c r="N2951"/>
  <c r="S2951" s="1"/>
  <c r="X2951" s="1"/>
  <c r="W2950"/>
  <c r="U2950"/>
  <c r="S2950"/>
  <c r="R2950"/>
  <c r="AB2950" s="1"/>
  <c r="Q2950"/>
  <c r="P2950"/>
  <c r="Z2950" s="1"/>
  <c r="O2950"/>
  <c r="T2950" s="1"/>
  <c r="Y2950" s="1"/>
  <c r="N2950"/>
  <c r="X2950" s="1"/>
  <c r="V2949"/>
  <c r="T2949"/>
  <c r="R2949"/>
  <c r="Q2949"/>
  <c r="AA2949" s="1"/>
  <c r="P2949"/>
  <c r="U2949" s="1"/>
  <c r="Z2949" s="1"/>
  <c r="O2949"/>
  <c r="Y2949" s="1"/>
  <c r="N2949"/>
  <c r="W2948"/>
  <c r="U2948"/>
  <c r="S2948"/>
  <c r="R2948"/>
  <c r="AB2948" s="1"/>
  <c r="Q2948"/>
  <c r="V2948" s="1"/>
  <c r="AA2948" s="1"/>
  <c r="P2948"/>
  <c r="Z2948" s="1"/>
  <c r="O2948"/>
  <c r="N2948"/>
  <c r="X2948" s="1"/>
  <c r="V2947"/>
  <c r="T2947"/>
  <c r="R2947"/>
  <c r="W2947" s="1"/>
  <c r="AB2947" s="1"/>
  <c r="Q2947"/>
  <c r="AA2947" s="1"/>
  <c r="P2947"/>
  <c r="O2947"/>
  <c r="Y2947" s="1"/>
  <c r="N2947"/>
  <c r="S2947" s="1"/>
  <c r="X2947" s="1"/>
  <c r="V2946"/>
  <c r="T2946"/>
  <c r="R2946"/>
  <c r="W2946" s="1"/>
  <c r="AB2946" s="1"/>
  <c r="Q2946"/>
  <c r="AA2946" s="1"/>
  <c r="P2946"/>
  <c r="O2946"/>
  <c r="Y2946" s="1"/>
  <c r="N2946"/>
  <c r="S2946" s="1"/>
  <c r="X2946" s="1"/>
  <c r="W2945"/>
  <c r="U2945"/>
  <c r="S2945"/>
  <c r="R2945"/>
  <c r="AB2945" s="1"/>
  <c r="Q2945"/>
  <c r="P2945"/>
  <c r="Z2945" s="1"/>
  <c r="O2945"/>
  <c r="T2945" s="1"/>
  <c r="Y2945" s="1"/>
  <c r="N2945"/>
  <c r="X2945" s="1"/>
  <c r="V2944"/>
  <c r="T2944"/>
  <c r="R2944"/>
  <c r="Q2944"/>
  <c r="AA2944" s="1"/>
  <c r="P2944"/>
  <c r="U2944" s="1"/>
  <c r="Z2944" s="1"/>
  <c r="O2944"/>
  <c r="Y2944" s="1"/>
  <c r="N2944"/>
  <c r="W2943"/>
  <c r="U2943"/>
  <c r="S2943"/>
  <c r="R2943"/>
  <c r="AB2943" s="1"/>
  <c r="Q2943"/>
  <c r="V2943" s="1"/>
  <c r="AA2943" s="1"/>
  <c r="P2943"/>
  <c r="Z2943" s="1"/>
  <c r="O2943"/>
  <c r="N2943"/>
  <c r="X2943" s="1"/>
  <c r="V2942"/>
  <c r="T2942"/>
  <c r="R2942"/>
  <c r="W2942" s="1"/>
  <c r="AB2942" s="1"/>
  <c r="Q2942"/>
  <c r="AA2942" s="1"/>
  <c r="P2942"/>
  <c r="O2942"/>
  <c r="Y2942" s="1"/>
  <c r="N2942"/>
  <c r="S2942" s="1"/>
  <c r="X2942" s="1"/>
  <c r="W2941"/>
  <c r="U2941"/>
  <c r="S2941"/>
  <c r="R2941"/>
  <c r="AB2941" s="1"/>
  <c r="Q2941"/>
  <c r="P2941"/>
  <c r="Z2941" s="1"/>
  <c r="O2941"/>
  <c r="T2941" s="1"/>
  <c r="Y2941" s="1"/>
  <c r="N2941"/>
  <c r="X2941" s="1"/>
  <c r="V2940"/>
  <c r="T2940"/>
  <c r="R2940"/>
  <c r="Q2940"/>
  <c r="AA2940" s="1"/>
  <c r="P2940"/>
  <c r="U2940" s="1"/>
  <c r="Z2940" s="1"/>
  <c r="O2940"/>
  <c r="Y2940" s="1"/>
  <c r="N2940"/>
  <c r="W2939"/>
  <c r="U2939"/>
  <c r="S2939"/>
  <c r="R2939"/>
  <c r="AB2939" s="1"/>
  <c r="Q2939"/>
  <c r="V2939" s="1"/>
  <c r="AA2939" s="1"/>
  <c r="P2939"/>
  <c r="Z2939" s="1"/>
  <c r="O2939"/>
  <c r="N2939"/>
  <c r="X2939" s="1"/>
  <c r="V2938"/>
  <c r="T2938"/>
  <c r="R2938"/>
  <c r="W2938" s="1"/>
  <c r="AB2938" s="1"/>
  <c r="Q2938"/>
  <c r="AA2938" s="1"/>
  <c r="P2938"/>
  <c r="O2938"/>
  <c r="Y2938" s="1"/>
  <c r="N2938"/>
  <c r="S2938" s="1"/>
  <c r="X2938" s="1"/>
  <c r="W2937"/>
  <c r="U2937"/>
  <c r="S2937"/>
  <c r="R2937"/>
  <c r="AB2937" s="1"/>
  <c r="Q2937"/>
  <c r="P2937"/>
  <c r="Z2937" s="1"/>
  <c r="O2937"/>
  <c r="T2937" s="1"/>
  <c r="Y2937" s="1"/>
  <c r="N2937"/>
  <c r="X2937" s="1"/>
  <c r="V2936"/>
  <c r="T2936"/>
  <c r="R2936"/>
  <c r="Q2936"/>
  <c r="AA2936" s="1"/>
  <c r="P2936"/>
  <c r="U2936" s="1"/>
  <c r="Z2936" s="1"/>
  <c r="O2936"/>
  <c r="Y2936" s="1"/>
  <c r="N2936"/>
  <c r="W2935"/>
  <c r="U2935"/>
  <c r="S2935"/>
  <c r="R2935"/>
  <c r="AB2935" s="1"/>
  <c r="Q2935"/>
  <c r="V2935" s="1"/>
  <c r="AA2935" s="1"/>
  <c r="P2935"/>
  <c r="Z2935" s="1"/>
  <c r="O2935"/>
  <c r="N2935"/>
  <c r="X2935" s="1"/>
  <c r="V2934"/>
  <c r="T2934"/>
  <c r="R2934"/>
  <c r="W2934" s="1"/>
  <c r="AB2934" s="1"/>
  <c r="Q2934"/>
  <c r="AA2934" s="1"/>
  <c r="P2934"/>
  <c r="O2934"/>
  <c r="Y2934" s="1"/>
  <c r="N2934"/>
  <c r="S2934" s="1"/>
  <c r="X2934" s="1"/>
  <c r="W2933"/>
  <c r="U2933"/>
  <c r="S2933"/>
  <c r="R2933"/>
  <c r="AB2933" s="1"/>
  <c r="Q2933"/>
  <c r="P2933"/>
  <c r="Z2933" s="1"/>
  <c r="O2933"/>
  <c r="T2933" s="1"/>
  <c r="Y2933" s="1"/>
  <c r="N2933"/>
  <c r="X2933" s="1"/>
  <c r="V2932"/>
  <c r="T2932"/>
  <c r="R2932"/>
  <c r="Q2932"/>
  <c r="AA2932" s="1"/>
  <c r="P2932"/>
  <c r="U2932" s="1"/>
  <c r="Z2932" s="1"/>
  <c r="O2932"/>
  <c r="Y2932" s="1"/>
  <c r="N2932"/>
  <c r="V2931"/>
  <c r="T2931"/>
  <c r="R2931"/>
  <c r="Q2931"/>
  <c r="AA2931" s="1"/>
  <c r="P2931"/>
  <c r="U2931" s="1"/>
  <c r="Z2931" s="1"/>
  <c r="O2931"/>
  <c r="Y2931" s="1"/>
  <c r="N2931"/>
  <c r="W2930"/>
  <c r="U2930"/>
  <c r="S2930"/>
  <c r="R2930"/>
  <c r="AB2930" s="1"/>
  <c r="Q2930"/>
  <c r="V2930" s="1"/>
  <c r="AA2930" s="1"/>
  <c r="P2930"/>
  <c r="Z2930" s="1"/>
  <c r="O2930"/>
  <c r="N2930"/>
  <c r="X2930" s="1"/>
  <c r="V2929"/>
  <c r="T2929"/>
  <c r="R2929"/>
  <c r="W2929" s="1"/>
  <c r="AB2929" s="1"/>
  <c r="Q2929"/>
  <c r="AA2929" s="1"/>
  <c r="P2929"/>
  <c r="O2929"/>
  <c r="Y2929" s="1"/>
  <c r="N2929"/>
  <c r="S2929" s="1"/>
  <c r="X2929" s="1"/>
  <c r="W2928"/>
  <c r="U2928"/>
  <c r="S2928"/>
  <c r="R2928"/>
  <c r="AB2928" s="1"/>
  <c r="Q2928"/>
  <c r="P2928"/>
  <c r="Z2928" s="1"/>
  <c r="O2928"/>
  <c r="T2928" s="1"/>
  <c r="Y2928" s="1"/>
  <c r="N2928"/>
  <c r="X2928" s="1"/>
  <c r="V2927"/>
  <c r="T2927"/>
  <c r="R2927"/>
  <c r="Q2927"/>
  <c r="AA2927" s="1"/>
  <c r="P2927"/>
  <c r="U2927" s="1"/>
  <c r="Z2927" s="1"/>
  <c r="O2927"/>
  <c r="Y2927" s="1"/>
  <c r="N2927"/>
  <c r="W2926"/>
  <c r="U2926"/>
  <c r="S2926"/>
  <c r="R2926"/>
  <c r="AB2926" s="1"/>
  <c r="Q2926"/>
  <c r="V2926" s="1"/>
  <c r="AA2926" s="1"/>
  <c r="P2926"/>
  <c r="Z2926" s="1"/>
  <c r="O2926"/>
  <c r="N2926"/>
  <c r="X2926" s="1"/>
  <c r="V2925"/>
  <c r="T2925"/>
  <c r="R2925"/>
  <c r="W2925" s="1"/>
  <c r="AB2925" s="1"/>
  <c r="Q2925"/>
  <c r="AA2925" s="1"/>
  <c r="P2925"/>
  <c r="O2925"/>
  <c r="Y2925" s="1"/>
  <c r="N2925"/>
  <c r="S2925" s="1"/>
  <c r="X2925" s="1"/>
  <c r="W2924"/>
  <c r="U2924"/>
  <c r="S2924"/>
  <c r="R2924"/>
  <c r="AB2924" s="1"/>
  <c r="Q2924"/>
  <c r="P2924"/>
  <c r="Z2924" s="1"/>
  <c r="O2924"/>
  <c r="T2924" s="1"/>
  <c r="Y2924" s="1"/>
  <c r="N2924"/>
  <c r="X2924" s="1"/>
  <c r="V2923"/>
  <c r="T2923"/>
  <c r="R2923"/>
  <c r="Q2923"/>
  <c r="AA2923" s="1"/>
  <c r="P2923"/>
  <c r="U2923" s="1"/>
  <c r="Z2923" s="1"/>
  <c r="O2923"/>
  <c r="Y2923" s="1"/>
  <c r="N2923"/>
  <c r="W2922"/>
  <c r="U2922"/>
  <c r="S2922"/>
  <c r="R2922"/>
  <c r="AB2922" s="1"/>
  <c r="Q2922"/>
  <c r="V2922" s="1"/>
  <c r="AA2922" s="1"/>
  <c r="P2922"/>
  <c r="Z2922" s="1"/>
  <c r="O2922"/>
  <c r="N2922"/>
  <c r="X2922" s="1"/>
  <c r="V2921"/>
  <c r="T2921"/>
  <c r="R2921"/>
  <c r="W2921" s="1"/>
  <c r="AB2921" s="1"/>
  <c r="Q2921"/>
  <c r="AA2921" s="1"/>
  <c r="P2921"/>
  <c r="O2921"/>
  <c r="Y2921" s="1"/>
  <c r="N2921"/>
  <c r="S2921" s="1"/>
  <c r="X2921" s="1"/>
  <c r="W2920"/>
  <c r="U2920"/>
  <c r="S2920"/>
  <c r="R2920"/>
  <c r="AB2920" s="1"/>
  <c r="Q2920"/>
  <c r="P2920"/>
  <c r="Z2920" s="1"/>
  <c r="O2920"/>
  <c r="T2920" s="1"/>
  <c r="Y2920" s="1"/>
  <c r="N2920"/>
  <c r="X2920" s="1"/>
  <c r="V2919"/>
  <c r="T2919"/>
  <c r="R2919"/>
  <c r="Q2919"/>
  <c r="AA2919" s="1"/>
  <c r="P2919"/>
  <c r="U2919" s="1"/>
  <c r="Z2919" s="1"/>
  <c r="O2919"/>
  <c r="Y2919" s="1"/>
  <c r="N2919"/>
  <c r="W2918"/>
  <c r="U2918"/>
  <c r="S2918"/>
  <c r="R2918"/>
  <c r="AB2918" s="1"/>
  <c r="Q2918"/>
  <c r="V2918" s="1"/>
  <c r="AA2918" s="1"/>
  <c r="P2918"/>
  <c r="Z2918" s="1"/>
  <c r="O2918"/>
  <c r="N2918"/>
  <c r="X2918" s="1"/>
  <c r="V2917"/>
  <c r="T2917"/>
  <c r="R2917"/>
  <c r="W2917" s="1"/>
  <c r="AB2917" s="1"/>
  <c r="Q2917"/>
  <c r="AA2917" s="1"/>
  <c r="P2917"/>
  <c r="O2917"/>
  <c r="Y2917" s="1"/>
  <c r="N2917"/>
  <c r="S2917" s="1"/>
  <c r="X2917" s="1"/>
  <c r="V2916"/>
  <c r="T2916"/>
  <c r="R2916"/>
  <c r="W2916" s="1"/>
  <c r="AB2916" s="1"/>
  <c r="Q2916"/>
  <c r="AA2916" s="1"/>
  <c r="P2916"/>
  <c r="O2916"/>
  <c r="Y2916" s="1"/>
  <c r="N2916"/>
  <c r="S2916" s="1"/>
  <c r="X2916" s="1"/>
  <c r="W2915"/>
  <c r="U2915"/>
  <c r="S2915"/>
  <c r="R2915"/>
  <c r="AB2915" s="1"/>
  <c r="Q2915"/>
  <c r="P2915"/>
  <c r="Z2915" s="1"/>
  <c r="O2915"/>
  <c r="T2915" s="1"/>
  <c r="Y2915" s="1"/>
  <c r="N2915"/>
  <c r="X2915" s="1"/>
  <c r="V2914"/>
  <c r="T2914"/>
  <c r="R2914"/>
  <c r="Q2914"/>
  <c r="AA2914" s="1"/>
  <c r="P2914"/>
  <c r="U2914" s="1"/>
  <c r="Z2914" s="1"/>
  <c r="O2914"/>
  <c r="Y2914" s="1"/>
  <c r="N2914"/>
  <c r="W2913"/>
  <c r="U2913"/>
  <c r="S2913"/>
  <c r="R2913"/>
  <c r="AB2913" s="1"/>
  <c r="Q2913"/>
  <c r="V2913" s="1"/>
  <c r="AA2913" s="1"/>
  <c r="P2913"/>
  <c r="Z2913" s="1"/>
  <c r="O2913"/>
  <c r="N2913"/>
  <c r="X2913" s="1"/>
  <c r="V2912"/>
  <c r="T2912"/>
  <c r="R2912"/>
  <c r="W2912" s="1"/>
  <c r="AB2912" s="1"/>
  <c r="Q2912"/>
  <c r="AA2912" s="1"/>
  <c r="P2912"/>
  <c r="O2912"/>
  <c r="Y2912" s="1"/>
  <c r="N2912"/>
  <c r="S2912" s="1"/>
  <c r="X2912" s="1"/>
  <c r="U2911"/>
  <c r="R2911"/>
  <c r="Q2911"/>
  <c r="P2911"/>
  <c r="Z2911" s="1"/>
  <c r="O2911"/>
  <c r="T2911" s="1"/>
  <c r="Y2911" s="1"/>
  <c r="N2911"/>
  <c r="V2910"/>
  <c r="R2910"/>
  <c r="Q2910"/>
  <c r="AA2910" s="1"/>
  <c r="P2910"/>
  <c r="U2910" s="1"/>
  <c r="Z2910" s="1"/>
  <c r="O2910"/>
  <c r="N2910"/>
  <c r="W2909"/>
  <c r="S2909"/>
  <c r="R2909"/>
  <c r="AB2909" s="1"/>
  <c r="Q2909"/>
  <c r="V2909" s="1"/>
  <c r="AA2909" s="1"/>
  <c r="P2909"/>
  <c r="O2909"/>
  <c r="N2909"/>
  <c r="X2909" s="1"/>
  <c r="T2908"/>
  <c r="R2908"/>
  <c r="W2908" s="1"/>
  <c r="AB2908" s="1"/>
  <c r="Q2908"/>
  <c r="P2908"/>
  <c r="O2908"/>
  <c r="Y2908" s="1"/>
  <c r="N2908"/>
  <c r="S2908" s="1"/>
  <c r="X2908" s="1"/>
  <c r="U2907"/>
  <c r="R2907"/>
  <c r="Q2907"/>
  <c r="P2907"/>
  <c r="Z2907" s="1"/>
  <c r="O2907"/>
  <c r="T2907" s="1"/>
  <c r="Y2907" s="1"/>
  <c r="N2907"/>
  <c r="V2906"/>
  <c r="R2906"/>
  <c r="Q2906"/>
  <c r="AA2906" s="1"/>
  <c r="P2906"/>
  <c r="U2906" s="1"/>
  <c r="Z2906" s="1"/>
  <c r="O2906"/>
  <c r="N2906"/>
  <c r="W2905"/>
  <c r="S2905"/>
  <c r="R2905"/>
  <c r="AB2905" s="1"/>
  <c r="Q2905"/>
  <c r="V2905" s="1"/>
  <c r="AA2905" s="1"/>
  <c r="P2905"/>
  <c r="O2905"/>
  <c r="N2905"/>
  <c r="X2905" s="1"/>
  <c r="T2904"/>
  <c r="R2904"/>
  <c r="W2904" s="1"/>
  <c r="AB2904" s="1"/>
  <c r="Q2904"/>
  <c r="P2904"/>
  <c r="O2904"/>
  <c r="Y2904" s="1"/>
  <c r="N2904"/>
  <c r="S2904" s="1"/>
  <c r="X2904" s="1"/>
  <c r="U2903"/>
  <c r="R2903"/>
  <c r="Q2903"/>
  <c r="P2903"/>
  <c r="Z2903" s="1"/>
  <c r="O2903"/>
  <c r="T2903" s="1"/>
  <c r="Y2903" s="1"/>
  <c r="N2903"/>
  <c r="Z2902"/>
  <c r="V2902"/>
  <c r="U2902"/>
  <c r="R2902"/>
  <c r="Q2902"/>
  <c r="AA2902" s="1"/>
  <c r="P2902"/>
  <c r="O2902"/>
  <c r="N2902"/>
  <c r="Z2901"/>
  <c r="V2901"/>
  <c r="U2901"/>
  <c r="R2901"/>
  <c r="Q2901"/>
  <c r="AA2901" s="1"/>
  <c r="P2901"/>
  <c r="O2901"/>
  <c r="N2901"/>
  <c r="AA2900"/>
  <c r="W2900"/>
  <c r="V2900"/>
  <c r="S2900"/>
  <c r="R2900"/>
  <c r="AB2900" s="1"/>
  <c r="Q2900"/>
  <c r="P2900"/>
  <c r="O2900"/>
  <c r="N2900"/>
  <c r="X2900" s="1"/>
  <c r="T2899"/>
  <c r="R2899"/>
  <c r="W2899" s="1"/>
  <c r="AB2899" s="1"/>
  <c r="Q2899"/>
  <c r="P2899"/>
  <c r="O2899"/>
  <c r="Y2899" s="1"/>
  <c r="N2899"/>
  <c r="S2899" s="1"/>
  <c r="X2899" s="1"/>
  <c r="U2898"/>
  <c r="R2898"/>
  <c r="Q2898"/>
  <c r="P2898"/>
  <c r="Z2898" s="1"/>
  <c r="O2898"/>
  <c r="T2898" s="1"/>
  <c r="Y2898" s="1"/>
  <c r="N2898"/>
  <c r="V2897"/>
  <c r="R2897"/>
  <c r="Q2897"/>
  <c r="AA2897" s="1"/>
  <c r="P2897"/>
  <c r="U2897" s="1"/>
  <c r="Z2897" s="1"/>
  <c r="O2897"/>
  <c r="N2897"/>
  <c r="W2896"/>
  <c r="S2896"/>
  <c r="R2896"/>
  <c r="AB2896" s="1"/>
  <c r="Q2896"/>
  <c r="V2896" s="1"/>
  <c r="AA2896" s="1"/>
  <c r="P2896"/>
  <c r="O2896"/>
  <c r="N2896"/>
  <c r="X2896" s="1"/>
  <c r="T2895"/>
  <c r="R2895"/>
  <c r="W2895" s="1"/>
  <c r="AB2895" s="1"/>
  <c r="Q2895"/>
  <c r="P2895"/>
  <c r="O2895"/>
  <c r="Y2895" s="1"/>
  <c r="N2895"/>
  <c r="S2895" s="1"/>
  <c r="X2895" s="1"/>
  <c r="U2894"/>
  <c r="R2894"/>
  <c r="Q2894"/>
  <c r="P2894"/>
  <c r="Z2894" s="1"/>
  <c r="O2894"/>
  <c r="T2894" s="1"/>
  <c r="Y2894" s="1"/>
  <c r="N2894"/>
  <c r="V2893"/>
  <c r="R2893"/>
  <c r="Q2893"/>
  <c r="AA2893" s="1"/>
  <c r="P2893"/>
  <c r="U2893" s="1"/>
  <c r="Z2893" s="1"/>
  <c r="O2893"/>
  <c r="N2893"/>
  <c r="W2892"/>
  <c r="S2892"/>
  <c r="R2892"/>
  <c r="AB2892" s="1"/>
  <c r="Q2892"/>
  <c r="V2892" s="1"/>
  <c r="AA2892" s="1"/>
  <c r="P2892"/>
  <c r="O2892"/>
  <c r="N2892"/>
  <c r="X2892" s="1"/>
  <c r="T2891"/>
  <c r="R2891"/>
  <c r="W2891" s="1"/>
  <c r="AB2891" s="1"/>
  <c r="Q2891"/>
  <c r="P2891"/>
  <c r="O2891"/>
  <c r="Y2891" s="1"/>
  <c r="N2891"/>
  <c r="S2891" s="1"/>
  <c r="X2891" s="1"/>
  <c r="U2890"/>
  <c r="R2890"/>
  <c r="Q2890"/>
  <c r="P2890"/>
  <c r="Z2890" s="1"/>
  <c r="O2890"/>
  <c r="T2890" s="1"/>
  <c r="Y2890" s="1"/>
  <c r="N2890"/>
  <c r="V2889"/>
  <c r="R2889"/>
  <c r="Q2889"/>
  <c r="AA2889" s="1"/>
  <c r="P2889"/>
  <c r="U2889" s="1"/>
  <c r="Z2889" s="1"/>
  <c r="O2889"/>
  <c r="N2889"/>
  <c r="W2888"/>
  <c r="S2888"/>
  <c r="R2888"/>
  <c r="AB2888" s="1"/>
  <c r="Q2888"/>
  <c r="V2888" s="1"/>
  <c r="AA2888" s="1"/>
  <c r="P2888"/>
  <c r="O2888"/>
  <c r="N2888"/>
  <c r="X2888" s="1"/>
  <c r="T2887"/>
  <c r="R2887"/>
  <c r="W2887" s="1"/>
  <c r="AB2887" s="1"/>
  <c r="Q2887"/>
  <c r="P2887"/>
  <c r="O2887"/>
  <c r="Y2887" s="1"/>
  <c r="N2887"/>
  <c r="S2887" s="1"/>
  <c r="X2887" s="1"/>
  <c r="T2886"/>
  <c r="R2886"/>
  <c r="W2886" s="1"/>
  <c r="AB2886" s="1"/>
  <c r="Q2886"/>
  <c r="P2886"/>
  <c r="O2886"/>
  <c r="Y2886" s="1"/>
  <c r="N2886"/>
  <c r="S2886" s="1"/>
  <c r="X2886" s="1"/>
  <c r="U2884"/>
  <c r="R2884"/>
  <c r="Q2884"/>
  <c r="P2884"/>
  <c r="Z2884" s="1"/>
  <c r="O2884"/>
  <c r="T2884" s="1"/>
  <c r="Y2884" s="1"/>
  <c r="N2884"/>
  <c r="V2883"/>
  <c r="R2883"/>
  <c r="Q2883"/>
  <c r="AA2883" s="1"/>
  <c r="P2883"/>
  <c r="U2883" s="1"/>
  <c r="Z2883" s="1"/>
  <c r="O2883"/>
  <c r="N2883"/>
  <c r="W2882"/>
  <c r="S2882"/>
  <c r="R2882"/>
  <c r="AB2882" s="1"/>
  <c r="Q2882"/>
  <c r="V2882" s="1"/>
  <c r="AA2882" s="1"/>
  <c r="P2882"/>
  <c r="O2882"/>
  <c r="N2882"/>
  <c r="X2882" s="1"/>
  <c r="T2881"/>
  <c r="R2881"/>
  <c r="W2881" s="1"/>
  <c r="AB2881" s="1"/>
  <c r="Q2881"/>
  <c r="P2881"/>
  <c r="O2881"/>
  <c r="Y2881" s="1"/>
  <c r="N2881"/>
  <c r="S2881" s="1"/>
  <c r="X2881" s="1"/>
  <c r="U2880"/>
  <c r="R2880"/>
  <c r="Q2880"/>
  <c r="P2880"/>
  <c r="Z2880" s="1"/>
  <c r="O2880"/>
  <c r="T2880" s="1"/>
  <c r="Y2880" s="1"/>
  <c r="N2880"/>
  <c r="V2879"/>
  <c r="R2879"/>
  <c r="Q2879"/>
  <c r="AA2879" s="1"/>
  <c r="P2879"/>
  <c r="U2879" s="1"/>
  <c r="Z2879" s="1"/>
  <c r="O2879"/>
  <c r="N2879"/>
  <c r="W2878"/>
  <c r="S2878"/>
  <c r="R2878"/>
  <c r="AB2878" s="1"/>
  <c r="Q2878"/>
  <c r="V2878" s="1"/>
  <c r="AA2878" s="1"/>
  <c r="P2878"/>
  <c r="O2878"/>
  <c r="N2878"/>
  <c r="X2878" s="1"/>
  <c r="T2877"/>
  <c r="R2877"/>
  <c r="W2877" s="1"/>
  <c r="AB2877" s="1"/>
  <c r="Q2877"/>
  <c r="P2877"/>
  <c r="O2877"/>
  <c r="Y2877" s="1"/>
  <c r="N2877"/>
  <c r="S2877" s="1"/>
  <c r="X2877" s="1"/>
  <c r="U2876"/>
  <c r="R2876"/>
  <c r="Q2876"/>
  <c r="P2876"/>
  <c r="Z2876" s="1"/>
  <c r="O2876"/>
  <c r="T2876" s="1"/>
  <c r="Y2876" s="1"/>
  <c r="N2876"/>
  <c r="V2875"/>
  <c r="R2875"/>
  <c r="Q2875"/>
  <c r="AA2875" s="1"/>
  <c r="P2875"/>
  <c r="U2875" s="1"/>
  <c r="Z2875" s="1"/>
  <c r="O2875"/>
  <c r="N2875"/>
  <c r="W2874"/>
  <c r="S2874"/>
  <c r="R2874"/>
  <c r="AB2874" s="1"/>
  <c r="Q2874"/>
  <c r="V2874" s="1"/>
  <c r="AA2874" s="1"/>
  <c r="P2874"/>
  <c r="O2874"/>
  <c r="N2874"/>
  <c r="X2874" s="1"/>
  <c r="T2873"/>
  <c r="R2873"/>
  <c r="W2873" s="1"/>
  <c r="AB2873" s="1"/>
  <c r="Q2873"/>
  <c r="P2873"/>
  <c r="O2873"/>
  <c r="Y2873" s="1"/>
  <c r="N2873"/>
  <c r="S2873" s="1"/>
  <c r="X2873" s="1"/>
  <c r="U2872"/>
  <c r="R2872"/>
  <c r="Q2872"/>
  <c r="P2872"/>
  <c r="Z2872" s="1"/>
  <c r="O2872"/>
  <c r="T2872" s="1"/>
  <c r="Y2872" s="1"/>
  <c r="N2872"/>
  <c r="V2871"/>
  <c r="R2871"/>
  <c r="Q2871"/>
  <c r="AA2871" s="1"/>
  <c r="P2871"/>
  <c r="U2871" s="1"/>
  <c r="Z2871" s="1"/>
  <c r="O2871"/>
  <c r="N2871"/>
  <c r="V2870"/>
  <c r="R2870"/>
  <c r="Q2870"/>
  <c r="AA2870" s="1"/>
  <c r="P2870"/>
  <c r="U2870" s="1"/>
  <c r="Z2870" s="1"/>
  <c r="O2870"/>
  <c r="N2870"/>
  <c r="W2868"/>
  <c r="S2868"/>
  <c r="R2868"/>
  <c r="AB2868" s="1"/>
  <c r="Q2868"/>
  <c r="V2868" s="1"/>
  <c r="AA2868" s="1"/>
  <c r="P2868"/>
  <c r="O2868"/>
  <c r="N2868"/>
  <c r="X2868" s="1"/>
  <c r="T2867"/>
  <c r="R2867"/>
  <c r="W2867" s="1"/>
  <c r="AB2867" s="1"/>
  <c r="Q2867"/>
  <c r="P2867"/>
  <c r="O2867"/>
  <c r="Y2867" s="1"/>
  <c r="N2867"/>
  <c r="S2867" s="1"/>
  <c r="X2867" s="1"/>
  <c r="U2866"/>
  <c r="R2866"/>
  <c r="Q2866"/>
  <c r="P2866"/>
  <c r="Z2866" s="1"/>
  <c r="O2866"/>
  <c r="T2866" s="1"/>
  <c r="Y2866" s="1"/>
  <c r="N2866"/>
  <c r="V2865"/>
  <c r="R2865"/>
  <c r="Q2865"/>
  <c r="AA2865" s="1"/>
  <c r="P2865"/>
  <c r="U2865" s="1"/>
  <c r="Z2865" s="1"/>
  <c r="O2865"/>
  <c r="N2865"/>
  <c r="W2864"/>
  <c r="S2864"/>
  <c r="R2864"/>
  <c r="AB2864" s="1"/>
  <c r="Q2864"/>
  <c r="V2864" s="1"/>
  <c r="AA2864" s="1"/>
  <c r="P2864"/>
  <c r="O2864"/>
  <c r="N2864"/>
  <c r="X2864" s="1"/>
  <c r="AB2863"/>
  <c r="X2863"/>
  <c r="W2863"/>
  <c r="T2863"/>
  <c r="S2863"/>
  <c r="R2863"/>
  <c r="Q2863"/>
  <c r="P2863"/>
  <c r="O2863"/>
  <c r="Y2863" s="1"/>
  <c r="N2863"/>
  <c r="Y2862"/>
  <c r="U2862"/>
  <c r="T2862"/>
  <c r="R2862"/>
  <c r="Q2862"/>
  <c r="P2862"/>
  <c r="Z2862" s="1"/>
  <c r="O2862"/>
  <c r="N2862"/>
  <c r="V2861"/>
  <c r="R2861"/>
  <c r="Q2861"/>
  <c r="AA2861" s="1"/>
  <c r="P2861"/>
  <c r="U2861" s="1"/>
  <c r="Z2861" s="1"/>
  <c r="O2861"/>
  <c r="N2861"/>
  <c r="W2860"/>
  <c r="S2860"/>
  <c r="R2860"/>
  <c r="AB2860" s="1"/>
  <c r="Q2860"/>
  <c r="V2860" s="1"/>
  <c r="AA2860" s="1"/>
  <c r="P2860"/>
  <c r="O2860"/>
  <c r="N2860"/>
  <c r="X2860" s="1"/>
  <c r="T2859"/>
  <c r="R2859"/>
  <c r="W2859" s="1"/>
  <c r="AB2859" s="1"/>
  <c r="Q2859"/>
  <c r="P2859"/>
  <c r="O2859"/>
  <c r="Y2859" s="1"/>
  <c r="N2859"/>
  <c r="S2859" s="1"/>
  <c r="X2859" s="1"/>
  <c r="U2858"/>
  <c r="R2858"/>
  <c r="Q2858"/>
  <c r="P2858"/>
  <c r="Z2858" s="1"/>
  <c r="O2858"/>
  <c r="T2858" s="1"/>
  <c r="Y2858" s="1"/>
  <c r="N2858"/>
  <c r="V2857"/>
  <c r="R2857"/>
  <c r="Q2857"/>
  <c r="AA2857" s="1"/>
  <c r="P2857"/>
  <c r="U2857" s="1"/>
  <c r="Z2857" s="1"/>
  <c r="O2857"/>
  <c r="N2857"/>
  <c r="W2856"/>
  <c r="S2856"/>
  <c r="R2856"/>
  <c r="AB2856" s="1"/>
  <c r="Q2856"/>
  <c r="V2856" s="1"/>
  <c r="AA2856" s="1"/>
  <c r="P2856"/>
  <c r="O2856"/>
  <c r="N2856"/>
  <c r="X2856" s="1"/>
  <c r="T2855"/>
  <c r="R2855"/>
  <c r="W2855" s="1"/>
  <c r="AB2855" s="1"/>
  <c r="Q2855"/>
  <c r="P2855"/>
  <c r="O2855"/>
  <c r="Y2855" s="1"/>
  <c r="N2855"/>
  <c r="S2855" s="1"/>
  <c r="X2855" s="1"/>
  <c r="T2854"/>
  <c r="R2854"/>
  <c r="W2854" s="1"/>
  <c r="AB2854" s="1"/>
  <c r="Q2854"/>
  <c r="P2854"/>
  <c r="O2854"/>
  <c r="Y2854" s="1"/>
  <c r="N2854"/>
  <c r="S2854" s="1"/>
  <c r="X2854" s="1"/>
  <c r="U2853"/>
  <c r="R2853"/>
  <c r="Q2853"/>
  <c r="P2853"/>
  <c r="Z2853" s="1"/>
  <c r="O2853"/>
  <c r="T2853" s="1"/>
  <c r="Y2853" s="1"/>
  <c r="N2853"/>
  <c r="V2852"/>
  <c r="R2852"/>
  <c r="Q2852"/>
  <c r="AA2852" s="1"/>
  <c r="P2852"/>
  <c r="U2852" s="1"/>
  <c r="Z2852" s="1"/>
  <c r="O2852"/>
  <c r="N2852"/>
  <c r="W2851"/>
  <c r="S2851"/>
  <c r="R2851"/>
  <c r="AB2851" s="1"/>
  <c r="Q2851"/>
  <c r="V2851" s="1"/>
  <c r="AA2851" s="1"/>
  <c r="P2851"/>
  <c r="O2851"/>
  <c r="N2851"/>
  <c r="X2851" s="1"/>
  <c r="T2850"/>
  <c r="R2850"/>
  <c r="W2850" s="1"/>
  <c r="AB2850" s="1"/>
  <c r="Q2850"/>
  <c r="P2850"/>
  <c r="O2850"/>
  <c r="Y2850" s="1"/>
  <c r="N2850"/>
  <c r="S2850" s="1"/>
  <c r="X2850" s="1"/>
  <c r="U2849"/>
  <c r="R2849"/>
  <c r="Q2849"/>
  <c r="P2849"/>
  <c r="Z2849" s="1"/>
  <c r="O2849"/>
  <c r="T2849" s="1"/>
  <c r="Y2849" s="1"/>
  <c r="N2849"/>
  <c r="V2848"/>
  <c r="R2848"/>
  <c r="Q2848"/>
  <c r="AA2848" s="1"/>
  <c r="P2848"/>
  <c r="U2848" s="1"/>
  <c r="Z2848" s="1"/>
  <c r="O2848"/>
  <c r="N2848"/>
  <c r="W2847"/>
  <c r="S2847"/>
  <c r="R2847"/>
  <c r="AB2847" s="1"/>
  <c r="Q2847"/>
  <c r="V2847" s="1"/>
  <c r="AA2847" s="1"/>
  <c r="P2847"/>
  <c r="O2847"/>
  <c r="N2847"/>
  <c r="X2847" s="1"/>
  <c r="T2846"/>
  <c r="R2846"/>
  <c r="W2846" s="1"/>
  <c r="AB2846" s="1"/>
  <c r="Q2846"/>
  <c r="P2846"/>
  <c r="O2846"/>
  <c r="Y2846" s="1"/>
  <c r="N2846"/>
  <c r="S2846" s="1"/>
  <c r="X2846" s="1"/>
  <c r="U2845"/>
  <c r="R2845"/>
  <c r="Q2845"/>
  <c r="P2845"/>
  <c r="Z2845" s="1"/>
  <c r="O2845"/>
  <c r="T2845" s="1"/>
  <c r="Y2845" s="1"/>
  <c r="N2845"/>
  <c r="V2844"/>
  <c r="R2844"/>
  <c r="Q2844"/>
  <c r="AA2844" s="1"/>
  <c r="P2844"/>
  <c r="U2844" s="1"/>
  <c r="Z2844" s="1"/>
  <c r="O2844"/>
  <c r="N2844"/>
  <c r="W2843"/>
  <c r="S2843"/>
  <c r="R2843"/>
  <c r="AB2843" s="1"/>
  <c r="Q2843"/>
  <c r="V2843" s="1"/>
  <c r="AA2843" s="1"/>
  <c r="P2843"/>
  <c r="O2843"/>
  <c r="N2843"/>
  <c r="X2843" s="1"/>
  <c r="T2842"/>
  <c r="R2842"/>
  <c r="W2842" s="1"/>
  <c r="AB2842" s="1"/>
  <c r="Q2842"/>
  <c r="P2842"/>
  <c r="O2842"/>
  <c r="Y2842" s="1"/>
  <c r="N2842"/>
  <c r="S2842" s="1"/>
  <c r="X2842" s="1"/>
  <c r="U2841"/>
  <c r="R2841"/>
  <c r="Q2841"/>
  <c r="P2841"/>
  <c r="Z2841" s="1"/>
  <c r="O2841"/>
  <c r="T2841" s="1"/>
  <c r="Y2841" s="1"/>
  <c r="N2841"/>
  <c r="V2840"/>
  <c r="R2840"/>
  <c r="Q2840"/>
  <c r="AA2840" s="1"/>
  <c r="P2840"/>
  <c r="U2840" s="1"/>
  <c r="Z2840" s="1"/>
  <c r="O2840"/>
  <c r="N2840"/>
  <c r="V2839"/>
  <c r="R2839"/>
  <c r="Q2839"/>
  <c r="AA2839" s="1"/>
  <c r="P2839"/>
  <c r="U2839" s="1"/>
  <c r="Z2839" s="1"/>
  <c r="O2839"/>
  <c r="N2839"/>
  <c r="W2838"/>
  <c r="S2838"/>
  <c r="R2838"/>
  <c r="AB2838" s="1"/>
  <c r="Q2838"/>
  <c r="V2838" s="1"/>
  <c r="AA2838" s="1"/>
  <c r="P2838"/>
  <c r="O2838"/>
  <c r="N2838"/>
  <c r="X2838" s="1"/>
  <c r="T2837"/>
  <c r="R2837"/>
  <c r="W2837" s="1"/>
  <c r="AB2837" s="1"/>
  <c r="Q2837"/>
  <c r="P2837"/>
  <c r="O2837"/>
  <c r="Y2837" s="1"/>
  <c r="N2837"/>
  <c r="S2837" s="1"/>
  <c r="X2837" s="1"/>
  <c r="U2836"/>
  <c r="R2836"/>
  <c r="Q2836"/>
  <c r="P2836"/>
  <c r="Z2836" s="1"/>
  <c r="O2836"/>
  <c r="T2836" s="1"/>
  <c r="Y2836" s="1"/>
  <c r="N2836"/>
  <c r="V2835"/>
  <c r="R2835"/>
  <c r="Q2835"/>
  <c r="AA2835" s="1"/>
  <c r="P2835"/>
  <c r="U2835" s="1"/>
  <c r="Z2835" s="1"/>
  <c r="O2835"/>
  <c r="N2835"/>
  <c r="W2834"/>
  <c r="S2834"/>
  <c r="R2834"/>
  <c r="AB2834" s="1"/>
  <c r="Q2834"/>
  <c r="V2834" s="1"/>
  <c r="AA2834" s="1"/>
  <c r="P2834"/>
  <c r="O2834"/>
  <c r="N2834"/>
  <c r="X2834" s="1"/>
  <c r="T2833"/>
  <c r="R2833"/>
  <c r="W2833" s="1"/>
  <c r="AB2833" s="1"/>
  <c r="Q2833"/>
  <c r="P2833"/>
  <c r="O2833"/>
  <c r="Y2833" s="1"/>
  <c r="N2833"/>
  <c r="S2833" s="1"/>
  <c r="X2833" s="1"/>
  <c r="U2832"/>
  <c r="R2832"/>
  <c r="Q2832"/>
  <c r="P2832"/>
  <c r="Z2832" s="1"/>
  <c r="O2832"/>
  <c r="T2832" s="1"/>
  <c r="Y2832" s="1"/>
  <c r="N2832"/>
  <c r="V2831"/>
  <c r="R2831"/>
  <c r="Q2831"/>
  <c r="AA2831" s="1"/>
  <c r="P2831"/>
  <c r="U2831" s="1"/>
  <c r="Z2831" s="1"/>
  <c r="O2831"/>
  <c r="N2831"/>
  <c r="W2830"/>
  <c r="S2830"/>
  <c r="R2830"/>
  <c r="AB2830" s="1"/>
  <c r="Q2830"/>
  <c r="V2830" s="1"/>
  <c r="AA2830" s="1"/>
  <c r="P2830"/>
  <c r="O2830"/>
  <c r="N2830"/>
  <c r="X2830" s="1"/>
  <c r="T2829"/>
  <c r="R2829"/>
  <c r="W2829" s="1"/>
  <c r="AB2829" s="1"/>
  <c r="Q2829"/>
  <c r="P2829"/>
  <c r="O2829"/>
  <c r="Y2829" s="1"/>
  <c r="N2829"/>
  <c r="S2829" s="1"/>
  <c r="X2829" s="1"/>
  <c r="U2828"/>
  <c r="R2828"/>
  <c r="Q2828"/>
  <c r="P2828"/>
  <c r="Z2828" s="1"/>
  <c r="O2828"/>
  <c r="T2828" s="1"/>
  <c r="Y2828" s="1"/>
  <c r="N2828"/>
  <c r="V2827"/>
  <c r="R2827"/>
  <c r="Q2827"/>
  <c r="AA2827" s="1"/>
  <c r="P2827"/>
  <c r="U2827" s="1"/>
  <c r="Z2827" s="1"/>
  <c r="O2827"/>
  <c r="N2827"/>
  <c r="W2826"/>
  <c r="S2826"/>
  <c r="R2826"/>
  <c r="AB2826" s="1"/>
  <c r="Q2826"/>
  <c r="V2826" s="1"/>
  <c r="AA2826" s="1"/>
  <c r="P2826"/>
  <c r="O2826"/>
  <c r="N2826"/>
  <c r="X2826" s="1"/>
  <c r="T2825"/>
  <c r="R2825"/>
  <c r="W2825" s="1"/>
  <c r="AB2825" s="1"/>
  <c r="Q2825"/>
  <c r="P2825"/>
  <c r="O2825"/>
  <c r="Y2825" s="1"/>
  <c r="N2825"/>
  <c r="S2825" s="1"/>
  <c r="X2825" s="1"/>
  <c r="T2824"/>
  <c r="R2824"/>
  <c r="W2824" s="1"/>
  <c r="AB2824" s="1"/>
  <c r="Q2824"/>
  <c r="P2824"/>
  <c r="O2824"/>
  <c r="Y2824" s="1"/>
  <c r="N2824"/>
  <c r="S2824" s="1"/>
  <c r="X2824" s="1"/>
  <c r="U2823"/>
  <c r="R2823"/>
  <c r="Q2823"/>
  <c r="P2823"/>
  <c r="Z2823" s="1"/>
  <c r="O2823"/>
  <c r="T2823" s="1"/>
  <c r="Y2823" s="1"/>
  <c r="N2823"/>
  <c r="V2822"/>
  <c r="R2822"/>
  <c r="Q2822"/>
  <c r="AA2822" s="1"/>
  <c r="P2822"/>
  <c r="U2822" s="1"/>
  <c r="Z2822" s="1"/>
  <c r="O2822"/>
  <c r="N2822"/>
  <c r="W2821"/>
  <c r="S2821"/>
  <c r="R2821"/>
  <c r="AB2821" s="1"/>
  <c r="Q2821"/>
  <c r="V2821" s="1"/>
  <c r="AA2821" s="1"/>
  <c r="P2821"/>
  <c r="O2821"/>
  <c r="N2821"/>
  <c r="X2821" s="1"/>
  <c r="X2820"/>
  <c r="T2820"/>
  <c r="S2820"/>
  <c r="R2820"/>
  <c r="W2820" s="1"/>
  <c r="AB2820" s="1"/>
  <c r="Q2820"/>
  <c r="P2820"/>
  <c r="O2820"/>
  <c r="Y2820" s="1"/>
  <c r="N2820"/>
  <c r="U2819"/>
  <c r="R2819"/>
  <c r="Q2819"/>
  <c r="P2819"/>
  <c r="Z2819" s="1"/>
  <c r="O2819"/>
  <c r="T2819" s="1"/>
  <c r="Y2819" s="1"/>
  <c r="N2819"/>
  <c r="V2818"/>
  <c r="R2818"/>
  <c r="Q2818"/>
  <c r="AA2818" s="1"/>
  <c r="P2818"/>
  <c r="U2818" s="1"/>
  <c r="Z2818" s="1"/>
  <c r="O2818"/>
  <c r="N2818"/>
  <c r="W2817"/>
  <c r="S2817"/>
  <c r="R2817"/>
  <c r="AB2817" s="1"/>
  <c r="Q2817"/>
  <c r="V2817" s="1"/>
  <c r="AA2817" s="1"/>
  <c r="P2817"/>
  <c r="O2817"/>
  <c r="N2817"/>
  <c r="X2817" s="1"/>
  <c r="T2816"/>
  <c r="R2816"/>
  <c r="W2816" s="1"/>
  <c r="AB2816" s="1"/>
  <c r="Q2816"/>
  <c r="P2816"/>
  <c r="O2816"/>
  <c r="Y2816" s="1"/>
  <c r="N2816"/>
  <c r="S2816" s="1"/>
  <c r="X2816" s="1"/>
  <c r="U2815"/>
  <c r="R2815"/>
  <c r="Q2815"/>
  <c r="P2815"/>
  <c r="Z2815" s="1"/>
  <c r="O2815"/>
  <c r="T2815" s="1"/>
  <c r="Y2815" s="1"/>
  <c r="N2815"/>
  <c r="V2814"/>
  <c r="R2814"/>
  <c r="Q2814"/>
  <c r="AA2814" s="1"/>
  <c r="P2814"/>
  <c r="U2814" s="1"/>
  <c r="Z2814" s="1"/>
  <c r="O2814"/>
  <c r="N2814"/>
  <c r="AA2813"/>
  <c r="W2813"/>
  <c r="V2813"/>
  <c r="S2813"/>
  <c r="R2813"/>
  <c r="AB2813" s="1"/>
  <c r="Q2813"/>
  <c r="P2813"/>
  <c r="O2813"/>
  <c r="N2813"/>
  <c r="X2813" s="1"/>
  <c r="AB2812"/>
  <c r="X2812"/>
  <c r="T2812"/>
  <c r="R2812"/>
  <c r="W2812" s="1"/>
  <c r="Q2812"/>
  <c r="P2812"/>
  <c r="O2812"/>
  <c r="Y2812" s="1"/>
  <c r="N2812"/>
  <c r="S2812" s="1"/>
  <c r="U2811"/>
  <c r="R2811"/>
  <c r="Q2811"/>
  <c r="P2811"/>
  <c r="O2811"/>
  <c r="T2811" s="1"/>
  <c r="Y2811" s="1"/>
  <c r="N2811"/>
  <c r="V2810"/>
  <c r="R2810"/>
  <c r="Q2810"/>
  <c r="AA2810" s="1"/>
  <c r="P2810"/>
  <c r="U2810" s="1"/>
  <c r="Z2810" s="1"/>
  <c r="O2810"/>
  <c r="N2810"/>
  <c r="V2809"/>
  <c r="R2809"/>
  <c r="Q2809"/>
  <c r="P2809"/>
  <c r="U2809" s="1"/>
  <c r="Z2809" s="1"/>
  <c r="O2809"/>
  <c r="N2809"/>
  <c r="W2808"/>
  <c r="S2808"/>
  <c r="R2808"/>
  <c r="Q2808"/>
  <c r="V2808" s="1"/>
  <c r="AA2808" s="1"/>
  <c r="P2808"/>
  <c r="O2808"/>
  <c r="N2808"/>
  <c r="X2808" s="1"/>
  <c r="X2807"/>
  <c r="T2807"/>
  <c r="R2807"/>
  <c r="W2807" s="1"/>
  <c r="AB2807" s="1"/>
  <c r="Q2807"/>
  <c r="P2807"/>
  <c r="O2807"/>
  <c r="Y2807" s="1"/>
  <c r="N2807"/>
  <c r="S2807" s="1"/>
  <c r="Y2806"/>
  <c r="U2806"/>
  <c r="R2806"/>
  <c r="Q2806"/>
  <c r="P2806"/>
  <c r="Z2806" s="1"/>
  <c r="O2806"/>
  <c r="T2806" s="1"/>
  <c r="N2806"/>
  <c r="V2805"/>
  <c r="R2805"/>
  <c r="Q2805"/>
  <c r="P2805"/>
  <c r="U2805" s="1"/>
  <c r="Z2805" s="1"/>
  <c r="O2805"/>
  <c r="N2805"/>
  <c r="W2804"/>
  <c r="S2804"/>
  <c r="R2804"/>
  <c r="Q2804"/>
  <c r="V2804" s="1"/>
  <c r="AA2804" s="1"/>
  <c r="P2804"/>
  <c r="O2804"/>
  <c r="N2804"/>
  <c r="X2804" s="1"/>
  <c r="X2803"/>
  <c r="T2803"/>
  <c r="R2803"/>
  <c r="W2803" s="1"/>
  <c r="AB2803" s="1"/>
  <c r="Q2803"/>
  <c r="P2803"/>
  <c r="O2803"/>
  <c r="Y2803" s="1"/>
  <c r="N2803"/>
  <c r="S2803" s="1"/>
  <c r="Y2802"/>
  <c r="U2802"/>
  <c r="R2802"/>
  <c r="Q2802"/>
  <c r="P2802"/>
  <c r="Z2802" s="1"/>
  <c r="O2802"/>
  <c r="T2802" s="1"/>
  <c r="N2802"/>
  <c r="V2801"/>
  <c r="R2801"/>
  <c r="Q2801"/>
  <c r="P2801"/>
  <c r="U2801" s="1"/>
  <c r="Z2801" s="1"/>
  <c r="O2801"/>
  <c r="N2801"/>
  <c r="W2800"/>
  <c r="S2800"/>
  <c r="R2800"/>
  <c r="Q2800"/>
  <c r="V2800" s="1"/>
  <c r="AA2800" s="1"/>
  <c r="P2800"/>
  <c r="O2800"/>
  <c r="N2800"/>
  <c r="X2799"/>
  <c r="T2799"/>
  <c r="R2799"/>
  <c r="W2799" s="1"/>
  <c r="AB2799" s="1"/>
  <c r="Q2799"/>
  <c r="P2799"/>
  <c r="O2799"/>
  <c r="Y2799" s="1"/>
  <c r="N2799"/>
  <c r="S2799" s="1"/>
  <c r="Y2798"/>
  <c r="U2798"/>
  <c r="R2798"/>
  <c r="Q2798"/>
  <c r="P2798"/>
  <c r="Z2798" s="1"/>
  <c r="O2798"/>
  <c r="T2798" s="1"/>
  <c r="N2798"/>
  <c r="V2797"/>
  <c r="R2797"/>
  <c r="Q2797"/>
  <c r="P2797"/>
  <c r="U2797" s="1"/>
  <c r="Z2797" s="1"/>
  <c r="O2797"/>
  <c r="N2797"/>
  <c r="W2796"/>
  <c r="S2796"/>
  <c r="R2796"/>
  <c r="Q2796"/>
  <c r="V2796" s="1"/>
  <c r="AA2796" s="1"/>
  <c r="P2796"/>
  <c r="O2796"/>
  <c r="N2796"/>
  <c r="X2795"/>
  <c r="T2795"/>
  <c r="R2795"/>
  <c r="W2795" s="1"/>
  <c r="AB2795" s="1"/>
  <c r="Q2795"/>
  <c r="P2795"/>
  <c r="O2795"/>
  <c r="Y2795" s="1"/>
  <c r="N2795"/>
  <c r="S2795" s="1"/>
  <c r="X2794"/>
  <c r="T2794"/>
  <c r="R2794"/>
  <c r="W2794" s="1"/>
  <c r="AB2794" s="1"/>
  <c r="Q2794"/>
  <c r="P2794"/>
  <c r="O2794"/>
  <c r="Y2794" s="1"/>
  <c r="N2794"/>
  <c r="S2794" s="1"/>
  <c r="Y2793"/>
  <c r="U2793"/>
  <c r="R2793"/>
  <c r="Q2793"/>
  <c r="P2793"/>
  <c r="Z2793" s="1"/>
  <c r="O2793"/>
  <c r="T2793" s="1"/>
  <c r="N2793"/>
  <c r="V2792"/>
  <c r="R2792"/>
  <c r="Q2792"/>
  <c r="P2792"/>
  <c r="U2792" s="1"/>
  <c r="Z2792" s="1"/>
  <c r="O2792"/>
  <c r="N2792"/>
  <c r="W2791"/>
  <c r="S2791"/>
  <c r="R2791"/>
  <c r="Q2791"/>
  <c r="V2791" s="1"/>
  <c r="AA2791" s="1"/>
  <c r="P2791"/>
  <c r="O2791"/>
  <c r="N2791"/>
  <c r="X2790"/>
  <c r="T2790"/>
  <c r="R2790"/>
  <c r="W2790" s="1"/>
  <c r="AB2790" s="1"/>
  <c r="Q2790"/>
  <c r="P2790"/>
  <c r="O2790"/>
  <c r="Y2790" s="1"/>
  <c r="N2790"/>
  <c r="S2790" s="1"/>
  <c r="Y2789"/>
  <c r="U2789"/>
  <c r="R2789"/>
  <c r="Q2789"/>
  <c r="P2789"/>
  <c r="Z2789" s="1"/>
  <c r="O2789"/>
  <c r="T2789" s="1"/>
  <c r="N2789"/>
  <c r="V2788"/>
  <c r="R2788"/>
  <c r="Q2788"/>
  <c r="P2788"/>
  <c r="U2788" s="1"/>
  <c r="Z2788" s="1"/>
  <c r="O2788"/>
  <c r="N2788"/>
  <c r="W2787"/>
  <c r="S2787"/>
  <c r="R2787"/>
  <c r="Q2787"/>
  <c r="V2787" s="1"/>
  <c r="AA2787" s="1"/>
  <c r="P2787"/>
  <c r="O2787"/>
  <c r="N2787"/>
  <c r="X2786"/>
  <c r="T2786"/>
  <c r="R2786"/>
  <c r="W2786" s="1"/>
  <c r="AB2786" s="1"/>
  <c r="Q2786"/>
  <c r="P2786"/>
  <c r="O2786"/>
  <c r="Y2786" s="1"/>
  <c r="N2786"/>
  <c r="S2786" s="1"/>
  <c r="Y2785"/>
  <c r="U2785"/>
  <c r="R2785"/>
  <c r="Q2785"/>
  <c r="P2785"/>
  <c r="Z2785" s="1"/>
  <c r="O2785"/>
  <c r="T2785" s="1"/>
  <c r="N2785"/>
  <c r="V2784"/>
  <c r="R2784"/>
  <c r="Q2784"/>
  <c r="P2784"/>
  <c r="U2784" s="1"/>
  <c r="Z2784" s="1"/>
  <c r="O2784"/>
  <c r="N2784"/>
  <c r="W2783"/>
  <c r="S2783"/>
  <c r="R2783"/>
  <c r="Q2783"/>
  <c r="V2783" s="1"/>
  <c r="AA2783" s="1"/>
  <c r="P2783"/>
  <c r="O2783"/>
  <c r="N2783"/>
  <c r="X2782"/>
  <c r="T2782"/>
  <c r="R2782"/>
  <c r="W2782" s="1"/>
  <c r="AB2782" s="1"/>
  <c r="Q2782"/>
  <c r="P2782"/>
  <c r="O2782"/>
  <c r="Y2782" s="1"/>
  <c r="N2782"/>
  <c r="S2782" s="1"/>
  <c r="Y2781"/>
  <c r="U2781"/>
  <c r="R2781"/>
  <c r="Q2781"/>
  <c r="P2781"/>
  <c r="Z2781" s="1"/>
  <c r="O2781"/>
  <c r="T2781" s="1"/>
  <c r="N2781"/>
  <c r="V2780"/>
  <c r="R2780"/>
  <c r="Q2780"/>
  <c r="P2780"/>
  <c r="U2780" s="1"/>
  <c r="Z2780" s="1"/>
  <c r="O2780"/>
  <c r="N2780"/>
  <c r="V2779"/>
  <c r="R2779"/>
  <c r="Q2779"/>
  <c r="P2779"/>
  <c r="U2779" s="1"/>
  <c r="Z2779" s="1"/>
  <c r="O2779"/>
  <c r="N2779"/>
  <c r="W2778"/>
  <c r="S2778"/>
  <c r="R2778"/>
  <c r="AB2778" s="1"/>
  <c r="Q2778"/>
  <c r="V2778" s="1"/>
  <c r="AA2778" s="1"/>
  <c r="P2778"/>
  <c r="O2778"/>
  <c r="N2778"/>
  <c r="T2777"/>
  <c r="R2777"/>
  <c r="W2777" s="1"/>
  <c r="AB2777" s="1"/>
  <c r="Q2777"/>
  <c r="P2777"/>
  <c r="O2777"/>
  <c r="Y2777" s="1"/>
  <c r="N2777"/>
  <c r="S2777" s="1"/>
  <c r="X2777" s="1"/>
  <c r="U2776"/>
  <c r="S2776"/>
  <c r="R2776"/>
  <c r="Q2776"/>
  <c r="P2776"/>
  <c r="Z2776" s="1"/>
  <c r="O2776"/>
  <c r="T2776" s="1"/>
  <c r="Y2776" s="1"/>
  <c r="N2776"/>
  <c r="X2776" s="1"/>
  <c r="Z2775"/>
  <c r="V2775"/>
  <c r="T2775"/>
  <c r="R2775"/>
  <c r="Q2775"/>
  <c r="AA2775" s="1"/>
  <c r="P2775"/>
  <c r="U2775" s="1"/>
  <c r="O2775"/>
  <c r="Y2775" s="1"/>
  <c r="N2775"/>
  <c r="AA2774"/>
  <c r="W2774"/>
  <c r="U2774"/>
  <c r="S2774"/>
  <c r="R2774"/>
  <c r="AB2774" s="1"/>
  <c r="Q2774"/>
  <c r="V2774" s="1"/>
  <c r="P2774"/>
  <c r="Z2774" s="1"/>
  <c r="O2774"/>
  <c r="N2774"/>
  <c r="X2774" s="1"/>
  <c r="V2773"/>
  <c r="T2773"/>
  <c r="R2773"/>
  <c r="W2773" s="1"/>
  <c r="AB2773" s="1"/>
  <c r="Q2773"/>
  <c r="AA2773" s="1"/>
  <c r="P2773"/>
  <c r="O2773"/>
  <c r="Y2773" s="1"/>
  <c r="N2773"/>
  <c r="S2773" s="1"/>
  <c r="X2773" s="1"/>
  <c r="U2772"/>
  <c r="R2772"/>
  <c r="Q2772"/>
  <c r="P2772"/>
  <c r="O2772"/>
  <c r="T2772" s="1"/>
  <c r="Y2772" s="1"/>
  <c r="N2772"/>
  <c r="V2771"/>
  <c r="R2771"/>
  <c r="Q2771"/>
  <c r="P2771"/>
  <c r="U2771" s="1"/>
  <c r="Z2771" s="1"/>
  <c r="O2771"/>
  <c r="N2771"/>
  <c r="W2770"/>
  <c r="S2770"/>
  <c r="R2770"/>
  <c r="AB2770" s="1"/>
  <c r="Q2770"/>
  <c r="V2770" s="1"/>
  <c r="AA2770" s="1"/>
  <c r="P2770"/>
  <c r="O2770"/>
  <c r="N2770"/>
  <c r="T2769"/>
  <c r="R2769"/>
  <c r="W2769" s="1"/>
  <c r="AB2769" s="1"/>
  <c r="Q2769"/>
  <c r="P2769"/>
  <c r="O2769"/>
  <c r="Y2769" s="1"/>
  <c r="N2769"/>
  <c r="S2769" s="1"/>
  <c r="X2769" s="1"/>
  <c r="U2768"/>
  <c r="R2768"/>
  <c r="Q2768"/>
  <c r="P2768"/>
  <c r="O2768"/>
  <c r="T2768" s="1"/>
  <c r="Y2768" s="1"/>
  <c r="N2768"/>
  <c r="V2767"/>
  <c r="R2767"/>
  <c r="Q2767"/>
  <c r="P2767"/>
  <c r="U2767" s="1"/>
  <c r="Z2767" s="1"/>
  <c r="O2767"/>
  <c r="N2767"/>
  <c r="W2766"/>
  <c r="S2766"/>
  <c r="R2766"/>
  <c r="AB2766" s="1"/>
  <c r="Q2766"/>
  <c r="V2766" s="1"/>
  <c r="AA2766" s="1"/>
  <c r="P2766"/>
  <c r="O2766"/>
  <c r="N2766"/>
  <c r="T2765"/>
  <c r="R2765"/>
  <c r="W2765" s="1"/>
  <c r="AB2765" s="1"/>
  <c r="Q2765"/>
  <c r="P2765"/>
  <c r="O2765"/>
  <c r="Y2765" s="1"/>
  <c r="N2765"/>
  <c r="S2765" s="1"/>
  <c r="X2765" s="1"/>
  <c r="T2764"/>
  <c r="R2764"/>
  <c r="W2764" s="1"/>
  <c r="AB2764" s="1"/>
  <c r="Q2764"/>
  <c r="P2764"/>
  <c r="O2764"/>
  <c r="Y2764" s="1"/>
  <c r="N2764"/>
  <c r="S2764" s="1"/>
  <c r="X2764" s="1"/>
  <c r="U2763"/>
  <c r="R2763"/>
  <c r="Q2763"/>
  <c r="P2763"/>
  <c r="O2763"/>
  <c r="T2763" s="1"/>
  <c r="Y2763" s="1"/>
  <c r="N2763"/>
  <c r="V2762"/>
  <c r="R2762"/>
  <c r="Q2762"/>
  <c r="P2762"/>
  <c r="U2762" s="1"/>
  <c r="Z2762" s="1"/>
  <c r="O2762"/>
  <c r="N2762"/>
  <c r="W2761"/>
  <c r="S2761"/>
  <c r="R2761"/>
  <c r="AB2761" s="1"/>
  <c r="Q2761"/>
  <c r="V2761" s="1"/>
  <c r="AA2761" s="1"/>
  <c r="P2761"/>
  <c r="O2761"/>
  <c r="N2761"/>
  <c r="T2760"/>
  <c r="R2760"/>
  <c r="W2760" s="1"/>
  <c r="AB2760" s="1"/>
  <c r="Q2760"/>
  <c r="P2760"/>
  <c r="O2760"/>
  <c r="Y2760" s="1"/>
  <c r="N2760"/>
  <c r="S2760" s="1"/>
  <c r="X2760" s="1"/>
  <c r="U2759"/>
  <c r="R2759"/>
  <c r="Q2759"/>
  <c r="P2759"/>
  <c r="O2759"/>
  <c r="T2759" s="1"/>
  <c r="Y2759" s="1"/>
  <c r="N2759"/>
  <c r="V2758"/>
  <c r="R2758"/>
  <c r="Q2758"/>
  <c r="P2758"/>
  <c r="U2758" s="1"/>
  <c r="Z2758" s="1"/>
  <c r="O2758"/>
  <c r="N2758"/>
  <c r="W2757"/>
  <c r="S2757"/>
  <c r="R2757"/>
  <c r="AB2757" s="1"/>
  <c r="Q2757"/>
  <c r="V2757" s="1"/>
  <c r="AA2757" s="1"/>
  <c r="P2757"/>
  <c r="O2757"/>
  <c r="N2757"/>
  <c r="T2756"/>
  <c r="R2756"/>
  <c r="W2756" s="1"/>
  <c r="AB2756" s="1"/>
  <c r="Q2756"/>
  <c r="P2756"/>
  <c r="O2756"/>
  <c r="Y2756" s="1"/>
  <c r="N2756"/>
  <c r="S2756" s="1"/>
  <c r="X2756" s="1"/>
  <c r="U2755"/>
  <c r="R2755"/>
  <c r="Q2755"/>
  <c r="P2755"/>
  <c r="O2755"/>
  <c r="T2755" s="1"/>
  <c r="Y2755" s="1"/>
  <c r="N2755"/>
  <c r="V2754"/>
  <c r="R2754"/>
  <c r="Q2754"/>
  <c r="P2754"/>
  <c r="U2754" s="1"/>
  <c r="Z2754" s="1"/>
  <c r="O2754"/>
  <c r="N2754"/>
  <c r="W2753"/>
  <c r="S2753"/>
  <c r="R2753"/>
  <c r="AB2753" s="1"/>
  <c r="Q2753"/>
  <c r="V2753" s="1"/>
  <c r="AA2753" s="1"/>
  <c r="P2753"/>
  <c r="O2753"/>
  <c r="N2753"/>
  <c r="T2752"/>
  <c r="R2752"/>
  <c r="W2752" s="1"/>
  <c r="AB2752" s="1"/>
  <c r="Q2752"/>
  <c r="P2752"/>
  <c r="O2752"/>
  <c r="Y2752" s="1"/>
  <c r="N2752"/>
  <c r="S2752" s="1"/>
  <c r="X2752" s="1"/>
  <c r="U2751"/>
  <c r="R2751"/>
  <c r="Q2751"/>
  <c r="P2751"/>
  <c r="O2751"/>
  <c r="T2751" s="1"/>
  <c r="Y2751" s="1"/>
  <c r="N2751"/>
  <c r="V2750"/>
  <c r="R2750"/>
  <c r="Q2750"/>
  <c r="P2750"/>
  <c r="U2750" s="1"/>
  <c r="Z2750" s="1"/>
  <c r="O2750"/>
  <c r="N2750"/>
  <c r="Z2749"/>
  <c r="V2749"/>
  <c r="T2749"/>
  <c r="R2749"/>
  <c r="Q2749"/>
  <c r="AA2749" s="1"/>
  <c r="P2749"/>
  <c r="U2749" s="1"/>
  <c r="O2749"/>
  <c r="Y2749" s="1"/>
  <c r="N2749"/>
  <c r="AA2748"/>
  <c r="W2748"/>
  <c r="U2748"/>
  <c r="S2748"/>
  <c r="R2748"/>
  <c r="AB2748" s="1"/>
  <c r="Q2748"/>
  <c r="V2748" s="1"/>
  <c r="P2748"/>
  <c r="Z2748" s="1"/>
  <c r="O2748"/>
  <c r="N2748"/>
  <c r="X2747"/>
  <c r="V2747"/>
  <c r="T2747"/>
  <c r="R2747"/>
  <c r="W2747" s="1"/>
  <c r="AB2747" s="1"/>
  <c r="Q2747"/>
  <c r="AA2747" s="1"/>
  <c r="P2747"/>
  <c r="O2747"/>
  <c r="Y2747" s="1"/>
  <c r="N2747"/>
  <c r="S2747" s="1"/>
  <c r="W2746"/>
  <c r="U2746"/>
  <c r="S2746"/>
  <c r="R2746"/>
  <c r="AB2746" s="1"/>
  <c r="Q2746"/>
  <c r="P2746"/>
  <c r="Z2746" s="1"/>
  <c r="O2746"/>
  <c r="T2746" s="1"/>
  <c r="Y2746" s="1"/>
  <c r="N2746"/>
  <c r="X2746" s="1"/>
  <c r="V2745"/>
  <c r="T2745"/>
  <c r="R2745"/>
  <c r="Q2745"/>
  <c r="P2745"/>
  <c r="U2745" s="1"/>
  <c r="Z2745" s="1"/>
  <c r="O2745"/>
  <c r="Y2745" s="1"/>
  <c r="N2745"/>
  <c r="W2744"/>
  <c r="U2744"/>
  <c r="S2744"/>
  <c r="R2744"/>
  <c r="Q2744"/>
  <c r="V2744" s="1"/>
  <c r="AA2744" s="1"/>
  <c r="P2744"/>
  <c r="Z2744" s="1"/>
  <c r="O2744"/>
  <c r="N2744"/>
  <c r="AB2743"/>
  <c r="V2743"/>
  <c r="T2743"/>
  <c r="R2743"/>
  <c r="W2743" s="1"/>
  <c r="Q2743"/>
  <c r="AA2743" s="1"/>
  <c r="P2743"/>
  <c r="O2743"/>
  <c r="Y2743" s="1"/>
  <c r="N2743"/>
  <c r="S2743" s="1"/>
  <c r="X2743" s="1"/>
  <c r="W2742"/>
  <c r="U2742"/>
  <c r="S2742"/>
  <c r="R2742"/>
  <c r="AB2742" s="1"/>
  <c r="Q2742"/>
  <c r="P2742"/>
  <c r="Z2742" s="1"/>
  <c r="O2742"/>
  <c r="T2742" s="1"/>
  <c r="Y2742" s="1"/>
  <c r="N2742"/>
  <c r="X2742" s="1"/>
  <c r="Z2741"/>
  <c r="V2741"/>
  <c r="T2741"/>
  <c r="R2741"/>
  <c r="Q2741"/>
  <c r="AA2741" s="1"/>
  <c r="P2741"/>
  <c r="U2741" s="1"/>
  <c r="O2741"/>
  <c r="Y2741" s="1"/>
  <c r="N2741"/>
  <c r="AA2740"/>
  <c r="W2740"/>
  <c r="U2740"/>
  <c r="S2740"/>
  <c r="R2740"/>
  <c r="AB2740" s="1"/>
  <c r="Q2740"/>
  <c r="V2740" s="1"/>
  <c r="P2740"/>
  <c r="Z2740" s="1"/>
  <c r="O2740"/>
  <c r="N2740"/>
  <c r="X2740" s="1"/>
  <c r="V2739"/>
  <c r="T2739"/>
  <c r="R2739"/>
  <c r="W2739" s="1"/>
  <c r="AB2739" s="1"/>
  <c r="Q2739"/>
  <c r="AA2739" s="1"/>
  <c r="P2739"/>
  <c r="O2739"/>
  <c r="Y2739" s="1"/>
  <c r="N2739"/>
  <c r="S2739" s="1"/>
  <c r="X2739" s="1"/>
  <c r="U2738"/>
  <c r="R2738"/>
  <c r="Q2738"/>
  <c r="P2738"/>
  <c r="O2738"/>
  <c r="T2738" s="1"/>
  <c r="Y2738" s="1"/>
  <c r="N2738"/>
  <c r="V2737"/>
  <c r="R2737"/>
  <c r="Q2737"/>
  <c r="P2737"/>
  <c r="U2737" s="1"/>
  <c r="Z2737" s="1"/>
  <c r="O2737"/>
  <c r="N2737"/>
  <c r="W2736"/>
  <c r="S2736"/>
  <c r="R2736"/>
  <c r="AB2736" s="1"/>
  <c r="Q2736"/>
  <c r="V2736" s="1"/>
  <c r="AA2736" s="1"/>
  <c r="P2736"/>
  <c r="O2736"/>
  <c r="N2736"/>
  <c r="T2735"/>
  <c r="R2735"/>
  <c r="W2735" s="1"/>
  <c r="AB2735" s="1"/>
  <c r="Q2735"/>
  <c r="P2735"/>
  <c r="O2735"/>
  <c r="Y2735" s="1"/>
  <c r="N2735"/>
  <c r="S2735" s="1"/>
  <c r="X2735" s="1"/>
  <c r="T2734"/>
  <c r="R2734"/>
  <c r="W2734" s="1"/>
  <c r="AB2734" s="1"/>
  <c r="Q2734"/>
  <c r="P2734"/>
  <c r="O2734"/>
  <c r="Y2734" s="1"/>
  <c r="N2734"/>
  <c r="S2734" s="1"/>
  <c r="X2734" s="1"/>
  <c r="U2733"/>
  <c r="R2733"/>
  <c r="Q2733"/>
  <c r="P2733"/>
  <c r="O2733"/>
  <c r="T2733" s="1"/>
  <c r="Y2733" s="1"/>
  <c r="N2733"/>
  <c r="V2732"/>
  <c r="R2732"/>
  <c r="Q2732"/>
  <c r="P2732"/>
  <c r="U2732" s="1"/>
  <c r="Z2732" s="1"/>
  <c r="O2732"/>
  <c r="N2732"/>
  <c r="W2731"/>
  <c r="S2731"/>
  <c r="R2731"/>
  <c r="AB2731" s="1"/>
  <c r="Q2731"/>
  <c r="V2731" s="1"/>
  <c r="AA2731" s="1"/>
  <c r="P2731"/>
  <c r="O2731"/>
  <c r="N2731"/>
  <c r="T2730"/>
  <c r="R2730"/>
  <c r="W2730" s="1"/>
  <c r="AB2730" s="1"/>
  <c r="Q2730"/>
  <c r="P2730"/>
  <c r="O2730"/>
  <c r="Y2730" s="1"/>
  <c r="N2730"/>
  <c r="S2730" s="1"/>
  <c r="X2730" s="1"/>
  <c r="U2729"/>
  <c r="R2729"/>
  <c r="Q2729"/>
  <c r="P2729"/>
  <c r="O2729"/>
  <c r="T2729" s="1"/>
  <c r="Y2729" s="1"/>
  <c r="N2729"/>
  <c r="V2728"/>
  <c r="R2728"/>
  <c r="Q2728"/>
  <c r="P2728"/>
  <c r="U2728" s="1"/>
  <c r="Z2728" s="1"/>
  <c r="O2728"/>
  <c r="N2728"/>
  <c r="W2727"/>
  <c r="S2727"/>
  <c r="R2727"/>
  <c r="AB2727" s="1"/>
  <c r="Q2727"/>
  <c r="V2727" s="1"/>
  <c r="AA2727" s="1"/>
  <c r="P2727"/>
  <c r="O2727"/>
  <c r="N2727"/>
  <c r="T2726"/>
  <c r="R2726"/>
  <c r="W2726" s="1"/>
  <c r="AB2726" s="1"/>
  <c r="Q2726"/>
  <c r="P2726"/>
  <c r="O2726"/>
  <c r="Y2726" s="1"/>
  <c r="N2726"/>
  <c r="S2726" s="1"/>
  <c r="X2726" s="1"/>
  <c r="U2725"/>
  <c r="R2725"/>
  <c r="Q2725"/>
  <c r="P2725"/>
  <c r="O2725"/>
  <c r="T2725" s="1"/>
  <c r="Y2725" s="1"/>
  <c r="N2725"/>
  <c r="V2724"/>
  <c r="R2724"/>
  <c r="Q2724"/>
  <c r="P2724"/>
  <c r="U2724" s="1"/>
  <c r="Z2724" s="1"/>
  <c r="O2724"/>
  <c r="N2724"/>
  <c r="W2723"/>
  <c r="S2723"/>
  <c r="R2723"/>
  <c r="AB2723" s="1"/>
  <c r="Q2723"/>
  <c r="V2723" s="1"/>
  <c r="AA2723" s="1"/>
  <c r="P2723"/>
  <c r="O2723"/>
  <c r="N2723"/>
  <c r="T2722"/>
  <c r="R2722"/>
  <c r="W2722" s="1"/>
  <c r="AB2722" s="1"/>
  <c r="Q2722"/>
  <c r="P2722"/>
  <c r="O2722"/>
  <c r="Y2722" s="1"/>
  <c r="N2722"/>
  <c r="S2722" s="1"/>
  <c r="X2722" s="1"/>
  <c r="U2721"/>
  <c r="R2721"/>
  <c r="Q2721"/>
  <c r="P2721"/>
  <c r="O2721"/>
  <c r="T2721" s="1"/>
  <c r="Y2721" s="1"/>
  <c r="N2721"/>
  <c r="Z2720"/>
  <c r="V2720"/>
  <c r="U2720"/>
  <c r="R2720"/>
  <c r="Q2720"/>
  <c r="P2720"/>
  <c r="O2720"/>
  <c r="N2720"/>
  <c r="Z2719"/>
  <c r="V2719"/>
  <c r="U2719"/>
  <c r="R2719"/>
  <c r="Q2719"/>
  <c r="P2719"/>
  <c r="O2719"/>
  <c r="N2719"/>
  <c r="AA2718"/>
  <c r="W2718"/>
  <c r="V2718"/>
  <c r="S2718"/>
  <c r="R2718"/>
  <c r="Q2718"/>
  <c r="P2718"/>
  <c r="U2718" s="1"/>
  <c r="Z2718" s="1"/>
  <c r="O2718"/>
  <c r="N2718"/>
  <c r="AB2717"/>
  <c r="X2717"/>
  <c r="W2717"/>
  <c r="T2717"/>
  <c r="S2717"/>
  <c r="R2717"/>
  <c r="Q2717"/>
  <c r="V2717" s="1"/>
  <c r="AA2717" s="1"/>
  <c r="P2717"/>
  <c r="O2717"/>
  <c r="Y2717" s="1"/>
  <c r="N2717"/>
  <c r="Y2716"/>
  <c r="U2716"/>
  <c r="T2716"/>
  <c r="R2716"/>
  <c r="W2716" s="1"/>
  <c r="AB2716" s="1"/>
  <c r="Q2716"/>
  <c r="P2716"/>
  <c r="Z2716" s="1"/>
  <c r="O2716"/>
  <c r="N2716"/>
  <c r="S2716" s="1"/>
  <c r="X2716" s="1"/>
  <c r="Z2715"/>
  <c r="V2715"/>
  <c r="U2715"/>
  <c r="R2715"/>
  <c r="Q2715"/>
  <c r="AA2715" s="1"/>
  <c r="P2715"/>
  <c r="O2715"/>
  <c r="T2715" s="1"/>
  <c r="Y2715" s="1"/>
  <c r="N2715"/>
  <c r="AA2714"/>
  <c r="W2714"/>
  <c r="V2714"/>
  <c r="S2714"/>
  <c r="R2714"/>
  <c r="AB2714" s="1"/>
  <c r="Q2714"/>
  <c r="P2714"/>
  <c r="U2714" s="1"/>
  <c r="Z2714" s="1"/>
  <c r="O2714"/>
  <c r="N2714"/>
  <c r="X2714" s="1"/>
  <c r="AB2713"/>
  <c r="X2713"/>
  <c r="W2713"/>
  <c r="T2713"/>
  <c r="S2713"/>
  <c r="R2713"/>
  <c r="Q2713"/>
  <c r="V2713" s="1"/>
  <c r="AA2713" s="1"/>
  <c r="P2713"/>
  <c r="O2713"/>
  <c r="N2713"/>
  <c r="Y2712"/>
  <c r="U2712"/>
  <c r="T2712"/>
  <c r="R2712"/>
  <c r="W2712" s="1"/>
  <c r="AB2712" s="1"/>
  <c r="Q2712"/>
  <c r="P2712"/>
  <c r="Z2712" s="1"/>
  <c r="O2712"/>
  <c r="N2712"/>
  <c r="S2712" s="1"/>
  <c r="X2712" s="1"/>
  <c r="Z2711"/>
  <c r="V2711"/>
  <c r="U2711"/>
  <c r="R2711"/>
  <c r="Q2711"/>
  <c r="AA2711" s="1"/>
  <c r="P2711"/>
  <c r="O2711"/>
  <c r="T2711" s="1"/>
  <c r="Y2711" s="1"/>
  <c r="N2711"/>
  <c r="AA2710"/>
  <c r="W2710"/>
  <c r="V2710"/>
  <c r="S2710"/>
  <c r="R2710"/>
  <c r="AB2710" s="1"/>
  <c r="Q2710"/>
  <c r="P2710"/>
  <c r="U2710" s="1"/>
  <c r="Z2710" s="1"/>
  <c r="O2710"/>
  <c r="N2710"/>
  <c r="AB2709"/>
  <c r="X2709"/>
  <c r="W2709"/>
  <c r="T2709"/>
  <c r="S2709"/>
  <c r="R2709"/>
  <c r="Q2709"/>
  <c r="V2709" s="1"/>
  <c r="AA2709" s="1"/>
  <c r="P2709"/>
  <c r="O2709"/>
  <c r="N2709"/>
  <c r="Y2708"/>
  <c r="U2708"/>
  <c r="T2708"/>
  <c r="R2708"/>
  <c r="W2708" s="1"/>
  <c r="AB2708" s="1"/>
  <c r="Q2708"/>
  <c r="P2708"/>
  <c r="Z2708" s="1"/>
  <c r="O2708"/>
  <c r="N2708"/>
  <c r="S2708" s="1"/>
  <c r="X2708" s="1"/>
  <c r="Z2707"/>
  <c r="V2707"/>
  <c r="U2707"/>
  <c r="R2707"/>
  <c r="Q2707"/>
  <c r="AA2707" s="1"/>
  <c r="P2707"/>
  <c r="O2707"/>
  <c r="T2707" s="1"/>
  <c r="Y2707" s="1"/>
  <c r="N2707"/>
  <c r="AA2706"/>
  <c r="W2706"/>
  <c r="V2706"/>
  <c r="S2706"/>
  <c r="R2706"/>
  <c r="AB2706" s="1"/>
  <c r="Q2706"/>
  <c r="P2706"/>
  <c r="U2706" s="1"/>
  <c r="Z2706" s="1"/>
  <c r="O2706"/>
  <c r="N2706"/>
  <c r="AB2705"/>
  <c r="X2705"/>
  <c r="W2705"/>
  <c r="T2705"/>
  <c r="S2705"/>
  <c r="R2705"/>
  <c r="Q2705"/>
  <c r="V2705" s="1"/>
  <c r="AA2705" s="1"/>
  <c r="P2705"/>
  <c r="O2705"/>
  <c r="N2705"/>
  <c r="AB2704"/>
  <c r="X2704"/>
  <c r="W2704"/>
  <c r="T2704"/>
  <c r="S2704"/>
  <c r="R2704"/>
  <c r="Q2704"/>
  <c r="V2704" s="1"/>
  <c r="AA2704" s="1"/>
  <c r="P2704"/>
  <c r="O2704"/>
  <c r="N2704"/>
  <c r="Y2703"/>
  <c r="U2703"/>
  <c r="T2703"/>
  <c r="R2703"/>
  <c r="W2703" s="1"/>
  <c r="AB2703" s="1"/>
  <c r="Q2703"/>
  <c r="P2703"/>
  <c r="Z2703" s="1"/>
  <c r="O2703"/>
  <c r="N2703"/>
  <c r="S2703" s="1"/>
  <c r="X2703" s="1"/>
  <c r="Z2702"/>
  <c r="V2702"/>
  <c r="U2702"/>
  <c r="R2702"/>
  <c r="Q2702"/>
  <c r="AA2702" s="1"/>
  <c r="P2702"/>
  <c r="O2702"/>
  <c r="T2702" s="1"/>
  <c r="Y2702" s="1"/>
  <c r="N2702"/>
  <c r="AA2701"/>
  <c r="W2701"/>
  <c r="V2701"/>
  <c r="S2701"/>
  <c r="R2701"/>
  <c r="AB2701" s="1"/>
  <c r="Q2701"/>
  <c r="P2701"/>
  <c r="U2701" s="1"/>
  <c r="Z2701" s="1"/>
  <c r="O2701"/>
  <c r="N2701"/>
  <c r="AB2700"/>
  <c r="X2700"/>
  <c r="W2700"/>
  <c r="T2700"/>
  <c r="S2700"/>
  <c r="R2700"/>
  <c r="Q2700"/>
  <c r="V2700" s="1"/>
  <c r="AA2700" s="1"/>
  <c r="P2700"/>
  <c r="O2700"/>
  <c r="N2700"/>
  <c r="Y2699"/>
  <c r="U2699"/>
  <c r="T2699"/>
  <c r="R2699"/>
  <c r="W2699" s="1"/>
  <c r="AB2699" s="1"/>
  <c r="Q2699"/>
  <c r="P2699"/>
  <c r="Z2699" s="1"/>
  <c r="O2699"/>
  <c r="N2699"/>
  <c r="S2699" s="1"/>
  <c r="X2699" s="1"/>
  <c r="Z2698"/>
  <c r="V2698"/>
  <c r="U2698"/>
  <c r="R2698"/>
  <c r="Q2698"/>
  <c r="AA2698" s="1"/>
  <c r="P2698"/>
  <c r="O2698"/>
  <c r="T2698" s="1"/>
  <c r="Y2698" s="1"/>
  <c r="N2698"/>
  <c r="AA2697"/>
  <c r="W2697"/>
  <c r="V2697"/>
  <c r="S2697"/>
  <c r="R2697"/>
  <c r="AB2697" s="1"/>
  <c r="Q2697"/>
  <c r="P2697"/>
  <c r="U2697" s="1"/>
  <c r="Z2697" s="1"/>
  <c r="O2697"/>
  <c r="N2697"/>
  <c r="AB2696"/>
  <c r="X2696"/>
  <c r="W2696"/>
  <c r="T2696"/>
  <c r="S2696"/>
  <c r="R2696"/>
  <c r="Q2696"/>
  <c r="V2696" s="1"/>
  <c r="AA2696" s="1"/>
  <c r="P2696"/>
  <c r="O2696"/>
  <c r="N2696"/>
  <c r="Y2695"/>
  <c r="U2695"/>
  <c r="T2695"/>
  <c r="R2695"/>
  <c r="W2695" s="1"/>
  <c r="AB2695" s="1"/>
  <c r="Q2695"/>
  <c r="P2695"/>
  <c r="Z2695" s="1"/>
  <c r="O2695"/>
  <c r="N2695"/>
  <c r="S2695" s="1"/>
  <c r="X2695" s="1"/>
  <c r="Z2694"/>
  <c r="V2694"/>
  <c r="U2694"/>
  <c r="R2694"/>
  <c r="Q2694"/>
  <c r="P2694"/>
  <c r="O2694"/>
  <c r="T2694" s="1"/>
  <c r="Y2694" s="1"/>
  <c r="N2694"/>
  <c r="AA2693"/>
  <c r="W2693"/>
  <c r="V2693"/>
  <c r="S2693"/>
  <c r="R2693"/>
  <c r="Q2693"/>
  <c r="P2693"/>
  <c r="U2693" s="1"/>
  <c r="Z2693" s="1"/>
  <c r="O2693"/>
  <c r="N2693"/>
  <c r="AB2692"/>
  <c r="X2692"/>
  <c r="W2692"/>
  <c r="T2692"/>
  <c r="S2692"/>
  <c r="R2692"/>
  <c r="Q2692"/>
  <c r="V2692" s="1"/>
  <c r="AA2692" s="1"/>
  <c r="P2692"/>
  <c r="O2692"/>
  <c r="Y2692" s="1"/>
  <c r="N2692"/>
  <c r="Y2691"/>
  <c r="U2691"/>
  <c r="T2691"/>
  <c r="R2691"/>
  <c r="W2691" s="1"/>
  <c r="AB2691" s="1"/>
  <c r="Q2691"/>
  <c r="P2691"/>
  <c r="Z2691" s="1"/>
  <c r="O2691"/>
  <c r="N2691"/>
  <c r="S2691" s="1"/>
  <c r="X2691" s="1"/>
  <c r="Z2690"/>
  <c r="V2690"/>
  <c r="U2690"/>
  <c r="R2690"/>
  <c r="Q2690"/>
  <c r="AA2690" s="1"/>
  <c r="P2690"/>
  <c r="O2690"/>
  <c r="T2690" s="1"/>
  <c r="Y2690" s="1"/>
  <c r="N2690"/>
  <c r="Z2689"/>
  <c r="V2689"/>
  <c r="U2689"/>
  <c r="R2689"/>
  <c r="Q2689"/>
  <c r="AA2689" s="1"/>
  <c r="P2689"/>
  <c r="O2689"/>
  <c r="T2689" s="1"/>
  <c r="Y2689" s="1"/>
  <c r="N2689"/>
  <c r="AA2688"/>
  <c r="W2688"/>
  <c r="V2688"/>
  <c r="S2688"/>
  <c r="R2688"/>
  <c r="AB2688" s="1"/>
  <c r="Q2688"/>
  <c r="P2688"/>
  <c r="U2688" s="1"/>
  <c r="Z2688" s="1"/>
  <c r="O2688"/>
  <c r="N2688"/>
  <c r="X2688" s="1"/>
  <c r="AB2687"/>
  <c r="X2687"/>
  <c r="W2687"/>
  <c r="T2687"/>
  <c r="S2687"/>
  <c r="R2687"/>
  <c r="Q2687"/>
  <c r="V2687" s="1"/>
  <c r="AA2687" s="1"/>
  <c r="P2687"/>
  <c r="O2687"/>
  <c r="N2687"/>
  <c r="Y2686"/>
  <c r="U2686"/>
  <c r="T2686"/>
  <c r="R2686"/>
  <c r="W2686" s="1"/>
  <c r="AB2686" s="1"/>
  <c r="Q2686"/>
  <c r="P2686"/>
  <c r="Z2686" s="1"/>
  <c r="O2686"/>
  <c r="N2686"/>
  <c r="S2686" s="1"/>
  <c r="X2686" s="1"/>
  <c r="Z2685"/>
  <c r="V2685"/>
  <c r="U2685"/>
  <c r="R2685"/>
  <c r="Q2685"/>
  <c r="AA2685" s="1"/>
  <c r="P2685"/>
  <c r="O2685"/>
  <c r="T2685" s="1"/>
  <c r="Y2685" s="1"/>
  <c r="N2685"/>
  <c r="AA2684"/>
  <c r="W2684"/>
  <c r="V2684"/>
  <c r="S2684"/>
  <c r="R2684"/>
  <c r="AB2684" s="1"/>
  <c r="Q2684"/>
  <c r="P2684"/>
  <c r="U2684" s="1"/>
  <c r="Z2684" s="1"/>
  <c r="O2684"/>
  <c r="N2684"/>
  <c r="AB2683"/>
  <c r="X2683"/>
  <c r="W2683"/>
  <c r="T2683"/>
  <c r="S2683"/>
  <c r="R2683"/>
  <c r="Q2683"/>
  <c r="V2683" s="1"/>
  <c r="AA2683" s="1"/>
  <c r="P2683"/>
  <c r="O2683"/>
  <c r="N2683"/>
  <c r="Y2682"/>
  <c r="U2682"/>
  <c r="T2682"/>
  <c r="R2682"/>
  <c r="W2682" s="1"/>
  <c r="AB2682" s="1"/>
  <c r="Q2682"/>
  <c r="P2682"/>
  <c r="Z2682" s="1"/>
  <c r="O2682"/>
  <c r="N2682"/>
  <c r="S2682" s="1"/>
  <c r="X2682" s="1"/>
  <c r="V2681"/>
  <c r="R2681"/>
  <c r="Q2681"/>
  <c r="AA2681" s="1"/>
  <c r="P2681"/>
  <c r="U2681" s="1"/>
  <c r="Z2681" s="1"/>
  <c r="O2681"/>
  <c r="N2681"/>
  <c r="W2680"/>
  <c r="S2680"/>
  <c r="R2680"/>
  <c r="AB2680" s="1"/>
  <c r="Q2680"/>
  <c r="V2680" s="1"/>
  <c r="AA2680" s="1"/>
  <c r="P2680"/>
  <c r="O2680"/>
  <c r="N2680"/>
  <c r="X2680" s="1"/>
  <c r="X2679"/>
  <c r="T2679"/>
  <c r="S2679"/>
  <c r="R2679"/>
  <c r="W2679" s="1"/>
  <c r="AB2679" s="1"/>
  <c r="Q2679"/>
  <c r="P2679"/>
  <c r="O2679"/>
  <c r="Y2679" s="1"/>
  <c r="N2679"/>
  <c r="Y2678"/>
  <c r="U2678"/>
  <c r="T2678"/>
  <c r="R2678"/>
  <c r="W2678" s="1"/>
  <c r="AB2678" s="1"/>
  <c r="Q2678"/>
  <c r="P2678"/>
  <c r="Z2678" s="1"/>
  <c r="O2678"/>
  <c r="N2678"/>
  <c r="Z2677"/>
  <c r="V2677"/>
  <c r="U2677"/>
  <c r="R2677"/>
  <c r="Q2677"/>
  <c r="AA2677" s="1"/>
  <c r="P2677"/>
  <c r="O2677"/>
  <c r="T2677" s="1"/>
  <c r="Y2677" s="1"/>
  <c r="N2677"/>
  <c r="AA2676"/>
  <c r="W2676"/>
  <c r="V2676"/>
  <c r="S2676"/>
  <c r="R2676"/>
  <c r="AB2676" s="1"/>
  <c r="Q2676"/>
  <c r="P2676"/>
  <c r="U2676" s="1"/>
  <c r="Z2676" s="1"/>
  <c r="O2676"/>
  <c r="N2676"/>
  <c r="X2676" s="1"/>
  <c r="AB2675"/>
  <c r="W2675"/>
  <c r="T2675"/>
  <c r="S2675"/>
  <c r="X2675" s="1"/>
  <c r="R2675"/>
  <c r="Q2675"/>
  <c r="V2675" s="1"/>
  <c r="AA2675" s="1"/>
  <c r="P2675"/>
  <c r="O2675"/>
  <c r="N2675"/>
  <c r="AA2674"/>
  <c r="X2674"/>
  <c r="W2674"/>
  <c r="U2674"/>
  <c r="T2674"/>
  <c r="S2674"/>
  <c r="R2674"/>
  <c r="AB2674" s="1"/>
  <c r="Q2674"/>
  <c r="V2674" s="1"/>
  <c r="P2674"/>
  <c r="O2674"/>
  <c r="N2674"/>
  <c r="Z2673"/>
  <c r="Y2673"/>
  <c r="V2673"/>
  <c r="U2673"/>
  <c r="T2673"/>
  <c r="R2673"/>
  <c r="Q2673"/>
  <c r="AA2673" s="1"/>
  <c r="P2673"/>
  <c r="O2673"/>
  <c r="N2673"/>
  <c r="AA2672"/>
  <c r="Z2672"/>
  <c r="W2672"/>
  <c r="V2672"/>
  <c r="U2672"/>
  <c r="S2672"/>
  <c r="R2672"/>
  <c r="AB2672" s="1"/>
  <c r="Q2672"/>
  <c r="P2672"/>
  <c r="O2672"/>
  <c r="N2672"/>
  <c r="X2672" s="1"/>
  <c r="AB2671"/>
  <c r="AA2671"/>
  <c r="X2671"/>
  <c r="W2671"/>
  <c r="V2671"/>
  <c r="T2671"/>
  <c r="S2671"/>
  <c r="R2671"/>
  <c r="Q2671"/>
  <c r="P2671"/>
  <c r="O2671"/>
  <c r="N2671"/>
  <c r="AB2670"/>
  <c r="Y2670"/>
  <c r="X2670"/>
  <c r="W2670"/>
  <c r="U2670"/>
  <c r="T2670"/>
  <c r="S2670"/>
  <c r="R2670"/>
  <c r="Q2670"/>
  <c r="P2670"/>
  <c r="O2670"/>
  <c r="N2670"/>
  <c r="Z2669"/>
  <c r="Y2669"/>
  <c r="V2669"/>
  <c r="U2669"/>
  <c r="T2669"/>
  <c r="R2669"/>
  <c r="Q2669"/>
  <c r="AA2669" s="1"/>
  <c r="P2669"/>
  <c r="O2669"/>
  <c r="N2669"/>
  <c r="AA2668"/>
  <c r="Z2668"/>
  <c r="W2668"/>
  <c r="V2668"/>
  <c r="U2668"/>
  <c r="S2668"/>
  <c r="R2668"/>
  <c r="AB2668" s="1"/>
  <c r="Q2668"/>
  <c r="P2668"/>
  <c r="O2668"/>
  <c r="N2668"/>
  <c r="AB2667"/>
  <c r="AA2667"/>
  <c r="X2667"/>
  <c r="W2667"/>
  <c r="V2667"/>
  <c r="T2667"/>
  <c r="S2667"/>
  <c r="R2667"/>
  <c r="Q2667"/>
  <c r="P2667"/>
  <c r="O2667"/>
  <c r="Y2667" s="1"/>
  <c r="N2667"/>
  <c r="AB2666"/>
  <c r="Y2666"/>
  <c r="X2666"/>
  <c r="W2666"/>
  <c r="U2666"/>
  <c r="T2666"/>
  <c r="S2666"/>
  <c r="R2666"/>
  <c r="Q2666"/>
  <c r="P2666"/>
  <c r="Z2666" s="1"/>
  <c r="O2666"/>
  <c r="N2666"/>
  <c r="Z2665"/>
  <c r="Y2665"/>
  <c r="V2665"/>
  <c r="U2665"/>
  <c r="T2665"/>
  <c r="R2665"/>
  <c r="Q2665"/>
  <c r="AA2665" s="1"/>
  <c r="P2665"/>
  <c r="O2665"/>
  <c r="N2665"/>
  <c r="AA2664"/>
  <c r="Z2664"/>
  <c r="W2664"/>
  <c r="V2664"/>
  <c r="U2664"/>
  <c r="S2664"/>
  <c r="R2664"/>
  <c r="AB2664" s="1"/>
  <c r="Q2664"/>
  <c r="P2664"/>
  <c r="O2664"/>
  <c r="N2664"/>
  <c r="X2664" s="1"/>
  <c r="AB2663"/>
  <c r="AA2663"/>
  <c r="X2663"/>
  <c r="W2663"/>
  <c r="V2663"/>
  <c r="T2663"/>
  <c r="S2663"/>
  <c r="R2663"/>
  <c r="Q2663"/>
  <c r="P2663"/>
  <c r="O2663"/>
  <c r="N2663"/>
  <c r="AB2662"/>
  <c r="Y2662"/>
  <c r="X2662"/>
  <c r="W2662"/>
  <c r="U2662"/>
  <c r="T2662"/>
  <c r="S2662"/>
  <c r="R2662"/>
  <c r="Q2662"/>
  <c r="P2662"/>
  <c r="O2662"/>
  <c r="N2662"/>
  <c r="Z2661"/>
  <c r="Y2661"/>
  <c r="V2661"/>
  <c r="U2661"/>
  <c r="T2661"/>
  <c r="R2661"/>
  <c r="Q2661"/>
  <c r="AA2661" s="1"/>
  <c r="P2661"/>
  <c r="O2661"/>
  <c r="N2661"/>
  <c r="AA2660"/>
  <c r="Z2660"/>
  <c r="W2660"/>
  <c r="V2660"/>
  <c r="U2660"/>
  <c r="S2660"/>
  <c r="R2660"/>
  <c r="AB2660" s="1"/>
  <c r="Q2660"/>
  <c r="P2660"/>
  <c r="O2660"/>
  <c r="N2660"/>
  <c r="AA2659"/>
  <c r="Z2659"/>
  <c r="W2659"/>
  <c r="V2659"/>
  <c r="U2659"/>
  <c r="S2659"/>
  <c r="R2659"/>
  <c r="AB2659" s="1"/>
  <c r="Q2659"/>
  <c r="P2659"/>
  <c r="O2659"/>
  <c r="N2659"/>
  <c r="X2659" s="1"/>
  <c r="AB2657"/>
  <c r="AA2657"/>
  <c r="X2657"/>
  <c r="W2657"/>
  <c r="V2657"/>
  <c r="T2657"/>
  <c r="S2657"/>
  <c r="R2657"/>
  <c r="Q2657"/>
  <c r="P2657"/>
  <c r="O2657"/>
  <c r="N2657"/>
  <c r="AB2656"/>
  <c r="Y2656"/>
  <c r="X2656"/>
  <c r="W2656"/>
  <c r="U2656"/>
  <c r="T2656"/>
  <c r="S2656"/>
  <c r="R2656"/>
  <c r="Q2656"/>
  <c r="P2656"/>
  <c r="O2656"/>
  <c r="N2656"/>
  <c r="Z2655"/>
  <c r="Y2655"/>
  <c r="V2655"/>
  <c r="U2655"/>
  <c r="T2655"/>
  <c r="R2655"/>
  <c r="Q2655"/>
  <c r="AA2655" s="1"/>
  <c r="P2655"/>
  <c r="O2655"/>
  <c r="N2655"/>
  <c r="AA2654"/>
  <c r="Z2654"/>
  <c r="W2654"/>
  <c r="V2654"/>
  <c r="U2654"/>
  <c r="S2654"/>
  <c r="R2654"/>
  <c r="AB2654" s="1"/>
  <c r="Q2654"/>
  <c r="P2654"/>
  <c r="O2654"/>
  <c r="N2654"/>
  <c r="AB2653"/>
  <c r="AA2653"/>
  <c r="X2653"/>
  <c r="W2653"/>
  <c r="V2653"/>
  <c r="T2653"/>
  <c r="S2653"/>
  <c r="R2653"/>
  <c r="Q2653"/>
  <c r="P2653"/>
  <c r="O2653"/>
  <c r="Y2653" s="1"/>
  <c r="N2653"/>
  <c r="AB2652"/>
  <c r="Y2652"/>
  <c r="X2652"/>
  <c r="W2652"/>
  <c r="U2652"/>
  <c r="T2652"/>
  <c r="S2652"/>
  <c r="R2652"/>
  <c r="Q2652"/>
  <c r="P2652"/>
  <c r="Z2652" s="1"/>
  <c r="O2652"/>
  <c r="N2652"/>
  <c r="Z2651"/>
  <c r="Y2651"/>
  <c r="V2651"/>
  <c r="U2651"/>
  <c r="T2651"/>
  <c r="R2651"/>
  <c r="Q2651"/>
  <c r="AA2651" s="1"/>
  <c r="P2651"/>
  <c r="O2651"/>
  <c r="N2651"/>
  <c r="AA2650"/>
  <c r="Z2650"/>
  <c r="W2650"/>
  <c r="V2650"/>
  <c r="U2650"/>
  <c r="S2650"/>
  <c r="R2650"/>
  <c r="AB2650" s="1"/>
  <c r="Q2650"/>
  <c r="P2650"/>
  <c r="O2650"/>
  <c r="N2650"/>
  <c r="X2650" s="1"/>
  <c r="AB2649"/>
  <c r="AA2649"/>
  <c r="X2649"/>
  <c r="W2649"/>
  <c r="V2649"/>
  <c r="T2649"/>
  <c r="S2649"/>
  <c r="R2649"/>
  <c r="Q2649"/>
  <c r="P2649"/>
  <c r="O2649"/>
  <c r="N2649"/>
  <c r="AB2648"/>
  <c r="Y2648"/>
  <c r="X2648"/>
  <c r="W2648"/>
  <c r="U2648"/>
  <c r="T2648"/>
  <c r="S2648"/>
  <c r="R2648"/>
  <c r="Q2648"/>
  <c r="P2648"/>
  <c r="O2648"/>
  <c r="N2648"/>
  <c r="Z2647"/>
  <c r="Y2647"/>
  <c r="V2647"/>
  <c r="U2647"/>
  <c r="T2647"/>
  <c r="R2647"/>
  <c r="Q2647"/>
  <c r="AA2647" s="1"/>
  <c r="P2647"/>
  <c r="O2647"/>
  <c r="N2647"/>
  <c r="AA2646"/>
  <c r="Z2646"/>
  <c r="W2646"/>
  <c r="V2646"/>
  <c r="U2646"/>
  <c r="S2646"/>
  <c r="R2646"/>
  <c r="AB2646" s="1"/>
  <c r="Q2646"/>
  <c r="P2646"/>
  <c r="O2646"/>
  <c r="N2646"/>
  <c r="AB2645"/>
  <c r="AA2645"/>
  <c r="X2645"/>
  <c r="W2645"/>
  <c r="V2645"/>
  <c r="T2645"/>
  <c r="S2645"/>
  <c r="R2645"/>
  <c r="Q2645"/>
  <c r="P2645"/>
  <c r="O2645"/>
  <c r="Y2645" s="1"/>
  <c r="N2645"/>
  <c r="AB2644"/>
  <c r="Y2644"/>
  <c r="X2644"/>
  <c r="W2644"/>
  <c r="U2644"/>
  <c r="T2644"/>
  <c r="S2644"/>
  <c r="R2644"/>
  <c r="Q2644"/>
  <c r="P2644"/>
  <c r="Z2644" s="1"/>
  <c r="O2644"/>
  <c r="N2644"/>
  <c r="AB2643"/>
  <c r="Y2643"/>
  <c r="X2643"/>
  <c r="W2643"/>
  <c r="U2643"/>
  <c r="T2643"/>
  <c r="S2643"/>
  <c r="R2643"/>
  <c r="Q2643"/>
  <c r="P2643"/>
  <c r="O2643"/>
  <c r="N2643"/>
  <c r="Z2641"/>
  <c r="Y2641"/>
  <c r="V2641"/>
  <c r="U2641"/>
  <c r="T2641"/>
  <c r="R2641"/>
  <c r="Q2641"/>
  <c r="AA2641" s="1"/>
  <c r="P2641"/>
  <c r="O2641"/>
  <c r="N2641"/>
  <c r="AA2640"/>
  <c r="Z2640"/>
  <c r="W2640"/>
  <c r="V2640"/>
  <c r="U2640"/>
  <c r="S2640"/>
  <c r="R2640"/>
  <c r="AB2640" s="1"/>
  <c r="Q2640"/>
  <c r="P2640"/>
  <c r="O2640"/>
  <c r="N2640"/>
  <c r="AB2639"/>
  <c r="AA2639"/>
  <c r="X2639"/>
  <c r="W2639"/>
  <c r="V2639"/>
  <c r="T2639"/>
  <c r="S2639"/>
  <c r="R2639"/>
  <c r="Q2639"/>
  <c r="P2639"/>
  <c r="O2639"/>
  <c r="Y2639" s="1"/>
  <c r="N2639"/>
  <c r="AB2638"/>
  <c r="Y2638"/>
  <c r="X2638"/>
  <c r="W2638"/>
  <c r="U2638"/>
  <c r="T2638"/>
  <c r="S2638"/>
  <c r="R2638"/>
  <c r="Q2638"/>
  <c r="P2638"/>
  <c r="Z2638" s="1"/>
  <c r="O2638"/>
  <c r="N2638"/>
  <c r="Z2637"/>
  <c r="Y2637"/>
  <c r="V2637"/>
  <c r="U2637"/>
  <c r="T2637"/>
  <c r="R2637"/>
  <c r="Q2637"/>
  <c r="AA2637" s="1"/>
  <c r="P2637"/>
  <c r="O2637"/>
  <c r="N2637"/>
  <c r="AA2636"/>
  <c r="Z2636"/>
  <c r="W2636"/>
  <c r="V2636"/>
  <c r="U2636"/>
  <c r="S2636"/>
  <c r="R2636"/>
  <c r="AB2636" s="1"/>
  <c r="Q2636"/>
  <c r="P2636"/>
  <c r="O2636"/>
  <c r="N2636"/>
  <c r="X2636" s="1"/>
  <c r="AB2635"/>
  <c r="AA2635"/>
  <c r="X2635"/>
  <c r="W2635"/>
  <c r="V2635"/>
  <c r="T2635"/>
  <c r="S2635"/>
  <c r="R2635"/>
  <c r="Q2635"/>
  <c r="P2635"/>
  <c r="O2635"/>
  <c r="N2635"/>
  <c r="AB2634"/>
  <c r="Y2634"/>
  <c r="X2634"/>
  <c r="W2634"/>
  <c r="U2634"/>
  <c r="T2634"/>
  <c r="S2634"/>
  <c r="R2634"/>
  <c r="Q2634"/>
  <c r="P2634"/>
  <c r="O2634"/>
  <c r="N2634"/>
  <c r="Z2633"/>
  <c r="Y2633"/>
  <c r="V2633"/>
  <c r="U2633"/>
  <c r="T2633"/>
  <c r="R2633"/>
  <c r="Q2633"/>
  <c r="AA2633" s="1"/>
  <c r="P2633"/>
  <c r="O2633"/>
  <c r="N2633"/>
  <c r="AA2632"/>
  <c r="Z2632"/>
  <c r="W2632"/>
  <c r="V2632"/>
  <c r="U2632"/>
  <c r="S2632"/>
  <c r="R2632"/>
  <c r="AB2632" s="1"/>
  <c r="Q2632"/>
  <c r="P2632"/>
  <c r="O2632"/>
  <c r="N2632"/>
  <c r="AB2631"/>
  <c r="AA2631"/>
  <c r="X2631"/>
  <c r="W2631"/>
  <c r="V2631"/>
  <c r="T2631"/>
  <c r="S2631"/>
  <c r="R2631"/>
  <c r="Q2631"/>
  <c r="P2631"/>
  <c r="O2631"/>
  <c r="Y2631" s="1"/>
  <c r="N2631"/>
  <c r="AB2630"/>
  <c r="Y2630"/>
  <c r="X2630"/>
  <c r="W2630"/>
  <c r="U2630"/>
  <c r="T2630"/>
  <c r="S2630"/>
  <c r="R2630"/>
  <c r="Q2630"/>
  <c r="P2630"/>
  <c r="Z2630" s="1"/>
  <c r="O2630"/>
  <c r="N2630"/>
  <c r="Z2629"/>
  <c r="Y2629"/>
  <c r="V2629"/>
  <c r="U2629"/>
  <c r="T2629"/>
  <c r="R2629"/>
  <c r="Q2629"/>
  <c r="AA2629" s="1"/>
  <c r="P2629"/>
  <c r="O2629"/>
  <c r="N2629"/>
  <c r="AA2628"/>
  <c r="Z2628"/>
  <c r="W2628"/>
  <c r="V2628"/>
  <c r="U2628"/>
  <c r="S2628"/>
  <c r="R2628"/>
  <c r="AB2628" s="1"/>
  <c r="Q2628"/>
  <c r="P2628"/>
  <c r="O2628"/>
  <c r="N2628"/>
  <c r="X2628" s="1"/>
  <c r="AA2627"/>
  <c r="Z2627"/>
  <c r="W2627"/>
  <c r="V2627"/>
  <c r="U2627"/>
  <c r="S2627"/>
  <c r="R2627"/>
  <c r="AB2627" s="1"/>
  <c r="Q2627"/>
  <c r="P2627"/>
  <c r="O2627"/>
  <c r="N2627"/>
  <c r="AB2626"/>
  <c r="AA2626"/>
  <c r="X2626"/>
  <c r="W2626"/>
  <c r="V2626"/>
  <c r="T2626"/>
  <c r="S2626"/>
  <c r="R2626"/>
  <c r="Q2626"/>
  <c r="P2626"/>
  <c r="O2626"/>
  <c r="Y2626" s="1"/>
  <c r="N2626"/>
  <c r="AB2625"/>
  <c r="Y2625"/>
  <c r="X2625"/>
  <c r="W2625"/>
  <c r="U2625"/>
  <c r="T2625"/>
  <c r="S2625"/>
  <c r="R2625"/>
  <c r="Q2625"/>
  <c r="P2625"/>
  <c r="Z2625" s="1"/>
  <c r="O2625"/>
  <c r="N2625"/>
  <c r="Z2624"/>
  <c r="Y2624"/>
  <c r="V2624"/>
  <c r="U2624"/>
  <c r="T2624"/>
  <c r="R2624"/>
  <c r="Q2624"/>
  <c r="AA2624" s="1"/>
  <c r="P2624"/>
  <c r="O2624"/>
  <c r="N2624"/>
  <c r="AA2623"/>
  <c r="W2623"/>
  <c r="V2623"/>
  <c r="S2623"/>
  <c r="R2623"/>
  <c r="AB2623" s="1"/>
  <c r="Q2623"/>
  <c r="P2623"/>
  <c r="U2623" s="1"/>
  <c r="Z2623" s="1"/>
  <c r="O2623"/>
  <c r="N2623"/>
  <c r="X2623" s="1"/>
  <c r="X2622"/>
  <c r="T2622"/>
  <c r="R2622"/>
  <c r="W2622" s="1"/>
  <c r="AB2622" s="1"/>
  <c r="Q2622"/>
  <c r="P2622"/>
  <c r="O2622"/>
  <c r="Y2622" s="1"/>
  <c r="N2622"/>
  <c r="S2622" s="1"/>
  <c r="Y2621"/>
  <c r="U2621"/>
  <c r="R2621"/>
  <c r="Q2621"/>
  <c r="P2621"/>
  <c r="Z2621" s="1"/>
  <c r="O2621"/>
  <c r="T2621" s="1"/>
  <c r="N2621"/>
  <c r="V2620"/>
  <c r="R2620"/>
  <c r="Q2620"/>
  <c r="P2620"/>
  <c r="U2620" s="1"/>
  <c r="Z2620" s="1"/>
  <c r="O2620"/>
  <c r="N2620"/>
  <c r="W2619"/>
  <c r="S2619"/>
  <c r="R2619"/>
  <c r="Q2619"/>
  <c r="V2619" s="1"/>
  <c r="AA2619" s="1"/>
  <c r="P2619"/>
  <c r="O2619"/>
  <c r="N2619"/>
  <c r="X2619" s="1"/>
  <c r="X2618"/>
  <c r="T2618"/>
  <c r="S2618"/>
  <c r="R2618"/>
  <c r="W2618" s="1"/>
  <c r="AB2618" s="1"/>
  <c r="Q2618"/>
  <c r="P2618"/>
  <c r="O2618"/>
  <c r="Y2618" s="1"/>
  <c r="N2618"/>
  <c r="U2617"/>
  <c r="R2617"/>
  <c r="Q2617"/>
  <c r="P2617"/>
  <c r="O2617"/>
  <c r="T2617" s="1"/>
  <c r="Y2617" s="1"/>
  <c r="N2617"/>
  <c r="V2616"/>
  <c r="R2616"/>
  <c r="Q2616"/>
  <c r="AA2616" s="1"/>
  <c r="P2616"/>
  <c r="U2616" s="1"/>
  <c r="Z2616" s="1"/>
  <c r="O2616"/>
  <c r="N2616"/>
  <c r="W2615"/>
  <c r="S2615"/>
  <c r="R2615"/>
  <c r="Q2615"/>
  <c r="V2615" s="1"/>
  <c r="AA2615" s="1"/>
  <c r="P2615"/>
  <c r="O2615"/>
  <c r="N2615"/>
  <c r="AB2614"/>
  <c r="X2614"/>
  <c r="T2614"/>
  <c r="R2614"/>
  <c r="W2614" s="1"/>
  <c r="Q2614"/>
  <c r="P2614"/>
  <c r="O2614"/>
  <c r="Y2614" s="1"/>
  <c r="N2614"/>
  <c r="S2614" s="1"/>
  <c r="U2613"/>
  <c r="R2613"/>
  <c r="Q2613"/>
  <c r="P2613"/>
  <c r="O2613"/>
  <c r="T2613" s="1"/>
  <c r="Y2613" s="1"/>
  <c r="N2613"/>
  <c r="U2612"/>
  <c r="R2612"/>
  <c r="Q2612"/>
  <c r="P2612"/>
  <c r="O2612"/>
  <c r="T2612" s="1"/>
  <c r="Y2612" s="1"/>
  <c r="N2612"/>
  <c r="V2611"/>
  <c r="R2611"/>
  <c r="Q2611"/>
  <c r="AA2611" s="1"/>
  <c r="P2611"/>
  <c r="U2611" s="1"/>
  <c r="Z2611" s="1"/>
  <c r="O2611"/>
  <c r="N2611"/>
  <c r="W2610"/>
  <c r="S2610"/>
  <c r="R2610"/>
  <c r="Q2610"/>
  <c r="V2610" s="1"/>
  <c r="AA2610" s="1"/>
  <c r="P2610"/>
  <c r="O2610"/>
  <c r="N2610"/>
  <c r="AB2609"/>
  <c r="X2609"/>
  <c r="T2609"/>
  <c r="R2609"/>
  <c r="W2609" s="1"/>
  <c r="Q2609"/>
  <c r="P2609"/>
  <c r="O2609"/>
  <c r="Y2609" s="1"/>
  <c r="N2609"/>
  <c r="S2609" s="1"/>
  <c r="U2608"/>
  <c r="R2608"/>
  <c r="Q2608"/>
  <c r="P2608"/>
  <c r="O2608"/>
  <c r="T2608" s="1"/>
  <c r="Y2608" s="1"/>
  <c r="N2608"/>
  <c r="V2607"/>
  <c r="R2607"/>
  <c r="Q2607"/>
  <c r="AA2607" s="1"/>
  <c r="P2607"/>
  <c r="U2607" s="1"/>
  <c r="Z2607" s="1"/>
  <c r="O2607"/>
  <c r="N2607"/>
  <c r="W2606"/>
  <c r="S2606"/>
  <c r="R2606"/>
  <c r="Q2606"/>
  <c r="V2606" s="1"/>
  <c r="AA2606" s="1"/>
  <c r="P2606"/>
  <c r="O2606"/>
  <c r="N2606"/>
  <c r="AB2605"/>
  <c r="X2605"/>
  <c r="T2605"/>
  <c r="R2605"/>
  <c r="W2605" s="1"/>
  <c r="Q2605"/>
  <c r="P2605"/>
  <c r="O2605"/>
  <c r="Y2605" s="1"/>
  <c r="N2605"/>
  <c r="S2605" s="1"/>
  <c r="U2604"/>
  <c r="R2604"/>
  <c r="Q2604"/>
  <c r="P2604"/>
  <c r="O2604"/>
  <c r="T2604" s="1"/>
  <c r="Y2604" s="1"/>
  <c r="N2604"/>
  <c r="V2603"/>
  <c r="R2603"/>
  <c r="Q2603"/>
  <c r="AA2603" s="1"/>
  <c r="P2603"/>
  <c r="U2603" s="1"/>
  <c r="Z2603" s="1"/>
  <c r="O2603"/>
  <c r="N2603"/>
  <c r="W2602"/>
  <c r="S2602"/>
  <c r="R2602"/>
  <c r="Q2602"/>
  <c r="V2602" s="1"/>
  <c r="AA2602" s="1"/>
  <c r="P2602"/>
  <c r="O2602"/>
  <c r="N2602"/>
  <c r="AB2601"/>
  <c r="X2601"/>
  <c r="T2601"/>
  <c r="R2601"/>
  <c r="W2601" s="1"/>
  <c r="Q2601"/>
  <c r="P2601"/>
  <c r="O2601"/>
  <c r="Y2601" s="1"/>
  <c r="N2601"/>
  <c r="S2601" s="1"/>
  <c r="U2600"/>
  <c r="R2600"/>
  <c r="Q2600"/>
  <c r="P2600"/>
  <c r="O2600"/>
  <c r="T2600" s="1"/>
  <c r="Y2600" s="1"/>
  <c r="N2600"/>
  <c r="V2599"/>
  <c r="R2599"/>
  <c r="Q2599"/>
  <c r="AA2599" s="1"/>
  <c r="P2599"/>
  <c r="U2599" s="1"/>
  <c r="Z2599" s="1"/>
  <c r="O2599"/>
  <c r="N2599"/>
  <c r="W2598"/>
  <c r="S2598"/>
  <c r="R2598"/>
  <c r="Q2598"/>
  <c r="V2598" s="1"/>
  <c r="AA2598" s="1"/>
  <c r="P2598"/>
  <c r="O2598"/>
  <c r="N2598"/>
  <c r="W2597"/>
  <c r="S2597"/>
  <c r="R2597"/>
  <c r="Q2597"/>
  <c r="V2597" s="1"/>
  <c r="AA2597" s="1"/>
  <c r="P2597"/>
  <c r="O2597"/>
  <c r="N2597"/>
  <c r="AB2596"/>
  <c r="X2596"/>
  <c r="T2596"/>
  <c r="R2596"/>
  <c r="W2596" s="1"/>
  <c r="Q2596"/>
  <c r="P2596"/>
  <c r="O2596"/>
  <c r="Y2596" s="1"/>
  <c r="N2596"/>
  <c r="S2596" s="1"/>
  <c r="U2595"/>
  <c r="R2595"/>
  <c r="Q2595"/>
  <c r="P2595"/>
  <c r="O2595"/>
  <c r="T2595" s="1"/>
  <c r="Y2595" s="1"/>
  <c r="N2595"/>
  <c r="V2594"/>
  <c r="R2594"/>
  <c r="Q2594"/>
  <c r="AA2594" s="1"/>
  <c r="P2594"/>
  <c r="U2594" s="1"/>
  <c r="Z2594" s="1"/>
  <c r="O2594"/>
  <c r="N2594"/>
  <c r="W2593"/>
  <c r="S2593"/>
  <c r="R2593"/>
  <c r="Q2593"/>
  <c r="V2593" s="1"/>
  <c r="AA2593" s="1"/>
  <c r="P2593"/>
  <c r="O2593"/>
  <c r="N2593"/>
  <c r="AB2592"/>
  <c r="X2592"/>
  <c r="T2592"/>
  <c r="R2592"/>
  <c r="W2592" s="1"/>
  <c r="Q2592"/>
  <c r="P2592"/>
  <c r="O2592"/>
  <c r="Y2592" s="1"/>
  <c r="N2592"/>
  <c r="S2592" s="1"/>
  <c r="U2591"/>
  <c r="R2591"/>
  <c r="Q2591"/>
  <c r="P2591"/>
  <c r="O2591"/>
  <c r="T2591" s="1"/>
  <c r="Y2591" s="1"/>
  <c r="N2591"/>
  <c r="V2590"/>
  <c r="R2590"/>
  <c r="Q2590"/>
  <c r="AA2590" s="1"/>
  <c r="P2590"/>
  <c r="U2590" s="1"/>
  <c r="Z2590" s="1"/>
  <c r="O2590"/>
  <c r="N2590"/>
  <c r="AA2589"/>
  <c r="W2589"/>
  <c r="V2589"/>
  <c r="S2589"/>
  <c r="R2589"/>
  <c r="AB2589" s="1"/>
  <c r="Q2589"/>
  <c r="P2589"/>
  <c r="O2589"/>
  <c r="N2589"/>
  <c r="X2589" s="1"/>
  <c r="X2588"/>
  <c r="T2588"/>
  <c r="S2588"/>
  <c r="R2588"/>
  <c r="W2588" s="1"/>
  <c r="AB2588" s="1"/>
  <c r="Q2588"/>
  <c r="P2588"/>
  <c r="O2588"/>
  <c r="Y2588" s="1"/>
  <c r="N2588"/>
  <c r="Y2587"/>
  <c r="U2587"/>
  <c r="T2587"/>
  <c r="R2587"/>
  <c r="Q2587"/>
  <c r="P2587"/>
  <c r="Z2587" s="1"/>
  <c r="O2587"/>
  <c r="N2587"/>
  <c r="Z2586"/>
  <c r="V2586"/>
  <c r="U2586"/>
  <c r="R2586"/>
  <c r="Q2586"/>
  <c r="AA2586" s="1"/>
  <c r="P2586"/>
  <c r="O2586"/>
  <c r="N2586"/>
  <c r="AA2585"/>
  <c r="W2585"/>
  <c r="V2585"/>
  <c r="S2585"/>
  <c r="R2585"/>
  <c r="AB2585" s="1"/>
  <c r="Q2585"/>
  <c r="P2585"/>
  <c r="O2585"/>
  <c r="N2585"/>
  <c r="X2585" s="1"/>
  <c r="T2584"/>
  <c r="R2584"/>
  <c r="W2584" s="1"/>
  <c r="AB2584" s="1"/>
  <c r="Q2584"/>
  <c r="P2584"/>
  <c r="O2584"/>
  <c r="Y2584" s="1"/>
  <c r="N2584"/>
  <c r="S2584" s="1"/>
  <c r="X2584" s="1"/>
  <c r="Y2583"/>
  <c r="U2583"/>
  <c r="R2583"/>
  <c r="Q2583"/>
  <c r="P2583"/>
  <c r="Z2583" s="1"/>
  <c r="O2583"/>
  <c r="T2583" s="1"/>
  <c r="N2583"/>
  <c r="Y2582"/>
  <c r="U2582"/>
  <c r="R2582"/>
  <c r="Q2582"/>
  <c r="P2582"/>
  <c r="Z2582" s="1"/>
  <c r="O2582"/>
  <c r="T2582" s="1"/>
  <c r="N2582"/>
  <c r="V2581"/>
  <c r="R2581"/>
  <c r="Q2581"/>
  <c r="AA2581" s="1"/>
  <c r="P2581"/>
  <c r="U2581" s="1"/>
  <c r="Z2581" s="1"/>
  <c r="O2581"/>
  <c r="N2581"/>
  <c r="W2580"/>
  <c r="S2580"/>
  <c r="R2580"/>
  <c r="AB2580" s="1"/>
  <c r="Q2580"/>
  <c r="V2580" s="1"/>
  <c r="AA2580" s="1"/>
  <c r="P2580"/>
  <c r="O2580"/>
  <c r="N2580"/>
  <c r="X2580" s="1"/>
  <c r="T2579"/>
  <c r="R2579"/>
  <c r="W2579" s="1"/>
  <c r="AB2579" s="1"/>
  <c r="Q2579"/>
  <c r="P2579"/>
  <c r="O2579"/>
  <c r="Y2579" s="1"/>
  <c r="N2579"/>
  <c r="S2579" s="1"/>
  <c r="X2579" s="1"/>
  <c r="Y2578"/>
  <c r="U2578"/>
  <c r="R2578"/>
  <c r="Q2578"/>
  <c r="P2578"/>
  <c r="Z2578" s="1"/>
  <c r="O2578"/>
  <c r="T2578" s="1"/>
  <c r="N2578"/>
  <c r="V2577"/>
  <c r="R2577"/>
  <c r="Q2577"/>
  <c r="P2577"/>
  <c r="U2577" s="1"/>
  <c r="Z2577" s="1"/>
  <c r="O2577"/>
  <c r="N2577"/>
  <c r="W2576"/>
  <c r="S2576"/>
  <c r="R2576"/>
  <c r="AB2576" s="1"/>
  <c r="Q2576"/>
  <c r="V2576" s="1"/>
  <c r="AA2576" s="1"/>
  <c r="P2576"/>
  <c r="O2576"/>
  <c r="N2576"/>
  <c r="X2576" s="1"/>
  <c r="T2575"/>
  <c r="R2575"/>
  <c r="W2575" s="1"/>
  <c r="AB2575" s="1"/>
  <c r="Q2575"/>
  <c r="P2575"/>
  <c r="O2575"/>
  <c r="Y2575" s="1"/>
  <c r="N2575"/>
  <c r="S2575" s="1"/>
  <c r="X2575" s="1"/>
  <c r="Y2574"/>
  <c r="U2574"/>
  <c r="R2574"/>
  <c r="Q2574"/>
  <c r="P2574"/>
  <c r="Z2574" s="1"/>
  <c r="O2574"/>
  <c r="T2574" s="1"/>
  <c r="N2574"/>
  <c r="V2573"/>
  <c r="R2573"/>
  <c r="Q2573"/>
  <c r="P2573"/>
  <c r="U2573" s="1"/>
  <c r="Z2573" s="1"/>
  <c r="O2573"/>
  <c r="N2573"/>
  <c r="W2572"/>
  <c r="AB2572" s="1"/>
  <c r="S2572"/>
  <c r="X2572" s="1"/>
  <c r="R2572"/>
  <c r="Q2572"/>
  <c r="V2572" s="1"/>
  <c r="AA2572" s="1"/>
  <c r="P2572"/>
  <c r="O2572"/>
  <c r="N2572"/>
  <c r="T2571"/>
  <c r="Y2571" s="1"/>
  <c r="R2571"/>
  <c r="W2571" s="1"/>
  <c r="AB2571" s="1"/>
  <c r="Q2571"/>
  <c r="P2571"/>
  <c r="O2571"/>
  <c r="N2571"/>
  <c r="S2571" s="1"/>
  <c r="X2571" s="1"/>
  <c r="Y2570"/>
  <c r="U2570"/>
  <c r="Z2570" s="1"/>
  <c r="R2570"/>
  <c r="Q2570"/>
  <c r="P2570"/>
  <c r="O2570"/>
  <c r="T2570" s="1"/>
  <c r="N2570"/>
  <c r="V2569"/>
  <c r="AA2569" s="1"/>
  <c r="R2569"/>
  <c r="Q2569"/>
  <c r="P2569"/>
  <c r="U2569" s="1"/>
  <c r="Z2569" s="1"/>
  <c r="O2569"/>
  <c r="N2569"/>
  <c r="W2568"/>
  <c r="AB2568" s="1"/>
  <c r="S2568"/>
  <c r="X2568" s="1"/>
  <c r="R2568"/>
  <c r="Q2568"/>
  <c r="V2568" s="1"/>
  <c r="AA2568" s="1"/>
  <c r="P2568"/>
  <c r="O2568"/>
  <c r="N2568"/>
  <c r="W2567"/>
  <c r="AB2567" s="1"/>
  <c r="S2567"/>
  <c r="X2567" s="1"/>
  <c r="R2567"/>
  <c r="Q2567"/>
  <c r="V2567" s="1"/>
  <c r="AA2567" s="1"/>
  <c r="P2567"/>
  <c r="O2567"/>
  <c r="N2567"/>
  <c r="T2566"/>
  <c r="Y2566" s="1"/>
  <c r="R2566"/>
  <c r="W2566" s="1"/>
  <c r="AB2566" s="1"/>
  <c r="Q2566"/>
  <c r="P2566"/>
  <c r="O2566"/>
  <c r="N2566"/>
  <c r="S2566" s="1"/>
  <c r="X2566" s="1"/>
  <c r="Y2565"/>
  <c r="U2565"/>
  <c r="Z2565" s="1"/>
  <c r="R2565"/>
  <c r="Q2565"/>
  <c r="P2565"/>
  <c r="O2565"/>
  <c r="T2565" s="1"/>
  <c r="N2565"/>
  <c r="V2564"/>
  <c r="AA2564" s="1"/>
  <c r="R2564"/>
  <c r="Q2564"/>
  <c r="P2564"/>
  <c r="U2564" s="1"/>
  <c r="Z2564" s="1"/>
  <c r="O2564"/>
  <c r="N2564"/>
  <c r="W2563"/>
  <c r="AB2563" s="1"/>
  <c r="S2563"/>
  <c r="X2563" s="1"/>
  <c r="R2563"/>
  <c r="Q2563"/>
  <c r="V2563" s="1"/>
  <c r="AA2563" s="1"/>
  <c r="P2563"/>
  <c r="O2563"/>
  <c r="N2563"/>
  <c r="T2562"/>
  <c r="Y2562" s="1"/>
  <c r="R2562"/>
  <c r="W2562" s="1"/>
  <c r="AB2562" s="1"/>
  <c r="Q2562"/>
  <c r="P2562"/>
  <c r="O2562"/>
  <c r="N2562"/>
  <c r="S2562" s="1"/>
  <c r="X2562" s="1"/>
  <c r="U2561"/>
  <c r="Z2561" s="1"/>
  <c r="R2561"/>
  <c r="Q2561"/>
  <c r="P2561"/>
  <c r="O2561"/>
  <c r="T2561" s="1"/>
  <c r="Y2561" s="1"/>
  <c r="N2561"/>
  <c r="V2560"/>
  <c r="R2560"/>
  <c r="Q2560"/>
  <c r="AA2560" s="1"/>
  <c r="P2560"/>
  <c r="U2560" s="1"/>
  <c r="Z2560" s="1"/>
  <c r="O2560"/>
  <c r="N2560"/>
  <c r="W2559"/>
  <c r="AB2559" s="1"/>
  <c r="S2559"/>
  <c r="X2559" s="1"/>
  <c r="R2559"/>
  <c r="Q2559"/>
  <c r="V2559" s="1"/>
  <c r="AA2559" s="1"/>
  <c r="P2559"/>
  <c r="O2559"/>
  <c r="N2559"/>
  <c r="T2558"/>
  <c r="Y2558" s="1"/>
  <c r="R2558"/>
  <c r="W2558" s="1"/>
  <c r="AB2558" s="1"/>
  <c r="Q2558"/>
  <c r="P2558"/>
  <c r="O2558"/>
  <c r="N2558"/>
  <c r="S2558" s="1"/>
  <c r="X2558" s="1"/>
  <c r="U2557"/>
  <c r="Z2557" s="1"/>
  <c r="R2557"/>
  <c r="Q2557"/>
  <c r="P2557"/>
  <c r="O2557"/>
  <c r="T2557" s="1"/>
  <c r="Y2557" s="1"/>
  <c r="N2557"/>
  <c r="V2556"/>
  <c r="R2556"/>
  <c r="Q2556"/>
  <c r="P2556"/>
  <c r="U2556" s="1"/>
  <c r="Z2556" s="1"/>
  <c r="O2556"/>
  <c r="N2556"/>
  <c r="W2555"/>
  <c r="S2555"/>
  <c r="R2555"/>
  <c r="AB2555" s="1"/>
  <c r="Q2555"/>
  <c r="V2555" s="1"/>
  <c r="AA2555" s="1"/>
  <c r="P2555"/>
  <c r="O2555"/>
  <c r="N2555"/>
  <c r="X2555" s="1"/>
  <c r="T2554"/>
  <c r="R2554"/>
  <c r="W2554" s="1"/>
  <c r="AB2554" s="1"/>
  <c r="Q2554"/>
  <c r="P2554"/>
  <c r="O2554"/>
  <c r="Y2554" s="1"/>
  <c r="N2554"/>
  <c r="S2554" s="1"/>
  <c r="X2554" s="1"/>
  <c r="U2553"/>
  <c r="R2553"/>
  <c r="Q2553"/>
  <c r="P2553"/>
  <c r="O2553"/>
  <c r="T2553" s="1"/>
  <c r="Y2553" s="1"/>
  <c r="N2553"/>
  <c r="U2552"/>
  <c r="R2552"/>
  <c r="Q2552"/>
  <c r="P2552"/>
  <c r="O2552"/>
  <c r="T2552" s="1"/>
  <c r="Y2552" s="1"/>
  <c r="N2552"/>
  <c r="V2551"/>
  <c r="R2551"/>
  <c r="Q2551"/>
  <c r="P2551"/>
  <c r="U2551" s="1"/>
  <c r="Z2551" s="1"/>
  <c r="O2551"/>
  <c r="N2551"/>
  <c r="W2550"/>
  <c r="S2550"/>
  <c r="R2550"/>
  <c r="AB2550" s="1"/>
  <c r="Q2550"/>
  <c r="V2550" s="1"/>
  <c r="AA2550" s="1"/>
  <c r="P2550"/>
  <c r="O2550"/>
  <c r="N2550"/>
  <c r="X2550" s="1"/>
  <c r="T2549"/>
  <c r="R2549"/>
  <c r="W2549" s="1"/>
  <c r="AB2549" s="1"/>
  <c r="Q2549"/>
  <c r="P2549"/>
  <c r="O2549"/>
  <c r="Y2549" s="1"/>
  <c r="N2549"/>
  <c r="S2549" s="1"/>
  <c r="X2549" s="1"/>
  <c r="U2548"/>
  <c r="R2548"/>
  <c r="Q2548"/>
  <c r="P2548"/>
  <c r="O2548"/>
  <c r="T2548" s="1"/>
  <c r="Y2548" s="1"/>
  <c r="N2548"/>
  <c r="V2547"/>
  <c r="R2547"/>
  <c r="Q2547"/>
  <c r="P2547"/>
  <c r="U2547" s="1"/>
  <c r="Z2547" s="1"/>
  <c r="O2547"/>
  <c r="N2547"/>
  <c r="W2546"/>
  <c r="S2546"/>
  <c r="R2546"/>
  <c r="AB2546" s="1"/>
  <c r="Q2546"/>
  <c r="V2546" s="1"/>
  <c r="AA2546" s="1"/>
  <c r="P2546"/>
  <c r="O2546"/>
  <c r="N2546"/>
  <c r="X2546" s="1"/>
  <c r="T2545"/>
  <c r="R2545"/>
  <c r="W2545" s="1"/>
  <c r="AB2545" s="1"/>
  <c r="Q2545"/>
  <c r="P2545"/>
  <c r="O2545"/>
  <c r="Y2545" s="1"/>
  <c r="N2545"/>
  <c r="S2545" s="1"/>
  <c r="X2545" s="1"/>
  <c r="U2544"/>
  <c r="R2544"/>
  <c r="Q2544"/>
  <c r="P2544"/>
  <c r="O2544"/>
  <c r="T2544" s="1"/>
  <c r="Y2544" s="1"/>
  <c r="N2544"/>
  <c r="V2543"/>
  <c r="R2543"/>
  <c r="Q2543"/>
  <c r="P2543"/>
  <c r="U2543" s="1"/>
  <c r="Z2543" s="1"/>
  <c r="O2543"/>
  <c r="N2543"/>
  <c r="W2542"/>
  <c r="S2542"/>
  <c r="R2542"/>
  <c r="AB2542" s="1"/>
  <c r="Q2542"/>
  <c r="V2542" s="1"/>
  <c r="AA2542" s="1"/>
  <c r="P2542"/>
  <c r="O2542"/>
  <c r="N2542"/>
  <c r="X2542" s="1"/>
  <c r="T2541"/>
  <c r="R2541"/>
  <c r="W2541" s="1"/>
  <c r="AB2541" s="1"/>
  <c r="Q2541"/>
  <c r="P2541"/>
  <c r="O2541"/>
  <c r="Y2541" s="1"/>
  <c r="N2541"/>
  <c r="S2541" s="1"/>
  <c r="X2541" s="1"/>
  <c r="U2540"/>
  <c r="R2540"/>
  <c r="Q2540"/>
  <c r="P2540"/>
  <c r="O2540"/>
  <c r="T2540" s="1"/>
  <c r="Y2540" s="1"/>
  <c r="N2540"/>
  <c r="V2539"/>
  <c r="R2539"/>
  <c r="Q2539"/>
  <c r="P2539"/>
  <c r="U2539" s="1"/>
  <c r="Z2539" s="1"/>
  <c r="O2539"/>
  <c r="N2539"/>
  <c r="W2538"/>
  <c r="S2538"/>
  <c r="R2538"/>
  <c r="AB2538" s="1"/>
  <c r="Q2538"/>
  <c r="V2538" s="1"/>
  <c r="AA2538" s="1"/>
  <c r="P2538"/>
  <c r="O2538"/>
  <c r="N2538"/>
  <c r="X2538" s="1"/>
  <c r="W2537"/>
  <c r="S2537"/>
  <c r="R2537"/>
  <c r="AB2537" s="1"/>
  <c r="Q2537"/>
  <c r="V2537" s="1"/>
  <c r="AA2537" s="1"/>
  <c r="P2537"/>
  <c r="O2537"/>
  <c r="N2537"/>
  <c r="X2537" s="1"/>
  <c r="T2536"/>
  <c r="R2536"/>
  <c r="W2536" s="1"/>
  <c r="AB2536" s="1"/>
  <c r="Q2536"/>
  <c r="P2536"/>
  <c r="O2536"/>
  <c r="Y2536" s="1"/>
  <c r="N2536"/>
  <c r="S2536" s="1"/>
  <c r="X2536" s="1"/>
  <c r="U2535"/>
  <c r="R2535"/>
  <c r="Q2535"/>
  <c r="P2535"/>
  <c r="O2535"/>
  <c r="T2535" s="1"/>
  <c r="Y2535" s="1"/>
  <c r="N2535"/>
  <c r="V2534"/>
  <c r="R2534"/>
  <c r="Q2534"/>
  <c r="P2534"/>
  <c r="U2534" s="1"/>
  <c r="Z2534" s="1"/>
  <c r="O2534"/>
  <c r="N2534"/>
  <c r="W2533"/>
  <c r="S2533"/>
  <c r="R2533"/>
  <c r="AB2533" s="1"/>
  <c r="Q2533"/>
  <c r="V2533" s="1"/>
  <c r="AA2533" s="1"/>
  <c r="P2533"/>
  <c r="O2533"/>
  <c r="N2533"/>
  <c r="X2533" s="1"/>
  <c r="T2532"/>
  <c r="R2532"/>
  <c r="W2532" s="1"/>
  <c r="AB2532" s="1"/>
  <c r="Q2532"/>
  <c r="P2532"/>
  <c r="O2532"/>
  <c r="Y2532" s="1"/>
  <c r="N2532"/>
  <c r="S2532" s="1"/>
  <c r="X2532" s="1"/>
  <c r="U2531"/>
  <c r="R2531"/>
  <c r="Q2531"/>
  <c r="P2531"/>
  <c r="O2531"/>
  <c r="T2531" s="1"/>
  <c r="Y2531" s="1"/>
  <c r="N2531"/>
  <c r="V2530"/>
  <c r="R2530"/>
  <c r="Q2530"/>
  <c r="P2530"/>
  <c r="U2530" s="1"/>
  <c r="Z2530" s="1"/>
  <c r="O2530"/>
  <c r="N2530"/>
  <c r="W2529"/>
  <c r="S2529"/>
  <c r="R2529"/>
  <c r="AB2529" s="1"/>
  <c r="Q2529"/>
  <c r="V2529" s="1"/>
  <c r="AA2529" s="1"/>
  <c r="P2529"/>
  <c r="O2529"/>
  <c r="N2529"/>
  <c r="X2529" s="1"/>
  <c r="T2528"/>
  <c r="R2528"/>
  <c r="W2528" s="1"/>
  <c r="AB2528" s="1"/>
  <c r="Q2528"/>
  <c r="P2528"/>
  <c r="O2528"/>
  <c r="Y2528" s="1"/>
  <c r="N2528"/>
  <c r="S2528" s="1"/>
  <c r="X2528" s="1"/>
  <c r="U2527"/>
  <c r="R2527"/>
  <c r="Q2527"/>
  <c r="P2527"/>
  <c r="O2527"/>
  <c r="T2527" s="1"/>
  <c r="Y2527" s="1"/>
  <c r="N2527"/>
  <c r="V2526"/>
  <c r="R2526"/>
  <c r="Q2526"/>
  <c r="P2526"/>
  <c r="U2526" s="1"/>
  <c r="Z2526" s="1"/>
  <c r="O2526"/>
  <c r="N2526"/>
  <c r="W2525"/>
  <c r="S2525"/>
  <c r="R2525"/>
  <c r="AB2525" s="1"/>
  <c r="Q2525"/>
  <c r="V2525" s="1"/>
  <c r="AA2525" s="1"/>
  <c r="P2525"/>
  <c r="O2525"/>
  <c r="N2525"/>
  <c r="X2525" s="1"/>
  <c r="T2524"/>
  <c r="R2524"/>
  <c r="W2524" s="1"/>
  <c r="AB2524" s="1"/>
  <c r="Q2524"/>
  <c r="P2524"/>
  <c r="O2524"/>
  <c r="Y2524" s="1"/>
  <c r="N2524"/>
  <c r="S2524" s="1"/>
  <c r="X2524" s="1"/>
  <c r="U2523"/>
  <c r="R2523"/>
  <c r="Q2523"/>
  <c r="P2523"/>
  <c r="O2523"/>
  <c r="T2523" s="1"/>
  <c r="Y2523" s="1"/>
  <c r="N2523"/>
  <c r="U2522"/>
  <c r="R2522"/>
  <c r="Q2522"/>
  <c r="P2522"/>
  <c r="O2522"/>
  <c r="T2522" s="1"/>
  <c r="Y2522" s="1"/>
  <c r="N2522"/>
  <c r="V2521"/>
  <c r="R2521"/>
  <c r="Q2521"/>
  <c r="P2521"/>
  <c r="U2521" s="1"/>
  <c r="Z2521" s="1"/>
  <c r="O2521"/>
  <c r="N2521"/>
  <c r="W2520"/>
  <c r="S2520"/>
  <c r="R2520"/>
  <c r="AB2520" s="1"/>
  <c r="Q2520"/>
  <c r="V2520" s="1"/>
  <c r="AA2520" s="1"/>
  <c r="P2520"/>
  <c r="O2520"/>
  <c r="N2520"/>
  <c r="X2520" s="1"/>
  <c r="T2519"/>
  <c r="R2519"/>
  <c r="W2519" s="1"/>
  <c r="AB2519" s="1"/>
  <c r="Q2519"/>
  <c r="P2519"/>
  <c r="O2519"/>
  <c r="Y2519" s="1"/>
  <c r="N2519"/>
  <c r="S2519" s="1"/>
  <c r="X2519" s="1"/>
  <c r="Y2518"/>
  <c r="W2518"/>
  <c r="U2518"/>
  <c r="S2518"/>
  <c r="R2518"/>
  <c r="AB2518" s="1"/>
  <c r="Q2518"/>
  <c r="P2518"/>
  <c r="Z2518" s="1"/>
  <c r="O2518"/>
  <c r="T2518" s="1"/>
  <c r="N2518"/>
  <c r="X2518" s="1"/>
  <c r="Z2517"/>
  <c r="V2517"/>
  <c r="T2517"/>
  <c r="R2517"/>
  <c r="Q2517"/>
  <c r="AA2517" s="1"/>
  <c r="P2517"/>
  <c r="U2517" s="1"/>
  <c r="O2517"/>
  <c r="Y2517" s="1"/>
  <c r="N2517"/>
  <c r="AA2516"/>
  <c r="W2516"/>
  <c r="U2516"/>
  <c r="S2516"/>
  <c r="R2516"/>
  <c r="AB2516" s="1"/>
  <c r="Q2516"/>
  <c r="V2516" s="1"/>
  <c r="P2516"/>
  <c r="Z2516" s="1"/>
  <c r="O2516"/>
  <c r="N2516"/>
  <c r="X2516" s="1"/>
  <c r="V2515"/>
  <c r="T2515"/>
  <c r="R2515"/>
  <c r="W2515" s="1"/>
  <c r="AB2515" s="1"/>
  <c r="Q2515"/>
  <c r="AA2515" s="1"/>
  <c r="P2515"/>
  <c r="O2515"/>
  <c r="Y2515" s="1"/>
  <c r="N2515"/>
  <c r="S2515" s="1"/>
  <c r="X2515" s="1"/>
  <c r="Y2514"/>
  <c r="W2514"/>
  <c r="U2514"/>
  <c r="S2514"/>
  <c r="R2514"/>
  <c r="AB2514" s="1"/>
  <c r="Q2514"/>
  <c r="P2514"/>
  <c r="Z2514" s="1"/>
  <c r="O2514"/>
  <c r="T2514" s="1"/>
  <c r="N2514"/>
  <c r="X2514" s="1"/>
  <c r="V2513"/>
  <c r="T2513"/>
  <c r="R2513"/>
  <c r="Q2513"/>
  <c r="AA2513" s="1"/>
  <c r="P2513"/>
  <c r="U2513" s="1"/>
  <c r="Z2513" s="1"/>
  <c r="O2513"/>
  <c r="Y2513" s="1"/>
  <c r="N2513"/>
  <c r="W2512"/>
  <c r="U2512"/>
  <c r="S2512"/>
  <c r="R2512"/>
  <c r="Q2512"/>
  <c r="V2512" s="1"/>
  <c r="AA2512" s="1"/>
  <c r="P2512"/>
  <c r="Z2512" s="1"/>
  <c r="O2512"/>
  <c r="N2512"/>
  <c r="X2511"/>
  <c r="V2511"/>
  <c r="T2511"/>
  <c r="R2511"/>
  <c r="W2511" s="1"/>
  <c r="AB2511" s="1"/>
  <c r="Q2511"/>
  <c r="AA2511" s="1"/>
  <c r="P2511"/>
  <c r="O2511"/>
  <c r="Y2511" s="1"/>
  <c r="N2511"/>
  <c r="S2511" s="1"/>
  <c r="Y2510"/>
  <c r="W2510"/>
  <c r="U2510"/>
  <c r="S2510"/>
  <c r="R2510"/>
  <c r="AB2510" s="1"/>
  <c r="Q2510"/>
  <c r="P2510"/>
  <c r="Z2510" s="1"/>
  <c r="O2510"/>
  <c r="T2510" s="1"/>
  <c r="N2510"/>
  <c r="X2510" s="1"/>
  <c r="V2509"/>
  <c r="T2509"/>
  <c r="R2509"/>
  <c r="Q2509"/>
  <c r="P2509"/>
  <c r="U2509" s="1"/>
  <c r="Z2509" s="1"/>
  <c r="O2509"/>
  <c r="Y2509" s="1"/>
  <c r="N2509"/>
  <c r="W2508"/>
  <c r="U2508"/>
  <c r="S2508"/>
  <c r="R2508"/>
  <c r="Q2508"/>
  <c r="V2508" s="1"/>
  <c r="AA2508" s="1"/>
  <c r="P2508"/>
  <c r="Z2508" s="1"/>
  <c r="O2508"/>
  <c r="N2508"/>
  <c r="X2508" s="1"/>
  <c r="W2507"/>
  <c r="U2507"/>
  <c r="S2507"/>
  <c r="R2507"/>
  <c r="Q2507"/>
  <c r="V2507" s="1"/>
  <c r="AA2507" s="1"/>
  <c r="P2507"/>
  <c r="Z2507" s="1"/>
  <c r="O2507"/>
  <c r="N2507"/>
  <c r="X2507" s="1"/>
  <c r="AB2506"/>
  <c r="V2506"/>
  <c r="T2506"/>
  <c r="R2506"/>
  <c r="W2506" s="1"/>
  <c r="Q2506"/>
  <c r="AA2506" s="1"/>
  <c r="P2506"/>
  <c r="O2506"/>
  <c r="Y2506" s="1"/>
  <c r="N2506"/>
  <c r="S2506" s="1"/>
  <c r="X2506" s="1"/>
  <c r="Y2505"/>
  <c r="W2505"/>
  <c r="U2505"/>
  <c r="S2505"/>
  <c r="R2505"/>
  <c r="AB2505" s="1"/>
  <c r="Q2505"/>
  <c r="P2505"/>
  <c r="Z2505" s="1"/>
  <c r="O2505"/>
  <c r="T2505" s="1"/>
  <c r="N2505"/>
  <c r="X2505" s="1"/>
  <c r="Z2504"/>
  <c r="V2504"/>
  <c r="T2504"/>
  <c r="R2504"/>
  <c r="Q2504"/>
  <c r="AA2504" s="1"/>
  <c r="P2504"/>
  <c r="U2504" s="1"/>
  <c r="O2504"/>
  <c r="Y2504" s="1"/>
  <c r="N2504"/>
  <c r="AA2503"/>
  <c r="W2503"/>
  <c r="U2503"/>
  <c r="S2503"/>
  <c r="R2503"/>
  <c r="AB2503" s="1"/>
  <c r="Q2503"/>
  <c r="V2503" s="1"/>
  <c r="P2503"/>
  <c r="Z2503" s="1"/>
  <c r="O2503"/>
  <c r="N2503"/>
  <c r="X2503" s="1"/>
  <c r="V2502"/>
  <c r="T2502"/>
  <c r="R2502"/>
  <c r="W2502" s="1"/>
  <c r="AB2502" s="1"/>
  <c r="Q2502"/>
  <c r="AA2502" s="1"/>
  <c r="P2502"/>
  <c r="O2502"/>
  <c r="Y2502" s="1"/>
  <c r="N2502"/>
  <c r="S2502" s="1"/>
  <c r="X2502" s="1"/>
  <c r="Y2501"/>
  <c r="W2501"/>
  <c r="U2501"/>
  <c r="S2501"/>
  <c r="R2501"/>
  <c r="AB2501" s="1"/>
  <c r="Q2501"/>
  <c r="P2501"/>
  <c r="Z2501" s="1"/>
  <c r="O2501"/>
  <c r="T2501" s="1"/>
  <c r="N2501"/>
  <c r="X2501" s="1"/>
  <c r="Z2500"/>
  <c r="V2500"/>
  <c r="T2500"/>
  <c r="R2500"/>
  <c r="Q2500"/>
  <c r="AA2500" s="1"/>
  <c r="P2500"/>
  <c r="U2500" s="1"/>
  <c r="O2500"/>
  <c r="Y2500" s="1"/>
  <c r="N2500"/>
  <c r="AA2499"/>
  <c r="W2499"/>
  <c r="U2499"/>
  <c r="S2499"/>
  <c r="R2499"/>
  <c r="AB2499" s="1"/>
  <c r="Q2499"/>
  <c r="V2499" s="1"/>
  <c r="P2499"/>
  <c r="Z2499" s="1"/>
  <c r="O2499"/>
  <c r="N2499"/>
  <c r="V2498"/>
  <c r="T2498"/>
  <c r="R2498"/>
  <c r="W2498" s="1"/>
  <c r="AB2498" s="1"/>
  <c r="Q2498"/>
  <c r="AA2498" s="1"/>
  <c r="P2498"/>
  <c r="O2498"/>
  <c r="Y2498" s="1"/>
  <c r="N2498"/>
  <c r="S2498" s="1"/>
  <c r="X2498" s="1"/>
  <c r="Y2497"/>
  <c r="W2497"/>
  <c r="U2497"/>
  <c r="S2497"/>
  <c r="R2497"/>
  <c r="AB2497" s="1"/>
  <c r="Q2497"/>
  <c r="P2497"/>
  <c r="Z2497" s="1"/>
  <c r="O2497"/>
  <c r="T2497" s="1"/>
  <c r="N2497"/>
  <c r="X2497" s="1"/>
  <c r="V2496"/>
  <c r="T2496"/>
  <c r="R2496"/>
  <c r="Q2496"/>
  <c r="AA2496" s="1"/>
  <c r="P2496"/>
  <c r="U2496" s="1"/>
  <c r="Z2496" s="1"/>
  <c r="O2496"/>
  <c r="Y2496" s="1"/>
  <c r="N2496"/>
  <c r="W2495"/>
  <c r="U2495"/>
  <c r="S2495"/>
  <c r="R2495"/>
  <c r="Q2495"/>
  <c r="V2495" s="1"/>
  <c r="AA2495" s="1"/>
  <c r="P2495"/>
  <c r="Z2495" s="1"/>
  <c r="O2495"/>
  <c r="N2495"/>
  <c r="X2494"/>
  <c r="V2494"/>
  <c r="T2494"/>
  <c r="R2494"/>
  <c r="W2494" s="1"/>
  <c r="AB2494" s="1"/>
  <c r="Q2494"/>
  <c r="AA2494" s="1"/>
  <c r="P2494"/>
  <c r="O2494"/>
  <c r="Y2494" s="1"/>
  <c r="N2494"/>
  <c r="S2494" s="1"/>
  <c r="W2493"/>
  <c r="U2493"/>
  <c r="S2493"/>
  <c r="R2493"/>
  <c r="AB2493" s="1"/>
  <c r="Q2493"/>
  <c r="P2493"/>
  <c r="Z2493" s="1"/>
  <c r="O2493"/>
  <c r="T2493" s="1"/>
  <c r="Y2493" s="1"/>
  <c r="N2493"/>
  <c r="X2493" s="1"/>
  <c r="Y2492"/>
  <c r="W2492"/>
  <c r="U2492"/>
  <c r="S2492"/>
  <c r="R2492"/>
  <c r="AB2492" s="1"/>
  <c r="Q2492"/>
  <c r="P2492"/>
  <c r="Z2492" s="1"/>
  <c r="O2492"/>
  <c r="T2492" s="1"/>
  <c r="N2492"/>
  <c r="X2492" s="1"/>
  <c r="Z2491"/>
  <c r="V2491"/>
  <c r="T2491"/>
  <c r="R2491"/>
  <c r="Q2491"/>
  <c r="AA2491" s="1"/>
  <c r="P2491"/>
  <c r="U2491" s="1"/>
  <c r="O2491"/>
  <c r="Y2491" s="1"/>
  <c r="N2491"/>
  <c r="AA2490"/>
  <c r="W2490"/>
  <c r="U2490"/>
  <c r="S2490"/>
  <c r="R2490"/>
  <c r="AB2490" s="1"/>
  <c r="Q2490"/>
  <c r="V2490" s="1"/>
  <c r="P2490"/>
  <c r="Z2490" s="1"/>
  <c r="O2490"/>
  <c r="N2490"/>
  <c r="V2489"/>
  <c r="T2489"/>
  <c r="R2489"/>
  <c r="W2489" s="1"/>
  <c r="AB2489" s="1"/>
  <c r="Q2489"/>
  <c r="AA2489" s="1"/>
  <c r="P2489"/>
  <c r="O2489"/>
  <c r="Y2489" s="1"/>
  <c r="N2489"/>
  <c r="S2489" s="1"/>
  <c r="X2489" s="1"/>
  <c r="Y2488"/>
  <c r="W2488"/>
  <c r="U2488"/>
  <c r="S2488"/>
  <c r="R2488"/>
  <c r="AB2488" s="1"/>
  <c r="Q2488"/>
  <c r="P2488"/>
  <c r="Z2488" s="1"/>
  <c r="O2488"/>
  <c r="T2488" s="1"/>
  <c r="N2488"/>
  <c r="X2488" s="1"/>
  <c r="V2487"/>
  <c r="T2487"/>
  <c r="R2487"/>
  <c r="Q2487"/>
  <c r="AA2487" s="1"/>
  <c r="P2487"/>
  <c r="U2487" s="1"/>
  <c r="Z2487" s="1"/>
  <c r="O2487"/>
  <c r="Y2487" s="1"/>
  <c r="N2487"/>
  <c r="W2486"/>
  <c r="U2486"/>
  <c r="S2486"/>
  <c r="R2486"/>
  <c r="Q2486"/>
  <c r="V2486" s="1"/>
  <c r="AA2486" s="1"/>
  <c r="P2486"/>
  <c r="Z2486" s="1"/>
  <c r="O2486"/>
  <c r="N2486"/>
  <c r="X2485"/>
  <c r="V2485"/>
  <c r="T2485"/>
  <c r="R2485"/>
  <c r="W2485" s="1"/>
  <c r="AB2485" s="1"/>
  <c r="Q2485"/>
  <c r="AA2485" s="1"/>
  <c r="P2485"/>
  <c r="O2485"/>
  <c r="Y2485" s="1"/>
  <c r="N2485"/>
  <c r="S2485" s="1"/>
  <c r="W2484"/>
  <c r="U2484"/>
  <c r="S2484"/>
  <c r="R2484"/>
  <c r="AB2484" s="1"/>
  <c r="Q2484"/>
  <c r="P2484"/>
  <c r="Z2484" s="1"/>
  <c r="O2484"/>
  <c r="T2484" s="1"/>
  <c r="Y2484" s="1"/>
  <c r="N2484"/>
  <c r="X2484" s="1"/>
  <c r="V2483"/>
  <c r="T2483"/>
  <c r="R2483"/>
  <c r="Q2483"/>
  <c r="P2483"/>
  <c r="U2483" s="1"/>
  <c r="Z2483" s="1"/>
  <c r="O2483"/>
  <c r="Y2483" s="1"/>
  <c r="N2483"/>
  <c r="W2482"/>
  <c r="U2482"/>
  <c r="S2482"/>
  <c r="R2482"/>
  <c r="Q2482"/>
  <c r="V2482" s="1"/>
  <c r="AA2482" s="1"/>
  <c r="P2482"/>
  <c r="Z2482" s="1"/>
  <c r="O2482"/>
  <c r="N2482"/>
  <c r="X2482" s="1"/>
  <c r="AB2481"/>
  <c r="V2481"/>
  <c r="T2481"/>
  <c r="R2481"/>
  <c r="W2481" s="1"/>
  <c r="Q2481"/>
  <c r="AA2481" s="1"/>
  <c r="P2481"/>
  <c r="O2481"/>
  <c r="Y2481" s="1"/>
  <c r="N2481"/>
  <c r="S2481" s="1"/>
  <c r="X2481" s="1"/>
  <c r="W2480"/>
  <c r="U2480"/>
  <c r="S2480"/>
  <c r="R2480"/>
  <c r="AB2480" s="1"/>
  <c r="Q2480"/>
  <c r="P2480"/>
  <c r="Z2480" s="1"/>
  <c r="O2480"/>
  <c r="T2480" s="1"/>
  <c r="Y2480" s="1"/>
  <c r="N2480"/>
  <c r="X2480" s="1"/>
  <c r="Z2479"/>
  <c r="V2479"/>
  <c r="T2479"/>
  <c r="R2479"/>
  <c r="Q2479"/>
  <c r="AA2479" s="1"/>
  <c r="P2479"/>
  <c r="U2479" s="1"/>
  <c r="O2479"/>
  <c r="Y2479" s="1"/>
  <c r="N2479"/>
  <c r="AA2478"/>
  <c r="W2478"/>
  <c r="U2478"/>
  <c r="S2478"/>
  <c r="R2478"/>
  <c r="AB2478" s="1"/>
  <c r="Q2478"/>
  <c r="V2478" s="1"/>
  <c r="P2478"/>
  <c r="Z2478" s="1"/>
  <c r="O2478"/>
  <c r="N2478"/>
  <c r="X2478" s="1"/>
  <c r="AA2477"/>
  <c r="W2477"/>
  <c r="U2477"/>
  <c r="S2477"/>
  <c r="R2477"/>
  <c r="AB2477" s="1"/>
  <c r="Q2477"/>
  <c r="V2477" s="1"/>
  <c r="P2477"/>
  <c r="Z2477" s="1"/>
  <c r="O2477"/>
  <c r="N2477"/>
  <c r="V2476"/>
  <c r="T2476"/>
  <c r="R2476"/>
  <c r="W2476" s="1"/>
  <c r="AB2476" s="1"/>
  <c r="Q2476"/>
  <c r="AA2476" s="1"/>
  <c r="P2476"/>
  <c r="O2476"/>
  <c r="Y2476" s="1"/>
  <c r="N2476"/>
  <c r="S2476" s="1"/>
  <c r="X2476" s="1"/>
  <c r="Y2475"/>
  <c r="U2475"/>
  <c r="R2475"/>
  <c r="Q2475"/>
  <c r="P2475"/>
  <c r="Z2475" s="1"/>
  <c r="O2475"/>
  <c r="T2475" s="1"/>
  <c r="N2475"/>
  <c r="V2474"/>
  <c r="R2474"/>
  <c r="Q2474"/>
  <c r="AA2474" s="1"/>
  <c r="P2474"/>
  <c r="U2474" s="1"/>
  <c r="Z2474" s="1"/>
  <c r="O2474"/>
  <c r="N2474"/>
  <c r="W2473"/>
  <c r="S2473"/>
  <c r="R2473"/>
  <c r="Q2473"/>
  <c r="V2473" s="1"/>
  <c r="AA2473" s="1"/>
  <c r="P2473"/>
  <c r="O2473"/>
  <c r="N2473"/>
  <c r="X2472"/>
  <c r="T2472"/>
  <c r="R2472"/>
  <c r="W2472" s="1"/>
  <c r="AB2472" s="1"/>
  <c r="Q2472"/>
  <c r="P2472"/>
  <c r="O2472"/>
  <c r="Y2472" s="1"/>
  <c r="N2472"/>
  <c r="S2472" s="1"/>
  <c r="Y2471"/>
  <c r="U2471"/>
  <c r="R2471"/>
  <c r="Q2471"/>
  <c r="P2471"/>
  <c r="Z2471" s="1"/>
  <c r="O2471"/>
  <c r="T2471" s="1"/>
  <c r="N2471"/>
  <c r="Z2470"/>
  <c r="V2470"/>
  <c r="U2470"/>
  <c r="R2470"/>
  <c r="Q2470"/>
  <c r="AA2470" s="1"/>
  <c r="P2470"/>
  <c r="O2470"/>
  <c r="N2470"/>
  <c r="W2469"/>
  <c r="S2469"/>
  <c r="R2469"/>
  <c r="Q2469"/>
  <c r="V2469" s="1"/>
  <c r="AA2469" s="1"/>
  <c r="P2469"/>
  <c r="O2469"/>
  <c r="N2469"/>
  <c r="AB2468"/>
  <c r="X2468"/>
  <c r="T2468"/>
  <c r="R2468"/>
  <c r="W2468" s="1"/>
  <c r="Q2468"/>
  <c r="P2468"/>
  <c r="O2468"/>
  <c r="Y2468" s="1"/>
  <c r="N2468"/>
  <c r="S2468" s="1"/>
  <c r="U2467"/>
  <c r="R2467"/>
  <c r="Q2467"/>
  <c r="P2467"/>
  <c r="O2467"/>
  <c r="T2467" s="1"/>
  <c r="Y2467" s="1"/>
  <c r="N2467"/>
  <c r="V2466"/>
  <c r="R2466"/>
  <c r="Q2466"/>
  <c r="AA2466" s="1"/>
  <c r="P2466"/>
  <c r="U2466" s="1"/>
  <c r="Z2466" s="1"/>
  <c r="O2466"/>
  <c r="N2466"/>
  <c r="W2465"/>
  <c r="S2465"/>
  <c r="R2465"/>
  <c r="Q2465"/>
  <c r="V2465" s="1"/>
  <c r="AA2465" s="1"/>
  <c r="P2465"/>
  <c r="O2465"/>
  <c r="N2465"/>
  <c r="AB2464"/>
  <c r="X2464"/>
  <c r="T2464"/>
  <c r="R2464"/>
  <c r="W2464" s="1"/>
  <c r="Q2464"/>
  <c r="P2464"/>
  <c r="O2464"/>
  <c r="Y2464" s="1"/>
  <c r="N2464"/>
  <c r="S2464" s="1"/>
  <c r="U2463"/>
  <c r="R2463"/>
  <c r="Q2463"/>
  <c r="P2463"/>
  <c r="O2463"/>
  <c r="T2463" s="1"/>
  <c r="Y2463" s="1"/>
  <c r="N2463"/>
  <c r="U2462"/>
  <c r="R2462"/>
  <c r="Q2462"/>
  <c r="P2462"/>
  <c r="O2462"/>
  <c r="T2462" s="1"/>
  <c r="Y2462" s="1"/>
  <c r="N2462"/>
  <c r="V2461"/>
  <c r="R2461"/>
  <c r="Q2461"/>
  <c r="AA2461" s="1"/>
  <c r="P2461"/>
  <c r="U2461" s="1"/>
  <c r="Z2461" s="1"/>
  <c r="O2461"/>
  <c r="N2461"/>
  <c r="W2460"/>
  <c r="S2460"/>
  <c r="R2460"/>
  <c r="Q2460"/>
  <c r="V2460" s="1"/>
  <c r="AA2460" s="1"/>
  <c r="P2460"/>
  <c r="O2460"/>
  <c r="N2460"/>
  <c r="AB2459"/>
  <c r="X2459"/>
  <c r="T2459"/>
  <c r="R2459"/>
  <c r="W2459" s="1"/>
  <c r="Q2459"/>
  <c r="P2459"/>
  <c r="O2459"/>
  <c r="Y2459" s="1"/>
  <c r="N2459"/>
  <c r="S2459" s="1"/>
  <c r="U2458"/>
  <c r="R2458"/>
  <c r="Q2458"/>
  <c r="P2458"/>
  <c r="O2458"/>
  <c r="T2458" s="1"/>
  <c r="Y2458" s="1"/>
  <c r="N2458"/>
  <c r="V2457"/>
  <c r="R2457"/>
  <c r="Q2457"/>
  <c r="AA2457" s="1"/>
  <c r="P2457"/>
  <c r="U2457" s="1"/>
  <c r="Z2457" s="1"/>
  <c r="O2457"/>
  <c r="N2457"/>
  <c r="W2456"/>
  <c r="S2456"/>
  <c r="R2456"/>
  <c r="Q2456"/>
  <c r="V2456" s="1"/>
  <c r="AA2456" s="1"/>
  <c r="P2456"/>
  <c r="O2456"/>
  <c r="N2456"/>
  <c r="AB2455"/>
  <c r="X2455"/>
  <c r="T2455"/>
  <c r="R2455"/>
  <c r="W2455" s="1"/>
  <c r="Q2455"/>
  <c r="P2455"/>
  <c r="O2455"/>
  <c r="Y2455" s="1"/>
  <c r="N2455"/>
  <c r="S2455" s="1"/>
  <c r="U2454"/>
  <c r="R2454"/>
  <c r="Q2454"/>
  <c r="P2454"/>
  <c r="O2454"/>
  <c r="T2454" s="1"/>
  <c r="Y2454" s="1"/>
  <c r="N2454"/>
  <c r="V2453"/>
  <c r="R2453"/>
  <c r="Q2453"/>
  <c r="AA2453" s="1"/>
  <c r="P2453"/>
  <c r="U2453" s="1"/>
  <c r="Z2453" s="1"/>
  <c r="O2453"/>
  <c r="N2453"/>
  <c r="W2452"/>
  <c r="S2452"/>
  <c r="R2452"/>
  <c r="Q2452"/>
  <c r="V2452" s="1"/>
  <c r="AA2452" s="1"/>
  <c r="P2452"/>
  <c r="O2452"/>
  <c r="N2452"/>
  <c r="AB2451"/>
  <c r="X2451"/>
  <c r="T2451"/>
  <c r="R2451"/>
  <c r="W2451" s="1"/>
  <c r="Q2451"/>
  <c r="P2451"/>
  <c r="O2451"/>
  <c r="Y2451" s="1"/>
  <c r="N2451"/>
  <c r="S2451" s="1"/>
  <c r="U2450"/>
  <c r="R2450"/>
  <c r="Q2450"/>
  <c r="P2450"/>
  <c r="O2450"/>
  <c r="T2450" s="1"/>
  <c r="Y2450" s="1"/>
  <c r="N2450"/>
  <c r="V2449"/>
  <c r="R2449"/>
  <c r="Q2449"/>
  <c r="AA2449" s="1"/>
  <c r="P2449"/>
  <c r="U2449" s="1"/>
  <c r="Z2449" s="1"/>
  <c r="O2449"/>
  <c r="N2449"/>
  <c r="W2448"/>
  <c r="S2448"/>
  <c r="R2448"/>
  <c r="Q2448"/>
  <c r="V2448" s="1"/>
  <c r="AA2448" s="1"/>
  <c r="P2448"/>
  <c r="O2448"/>
  <c r="N2448"/>
  <c r="W2447"/>
  <c r="S2447"/>
  <c r="R2447"/>
  <c r="Q2447"/>
  <c r="V2447" s="1"/>
  <c r="AA2447" s="1"/>
  <c r="P2447"/>
  <c r="O2447"/>
  <c r="N2447"/>
  <c r="V2446"/>
  <c r="T2446"/>
  <c r="R2446"/>
  <c r="W2446" s="1"/>
  <c r="AB2446" s="1"/>
  <c r="Q2446"/>
  <c r="AA2446" s="1"/>
  <c r="P2446"/>
  <c r="O2446"/>
  <c r="Y2446" s="1"/>
  <c r="N2446"/>
  <c r="S2446" s="1"/>
  <c r="X2446" s="1"/>
  <c r="U2445"/>
  <c r="S2445"/>
  <c r="R2445"/>
  <c r="Q2445"/>
  <c r="P2445"/>
  <c r="Z2445" s="1"/>
  <c r="O2445"/>
  <c r="T2445" s="1"/>
  <c r="Y2445" s="1"/>
  <c r="N2445"/>
  <c r="X2445" s="1"/>
  <c r="V2444"/>
  <c r="T2444"/>
  <c r="R2444"/>
  <c r="Q2444"/>
  <c r="P2444"/>
  <c r="U2444" s="1"/>
  <c r="Z2444" s="1"/>
  <c r="O2444"/>
  <c r="Y2444" s="1"/>
  <c r="N2444"/>
  <c r="W2443"/>
  <c r="U2443"/>
  <c r="S2443"/>
  <c r="R2443"/>
  <c r="Q2443"/>
  <c r="V2443" s="1"/>
  <c r="AA2443" s="1"/>
  <c r="P2443"/>
  <c r="Z2443" s="1"/>
  <c r="O2443"/>
  <c r="N2443"/>
  <c r="AB2442"/>
  <c r="V2442"/>
  <c r="T2442"/>
  <c r="R2442"/>
  <c r="W2442" s="1"/>
  <c r="Q2442"/>
  <c r="AA2442" s="1"/>
  <c r="P2442"/>
  <c r="O2442"/>
  <c r="Y2442" s="1"/>
  <c r="N2442"/>
  <c r="S2442" s="1"/>
  <c r="X2442" s="1"/>
  <c r="Y2441"/>
  <c r="W2441"/>
  <c r="U2441"/>
  <c r="S2441"/>
  <c r="R2441"/>
  <c r="AB2441" s="1"/>
  <c r="Q2441"/>
  <c r="P2441"/>
  <c r="Z2441" s="1"/>
  <c r="O2441"/>
  <c r="T2441" s="1"/>
  <c r="N2441"/>
  <c r="X2441" s="1"/>
  <c r="Z2440"/>
  <c r="V2440"/>
  <c r="T2440"/>
  <c r="R2440"/>
  <c r="Q2440"/>
  <c r="AA2440" s="1"/>
  <c r="P2440"/>
  <c r="U2440" s="1"/>
  <c r="O2440"/>
  <c r="Y2440" s="1"/>
  <c r="N2440"/>
  <c r="AA2439"/>
  <c r="W2439"/>
  <c r="U2439"/>
  <c r="S2439"/>
  <c r="R2439"/>
  <c r="AB2439" s="1"/>
  <c r="Q2439"/>
  <c r="V2439" s="1"/>
  <c r="P2439"/>
  <c r="Z2439" s="1"/>
  <c r="O2439"/>
  <c r="N2439"/>
  <c r="X2439" s="1"/>
  <c r="V2438"/>
  <c r="T2438"/>
  <c r="R2438"/>
  <c r="W2438" s="1"/>
  <c r="AB2438" s="1"/>
  <c r="Q2438"/>
  <c r="AA2438" s="1"/>
  <c r="P2438"/>
  <c r="O2438"/>
  <c r="Y2438" s="1"/>
  <c r="N2438"/>
  <c r="S2438" s="1"/>
  <c r="X2438" s="1"/>
  <c r="W2437"/>
  <c r="U2437"/>
  <c r="S2437"/>
  <c r="R2437"/>
  <c r="AB2437" s="1"/>
  <c r="Q2437"/>
  <c r="P2437"/>
  <c r="Z2437" s="1"/>
  <c r="O2437"/>
  <c r="T2437" s="1"/>
  <c r="Y2437" s="1"/>
  <c r="N2437"/>
  <c r="X2437" s="1"/>
  <c r="Z2436"/>
  <c r="V2436"/>
  <c r="T2436"/>
  <c r="R2436"/>
  <c r="Q2436"/>
  <c r="AA2436" s="1"/>
  <c r="P2436"/>
  <c r="U2436" s="1"/>
  <c r="O2436"/>
  <c r="Y2436" s="1"/>
  <c r="N2436"/>
  <c r="W2435"/>
  <c r="U2435"/>
  <c r="S2435"/>
  <c r="R2435"/>
  <c r="AB2435" s="1"/>
  <c r="Q2435"/>
  <c r="V2435" s="1"/>
  <c r="AA2435" s="1"/>
  <c r="P2435"/>
  <c r="Z2435" s="1"/>
  <c r="O2435"/>
  <c r="N2435"/>
  <c r="V2434"/>
  <c r="T2434"/>
  <c r="R2434"/>
  <c r="W2434" s="1"/>
  <c r="AB2434" s="1"/>
  <c r="Q2434"/>
  <c r="AA2434" s="1"/>
  <c r="P2434"/>
  <c r="O2434"/>
  <c r="Y2434" s="1"/>
  <c r="N2434"/>
  <c r="S2434" s="1"/>
  <c r="X2434" s="1"/>
  <c r="Y2433"/>
  <c r="W2433"/>
  <c r="U2433"/>
  <c r="S2433"/>
  <c r="R2433"/>
  <c r="AB2433" s="1"/>
  <c r="Q2433"/>
  <c r="P2433"/>
  <c r="Z2433" s="1"/>
  <c r="O2433"/>
  <c r="T2433" s="1"/>
  <c r="N2433"/>
  <c r="X2433" s="1"/>
  <c r="Y2432"/>
  <c r="W2432"/>
  <c r="U2432"/>
  <c r="S2432"/>
  <c r="R2432"/>
  <c r="AB2432" s="1"/>
  <c r="Q2432"/>
  <c r="P2432"/>
  <c r="Z2432" s="1"/>
  <c r="O2432"/>
  <c r="T2432" s="1"/>
  <c r="N2432"/>
  <c r="X2432" s="1"/>
  <c r="Z2430"/>
  <c r="V2430"/>
  <c r="T2430"/>
  <c r="R2430"/>
  <c r="Q2430"/>
  <c r="AA2430" s="1"/>
  <c r="P2430"/>
  <c r="U2430" s="1"/>
  <c r="O2430"/>
  <c r="Y2430" s="1"/>
  <c r="N2430"/>
  <c r="AA2429"/>
  <c r="W2429"/>
  <c r="U2429"/>
  <c r="S2429"/>
  <c r="R2429"/>
  <c r="AB2429" s="1"/>
  <c r="Q2429"/>
  <c r="V2429" s="1"/>
  <c r="P2429"/>
  <c r="Z2429" s="1"/>
  <c r="O2429"/>
  <c r="N2429"/>
  <c r="X2429" s="1"/>
  <c r="V2428"/>
  <c r="T2428"/>
  <c r="R2428"/>
  <c r="W2428" s="1"/>
  <c r="AB2428" s="1"/>
  <c r="Q2428"/>
  <c r="AA2428" s="1"/>
  <c r="P2428"/>
  <c r="O2428"/>
  <c r="Y2428" s="1"/>
  <c r="N2428"/>
  <c r="S2428" s="1"/>
  <c r="X2428" s="1"/>
  <c r="W2427"/>
  <c r="U2427"/>
  <c r="S2427"/>
  <c r="R2427"/>
  <c r="AB2427" s="1"/>
  <c r="Q2427"/>
  <c r="P2427"/>
  <c r="Z2427" s="1"/>
  <c r="O2427"/>
  <c r="T2427" s="1"/>
  <c r="Y2427" s="1"/>
  <c r="N2427"/>
  <c r="X2427" s="1"/>
  <c r="Z2426"/>
  <c r="V2426"/>
  <c r="T2426"/>
  <c r="R2426"/>
  <c r="Q2426"/>
  <c r="AA2426" s="1"/>
  <c r="P2426"/>
  <c r="U2426" s="1"/>
  <c r="O2426"/>
  <c r="Y2426" s="1"/>
  <c r="N2426"/>
  <c r="AA2425"/>
  <c r="W2425"/>
  <c r="U2425"/>
  <c r="S2425"/>
  <c r="R2425"/>
  <c r="AB2425" s="1"/>
  <c r="Q2425"/>
  <c r="V2425" s="1"/>
  <c r="P2425"/>
  <c r="Z2425" s="1"/>
  <c r="O2425"/>
  <c r="N2425"/>
  <c r="V2424"/>
  <c r="T2424"/>
  <c r="R2424"/>
  <c r="W2424" s="1"/>
  <c r="AB2424" s="1"/>
  <c r="Q2424"/>
  <c r="AA2424" s="1"/>
  <c r="P2424"/>
  <c r="O2424"/>
  <c r="Y2424" s="1"/>
  <c r="N2424"/>
  <c r="S2424" s="1"/>
  <c r="X2424" s="1"/>
  <c r="Y2423"/>
  <c r="W2423"/>
  <c r="U2423"/>
  <c r="S2423"/>
  <c r="R2423"/>
  <c r="AB2423" s="1"/>
  <c r="Q2423"/>
  <c r="P2423"/>
  <c r="Z2423" s="1"/>
  <c r="O2423"/>
  <c r="T2423" s="1"/>
  <c r="N2423"/>
  <c r="X2423" s="1"/>
  <c r="Z2422"/>
  <c r="V2422"/>
  <c r="T2422"/>
  <c r="R2422"/>
  <c r="Q2422"/>
  <c r="AA2422" s="1"/>
  <c r="P2422"/>
  <c r="U2422" s="1"/>
  <c r="O2422"/>
  <c r="Y2422" s="1"/>
  <c r="N2422"/>
  <c r="AA2421"/>
  <c r="W2421"/>
  <c r="U2421"/>
  <c r="S2421"/>
  <c r="R2421"/>
  <c r="AB2421" s="1"/>
  <c r="Q2421"/>
  <c r="V2421" s="1"/>
  <c r="P2421"/>
  <c r="Z2421" s="1"/>
  <c r="O2421"/>
  <c r="N2421"/>
  <c r="X2420"/>
  <c r="V2420"/>
  <c r="T2420"/>
  <c r="R2420"/>
  <c r="W2420" s="1"/>
  <c r="AB2420" s="1"/>
  <c r="Q2420"/>
  <c r="AA2420" s="1"/>
  <c r="P2420"/>
  <c r="O2420"/>
  <c r="Y2420" s="1"/>
  <c r="N2420"/>
  <c r="S2420" s="1"/>
  <c r="W2419"/>
  <c r="U2419"/>
  <c r="S2419"/>
  <c r="R2419"/>
  <c r="AB2419" s="1"/>
  <c r="Q2419"/>
  <c r="P2419"/>
  <c r="Z2419" s="1"/>
  <c r="O2419"/>
  <c r="T2419" s="1"/>
  <c r="Y2419" s="1"/>
  <c r="N2419"/>
  <c r="X2419" s="1"/>
  <c r="V2418"/>
  <c r="T2418"/>
  <c r="R2418"/>
  <c r="Q2418"/>
  <c r="P2418"/>
  <c r="U2418" s="1"/>
  <c r="Z2418" s="1"/>
  <c r="O2418"/>
  <c r="Y2418" s="1"/>
  <c r="N2418"/>
  <c r="W2417"/>
  <c r="U2417"/>
  <c r="S2417"/>
  <c r="R2417"/>
  <c r="Q2417"/>
  <c r="V2417" s="1"/>
  <c r="AA2417" s="1"/>
  <c r="P2417"/>
  <c r="Z2417" s="1"/>
  <c r="O2417"/>
  <c r="N2417"/>
  <c r="AA2416"/>
  <c r="W2416"/>
  <c r="U2416"/>
  <c r="S2416"/>
  <c r="R2416"/>
  <c r="AB2416" s="1"/>
  <c r="Q2416"/>
  <c r="V2416" s="1"/>
  <c r="P2416"/>
  <c r="Z2416" s="1"/>
  <c r="O2416"/>
  <c r="N2416"/>
  <c r="X2416" s="1"/>
  <c r="V2415"/>
  <c r="T2415"/>
  <c r="R2415"/>
  <c r="W2415" s="1"/>
  <c r="AB2415" s="1"/>
  <c r="Q2415"/>
  <c r="AA2415" s="1"/>
  <c r="P2415"/>
  <c r="O2415"/>
  <c r="Y2415" s="1"/>
  <c r="N2415"/>
  <c r="S2415" s="1"/>
  <c r="X2415" s="1"/>
  <c r="W2414"/>
  <c r="U2414"/>
  <c r="S2414"/>
  <c r="R2414"/>
  <c r="AB2414" s="1"/>
  <c r="Q2414"/>
  <c r="P2414"/>
  <c r="Z2414" s="1"/>
  <c r="O2414"/>
  <c r="T2414" s="1"/>
  <c r="Y2414" s="1"/>
  <c r="N2414"/>
  <c r="X2414" s="1"/>
  <c r="V2413"/>
  <c r="T2413"/>
  <c r="R2413"/>
  <c r="Q2413"/>
  <c r="P2413"/>
  <c r="U2413" s="1"/>
  <c r="Z2413" s="1"/>
  <c r="O2413"/>
  <c r="Y2413" s="1"/>
  <c r="N2413"/>
  <c r="W2412"/>
  <c r="U2412"/>
  <c r="S2412"/>
  <c r="R2412"/>
  <c r="Q2412"/>
  <c r="V2412" s="1"/>
  <c r="AA2412" s="1"/>
  <c r="P2412"/>
  <c r="Z2412" s="1"/>
  <c r="O2412"/>
  <c r="N2412"/>
  <c r="V2411"/>
  <c r="T2411"/>
  <c r="R2411"/>
  <c r="W2411" s="1"/>
  <c r="AB2411" s="1"/>
  <c r="Q2411"/>
  <c r="AA2411" s="1"/>
  <c r="P2411"/>
  <c r="O2411"/>
  <c r="Y2411" s="1"/>
  <c r="N2411"/>
  <c r="S2411" s="1"/>
  <c r="X2411" s="1"/>
  <c r="Y2410"/>
  <c r="U2410"/>
  <c r="R2410"/>
  <c r="Q2410"/>
  <c r="P2410"/>
  <c r="Z2410" s="1"/>
  <c r="O2410"/>
  <c r="T2410" s="1"/>
  <c r="N2410"/>
  <c r="Z2409"/>
  <c r="V2409"/>
  <c r="T2409"/>
  <c r="R2409"/>
  <c r="Q2409"/>
  <c r="AA2409" s="1"/>
  <c r="P2409"/>
  <c r="U2409" s="1"/>
  <c r="O2409"/>
  <c r="Y2409" s="1"/>
  <c r="N2409"/>
  <c r="AA2408"/>
  <c r="W2408"/>
  <c r="U2408"/>
  <c r="S2408"/>
  <c r="R2408"/>
  <c r="AB2408" s="1"/>
  <c r="Q2408"/>
  <c r="V2408" s="1"/>
  <c r="P2408"/>
  <c r="Z2408" s="1"/>
  <c r="O2408"/>
  <c r="N2408"/>
  <c r="X2408" s="1"/>
  <c r="V2407"/>
  <c r="T2407"/>
  <c r="R2407"/>
  <c r="W2407" s="1"/>
  <c r="AB2407" s="1"/>
  <c r="Q2407"/>
  <c r="AA2407" s="1"/>
  <c r="P2407"/>
  <c r="O2407"/>
  <c r="Y2407" s="1"/>
  <c r="N2407"/>
  <c r="S2407" s="1"/>
  <c r="X2407" s="1"/>
  <c r="U2406"/>
  <c r="S2406"/>
  <c r="R2406"/>
  <c r="Q2406"/>
  <c r="P2406"/>
  <c r="Z2406" s="1"/>
  <c r="O2406"/>
  <c r="T2406" s="1"/>
  <c r="Y2406" s="1"/>
  <c r="N2406"/>
  <c r="X2406" s="1"/>
  <c r="Z2405"/>
  <c r="V2405"/>
  <c r="T2405"/>
  <c r="R2405"/>
  <c r="Q2405"/>
  <c r="AA2405" s="1"/>
  <c r="P2405"/>
  <c r="U2405" s="1"/>
  <c r="O2405"/>
  <c r="Y2405" s="1"/>
  <c r="N2405"/>
  <c r="AA2404"/>
  <c r="W2404"/>
  <c r="U2404"/>
  <c r="S2404"/>
  <c r="R2404"/>
  <c r="AB2404" s="1"/>
  <c r="Q2404"/>
  <c r="V2404" s="1"/>
  <c r="P2404"/>
  <c r="Z2404" s="1"/>
  <c r="O2404"/>
  <c r="N2404"/>
  <c r="X2404" s="1"/>
  <c r="V2403"/>
  <c r="T2403"/>
  <c r="R2403"/>
  <c r="W2403" s="1"/>
  <c r="AB2403" s="1"/>
  <c r="Q2403"/>
  <c r="AA2403" s="1"/>
  <c r="P2403"/>
  <c r="O2403"/>
  <c r="Y2403" s="1"/>
  <c r="N2403"/>
  <c r="S2403" s="1"/>
  <c r="X2403" s="1"/>
  <c r="U2402"/>
  <c r="R2402"/>
  <c r="Q2402"/>
  <c r="P2402"/>
  <c r="O2402"/>
  <c r="T2402" s="1"/>
  <c r="Y2402" s="1"/>
  <c r="N2402"/>
  <c r="W2401"/>
  <c r="U2401"/>
  <c r="S2401"/>
  <c r="R2401"/>
  <c r="AB2401" s="1"/>
  <c r="Q2401"/>
  <c r="P2401"/>
  <c r="Z2401" s="1"/>
  <c r="O2401"/>
  <c r="T2401" s="1"/>
  <c r="Y2401" s="1"/>
  <c r="N2401"/>
  <c r="X2401" s="1"/>
  <c r="Z2399"/>
  <c r="V2399"/>
  <c r="T2399"/>
  <c r="R2399"/>
  <c r="Q2399"/>
  <c r="AA2399" s="1"/>
  <c r="P2399"/>
  <c r="U2399" s="1"/>
  <c r="O2399"/>
  <c r="Y2399" s="1"/>
  <c r="N2399"/>
  <c r="W2398"/>
  <c r="S2398"/>
  <c r="R2398"/>
  <c r="AB2398" s="1"/>
  <c r="Q2398"/>
  <c r="V2398" s="1"/>
  <c r="AA2398" s="1"/>
  <c r="P2398"/>
  <c r="O2398"/>
  <c r="N2398"/>
  <c r="X2398" s="1"/>
  <c r="T2397"/>
  <c r="R2397"/>
  <c r="W2397" s="1"/>
  <c r="AB2397" s="1"/>
  <c r="Q2397"/>
  <c r="P2397"/>
  <c r="O2397"/>
  <c r="Y2397" s="1"/>
  <c r="N2397"/>
  <c r="S2397" s="1"/>
  <c r="X2397" s="1"/>
  <c r="Y2396"/>
  <c r="U2396"/>
  <c r="R2396"/>
  <c r="Q2396"/>
  <c r="P2396"/>
  <c r="Z2396" s="1"/>
  <c r="O2396"/>
  <c r="T2396" s="1"/>
  <c r="N2396"/>
  <c r="V2395"/>
  <c r="R2395"/>
  <c r="Q2395"/>
  <c r="AA2395" s="1"/>
  <c r="P2395"/>
  <c r="U2395" s="1"/>
  <c r="Z2395" s="1"/>
  <c r="O2395"/>
  <c r="N2395"/>
  <c r="W2394"/>
  <c r="S2394"/>
  <c r="R2394"/>
  <c r="AB2394" s="1"/>
  <c r="Q2394"/>
  <c r="V2394" s="1"/>
  <c r="AA2394" s="1"/>
  <c r="P2394"/>
  <c r="O2394"/>
  <c r="N2394"/>
  <c r="X2394" s="1"/>
  <c r="T2393"/>
  <c r="R2393"/>
  <c r="W2393" s="1"/>
  <c r="AB2393" s="1"/>
  <c r="Q2393"/>
  <c r="P2393"/>
  <c r="O2393"/>
  <c r="Y2393" s="1"/>
  <c r="N2393"/>
  <c r="S2393" s="1"/>
  <c r="X2393" s="1"/>
  <c r="Y2392"/>
  <c r="U2392"/>
  <c r="R2392"/>
  <c r="Q2392"/>
  <c r="P2392"/>
  <c r="Z2392" s="1"/>
  <c r="O2392"/>
  <c r="T2392" s="1"/>
  <c r="N2392"/>
  <c r="V2391"/>
  <c r="R2391"/>
  <c r="Q2391"/>
  <c r="AA2391" s="1"/>
  <c r="P2391"/>
  <c r="U2391" s="1"/>
  <c r="Z2391" s="1"/>
  <c r="O2391"/>
  <c r="N2391"/>
  <c r="W2390"/>
  <c r="S2390"/>
  <c r="R2390"/>
  <c r="AB2390" s="1"/>
  <c r="Q2390"/>
  <c r="V2390" s="1"/>
  <c r="AA2390" s="1"/>
  <c r="P2390"/>
  <c r="O2390"/>
  <c r="N2390"/>
  <c r="X2390" s="1"/>
  <c r="T2389"/>
  <c r="R2389"/>
  <c r="W2389" s="1"/>
  <c r="AB2389" s="1"/>
  <c r="Q2389"/>
  <c r="P2389"/>
  <c r="O2389"/>
  <c r="Y2389" s="1"/>
  <c r="N2389"/>
  <c r="S2389" s="1"/>
  <c r="X2389" s="1"/>
  <c r="Y2388"/>
  <c r="U2388"/>
  <c r="R2388"/>
  <c r="Q2388"/>
  <c r="P2388"/>
  <c r="Z2388" s="1"/>
  <c r="O2388"/>
  <c r="T2388" s="1"/>
  <c r="N2388"/>
  <c r="V2387"/>
  <c r="R2387"/>
  <c r="Q2387"/>
  <c r="AA2387" s="1"/>
  <c r="P2387"/>
  <c r="U2387" s="1"/>
  <c r="Z2387" s="1"/>
  <c r="O2387"/>
  <c r="N2387"/>
  <c r="W2386"/>
  <c r="S2386"/>
  <c r="R2386"/>
  <c r="AB2386" s="1"/>
  <c r="Q2386"/>
  <c r="V2386" s="1"/>
  <c r="AA2386" s="1"/>
  <c r="P2386"/>
  <c r="O2386"/>
  <c r="N2386"/>
  <c r="X2386" s="1"/>
  <c r="W2385"/>
  <c r="S2385"/>
  <c r="R2385"/>
  <c r="AB2385" s="1"/>
  <c r="Q2385"/>
  <c r="V2385" s="1"/>
  <c r="AA2385" s="1"/>
  <c r="P2385"/>
  <c r="O2385"/>
  <c r="N2385"/>
  <c r="X2385" s="1"/>
  <c r="T2384"/>
  <c r="R2384"/>
  <c r="W2384" s="1"/>
  <c r="AB2384" s="1"/>
  <c r="Q2384"/>
  <c r="P2384"/>
  <c r="O2384"/>
  <c r="Y2384" s="1"/>
  <c r="N2384"/>
  <c r="S2384" s="1"/>
  <c r="X2384" s="1"/>
  <c r="Y2383"/>
  <c r="U2383"/>
  <c r="R2383"/>
  <c r="Q2383"/>
  <c r="P2383"/>
  <c r="Z2383" s="1"/>
  <c r="O2383"/>
  <c r="T2383" s="1"/>
  <c r="N2383"/>
  <c r="V2382"/>
  <c r="R2382"/>
  <c r="Q2382"/>
  <c r="AA2382" s="1"/>
  <c r="P2382"/>
  <c r="U2382" s="1"/>
  <c r="Z2382" s="1"/>
  <c r="O2382"/>
  <c r="N2382"/>
  <c r="W2381"/>
  <c r="S2381"/>
  <c r="R2381"/>
  <c r="AB2381" s="1"/>
  <c r="Q2381"/>
  <c r="V2381" s="1"/>
  <c r="AA2381" s="1"/>
  <c r="P2381"/>
  <c r="O2381"/>
  <c r="N2381"/>
  <c r="X2381" s="1"/>
  <c r="T2380"/>
  <c r="R2380"/>
  <c r="W2380" s="1"/>
  <c r="AB2380" s="1"/>
  <c r="Q2380"/>
  <c r="P2380"/>
  <c r="O2380"/>
  <c r="Y2380" s="1"/>
  <c r="N2380"/>
  <c r="S2380" s="1"/>
  <c r="X2380" s="1"/>
  <c r="Y2379"/>
  <c r="U2379"/>
  <c r="R2379"/>
  <c r="Q2379"/>
  <c r="P2379"/>
  <c r="Z2379" s="1"/>
  <c r="O2379"/>
  <c r="T2379" s="1"/>
  <c r="N2379"/>
  <c r="V2378"/>
  <c r="R2378"/>
  <c r="Q2378"/>
  <c r="AA2378" s="1"/>
  <c r="P2378"/>
  <c r="U2378" s="1"/>
  <c r="Z2378" s="1"/>
  <c r="O2378"/>
  <c r="N2378"/>
  <c r="W2377"/>
  <c r="S2377"/>
  <c r="R2377"/>
  <c r="AB2377" s="1"/>
  <c r="Q2377"/>
  <c r="V2377" s="1"/>
  <c r="AA2377" s="1"/>
  <c r="P2377"/>
  <c r="O2377"/>
  <c r="N2377"/>
  <c r="X2377" s="1"/>
  <c r="T2376"/>
  <c r="R2376"/>
  <c r="W2376" s="1"/>
  <c r="AB2376" s="1"/>
  <c r="Q2376"/>
  <c r="P2376"/>
  <c r="O2376"/>
  <c r="Y2376" s="1"/>
  <c r="N2376"/>
  <c r="S2376" s="1"/>
  <c r="X2376" s="1"/>
  <c r="Y2375"/>
  <c r="U2375"/>
  <c r="R2375"/>
  <c r="Q2375"/>
  <c r="P2375"/>
  <c r="Z2375" s="1"/>
  <c r="O2375"/>
  <c r="T2375" s="1"/>
  <c r="N2375"/>
  <c r="V2374"/>
  <c r="R2374"/>
  <c r="Q2374"/>
  <c r="AA2374" s="1"/>
  <c r="P2374"/>
  <c r="U2374" s="1"/>
  <c r="Z2374" s="1"/>
  <c r="O2374"/>
  <c r="N2374"/>
  <c r="W2373"/>
  <c r="S2373"/>
  <c r="R2373"/>
  <c r="AB2373" s="1"/>
  <c r="Q2373"/>
  <c r="V2373" s="1"/>
  <c r="AA2373" s="1"/>
  <c r="P2373"/>
  <c r="O2373"/>
  <c r="N2373"/>
  <c r="X2373" s="1"/>
  <c r="T2372"/>
  <c r="R2372"/>
  <c r="W2372" s="1"/>
  <c r="AB2372" s="1"/>
  <c r="Q2372"/>
  <c r="P2372"/>
  <c r="O2372"/>
  <c r="Y2372" s="1"/>
  <c r="N2372"/>
  <c r="S2372" s="1"/>
  <c r="X2372" s="1"/>
  <c r="Y2371"/>
  <c r="U2371"/>
  <c r="R2371"/>
  <c r="Q2371"/>
  <c r="P2371"/>
  <c r="Z2371" s="1"/>
  <c r="O2371"/>
  <c r="T2371" s="1"/>
  <c r="N2371"/>
  <c r="U2370"/>
  <c r="R2370"/>
  <c r="Q2370"/>
  <c r="P2370"/>
  <c r="Z2370" s="1"/>
  <c r="O2370"/>
  <c r="T2370" s="1"/>
  <c r="Y2370" s="1"/>
  <c r="N2370"/>
  <c r="V2369"/>
  <c r="R2369"/>
  <c r="Q2369"/>
  <c r="AA2369" s="1"/>
  <c r="P2369"/>
  <c r="U2369" s="1"/>
  <c r="Z2369" s="1"/>
  <c r="O2369"/>
  <c r="N2369"/>
  <c r="W2368"/>
  <c r="S2368"/>
  <c r="R2368"/>
  <c r="AB2368" s="1"/>
  <c r="Q2368"/>
  <c r="V2368" s="1"/>
  <c r="AA2368" s="1"/>
  <c r="P2368"/>
  <c r="O2368"/>
  <c r="N2368"/>
  <c r="X2368" s="1"/>
  <c r="T2367"/>
  <c r="R2367"/>
  <c r="W2367" s="1"/>
  <c r="AB2367" s="1"/>
  <c r="Q2367"/>
  <c r="P2367"/>
  <c r="O2367"/>
  <c r="Y2367" s="1"/>
  <c r="N2367"/>
  <c r="S2367" s="1"/>
  <c r="X2367" s="1"/>
  <c r="U2366"/>
  <c r="R2366"/>
  <c r="Q2366"/>
  <c r="P2366"/>
  <c r="Z2366" s="1"/>
  <c r="O2366"/>
  <c r="T2366" s="1"/>
  <c r="Y2366" s="1"/>
  <c r="N2366"/>
  <c r="V2365"/>
  <c r="R2365"/>
  <c r="Q2365"/>
  <c r="AA2365" s="1"/>
  <c r="P2365"/>
  <c r="U2365" s="1"/>
  <c r="Z2365" s="1"/>
  <c r="O2365"/>
  <c r="N2365"/>
  <c r="W2364"/>
  <c r="S2364"/>
  <c r="R2364"/>
  <c r="AB2364" s="1"/>
  <c r="Q2364"/>
  <c r="V2364" s="1"/>
  <c r="AA2364" s="1"/>
  <c r="P2364"/>
  <c r="O2364"/>
  <c r="N2364"/>
  <c r="X2364" s="1"/>
  <c r="T2363"/>
  <c r="R2363"/>
  <c r="W2363" s="1"/>
  <c r="AB2363" s="1"/>
  <c r="Q2363"/>
  <c r="P2363"/>
  <c r="O2363"/>
  <c r="Y2363" s="1"/>
  <c r="N2363"/>
  <c r="S2363" s="1"/>
  <c r="X2363" s="1"/>
  <c r="U2362"/>
  <c r="R2362"/>
  <c r="Q2362"/>
  <c r="P2362"/>
  <c r="Z2362" s="1"/>
  <c r="O2362"/>
  <c r="T2362" s="1"/>
  <c r="Y2362" s="1"/>
  <c r="N2362"/>
  <c r="V2361"/>
  <c r="R2361"/>
  <c r="Q2361"/>
  <c r="AA2361" s="1"/>
  <c r="P2361"/>
  <c r="U2361" s="1"/>
  <c r="Z2361" s="1"/>
  <c r="O2361"/>
  <c r="N2361"/>
  <c r="W2360"/>
  <c r="S2360"/>
  <c r="R2360"/>
  <c r="AB2360" s="1"/>
  <c r="Q2360"/>
  <c r="V2360" s="1"/>
  <c r="AA2360" s="1"/>
  <c r="P2360"/>
  <c r="O2360"/>
  <c r="N2360"/>
  <c r="X2360" s="1"/>
  <c r="T2359"/>
  <c r="R2359"/>
  <c r="W2359" s="1"/>
  <c r="AB2359" s="1"/>
  <c r="Q2359"/>
  <c r="P2359"/>
  <c r="O2359"/>
  <c r="Y2359" s="1"/>
  <c r="N2359"/>
  <c r="S2359" s="1"/>
  <c r="X2359" s="1"/>
  <c r="U2358"/>
  <c r="R2358"/>
  <c r="Q2358"/>
  <c r="P2358"/>
  <c r="O2358"/>
  <c r="T2358" s="1"/>
  <c r="Y2358" s="1"/>
  <c r="N2358"/>
  <c r="V2357"/>
  <c r="R2357"/>
  <c r="Q2357"/>
  <c r="P2357"/>
  <c r="U2357" s="1"/>
  <c r="Z2357" s="1"/>
  <c r="O2357"/>
  <c r="N2357"/>
  <c r="W2356"/>
  <c r="S2356"/>
  <c r="R2356"/>
  <c r="AB2356" s="1"/>
  <c r="Q2356"/>
  <c r="V2356" s="1"/>
  <c r="AA2356" s="1"/>
  <c r="P2356"/>
  <c r="O2356"/>
  <c r="N2356"/>
  <c r="X2356" s="1"/>
  <c r="W2355"/>
  <c r="S2355"/>
  <c r="R2355"/>
  <c r="AB2355" s="1"/>
  <c r="Q2355"/>
  <c r="V2355" s="1"/>
  <c r="AA2355" s="1"/>
  <c r="P2355"/>
  <c r="O2355"/>
  <c r="N2355"/>
  <c r="X2355" s="1"/>
  <c r="T2354"/>
  <c r="R2354"/>
  <c r="W2354" s="1"/>
  <c r="AB2354" s="1"/>
  <c r="Q2354"/>
  <c r="P2354"/>
  <c r="O2354"/>
  <c r="Y2354" s="1"/>
  <c r="N2354"/>
  <c r="S2354" s="1"/>
  <c r="X2354" s="1"/>
  <c r="Y2353"/>
  <c r="U2353"/>
  <c r="T2353"/>
  <c r="R2353"/>
  <c r="Q2353"/>
  <c r="P2353"/>
  <c r="Z2353" s="1"/>
  <c r="O2353"/>
  <c r="N2353"/>
  <c r="Z2352"/>
  <c r="V2352"/>
  <c r="U2352"/>
  <c r="R2352"/>
  <c r="Q2352"/>
  <c r="P2352"/>
  <c r="O2352"/>
  <c r="T2352" s="1"/>
  <c r="Y2352" s="1"/>
  <c r="N2352"/>
  <c r="AA2351"/>
  <c r="W2351"/>
  <c r="V2351"/>
  <c r="S2351"/>
  <c r="R2351"/>
  <c r="Q2351"/>
  <c r="P2351"/>
  <c r="U2351" s="1"/>
  <c r="Z2351" s="1"/>
  <c r="O2351"/>
  <c r="N2351"/>
  <c r="X2351" s="1"/>
  <c r="AB2350"/>
  <c r="X2350"/>
  <c r="W2350"/>
  <c r="T2350"/>
  <c r="S2350"/>
  <c r="R2350"/>
  <c r="Q2350"/>
  <c r="V2350" s="1"/>
  <c r="AA2350" s="1"/>
  <c r="P2350"/>
  <c r="O2350"/>
  <c r="Y2350" s="1"/>
  <c r="N2350"/>
  <c r="Y2349"/>
  <c r="U2349"/>
  <c r="T2349"/>
  <c r="R2349"/>
  <c r="W2349" s="1"/>
  <c r="AB2349" s="1"/>
  <c r="Q2349"/>
  <c r="P2349"/>
  <c r="Z2349" s="1"/>
  <c r="O2349"/>
  <c r="N2349"/>
  <c r="S2349" s="1"/>
  <c r="X2349" s="1"/>
  <c r="Z2348"/>
  <c r="V2348"/>
  <c r="U2348"/>
  <c r="R2348"/>
  <c r="Q2348"/>
  <c r="AA2348" s="1"/>
  <c r="P2348"/>
  <c r="O2348"/>
  <c r="T2348" s="1"/>
  <c r="Y2348" s="1"/>
  <c r="N2348"/>
  <c r="AA2347"/>
  <c r="W2347"/>
  <c r="V2347"/>
  <c r="S2347"/>
  <c r="R2347"/>
  <c r="AB2347" s="1"/>
  <c r="Q2347"/>
  <c r="P2347"/>
  <c r="U2347" s="1"/>
  <c r="Z2347" s="1"/>
  <c r="O2347"/>
  <c r="N2347"/>
  <c r="X2347" s="1"/>
  <c r="AB2346"/>
  <c r="X2346"/>
  <c r="W2346"/>
  <c r="T2346"/>
  <c r="S2346"/>
  <c r="R2346"/>
  <c r="Q2346"/>
  <c r="V2346" s="1"/>
  <c r="AA2346" s="1"/>
  <c r="P2346"/>
  <c r="O2346"/>
  <c r="N2346"/>
  <c r="Y2345"/>
  <c r="U2345"/>
  <c r="T2345"/>
  <c r="R2345"/>
  <c r="W2345" s="1"/>
  <c r="AB2345" s="1"/>
  <c r="Q2345"/>
  <c r="P2345"/>
  <c r="Z2345" s="1"/>
  <c r="O2345"/>
  <c r="N2345"/>
  <c r="S2345" s="1"/>
  <c r="X2345" s="1"/>
  <c r="Z2344"/>
  <c r="V2344"/>
  <c r="U2344"/>
  <c r="R2344"/>
  <c r="Q2344"/>
  <c r="P2344"/>
  <c r="O2344"/>
  <c r="T2344" s="1"/>
  <c r="Y2344" s="1"/>
  <c r="N2344"/>
  <c r="AA2343"/>
  <c r="W2343"/>
  <c r="V2343"/>
  <c r="S2343"/>
  <c r="R2343"/>
  <c r="Q2343"/>
  <c r="P2343"/>
  <c r="U2343" s="1"/>
  <c r="Z2343" s="1"/>
  <c r="O2343"/>
  <c r="N2343"/>
  <c r="AB2342"/>
  <c r="X2342"/>
  <c r="W2342"/>
  <c r="T2342"/>
  <c r="S2342"/>
  <c r="R2342"/>
  <c r="Q2342"/>
  <c r="V2342" s="1"/>
  <c r="AA2342" s="1"/>
  <c r="P2342"/>
  <c r="O2342"/>
  <c r="Y2342" s="1"/>
  <c r="N2342"/>
  <c r="Y2341"/>
  <c r="U2341"/>
  <c r="T2341"/>
  <c r="R2341"/>
  <c r="W2341" s="1"/>
  <c r="AB2341" s="1"/>
  <c r="Q2341"/>
  <c r="P2341"/>
  <c r="Z2341" s="1"/>
  <c r="O2341"/>
  <c r="N2341"/>
  <c r="S2341" s="1"/>
  <c r="X2341" s="1"/>
  <c r="Y2340"/>
  <c r="U2340"/>
  <c r="T2340"/>
  <c r="R2340"/>
  <c r="W2340" s="1"/>
  <c r="AB2340" s="1"/>
  <c r="Q2340"/>
  <c r="P2340"/>
  <c r="Z2340" s="1"/>
  <c r="O2340"/>
  <c r="N2340"/>
  <c r="S2340" s="1"/>
  <c r="X2340" s="1"/>
  <c r="Z2339"/>
  <c r="V2339"/>
  <c r="U2339"/>
  <c r="R2339"/>
  <c r="Q2339"/>
  <c r="P2339"/>
  <c r="O2339"/>
  <c r="T2339" s="1"/>
  <c r="Y2339" s="1"/>
  <c r="N2339"/>
  <c r="AA2338"/>
  <c r="W2338"/>
  <c r="V2338"/>
  <c r="S2338"/>
  <c r="R2338"/>
  <c r="Q2338"/>
  <c r="P2338"/>
  <c r="U2338" s="1"/>
  <c r="Z2338" s="1"/>
  <c r="O2338"/>
  <c r="N2338"/>
  <c r="X2338" s="1"/>
  <c r="AB2337"/>
  <c r="X2337"/>
  <c r="W2337"/>
  <c r="T2337"/>
  <c r="S2337"/>
  <c r="R2337"/>
  <c r="Q2337"/>
  <c r="V2337" s="1"/>
  <c r="AA2337" s="1"/>
  <c r="P2337"/>
  <c r="O2337"/>
  <c r="Y2337" s="1"/>
  <c r="N2337"/>
  <c r="Y2336"/>
  <c r="U2336"/>
  <c r="T2336"/>
  <c r="R2336"/>
  <c r="W2336" s="1"/>
  <c r="AB2336" s="1"/>
  <c r="Q2336"/>
  <c r="P2336"/>
  <c r="Z2336" s="1"/>
  <c r="O2336"/>
  <c r="N2336"/>
  <c r="S2336" s="1"/>
  <c r="X2336" s="1"/>
  <c r="Z2335"/>
  <c r="V2335"/>
  <c r="U2335"/>
  <c r="R2335"/>
  <c r="Q2335"/>
  <c r="AA2335" s="1"/>
  <c r="P2335"/>
  <c r="O2335"/>
  <c r="T2335" s="1"/>
  <c r="Y2335" s="1"/>
  <c r="N2335"/>
  <c r="AA2334"/>
  <c r="W2334"/>
  <c r="V2334"/>
  <c r="S2334"/>
  <c r="R2334"/>
  <c r="AB2334" s="1"/>
  <c r="Q2334"/>
  <c r="P2334"/>
  <c r="U2334" s="1"/>
  <c r="Z2334" s="1"/>
  <c r="O2334"/>
  <c r="N2334"/>
  <c r="X2334" s="1"/>
  <c r="AB2333"/>
  <c r="X2333"/>
  <c r="W2333"/>
  <c r="T2333"/>
  <c r="S2333"/>
  <c r="R2333"/>
  <c r="Q2333"/>
  <c r="P2333"/>
  <c r="O2333"/>
  <c r="N2333"/>
  <c r="Y2332"/>
  <c r="U2332"/>
  <c r="T2332"/>
  <c r="R2332"/>
  <c r="W2332" s="1"/>
  <c r="AB2332" s="1"/>
  <c r="Q2332"/>
  <c r="P2332"/>
  <c r="Z2332" s="1"/>
  <c r="O2332"/>
  <c r="N2332"/>
  <c r="S2332" s="1"/>
  <c r="X2332" s="1"/>
  <c r="Z2331"/>
  <c r="V2331"/>
  <c r="U2331"/>
  <c r="R2331"/>
  <c r="Q2331"/>
  <c r="P2331"/>
  <c r="O2331"/>
  <c r="T2331" s="1"/>
  <c r="Y2331" s="1"/>
  <c r="N2331"/>
  <c r="AA2330"/>
  <c r="W2330"/>
  <c r="V2330"/>
  <c r="S2330"/>
  <c r="R2330"/>
  <c r="Q2330"/>
  <c r="P2330"/>
  <c r="U2330" s="1"/>
  <c r="Z2330" s="1"/>
  <c r="O2330"/>
  <c r="N2330"/>
  <c r="AB2329"/>
  <c r="X2329"/>
  <c r="W2329"/>
  <c r="T2329"/>
  <c r="S2329"/>
  <c r="R2329"/>
  <c r="Q2329"/>
  <c r="V2329" s="1"/>
  <c r="AA2329" s="1"/>
  <c r="P2329"/>
  <c r="O2329"/>
  <c r="Y2329" s="1"/>
  <c r="N2329"/>
  <c r="Y2328"/>
  <c r="U2328"/>
  <c r="T2328"/>
  <c r="R2328"/>
  <c r="W2328" s="1"/>
  <c r="AB2328" s="1"/>
  <c r="Q2328"/>
  <c r="P2328"/>
  <c r="Z2328" s="1"/>
  <c r="O2328"/>
  <c r="N2328"/>
  <c r="S2328" s="1"/>
  <c r="X2328" s="1"/>
  <c r="Z2327"/>
  <c r="V2327"/>
  <c r="U2327"/>
  <c r="R2327"/>
  <c r="Q2327"/>
  <c r="P2327"/>
  <c r="O2327"/>
  <c r="T2327" s="1"/>
  <c r="Y2327" s="1"/>
  <c r="N2327"/>
  <c r="AA2326"/>
  <c r="W2326"/>
  <c r="V2326"/>
  <c r="S2326"/>
  <c r="R2326"/>
  <c r="Q2326"/>
  <c r="P2326"/>
  <c r="U2326" s="1"/>
  <c r="Z2326" s="1"/>
  <c r="O2326"/>
  <c r="N2326"/>
  <c r="X2326" s="1"/>
  <c r="AA2325"/>
  <c r="W2325"/>
  <c r="V2325"/>
  <c r="S2325"/>
  <c r="R2325"/>
  <c r="Q2325"/>
  <c r="P2325"/>
  <c r="O2325"/>
  <c r="N2325"/>
  <c r="X2325" s="1"/>
  <c r="AB2324"/>
  <c r="T2324"/>
  <c r="R2324"/>
  <c r="W2324" s="1"/>
  <c r="Q2324"/>
  <c r="P2324"/>
  <c r="O2324"/>
  <c r="Y2324" s="1"/>
  <c r="N2324"/>
  <c r="S2324" s="1"/>
  <c r="X2324" s="1"/>
  <c r="U2323"/>
  <c r="R2323"/>
  <c r="Q2323"/>
  <c r="P2323"/>
  <c r="O2323"/>
  <c r="T2323" s="1"/>
  <c r="Y2323" s="1"/>
  <c r="N2323"/>
  <c r="V2322"/>
  <c r="R2322"/>
  <c r="Q2322"/>
  <c r="AA2322" s="1"/>
  <c r="P2322"/>
  <c r="U2322" s="1"/>
  <c r="Z2322" s="1"/>
  <c r="O2322"/>
  <c r="N2322"/>
  <c r="W2321"/>
  <c r="S2321"/>
  <c r="R2321"/>
  <c r="AB2321" s="1"/>
  <c r="Q2321"/>
  <c r="V2321" s="1"/>
  <c r="AA2321" s="1"/>
  <c r="P2321"/>
  <c r="O2321"/>
  <c r="N2321"/>
  <c r="AB2320"/>
  <c r="T2320"/>
  <c r="R2320"/>
  <c r="W2320" s="1"/>
  <c r="Q2320"/>
  <c r="P2320"/>
  <c r="O2320"/>
  <c r="Y2320" s="1"/>
  <c r="N2320"/>
  <c r="S2320" s="1"/>
  <c r="X2320" s="1"/>
  <c r="U2319"/>
  <c r="R2319"/>
  <c r="Q2319"/>
  <c r="P2319"/>
  <c r="O2319"/>
  <c r="T2319" s="1"/>
  <c r="Y2319" s="1"/>
  <c r="N2319"/>
  <c r="V2318"/>
  <c r="R2318"/>
  <c r="Q2318"/>
  <c r="AA2318" s="1"/>
  <c r="P2318"/>
  <c r="U2318" s="1"/>
  <c r="Z2318" s="1"/>
  <c r="O2318"/>
  <c r="N2318"/>
  <c r="W2317"/>
  <c r="S2317"/>
  <c r="R2317"/>
  <c r="AB2317" s="1"/>
  <c r="Q2317"/>
  <c r="V2317" s="1"/>
  <c r="AA2317" s="1"/>
  <c r="P2317"/>
  <c r="O2317"/>
  <c r="N2317"/>
  <c r="AB2316"/>
  <c r="T2316"/>
  <c r="R2316"/>
  <c r="W2316" s="1"/>
  <c r="Q2316"/>
  <c r="P2316"/>
  <c r="O2316"/>
  <c r="Y2316" s="1"/>
  <c r="N2316"/>
  <c r="S2316" s="1"/>
  <c r="X2316" s="1"/>
  <c r="U2315"/>
  <c r="R2315"/>
  <c r="Q2315"/>
  <c r="P2315"/>
  <c r="O2315"/>
  <c r="T2315" s="1"/>
  <c r="Y2315" s="1"/>
  <c r="N2315"/>
  <c r="V2314"/>
  <c r="R2314"/>
  <c r="Q2314"/>
  <c r="AA2314" s="1"/>
  <c r="P2314"/>
  <c r="U2314" s="1"/>
  <c r="Z2314" s="1"/>
  <c r="O2314"/>
  <c r="N2314"/>
  <c r="W2313"/>
  <c r="S2313"/>
  <c r="R2313"/>
  <c r="AB2313" s="1"/>
  <c r="Q2313"/>
  <c r="V2313" s="1"/>
  <c r="AA2313" s="1"/>
  <c r="P2313"/>
  <c r="O2313"/>
  <c r="N2313"/>
  <c r="AB2312"/>
  <c r="T2312"/>
  <c r="R2312"/>
  <c r="W2312" s="1"/>
  <c r="Q2312"/>
  <c r="P2312"/>
  <c r="O2312"/>
  <c r="Y2312" s="1"/>
  <c r="N2312"/>
  <c r="S2312" s="1"/>
  <c r="X2312" s="1"/>
  <c r="U2311"/>
  <c r="R2311"/>
  <c r="Q2311"/>
  <c r="P2311"/>
  <c r="O2311"/>
  <c r="T2311" s="1"/>
  <c r="Y2311" s="1"/>
  <c r="N2311"/>
  <c r="U2310"/>
  <c r="R2310"/>
  <c r="Q2310"/>
  <c r="P2310"/>
  <c r="O2310"/>
  <c r="T2310" s="1"/>
  <c r="Y2310" s="1"/>
  <c r="N2310"/>
  <c r="V2309"/>
  <c r="R2309"/>
  <c r="Q2309"/>
  <c r="AA2309" s="1"/>
  <c r="P2309"/>
  <c r="U2309" s="1"/>
  <c r="Z2309" s="1"/>
  <c r="O2309"/>
  <c r="N2309"/>
  <c r="W2308"/>
  <c r="S2308"/>
  <c r="R2308"/>
  <c r="AB2308" s="1"/>
  <c r="Q2308"/>
  <c r="V2308" s="1"/>
  <c r="AA2308" s="1"/>
  <c r="P2308"/>
  <c r="O2308"/>
  <c r="N2308"/>
  <c r="AB2307"/>
  <c r="T2307"/>
  <c r="R2307"/>
  <c r="W2307" s="1"/>
  <c r="Q2307"/>
  <c r="P2307"/>
  <c r="O2307"/>
  <c r="Y2307" s="1"/>
  <c r="N2307"/>
  <c r="S2307" s="1"/>
  <c r="X2307" s="1"/>
  <c r="W2306"/>
  <c r="AB2306" s="1"/>
  <c r="U2306"/>
  <c r="S2306"/>
  <c r="X2306" s="1"/>
  <c r="R2306"/>
  <c r="Q2306"/>
  <c r="P2306"/>
  <c r="Z2306" s="1"/>
  <c r="O2306"/>
  <c r="T2306" s="1"/>
  <c r="Y2306" s="1"/>
  <c r="N2306"/>
  <c r="V2305"/>
  <c r="T2305"/>
  <c r="Y2305" s="1"/>
  <c r="R2305"/>
  <c r="Q2305"/>
  <c r="P2305"/>
  <c r="U2305" s="1"/>
  <c r="Z2305" s="1"/>
  <c r="O2305"/>
  <c r="N2305"/>
  <c r="W2304"/>
  <c r="U2304"/>
  <c r="S2304"/>
  <c r="R2304"/>
  <c r="Q2304"/>
  <c r="V2304" s="1"/>
  <c r="AA2304" s="1"/>
  <c r="P2304"/>
  <c r="Z2304" s="1"/>
  <c r="O2304"/>
  <c r="N2304"/>
  <c r="V2303"/>
  <c r="T2303"/>
  <c r="R2303"/>
  <c r="W2303" s="1"/>
  <c r="AB2303" s="1"/>
  <c r="Q2303"/>
  <c r="AA2303" s="1"/>
  <c r="P2303"/>
  <c r="O2303"/>
  <c r="Y2303" s="1"/>
  <c r="N2303"/>
  <c r="S2303" s="1"/>
  <c r="X2303" s="1"/>
  <c r="Y2302"/>
  <c r="W2302"/>
  <c r="U2302"/>
  <c r="S2302"/>
  <c r="R2302"/>
  <c r="AB2302" s="1"/>
  <c r="Q2302"/>
  <c r="P2302"/>
  <c r="Z2302" s="1"/>
  <c r="O2302"/>
  <c r="T2302" s="1"/>
  <c r="N2302"/>
  <c r="X2302" s="1"/>
  <c r="Z2301"/>
  <c r="V2301"/>
  <c r="T2301"/>
  <c r="R2301"/>
  <c r="Q2301"/>
  <c r="AA2301" s="1"/>
  <c r="P2301"/>
  <c r="U2301" s="1"/>
  <c r="O2301"/>
  <c r="Y2301" s="1"/>
  <c r="N2301"/>
  <c r="W2300"/>
  <c r="S2300"/>
  <c r="R2300"/>
  <c r="AB2300" s="1"/>
  <c r="Q2300"/>
  <c r="V2300" s="1"/>
  <c r="AA2300" s="1"/>
  <c r="P2300"/>
  <c r="O2300"/>
  <c r="N2300"/>
  <c r="AB2299"/>
  <c r="T2299"/>
  <c r="R2299"/>
  <c r="W2299" s="1"/>
  <c r="Q2299"/>
  <c r="P2299"/>
  <c r="O2299"/>
  <c r="Y2299" s="1"/>
  <c r="N2299"/>
  <c r="S2299" s="1"/>
  <c r="X2299" s="1"/>
  <c r="U2298"/>
  <c r="R2298"/>
  <c r="Q2298"/>
  <c r="P2298"/>
  <c r="O2298"/>
  <c r="T2298" s="1"/>
  <c r="Y2298" s="1"/>
  <c r="N2298"/>
  <c r="V2297"/>
  <c r="R2297"/>
  <c r="Q2297"/>
  <c r="AA2297" s="1"/>
  <c r="P2297"/>
  <c r="U2297" s="1"/>
  <c r="Z2297" s="1"/>
  <c r="O2297"/>
  <c r="N2297"/>
  <c r="W2296"/>
  <c r="S2296"/>
  <c r="R2296"/>
  <c r="AB2296" s="1"/>
  <c r="Q2296"/>
  <c r="V2296" s="1"/>
  <c r="AA2296" s="1"/>
  <c r="P2296"/>
  <c r="O2296"/>
  <c r="N2296"/>
  <c r="W2295"/>
  <c r="S2295"/>
  <c r="R2295"/>
  <c r="AB2295" s="1"/>
  <c r="Q2295"/>
  <c r="V2295" s="1"/>
  <c r="AA2295" s="1"/>
  <c r="P2295"/>
  <c r="O2295"/>
  <c r="N2295"/>
  <c r="AB2294"/>
  <c r="X2294"/>
  <c r="W2294"/>
  <c r="T2294"/>
  <c r="S2294"/>
  <c r="R2294"/>
  <c r="Q2294"/>
  <c r="P2294"/>
  <c r="O2294"/>
  <c r="Y2294" s="1"/>
  <c r="N2294"/>
  <c r="Y2293"/>
  <c r="U2293"/>
  <c r="T2293"/>
  <c r="R2293"/>
  <c r="W2293" s="1"/>
  <c r="AB2293" s="1"/>
  <c r="Q2293"/>
  <c r="P2293"/>
  <c r="Z2293" s="1"/>
  <c r="O2293"/>
  <c r="N2293"/>
  <c r="S2293" s="1"/>
  <c r="X2293" s="1"/>
  <c r="Z2292"/>
  <c r="V2292"/>
  <c r="U2292"/>
  <c r="R2292"/>
  <c r="Q2292"/>
  <c r="AA2292" s="1"/>
  <c r="P2292"/>
  <c r="O2292"/>
  <c r="T2292" s="1"/>
  <c r="Y2292" s="1"/>
  <c r="N2292"/>
  <c r="AA2291"/>
  <c r="W2291"/>
  <c r="V2291"/>
  <c r="S2291"/>
  <c r="R2291"/>
  <c r="AB2291" s="1"/>
  <c r="Q2291"/>
  <c r="P2291"/>
  <c r="U2291" s="1"/>
  <c r="Z2291" s="1"/>
  <c r="O2291"/>
  <c r="N2291"/>
  <c r="X2291" s="1"/>
  <c r="AB2290"/>
  <c r="X2290"/>
  <c r="W2290"/>
  <c r="T2290"/>
  <c r="S2290"/>
  <c r="R2290"/>
  <c r="Q2290"/>
  <c r="V2290" s="1"/>
  <c r="AA2290" s="1"/>
  <c r="P2290"/>
  <c r="O2290"/>
  <c r="N2290"/>
  <c r="Y2289"/>
  <c r="U2289"/>
  <c r="T2289"/>
  <c r="R2289"/>
  <c r="W2289" s="1"/>
  <c r="AB2289" s="1"/>
  <c r="Q2289"/>
  <c r="P2289"/>
  <c r="Z2289" s="1"/>
  <c r="O2289"/>
  <c r="N2289"/>
  <c r="S2289" s="1"/>
  <c r="X2289" s="1"/>
  <c r="Z2288"/>
  <c r="V2288"/>
  <c r="U2288"/>
  <c r="R2288"/>
  <c r="Q2288"/>
  <c r="P2288"/>
  <c r="O2288"/>
  <c r="T2288" s="1"/>
  <c r="Y2288" s="1"/>
  <c r="N2288"/>
  <c r="AA2287"/>
  <c r="W2287"/>
  <c r="V2287"/>
  <c r="S2287"/>
  <c r="R2287"/>
  <c r="Q2287"/>
  <c r="P2287"/>
  <c r="U2287" s="1"/>
  <c r="Z2287" s="1"/>
  <c r="O2287"/>
  <c r="N2287"/>
  <c r="AB2286"/>
  <c r="X2286"/>
  <c r="W2286"/>
  <c r="T2286"/>
  <c r="S2286"/>
  <c r="R2286"/>
  <c r="Q2286"/>
  <c r="V2286" s="1"/>
  <c r="AA2286" s="1"/>
  <c r="P2286"/>
  <c r="O2286"/>
  <c r="Y2286" s="1"/>
  <c r="N2286"/>
  <c r="Y2285"/>
  <c r="U2285"/>
  <c r="T2285"/>
  <c r="R2285"/>
  <c r="W2285" s="1"/>
  <c r="AB2285" s="1"/>
  <c r="Q2285"/>
  <c r="P2285"/>
  <c r="Z2285" s="1"/>
  <c r="O2285"/>
  <c r="N2285"/>
  <c r="S2285" s="1"/>
  <c r="X2285" s="1"/>
  <c r="Z2284"/>
  <c r="V2284"/>
  <c r="U2284"/>
  <c r="R2284"/>
  <c r="Q2284"/>
  <c r="P2284"/>
  <c r="O2284"/>
  <c r="T2284" s="1"/>
  <c r="Y2284" s="1"/>
  <c r="N2284"/>
  <c r="AA2283"/>
  <c r="W2283"/>
  <c r="V2283"/>
  <c r="S2283"/>
  <c r="R2283"/>
  <c r="Q2283"/>
  <c r="P2283"/>
  <c r="U2283" s="1"/>
  <c r="Z2283" s="1"/>
  <c r="O2283"/>
  <c r="N2283"/>
  <c r="X2283" s="1"/>
  <c r="AB2282"/>
  <c r="X2282"/>
  <c r="W2282"/>
  <c r="T2282"/>
  <c r="S2282"/>
  <c r="R2282"/>
  <c r="Q2282"/>
  <c r="V2282" s="1"/>
  <c r="AA2282" s="1"/>
  <c r="P2282"/>
  <c r="O2282"/>
  <c r="Y2282" s="1"/>
  <c r="N2282"/>
  <c r="Y2281"/>
  <c r="U2281"/>
  <c r="T2281"/>
  <c r="R2281"/>
  <c r="W2281" s="1"/>
  <c r="AB2281" s="1"/>
  <c r="Q2281"/>
  <c r="P2281"/>
  <c r="Z2281" s="1"/>
  <c r="O2281"/>
  <c r="N2281"/>
  <c r="S2281" s="1"/>
  <c r="X2281" s="1"/>
  <c r="Y2280"/>
  <c r="U2280"/>
  <c r="T2280"/>
  <c r="R2280"/>
  <c r="Q2280"/>
  <c r="P2280"/>
  <c r="Z2280" s="1"/>
  <c r="O2280"/>
  <c r="N2280"/>
  <c r="S2280" s="1"/>
  <c r="X2280" s="1"/>
  <c r="V2279"/>
  <c r="R2279"/>
  <c r="Q2279"/>
  <c r="AA2279" s="1"/>
  <c r="P2279"/>
  <c r="U2279" s="1"/>
  <c r="Z2279" s="1"/>
  <c r="O2279"/>
  <c r="N2279"/>
  <c r="W2278"/>
  <c r="S2278"/>
  <c r="R2278"/>
  <c r="Q2278"/>
  <c r="V2278" s="1"/>
  <c r="AA2278" s="1"/>
  <c r="P2278"/>
  <c r="O2278"/>
  <c r="N2278"/>
  <c r="X2278" s="1"/>
  <c r="X2277"/>
  <c r="T2277"/>
  <c r="R2277"/>
  <c r="W2277" s="1"/>
  <c r="AB2277" s="1"/>
  <c r="Q2277"/>
  <c r="P2277"/>
  <c r="O2277"/>
  <c r="Y2277" s="1"/>
  <c r="N2277"/>
  <c r="S2277" s="1"/>
  <c r="Y2276"/>
  <c r="U2276"/>
  <c r="R2276"/>
  <c r="Q2276"/>
  <c r="P2276"/>
  <c r="Z2276" s="1"/>
  <c r="O2276"/>
  <c r="T2276" s="1"/>
  <c r="N2276"/>
  <c r="V2275"/>
  <c r="R2275"/>
  <c r="Q2275"/>
  <c r="AA2275" s="1"/>
  <c r="P2275"/>
  <c r="U2275" s="1"/>
  <c r="Z2275" s="1"/>
  <c r="O2275"/>
  <c r="N2275"/>
  <c r="W2274"/>
  <c r="S2274"/>
  <c r="R2274"/>
  <c r="Q2274"/>
  <c r="V2274" s="1"/>
  <c r="AA2274" s="1"/>
  <c r="P2274"/>
  <c r="O2274"/>
  <c r="N2274"/>
  <c r="X2274" s="1"/>
  <c r="X2273"/>
  <c r="T2273"/>
  <c r="R2273"/>
  <c r="W2273" s="1"/>
  <c r="AB2273" s="1"/>
  <c r="Q2273"/>
  <c r="P2273"/>
  <c r="O2273"/>
  <c r="Y2273" s="1"/>
  <c r="N2273"/>
  <c r="S2273" s="1"/>
  <c r="Y2272"/>
  <c r="U2272"/>
  <c r="R2272"/>
  <c r="Q2272"/>
  <c r="P2272"/>
  <c r="Z2272" s="1"/>
  <c r="O2272"/>
  <c r="T2272" s="1"/>
  <c r="N2272"/>
  <c r="V2271"/>
  <c r="R2271"/>
  <c r="Q2271"/>
  <c r="AA2271" s="1"/>
  <c r="P2271"/>
  <c r="U2271" s="1"/>
  <c r="Z2271" s="1"/>
  <c r="O2271"/>
  <c r="N2271"/>
  <c r="W2270"/>
  <c r="S2270"/>
  <c r="R2270"/>
  <c r="Q2270"/>
  <c r="V2270" s="1"/>
  <c r="AA2270" s="1"/>
  <c r="P2270"/>
  <c r="O2270"/>
  <c r="N2270"/>
  <c r="X2270" s="1"/>
  <c r="X2269"/>
  <c r="T2269"/>
  <c r="R2269"/>
  <c r="W2269" s="1"/>
  <c r="AB2269" s="1"/>
  <c r="Q2269"/>
  <c r="P2269"/>
  <c r="O2269"/>
  <c r="Y2269" s="1"/>
  <c r="N2269"/>
  <c r="S2269" s="1"/>
  <c r="Y2268"/>
  <c r="U2268"/>
  <c r="R2268"/>
  <c r="Q2268"/>
  <c r="P2268"/>
  <c r="Z2268" s="1"/>
  <c r="O2268"/>
  <c r="T2268" s="1"/>
  <c r="N2268"/>
  <c r="V2267"/>
  <c r="R2267"/>
  <c r="Q2267"/>
  <c r="AA2267" s="1"/>
  <c r="P2267"/>
  <c r="U2267" s="1"/>
  <c r="Z2267" s="1"/>
  <c r="O2267"/>
  <c r="N2267"/>
  <c r="W2266"/>
  <c r="S2266"/>
  <c r="R2266"/>
  <c r="Q2266"/>
  <c r="V2266" s="1"/>
  <c r="AA2266" s="1"/>
  <c r="P2266"/>
  <c r="O2266"/>
  <c r="N2266"/>
  <c r="X2266" s="1"/>
  <c r="W2265"/>
  <c r="S2265"/>
  <c r="R2265"/>
  <c r="Q2265"/>
  <c r="V2265" s="1"/>
  <c r="AA2265" s="1"/>
  <c r="P2265"/>
  <c r="O2265"/>
  <c r="N2265"/>
  <c r="X2265" s="1"/>
  <c r="X2264"/>
  <c r="T2264"/>
  <c r="R2264"/>
  <c r="W2264" s="1"/>
  <c r="AB2264" s="1"/>
  <c r="Q2264"/>
  <c r="P2264"/>
  <c r="O2264"/>
  <c r="Y2264" s="1"/>
  <c r="N2264"/>
  <c r="S2264" s="1"/>
  <c r="Y2263"/>
  <c r="U2263"/>
  <c r="R2263"/>
  <c r="Q2263"/>
  <c r="P2263"/>
  <c r="Z2263" s="1"/>
  <c r="O2263"/>
  <c r="T2263" s="1"/>
  <c r="N2263"/>
  <c r="V2262"/>
  <c r="R2262"/>
  <c r="Q2262"/>
  <c r="AA2262" s="1"/>
  <c r="P2262"/>
  <c r="U2262" s="1"/>
  <c r="Z2262" s="1"/>
  <c r="O2262"/>
  <c r="N2262"/>
  <c r="W2261"/>
  <c r="S2261"/>
  <c r="R2261"/>
  <c r="Q2261"/>
  <c r="V2261" s="1"/>
  <c r="AA2261" s="1"/>
  <c r="P2261"/>
  <c r="O2261"/>
  <c r="N2261"/>
  <c r="X2261" s="1"/>
  <c r="X2260"/>
  <c r="T2260"/>
  <c r="R2260"/>
  <c r="W2260" s="1"/>
  <c r="AB2260" s="1"/>
  <c r="Q2260"/>
  <c r="P2260"/>
  <c r="O2260"/>
  <c r="Y2260" s="1"/>
  <c r="N2260"/>
  <c r="S2260" s="1"/>
  <c r="Y2259"/>
  <c r="U2259"/>
  <c r="R2259"/>
  <c r="Q2259"/>
  <c r="P2259"/>
  <c r="Z2259" s="1"/>
  <c r="O2259"/>
  <c r="T2259" s="1"/>
  <c r="N2259"/>
  <c r="V2258"/>
  <c r="R2258"/>
  <c r="Q2258"/>
  <c r="P2258"/>
  <c r="U2258" s="1"/>
  <c r="Z2258" s="1"/>
  <c r="O2258"/>
  <c r="N2258"/>
  <c r="W2257"/>
  <c r="S2257"/>
  <c r="R2257"/>
  <c r="Q2257"/>
  <c r="V2257" s="1"/>
  <c r="AA2257" s="1"/>
  <c r="P2257"/>
  <c r="O2257"/>
  <c r="N2257"/>
  <c r="X2257" s="1"/>
  <c r="X2256"/>
  <c r="T2256"/>
  <c r="R2256"/>
  <c r="W2256" s="1"/>
  <c r="AB2256" s="1"/>
  <c r="Q2256"/>
  <c r="P2256"/>
  <c r="O2256"/>
  <c r="Y2256" s="1"/>
  <c r="N2256"/>
  <c r="S2256" s="1"/>
  <c r="Y2255"/>
  <c r="U2255"/>
  <c r="R2255"/>
  <c r="Q2255"/>
  <c r="P2255"/>
  <c r="Z2255" s="1"/>
  <c r="O2255"/>
  <c r="T2255" s="1"/>
  <c r="N2255"/>
  <c r="V2254"/>
  <c r="R2254"/>
  <c r="Q2254"/>
  <c r="P2254"/>
  <c r="U2254" s="1"/>
  <c r="Z2254" s="1"/>
  <c r="O2254"/>
  <c r="N2254"/>
  <c r="W2253"/>
  <c r="S2253"/>
  <c r="R2253"/>
  <c r="Q2253"/>
  <c r="V2253" s="1"/>
  <c r="AA2253" s="1"/>
  <c r="P2253"/>
  <c r="O2253"/>
  <c r="N2253"/>
  <c r="X2253" s="1"/>
  <c r="X2252"/>
  <c r="T2252"/>
  <c r="R2252"/>
  <c r="W2252" s="1"/>
  <c r="AB2252" s="1"/>
  <c r="Q2252"/>
  <c r="P2252"/>
  <c r="O2252"/>
  <c r="Y2252" s="1"/>
  <c r="N2252"/>
  <c r="S2252" s="1"/>
  <c r="Y2251"/>
  <c r="U2251"/>
  <c r="R2251"/>
  <c r="Q2251"/>
  <c r="P2251"/>
  <c r="Z2251" s="1"/>
  <c r="O2251"/>
  <c r="T2251" s="1"/>
  <c r="N2251"/>
  <c r="Y2250"/>
  <c r="U2250"/>
  <c r="S2250"/>
  <c r="R2250"/>
  <c r="Q2250"/>
  <c r="P2250"/>
  <c r="Z2250" s="1"/>
  <c r="O2250"/>
  <c r="T2250" s="1"/>
  <c r="N2250"/>
  <c r="X2250" s="1"/>
  <c r="V2248"/>
  <c r="R2248"/>
  <c r="Q2248"/>
  <c r="AA2248" s="1"/>
  <c r="P2248"/>
  <c r="U2248" s="1"/>
  <c r="Z2248" s="1"/>
  <c r="O2248"/>
  <c r="N2248"/>
  <c r="W2247"/>
  <c r="S2247"/>
  <c r="R2247"/>
  <c r="Q2247"/>
  <c r="V2247" s="1"/>
  <c r="AA2247" s="1"/>
  <c r="P2247"/>
  <c r="O2247"/>
  <c r="N2247"/>
  <c r="AB2246"/>
  <c r="X2246"/>
  <c r="T2246"/>
  <c r="R2246"/>
  <c r="W2246" s="1"/>
  <c r="Q2246"/>
  <c r="P2246"/>
  <c r="O2246"/>
  <c r="Y2246" s="1"/>
  <c r="N2246"/>
  <c r="S2246" s="1"/>
  <c r="U2245"/>
  <c r="R2245"/>
  <c r="Q2245"/>
  <c r="P2245"/>
  <c r="O2245"/>
  <c r="T2245" s="1"/>
  <c r="Y2245" s="1"/>
  <c r="N2245"/>
  <c r="V2244"/>
  <c r="R2244"/>
  <c r="Q2244"/>
  <c r="AA2244" s="1"/>
  <c r="P2244"/>
  <c r="U2244" s="1"/>
  <c r="Z2244" s="1"/>
  <c r="O2244"/>
  <c r="N2244"/>
  <c r="AA2243"/>
  <c r="U2243"/>
  <c r="S2243"/>
  <c r="R2243"/>
  <c r="Q2243"/>
  <c r="V2243" s="1"/>
  <c r="P2243"/>
  <c r="O2243"/>
  <c r="N2243"/>
  <c r="V2242"/>
  <c r="AA2242" s="1"/>
  <c r="T2242"/>
  <c r="R2242"/>
  <c r="W2242" s="1"/>
  <c r="AB2242" s="1"/>
  <c r="Q2242"/>
  <c r="P2242"/>
  <c r="O2242"/>
  <c r="Y2242" s="1"/>
  <c r="N2242"/>
  <c r="S2242" s="1"/>
  <c r="X2242" s="1"/>
  <c r="W2241"/>
  <c r="AB2241" s="1"/>
  <c r="U2241"/>
  <c r="S2241"/>
  <c r="X2241" s="1"/>
  <c r="R2241"/>
  <c r="Q2241"/>
  <c r="P2241"/>
  <c r="Z2241" s="1"/>
  <c r="O2241"/>
  <c r="T2241" s="1"/>
  <c r="Y2241" s="1"/>
  <c r="N2241"/>
  <c r="Z2240"/>
  <c r="V2240"/>
  <c r="T2240"/>
  <c r="R2240"/>
  <c r="Q2240"/>
  <c r="AA2240" s="1"/>
  <c r="P2240"/>
  <c r="U2240" s="1"/>
  <c r="O2240"/>
  <c r="Y2240" s="1"/>
  <c r="N2240"/>
  <c r="W2239"/>
  <c r="U2239"/>
  <c r="S2239"/>
  <c r="R2239"/>
  <c r="Q2239"/>
  <c r="V2239" s="1"/>
  <c r="AA2239" s="1"/>
  <c r="P2239"/>
  <c r="Z2239" s="1"/>
  <c r="O2239"/>
  <c r="N2239"/>
  <c r="X2239" s="1"/>
  <c r="V2238"/>
  <c r="T2238"/>
  <c r="R2238"/>
  <c r="W2238" s="1"/>
  <c r="AB2238" s="1"/>
  <c r="Q2238"/>
  <c r="AA2238" s="1"/>
  <c r="P2238"/>
  <c r="O2238"/>
  <c r="Y2238" s="1"/>
  <c r="N2238"/>
  <c r="S2238" s="1"/>
  <c r="X2238" s="1"/>
  <c r="W2237"/>
  <c r="U2237"/>
  <c r="S2237"/>
  <c r="R2237"/>
  <c r="AB2237" s="1"/>
  <c r="Q2237"/>
  <c r="P2237"/>
  <c r="Z2237" s="1"/>
  <c r="O2237"/>
  <c r="T2237" s="1"/>
  <c r="Y2237" s="1"/>
  <c r="N2237"/>
  <c r="X2237" s="1"/>
  <c r="Z2236"/>
  <c r="V2236"/>
  <c r="T2236"/>
  <c r="R2236"/>
  <c r="Q2236"/>
  <c r="AA2236" s="1"/>
  <c r="P2236"/>
  <c r="U2236" s="1"/>
  <c r="O2236"/>
  <c r="Y2236" s="1"/>
  <c r="N2236"/>
  <c r="AA2235"/>
  <c r="W2235"/>
  <c r="U2235"/>
  <c r="S2235"/>
  <c r="R2235"/>
  <c r="AB2235" s="1"/>
  <c r="Q2235"/>
  <c r="V2235" s="1"/>
  <c r="P2235"/>
  <c r="Z2235" s="1"/>
  <c r="O2235"/>
  <c r="N2235"/>
  <c r="X2235" s="1"/>
  <c r="AA2234"/>
  <c r="W2234"/>
  <c r="U2234"/>
  <c r="S2234"/>
  <c r="R2234"/>
  <c r="AB2234" s="1"/>
  <c r="Q2234"/>
  <c r="V2234" s="1"/>
  <c r="P2234"/>
  <c r="Z2234" s="1"/>
  <c r="O2234"/>
  <c r="N2234"/>
  <c r="V2233"/>
  <c r="T2233"/>
  <c r="R2233"/>
  <c r="W2233" s="1"/>
  <c r="AB2233" s="1"/>
  <c r="Q2233"/>
  <c r="AA2233" s="1"/>
  <c r="P2233"/>
  <c r="O2233"/>
  <c r="Y2233" s="1"/>
  <c r="N2233"/>
  <c r="S2233" s="1"/>
  <c r="X2233" s="1"/>
  <c r="W2232"/>
  <c r="U2232"/>
  <c r="S2232"/>
  <c r="R2232"/>
  <c r="AB2232" s="1"/>
  <c r="Q2232"/>
  <c r="P2232"/>
  <c r="Z2232" s="1"/>
  <c r="O2232"/>
  <c r="T2232" s="1"/>
  <c r="Y2232" s="1"/>
  <c r="N2232"/>
  <c r="X2232" s="1"/>
  <c r="V2231"/>
  <c r="T2231"/>
  <c r="R2231"/>
  <c r="Q2231"/>
  <c r="P2231"/>
  <c r="U2231" s="1"/>
  <c r="Z2231" s="1"/>
  <c r="O2231"/>
  <c r="Y2231" s="1"/>
  <c r="N2231"/>
  <c r="W2230"/>
  <c r="U2230"/>
  <c r="S2230"/>
  <c r="R2230"/>
  <c r="Q2230"/>
  <c r="V2230" s="1"/>
  <c r="AA2230" s="1"/>
  <c r="P2230"/>
  <c r="Z2230" s="1"/>
  <c r="O2230"/>
  <c r="N2230"/>
  <c r="X2230" s="1"/>
  <c r="V2229"/>
  <c r="T2229"/>
  <c r="R2229"/>
  <c r="W2229" s="1"/>
  <c r="AB2229" s="1"/>
  <c r="Q2229"/>
  <c r="AA2229" s="1"/>
  <c r="P2229"/>
  <c r="O2229"/>
  <c r="Y2229" s="1"/>
  <c r="N2229"/>
  <c r="S2229" s="1"/>
  <c r="X2229" s="1"/>
  <c r="Y2228"/>
  <c r="W2228"/>
  <c r="U2228"/>
  <c r="S2228"/>
  <c r="R2228"/>
  <c r="AB2228" s="1"/>
  <c r="Q2228"/>
  <c r="P2228"/>
  <c r="Z2228" s="1"/>
  <c r="O2228"/>
  <c r="T2228" s="1"/>
  <c r="N2228"/>
  <c r="X2228" s="1"/>
  <c r="Z2227"/>
  <c r="V2227"/>
  <c r="T2227"/>
  <c r="R2227"/>
  <c r="Q2227"/>
  <c r="AA2227" s="1"/>
  <c r="P2227"/>
  <c r="U2227" s="1"/>
  <c r="O2227"/>
  <c r="Y2227" s="1"/>
  <c r="N2227"/>
  <c r="AA2226"/>
  <c r="W2226"/>
  <c r="U2226"/>
  <c r="S2226"/>
  <c r="R2226"/>
  <c r="AB2226" s="1"/>
  <c r="Q2226"/>
  <c r="V2226" s="1"/>
  <c r="P2226"/>
  <c r="Z2226" s="1"/>
  <c r="O2226"/>
  <c r="N2226"/>
  <c r="X2226" s="1"/>
  <c r="V2225"/>
  <c r="T2225"/>
  <c r="R2225"/>
  <c r="W2225" s="1"/>
  <c r="AB2225" s="1"/>
  <c r="Q2225"/>
  <c r="AA2225" s="1"/>
  <c r="P2225"/>
  <c r="O2225"/>
  <c r="Y2225" s="1"/>
  <c r="N2225"/>
  <c r="S2225" s="1"/>
  <c r="X2225" s="1"/>
  <c r="Y2224"/>
  <c r="W2224"/>
  <c r="U2224"/>
  <c r="S2224"/>
  <c r="R2224"/>
  <c r="AB2224" s="1"/>
  <c r="Q2224"/>
  <c r="P2224"/>
  <c r="Z2224" s="1"/>
  <c r="O2224"/>
  <c r="T2224" s="1"/>
  <c r="N2224"/>
  <c r="X2224" s="1"/>
  <c r="Z2223"/>
  <c r="V2223"/>
  <c r="T2223"/>
  <c r="R2223"/>
  <c r="Q2223"/>
  <c r="AA2223" s="1"/>
  <c r="P2223"/>
  <c r="U2223" s="1"/>
  <c r="O2223"/>
  <c r="Y2223" s="1"/>
  <c r="N2223"/>
  <c r="AA2222"/>
  <c r="W2222"/>
  <c r="U2222"/>
  <c r="S2222"/>
  <c r="R2222"/>
  <c r="AB2222" s="1"/>
  <c r="Q2222"/>
  <c r="V2222" s="1"/>
  <c r="P2222"/>
  <c r="Z2222" s="1"/>
  <c r="O2222"/>
  <c r="N2222"/>
  <c r="V2221"/>
  <c r="T2221"/>
  <c r="R2221"/>
  <c r="W2221" s="1"/>
  <c r="AB2221" s="1"/>
  <c r="Q2221"/>
  <c r="AA2221" s="1"/>
  <c r="P2221"/>
  <c r="O2221"/>
  <c r="Y2221" s="1"/>
  <c r="N2221"/>
  <c r="S2221" s="1"/>
  <c r="X2221" s="1"/>
  <c r="Y2220"/>
  <c r="W2220"/>
  <c r="U2220"/>
  <c r="S2220"/>
  <c r="R2220"/>
  <c r="AB2220" s="1"/>
  <c r="Q2220"/>
  <c r="P2220"/>
  <c r="Z2220" s="1"/>
  <c r="O2220"/>
  <c r="T2220" s="1"/>
  <c r="N2220"/>
  <c r="X2220" s="1"/>
  <c r="W2219"/>
  <c r="U2219"/>
  <c r="S2219"/>
  <c r="R2219"/>
  <c r="AB2219" s="1"/>
  <c r="Q2219"/>
  <c r="P2219"/>
  <c r="Z2219" s="1"/>
  <c r="O2219"/>
  <c r="T2219" s="1"/>
  <c r="Y2219" s="1"/>
  <c r="N2219"/>
  <c r="X2219" s="1"/>
  <c r="Z2218"/>
  <c r="V2218"/>
  <c r="T2218"/>
  <c r="R2218"/>
  <c r="Q2218"/>
  <c r="AA2218" s="1"/>
  <c r="P2218"/>
  <c r="U2218" s="1"/>
  <c r="O2218"/>
  <c r="Y2218" s="1"/>
  <c r="N2218"/>
  <c r="AA2217"/>
  <c r="W2217"/>
  <c r="U2217"/>
  <c r="S2217"/>
  <c r="R2217"/>
  <c r="AB2217" s="1"/>
  <c r="Q2217"/>
  <c r="V2217" s="1"/>
  <c r="P2217"/>
  <c r="Z2217" s="1"/>
  <c r="O2217"/>
  <c r="N2217"/>
  <c r="X2217" s="1"/>
  <c r="T2216"/>
  <c r="R2216"/>
  <c r="W2216" s="1"/>
  <c r="AB2216" s="1"/>
  <c r="Q2216"/>
  <c r="P2216"/>
  <c r="O2216"/>
  <c r="Y2216" s="1"/>
  <c r="N2216"/>
  <c r="S2216" s="1"/>
  <c r="X2216" s="1"/>
  <c r="U2215"/>
  <c r="R2215"/>
  <c r="Q2215"/>
  <c r="P2215"/>
  <c r="O2215"/>
  <c r="T2215" s="1"/>
  <c r="Y2215" s="1"/>
  <c r="N2215"/>
  <c r="V2214"/>
  <c r="R2214"/>
  <c r="Q2214"/>
  <c r="P2214"/>
  <c r="U2214" s="1"/>
  <c r="Z2214" s="1"/>
  <c r="O2214"/>
  <c r="N2214"/>
  <c r="W2213"/>
  <c r="S2213"/>
  <c r="R2213"/>
  <c r="AB2213" s="1"/>
  <c r="Q2213"/>
  <c r="V2213" s="1"/>
  <c r="AA2213" s="1"/>
  <c r="P2213"/>
  <c r="O2213"/>
  <c r="N2213"/>
  <c r="X2213" s="1"/>
  <c r="T2212"/>
  <c r="R2212"/>
  <c r="W2212" s="1"/>
  <c r="AB2212" s="1"/>
  <c r="Q2212"/>
  <c r="P2212"/>
  <c r="O2212"/>
  <c r="Y2212" s="1"/>
  <c r="N2212"/>
  <c r="S2212" s="1"/>
  <c r="X2212" s="1"/>
  <c r="U2211"/>
  <c r="R2211"/>
  <c r="Q2211"/>
  <c r="P2211"/>
  <c r="O2211"/>
  <c r="T2211" s="1"/>
  <c r="Y2211" s="1"/>
  <c r="N2211"/>
  <c r="V2210"/>
  <c r="R2210"/>
  <c r="Q2210"/>
  <c r="P2210"/>
  <c r="U2210" s="1"/>
  <c r="Z2210" s="1"/>
  <c r="O2210"/>
  <c r="N2210"/>
  <c r="W2209"/>
  <c r="S2209"/>
  <c r="R2209"/>
  <c r="AB2209" s="1"/>
  <c r="Q2209"/>
  <c r="V2209" s="1"/>
  <c r="AA2209" s="1"/>
  <c r="P2209"/>
  <c r="O2209"/>
  <c r="N2209"/>
  <c r="X2209" s="1"/>
  <c r="T2208"/>
  <c r="R2208"/>
  <c r="W2208" s="1"/>
  <c r="AB2208" s="1"/>
  <c r="Q2208"/>
  <c r="P2208"/>
  <c r="O2208"/>
  <c r="Y2208" s="1"/>
  <c r="N2208"/>
  <c r="S2208" s="1"/>
  <c r="X2208" s="1"/>
  <c r="U2207"/>
  <c r="R2207"/>
  <c r="Q2207"/>
  <c r="P2207"/>
  <c r="O2207"/>
  <c r="T2207" s="1"/>
  <c r="Y2207" s="1"/>
  <c r="N2207"/>
  <c r="V2206"/>
  <c r="R2206"/>
  <c r="Q2206"/>
  <c r="P2206"/>
  <c r="U2206" s="1"/>
  <c r="Z2206" s="1"/>
  <c r="O2206"/>
  <c r="N2206"/>
  <c r="W2205"/>
  <c r="S2205"/>
  <c r="R2205"/>
  <c r="AB2205" s="1"/>
  <c r="Q2205"/>
  <c r="V2205" s="1"/>
  <c r="AA2205" s="1"/>
  <c r="P2205"/>
  <c r="O2205"/>
  <c r="N2205"/>
  <c r="X2205" s="1"/>
  <c r="W2204"/>
  <c r="S2204"/>
  <c r="R2204"/>
  <c r="AB2204" s="1"/>
  <c r="Q2204"/>
  <c r="V2204" s="1"/>
  <c r="AA2204" s="1"/>
  <c r="P2204"/>
  <c r="O2204"/>
  <c r="N2204"/>
  <c r="T2203"/>
  <c r="R2203"/>
  <c r="W2203" s="1"/>
  <c r="AB2203" s="1"/>
  <c r="Q2203"/>
  <c r="P2203"/>
  <c r="O2203"/>
  <c r="Y2203" s="1"/>
  <c r="N2203"/>
  <c r="S2203" s="1"/>
  <c r="X2203" s="1"/>
  <c r="U2202"/>
  <c r="R2202"/>
  <c r="Q2202"/>
  <c r="P2202"/>
  <c r="O2202"/>
  <c r="T2202" s="1"/>
  <c r="Y2202" s="1"/>
  <c r="N2202"/>
  <c r="V2201"/>
  <c r="R2201"/>
  <c r="Q2201"/>
  <c r="P2201"/>
  <c r="U2201" s="1"/>
  <c r="Z2201" s="1"/>
  <c r="O2201"/>
  <c r="N2201"/>
  <c r="W2200"/>
  <c r="S2200"/>
  <c r="R2200"/>
  <c r="Q2200"/>
  <c r="V2200" s="1"/>
  <c r="AA2200" s="1"/>
  <c r="P2200"/>
  <c r="O2200"/>
  <c r="N2200"/>
  <c r="X2199"/>
  <c r="T2199"/>
  <c r="R2199"/>
  <c r="W2199" s="1"/>
  <c r="AB2199" s="1"/>
  <c r="Q2199"/>
  <c r="P2199"/>
  <c r="O2199"/>
  <c r="Y2199" s="1"/>
  <c r="N2199"/>
  <c r="S2199" s="1"/>
  <c r="Y2198"/>
  <c r="U2198"/>
  <c r="R2198"/>
  <c r="Q2198"/>
  <c r="P2198"/>
  <c r="Z2198" s="1"/>
  <c r="O2198"/>
  <c r="T2198" s="1"/>
  <c r="N2198"/>
  <c r="V2197"/>
  <c r="R2197"/>
  <c r="Q2197"/>
  <c r="P2197"/>
  <c r="U2197" s="1"/>
  <c r="Z2197" s="1"/>
  <c r="O2197"/>
  <c r="N2197"/>
  <c r="W2196"/>
  <c r="S2196"/>
  <c r="R2196"/>
  <c r="Q2196"/>
  <c r="V2196" s="1"/>
  <c r="AA2196" s="1"/>
  <c r="P2196"/>
  <c r="O2196"/>
  <c r="N2196"/>
  <c r="AB2195"/>
  <c r="X2195"/>
  <c r="W2195"/>
  <c r="T2195"/>
  <c r="S2195"/>
  <c r="R2195"/>
  <c r="Q2195"/>
  <c r="P2195"/>
  <c r="O2195"/>
  <c r="N2195"/>
  <c r="Y2194"/>
  <c r="U2194"/>
  <c r="T2194"/>
  <c r="R2194"/>
  <c r="W2194" s="1"/>
  <c r="AB2194" s="1"/>
  <c r="Q2194"/>
  <c r="P2194"/>
  <c r="Z2194" s="1"/>
  <c r="O2194"/>
  <c r="N2194"/>
  <c r="S2194" s="1"/>
  <c r="X2194" s="1"/>
  <c r="Z2193"/>
  <c r="V2193"/>
  <c r="U2193"/>
  <c r="R2193"/>
  <c r="Q2193"/>
  <c r="P2193"/>
  <c r="O2193"/>
  <c r="T2193" s="1"/>
  <c r="Y2193" s="1"/>
  <c r="N2193"/>
  <c r="AA2192"/>
  <c r="W2192"/>
  <c r="V2192"/>
  <c r="S2192"/>
  <c r="R2192"/>
  <c r="Q2192"/>
  <c r="P2192"/>
  <c r="U2192" s="1"/>
  <c r="Z2192" s="1"/>
  <c r="O2192"/>
  <c r="N2192"/>
  <c r="AB2191"/>
  <c r="X2191"/>
  <c r="W2191"/>
  <c r="T2191"/>
  <c r="S2191"/>
  <c r="R2191"/>
  <c r="Q2191"/>
  <c r="V2191" s="1"/>
  <c r="AA2191" s="1"/>
  <c r="P2191"/>
  <c r="O2191"/>
  <c r="Y2191" s="1"/>
  <c r="N2191"/>
  <c r="Y2190"/>
  <c r="U2190"/>
  <c r="T2190"/>
  <c r="R2190"/>
  <c r="W2190" s="1"/>
  <c r="AB2190" s="1"/>
  <c r="Q2190"/>
  <c r="P2190"/>
  <c r="Z2190" s="1"/>
  <c r="O2190"/>
  <c r="N2190"/>
  <c r="S2190" s="1"/>
  <c r="X2190" s="1"/>
  <c r="Y2189"/>
  <c r="U2189"/>
  <c r="R2189"/>
  <c r="W2189" s="1"/>
  <c r="AB2189" s="1"/>
  <c r="Q2189"/>
  <c r="P2189"/>
  <c r="Z2189" s="1"/>
  <c r="O2189"/>
  <c r="T2189" s="1"/>
  <c r="N2189"/>
  <c r="V2188"/>
  <c r="R2188"/>
  <c r="Q2188"/>
  <c r="P2188"/>
  <c r="U2188" s="1"/>
  <c r="Z2188" s="1"/>
  <c r="O2188"/>
  <c r="N2188"/>
  <c r="W2187"/>
  <c r="S2187"/>
  <c r="R2187"/>
  <c r="Q2187"/>
  <c r="V2187" s="1"/>
  <c r="AA2187" s="1"/>
  <c r="P2187"/>
  <c r="O2187"/>
  <c r="N2187"/>
  <c r="X2186"/>
  <c r="T2186"/>
  <c r="R2186"/>
  <c r="W2186" s="1"/>
  <c r="AB2186" s="1"/>
  <c r="Q2186"/>
  <c r="P2186"/>
  <c r="O2186"/>
  <c r="Y2186" s="1"/>
  <c r="N2186"/>
  <c r="S2186" s="1"/>
  <c r="Y2185"/>
  <c r="U2185"/>
  <c r="R2185"/>
  <c r="Q2185"/>
  <c r="P2185"/>
  <c r="Z2185" s="1"/>
  <c r="O2185"/>
  <c r="T2185" s="1"/>
  <c r="N2185"/>
  <c r="V2184"/>
  <c r="R2184"/>
  <c r="Q2184"/>
  <c r="P2184"/>
  <c r="U2184" s="1"/>
  <c r="Z2184" s="1"/>
  <c r="O2184"/>
  <c r="N2184"/>
  <c r="W2183"/>
  <c r="S2183"/>
  <c r="R2183"/>
  <c r="Q2183"/>
  <c r="V2183" s="1"/>
  <c r="AA2183" s="1"/>
  <c r="P2183"/>
  <c r="O2183"/>
  <c r="N2183"/>
  <c r="X2182"/>
  <c r="T2182"/>
  <c r="R2182"/>
  <c r="W2182" s="1"/>
  <c r="AB2182" s="1"/>
  <c r="Q2182"/>
  <c r="P2182"/>
  <c r="O2182"/>
  <c r="Y2182" s="1"/>
  <c r="N2182"/>
  <c r="S2182" s="1"/>
  <c r="Y2181"/>
  <c r="U2181"/>
  <c r="R2181"/>
  <c r="Q2181"/>
  <c r="P2181"/>
  <c r="Z2181" s="1"/>
  <c r="O2181"/>
  <c r="T2181" s="1"/>
  <c r="N2181"/>
  <c r="V2180"/>
  <c r="R2180"/>
  <c r="Q2180"/>
  <c r="P2180"/>
  <c r="U2180" s="1"/>
  <c r="Z2180" s="1"/>
  <c r="O2180"/>
  <c r="N2180"/>
  <c r="W2179"/>
  <c r="S2179"/>
  <c r="R2179"/>
  <c r="Q2179"/>
  <c r="V2179" s="1"/>
  <c r="AA2179" s="1"/>
  <c r="P2179"/>
  <c r="O2179"/>
  <c r="N2179"/>
  <c r="X2178"/>
  <c r="T2178"/>
  <c r="R2178"/>
  <c r="W2178" s="1"/>
  <c r="AB2178" s="1"/>
  <c r="Q2178"/>
  <c r="P2178"/>
  <c r="O2178"/>
  <c r="Y2178" s="1"/>
  <c r="N2178"/>
  <c r="S2178" s="1"/>
  <c r="Y2177"/>
  <c r="U2177"/>
  <c r="R2177"/>
  <c r="Q2177"/>
  <c r="P2177"/>
  <c r="Z2177" s="1"/>
  <c r="O2177"/>
  <c r="T2177" s="1"/>
  <c r="N2177"/>
  <c r="V2176"/>
  <c r="R2176"/>
  <c r="Q2176"/>
  <c r="P2176"/>
  <c r="U2176" s="1"/>
  <c r="Z2176" s="1"/>
  <c r="O2176"/>
  <c r="N2176"/>
  <c r="W2175"/>
  <c r="S2175"/>
  <c r="R2175"/>
  <c r="Q2175"/>
  <c r="V2175" s="1"/>
  <c r="AA2175" s="1"/>
  <c r="P2175"/>
  <c r="O2175"/>
  <c r="N2175"/>
  <c r="W2174"/>
  <c r="S2174"/>
  <c r="R2174"/>
  <c r="Q2174"/>
  <c r="V2174" s="1"/>
  <c r="AA2174" s="1"/>
  <c r="P2174"/>
  <c r="O2174"/>
  <c r="N2174"/>
  <c r="X2173"/>
  <c r="T2173"/>
  <c r="R2173"/>
  <c r="W2173" s="1"/>
  <c r="AB2173" s="1"/>
  <c r="Q2173"/>
  <c r="P2173"/>
  <c r="O2173"/>
  <c r="Y2173" s="1"/>
  <c r="N2173"/>
  <c r="S2173" s="1"/>
  <c r="Y2172"/>
  <c r="U2172"/>
  <c r="R2172"/>
  <c r="Q2172"/>
  <c r="P2172"/>
  <c r="Z2172" s="1"/>
  <c r="O2172"/>
  <c r="T2172" s="1"/>
  <c r="N2172"/>
  <c r="V2171"/>
  <c r="R2171"/>
  <c r="Q2171"/>
  <c r="P2171"/>
  <c r="U2171" s="1"/>
  <c r="Z2171" s="1"/>
  <c r="O2171"/>
  <c r="N2171"/>
  <c r="W2170"/>
  <c r="S2170"/>
  <c r="R2170"/>
  <c r="Q2170"/>
  <c r="V2170" s="1"/>
  <c r="AA2170" s="1"/>
  <c r="P2170"/>
  <c r="O2170"/>
  <c r="N2170"/>
  <c r="T2169"/>
  <c r="R2169"/>
  <c r="W2169" s="1"/>
  <c r="AB2169" s="1"/>
  <c r="Q2169"/>
  <c r="P2169"/>
  <c r="O2169"/>
  <c r="Y2169" s="1"/>
  <c r="N2169"/>
  <c r="S2169" s="1"/>
  <c r="X2169" s="1"/>
  <c r="U2168"/>
  <c r="R2168"/>
  <c r="Q2168"/>
  <c r="P2168"/>
  <c r="O2168"/>
  <c r="T2168" s="1"/>
  <c r="Y2168" s="1"/>
  <c r="N2168"/>
  <c r="Z2167"/>
  <c r="V2167"/>
  <c r="U2167"/>
  <c r="R2167"/>
  <c r="Q2167"/>
  <c r="P2167"/>
  <c r="O2167"/>
  <c r="T2167" s="1"/>
  <c r="Y2167" s="1"/>
  <c r="N2167"/>
  <c r="AA2166"/>
  <c r="W2166"/>
  <c r="V2166"/>
  <c r="S2166"/>
  <c r="R2166"/>
  <c r="Q2166"/>
  <c r="P2166"/>
  <c r="U2166" s="1"/>
  <c r="Z2166" s="1"/>
  <c r="O2166"/>
  <c r="N2166"/>
  <c r="X2166" s="1"/>
  <c r="AB2165"/>
  <c r="X2165"/>
  <c r="W2165"/>
  <c r="T2165"/>
  <c r="S2165"/>
  <c r="R2165"/>
  <c r="Q2165"/>
  <c r="V2165" s="1"/>
  <c r="AA2165" s="1"/>
  <c r="P2165"/>
  <c r="O2165"/>
  <c r="N2165"/>
  <c r="Y2164"/>
  <c r="U2164"/>
  <c r="T2164"/>
  <c r="R2164"/>
  <c r="W2164" s="1"/>
  <c r="AB2164" s="1"/>
  <c r="Q2164"/>
  <c r="P2164"/>
  <c r="Z2164" s="1"/>
  <c r="O2164"/>
  <c r="N2164"/>
  <c r="S2164" s="1"/>
  <c r="X2164" s="1"/>
  <c r="Z2163"/>
  <c r="V2163"/>
  <c r="U2163"/>
  <c r="R2163"/>
  <c r="Q2163"/>
  <c r="AA2163" s="1"/>
  <c r="P2163"/>
  <c r="O2163"/>
  <c r="T2163" s="1"/>
  <c r="Y2163" s="1"/>
  <c r="N2163"/>
  <c r="AA2162"/>
  <c r="W2162"/>
  <c r="V2162"/>
  <c r="S2162"/>
  <c r="R2162"/>
  <c r="AB2162" s="1"/>
  <c r="Q2162"/>
  <c r="P2162"/>
  <c r="U2162" s="1"/>
  <c r="Z2162" s="1"/>
  <c r="O2162"/>
  <c r="N2162"/>
  <c r="AB2161"/>
  <c r="AA2161"/>
  <c r="X2161"/>
  <c r="W2161"/>
  <c r="V2161"/>
  <c r="T2161"/>
  <c r="S2161"/>
  <c r="R2161"/>
  <c r="Q2161"/>
  <c r="P2161"/>
  <c r="O2161"/>
  <c r="Y2161" s="1"/>
  <c r="N2161"/>
  <c r="Y2160"/>
  <c r="U2160"/>
  <c r="T2160"/>
  <c r="R2160"/>
  <c r="W2160" s="1"/>
  <c r="AB2160" s="1"/>
  <c r="Q2160"/>
  <c r="P2160"/>
  <c r="Z2160" s="1"/>
  <c r="O2160"/>
  <c r="N2160"/>
  <c r="S2160" s="1"/>
  <c r="X2160" s="1"/>
  <c r="Y2159"/>
  <c r="U2159"/>
  <c r="T2159"/>
  <c r="R2159"/>
  <c r="W2159" s="1"/>
  <c r="AB2159" s="1"/>
  <c r="Q2159"/>
  <c r="P2159"/>
  <c r="Z2159" s="1"/>
  <c r="O2159"/>
  <c r="N2159"/>
  <c r="S2159" s="1"/>
  <c r="X2159" s="1"/>
  <c r="Z2158"/>
  <c r="V2158"/>
  <c r="U2158"/>
  <c r="R2158"/>
  <c r="Q2158"/>
  <c r="P2158"/>
  <c r="O2158"/>
  <c r="T2158" s="1"/>
  <c r="Y2158" s="1"/>
  <c r="N2158"/>
  <c r="AA2157"/>
  <c r="W2157"/>
  <c r="V2157"/>
  <c r="S2157"/>
  <c r="R2157"/>
  <c r="Q2157"/>
  <c r="P2157"/>
  <c r="U2157" s="1"/>
  <c r="Z2157" s="1"/>
  <c r="O2157"/>
  <c r="N2157"/>
  <c r="AB2156"/>
  <c r="X2156"/>
  <c r="W2156"/>
  <c r="T2156"/>
  <c r="S2156"/>
  <c r="R2156"/>
  <c r="Q2156"/>
  <c r="V2156" s="1"/>
  <c r="AA2156" s="1"/>
  <c r="P2156"/>
  <c r="O2156"/>
  <c r="N2156"/>
  <c r="Y2155"/>
  <c r="U2155"/>
  <c r="T2155"/>
  <c r="R2155"/>
  <c r="W2155" s="1"/>
  <c r="AB2155" s="1"/>
  <c r="Q2155"/>
  <c r="P2155"/>
  <c r="Z2155" s="1"/>
  <c r="O2155"/>
  <c r="N2155"/>
  <c r="S2155" s="1"/>
  <c r="X2155" s="1"/>
  <c r="Z2154"/>
  <c r="V2154"/>
  <c r="U2154"/>
  <c r="R2154"/>
  <c r="Q2154"/>
  <c r="AA2154" s="1"/>
  <c r="P2154"/>
  <c r="O2154"/>
  <c r="T2154" s="1"/>
  <c r="Y2154" s="1"/>
  <c r="N2154"/>
  <c r="AA2153"/>
  <c r="W2153"/>
  <c r="V2153"/>
  <c r="S2153"/>
  <c r="R2153"/>
  <c r="AB2153" s="1"/>
  <c r="Q2153"/>
  <c r="P2153"/>
  <c r="U2153" s="1"/>
  <c r="Z2153" s="1"/>
  <c r="O2153"/>
  <c r="N2153"/>
  <c r="AB2152"/>
  <c r="X2152"/>
  <c r="W2152"/>
  <c r="T2152"/>
  <c r="S2152"/>
  <c r="R2152"/>
  <c r="Q2152"/>
  <c r="V2152" s="1"/>
  <c r="AA2152" s="1"/>
  <c r="P2152"/>
  <c r="O2152"/>
  <c r="N2152"/>
  <c r="Y2151"/>
  <c r="X2151"/>
  <c r="U2151"/>
  <c r="T2151"/>
  <c r="S2151"/>
  <c r="R2151"/>
  <c r="W2151" s="1"/>
  <c r="AB2151" s="1"/>
  <c r="Q2151"/>
  <c r="P2151"/>
  <c r="O2151"/>
  <c r="N2151"/>
  <c r="Z2150"/>
  <c r="Y2150"/>
  <c r="V2150"/>
  <c r="U2150"/>
  <c r="T2150"/>
  <c r="R2150"/>
  <c r="Q2150"/>
  <c r="AA2150" s="1"/>
  <c r="P2150"/>
  <c r="O2150"/>
  <c r="N2150"/>
  <c r="AA2149"/>
  <c r="W2149"/>
  <c r="V2149"/>
  <c r="S2149"/>
  <c r="R2149"/>
  <c r="Q2149"/>
  <c r="P2149"/>
  <c r="U2149" s="1"/>
  <c r="Z2149" s="1"/>
  <c r="O2149"/>
  <c r="N2149"/>
  <c r="AB2148"/>
  <c r="X2148"/>
  <c r="W2148"/>
  <c r="T2148"/>
  <c r="S2148"/>
  <c r="R2148"/>
  <c r="Q2148"/>
  <c r="P2148"/>
  <c r="O2148"/>
  <c r="Y2148" s="1"/>
  <c r="N2148"/>
  <c r="Y2147"/>
  <c r="U2147"/>
  <c r="T2147"/>
  <c r="R2147"/>
  <c r="Q2147"/>
  <c r="P2147"/>
  <c r="Z2147" s="1"/>
  <c r="O2147"/>
  <c r="N2147"/>
  <c r="Z2146"/>
  <c r="V2146"/>
  <c r="U2146"/>
  <c r="R2146"/>
  <c r="Q2146"/>
  <c r="AA2146" s="1"/>
  <c r="P2146"/>
  <c r="O2146"/>
  <c r="T2146" s="1"/>
  <c r="Y2146" s="1"/>
  <c r="N2146"/>
  <c r="AA2145"/>
  <c r="W2145"/>
  <c r="V2145"/>
  <c r="S2145"/>
  <c r="R2145"/>
  <c r="AB2145" s="1"/>
  <c r="Q2145"/>
  <c r="P2145"/>
  <c r="U2145" s="1"/>
  <c r="Z2145" s="1"/>
  <c r="O2145"/>
  <c r="N2145"/>
  <c r="X2145" s="1"/>
  <c r="AA2144"/>
  <c r="W2144"/>
  <c r="V2144"/>
  <c r="S2144"/>
  <c r="R2144"/>
  <c r="AB2144" s="1"/>
  <c r="Q2144"/>
  <c r="P2144"/>
  <c r="U2144" s="1"/>
  <c r="Z2144" s="1"/>
  <c r="O2144"/>
  <c r="N2144"/>
  <c r="AB2143"/>
  <c r="X2143"/>
  <c r="W2143"/>
  <c r="T2143"/>
  <c r="S2143"/>
  <c r="R2143"/>
  <c r="Q2143"/>
  <c r="P2143"/>
  <c r="O2143"/>
  <c r="N2143"/>
  <c r="Y2142"/>
  <c r="U2142"/>
  <c r="T2142"/>
  <c r="R2142"/>
  <c r="W2142" s="1"/>
  <c r="AB2142" s="1"/>
  <c r="Q2142"/>
  <c r="P2142"/>
  <c r="Z2142" s="1"/>
  <c r="O2142"/>
  <c r="N2142"/>
  <c r="S2142" s="1"/>
  <c r="X2142" s="1"/>
  <c r="Z2141"/>
  <c r="V2141"/>
  <c r="U2141"/>
  <c r="R2141"/>
  <c r="Q2141"/>
  <c r="AA2141" s="1"/>
  <c r="P2141"/>
  <c r="O2141"/>
  <c r="N2141"/>
  <c r="AA2140"/>
  <c r="W2140"/>
  <c r="V2140"/>
  <c r="S2140"/>
  <c r="R2140"/>
  <c r="AB2140" s="1"/>
  <c r="Q2140"/>
  <c r="P2140"/>
  <c r="U2140" s="1"/>
  <c r="Z2140" s="1"/>
  <c r="O2140"/>
  <c r="N2140"/>
  <c r="AB2139"/>
  <c r="X2139"/>
  <c r="W2139"/>
  <c r="T2139"/>
  <c r="S2139"/>
  <c r="R2139"/>
  <c r="Q2139"/>
  <c r="P2139"/>
  <c r="O2139"/>
  <c r="N2139"/>
  <c r="Y2138"/>
  <c r="U2138"/>
  <c r="T2138"/>
  <c r="R2138"/>
  <c r="W2138" s="1"/>
  <c r="AB2138" s="1"/>
  <c r="Q2138"/>
  <c r="P2138"/>
  <c r="Z2138" s="1"/>
  <c r="O2138"/>
  <c r="N2138"/>
  <c r="S2138" s="1"/>
  <c r="X2138" s="1"/>
  <c r="Z2137"/>
  <c r="V2137"/>
  <c r="U2137"/>
  <c r="R2137"/>
  <c r="Q2137"/>
  <c r="P2137"/>
  <c r="O2137"/>
  <c r="N2137"/>
  <c r="AA2136"/>
  <c r="W2136"/>
  <c r="V2136"/>
  <c r="S2136"/>
  <c r="R2136"/>
  <c r="Q2136"/>
  <c r="P2136"/>
  <c r="U2136" s="1"/>
  <c r="Z2136" s="1"/>
  <c r="O2136"/>
  <c r="N2136"/>
  <c r="AB2135"/>
  <c r="X2135"/>
  <c r="W2135"/>
  <c r="T2135"/>
  <c r="S2135"/>
  <c r="R2135"/>
  <c r="Q2135"/>
  <c r="V2135" s="1"/>
  <c r="AA2135" s="1"/>
  <c r="P2135"/>
  <c r="O2135"/>
  <c r="Y2135" s="1"/>
  <c r="N2135"/>
  <c r="Y2134"/>
  <c r="X2134"/>
  <c r="U2134"/>
  <c r="T2134"/>
  <c r="S2134"/>
  <c r="R2134"/>
  <c r="W2134" s="1"/>
  <c r="AB2134" s="1"/>
  <c r="Q2134"/>
  <c r="P2134"/>
  <c r="O2134"/>
  <c r="N2134"/>
  <c r="Z2133"/>
  <c r="V2133"/>
  <c r="U2133"/>
  <c r="R2133"/>
  <c r="Q2133"/>
  <c r="AA2133" s="1"/>
  <c r="P2133"/>
  <c r="O2133"/>
  <c r="T2133" s="1"/>
  <c r="Y2133" s="1"/>
  <c r="N2133"/>
  <c r="AA2132"/>
  <c r="W2132"/>
  <c r="V2132"/>
  <c r="S2132"/>
  <c r="R2132"/>
  <c r="AB2132" s="1"/>
  <c r="Q2132"/>
  <c r="P2132"/>
  <c r="U2132" s="1"/>
  <c r="Z2132" s="1"/>
  <c r="O2132"/>
  <c r="N2132"/>
  <c r="AB2131"/>
  <c r="X2131"/>
  <c r="W2131"/>
  <c r="T2131"/>
  <c r="S2131"/>
  <c r="R2131"/>
  <c r="Q2131"/>
  <c r="V2131" s="1"/>
  <c r="AA2131" s="1"/>
  <c r="P2131"/>
  <c r="O2131"/>
  <c r="N2131"/>
  <c r="Y2130"/>
  <c r="U2130"/>
  <c r="T2130"/>
  <c r="R2130"/>
  <c r="W2130" s="1"/>
  <c r="AB2130" s="1"/>
  <c r="Q2130"/>
  <c r="P2130"/>
  <c r="Z2130" s="1"/>
  <c r="O2130"/>
  <c r="N2130"/>
  <c r="S2130" s="1"/>
  <c r="X2130" s="1"/>
  <c r="Y2129"/>
  <c r="U2129"/>
  <c r="T2129"/>
  <c r="R2129"/>
  <c r="W2129" s="1"/>
  <c r="AB2129" s="1"/>
  <c r="Q2129"/>
  <c r="P2129"/>
  <c r="Z2129" s="1"/>
  <c r="O2129"/>
  <c r="N2129"/>
  <c r="S2129" s="1"/>
  <c r="X2129" s="1"/>
  <c r="Z2128"/>
  <c r="V2128"/>
  <c r="U2128"/>
  <c r="R2128"/>
  <c r="Q2128"/>
  <c r="P2128"/>
  <c r="O2128"/>
  <c r="T2128" s="1"/>
  <c r="Y2128" s="1"/>
  <c r="N2128"/>
  <c r="AA2127"/>
  <c r="W2127"/>
  <c r="V2127"/>
  <c r="S2127"/>
  <c r="R2127"/>
  <c r="Q2127"/>
  <c r="P2127"/>
  <c r="U2127" s="1"/>
  <c r="Z2127" s="1"/>
  <c r="O2127"/>
  <c r="N2127"/>
  <c r="X2127" s="1"/>
  <c r="AB2126"/>
  <c r="X2126"/>
  <c r="W2126"/>
  <c r="T2126"/>
  <c r="S2126"/>
  <c r="R2126"/>
  <c r="Q2126"/>
  <c r="V2126" s="1"/>
  <c r="AA2126" s="1"/>
  <c r="P2126"/>
  <c r="O2126"/>
  <c r="N2126"/>
  <c r="Y2125"/>
  <c r="U2125"/>
  <c r="T2125"/>
  <c r="R2125"/>
  <c r="W2125" s="1"/>
  <c r="AB2125" s="1"/>
  <c r="Q2125"/>
  <c r="P2125"/>
  <c r="Z2125" s="1"/>
  <c r="O2125"/>
  <c r="N2125"/>
  <c r="S2125" s="1"/>
  <c r="X2125" s="1"/>
  <c r="V2124"/>
  <c r="R2124"/>
  <c r="Q2124"/>
  <c r="AA2124" s="1"/>
  <c r="P2124"/>
  <c r="U2124" s="1"/>
  <c r="Z2124" s="1"/>
  <c r="O2124"/>
  <c r="N2124"/>
  <c r="W2123"/>
  <c r="S2123"/>
  <c r="R2123"/>
  <c r="Q2123"/>
  <c r="V2123" s="1"/>
  <c r="AA2123" s="1"/>
  <c r="P2123"/>
  <c r="O2123"/>
  <c r="N2123"/>
  <c r="AB2122"/>
  <c r="X2122"/>
  <c r="T2122"/>
  <c r="R2122"/>
  <c r="W2122" s="1"/>
  <c r="Q2122"/>
  <c r="P2122"/>
  <c r="O2122"/>
  <c r="Y2122" s="1"/>
  <c r="N2122"/>
  <c r="S2122" s="1"/>
  <c r="Y2121"/>
  <c r="U2121"/>
  <c r="R2121"/>
  <c r="Q2121"/>
  <c r="P2121"/>
  <c r="Z2121" s="1"/>
  <c r="O2121"/>
  <c r="T2121" s="1"/>
  <c r="N2121"/>
  <c r="V2120"/>
  <c r="R2120"/>
  <c r="Q2120"/>
  <c r="AA2120" s="1"/>
  <c r="P2120"/>
  <c r="U2120" s="1"/>
  <c r="Z2120" s="1"/>
  <c r="O2120"/>
  <c r="N2120"/>
  <c r="W2119"/>
  <c r="S2119"/>
  <c r="R2119"/>
  <c r="Q2119"/>
  <c r="V2119" s="1"/>
  <c r="AA2119" s="1"/>
  <c r="P2119"/>
  <c r="O2119"/>
  <c r="N2119"/>
  <c r="AB2118"/>
  <c r="X2118"/>
  <c r="T2118"/>
  <c r="R2118"/>
  <c r="W2118" s="1"/>
  <c r="Q2118"/>
  <c r="P2118"/>
  <c r="O2118"/>
  <c r="Y2118" s="1"/>
  <c r="N2118"/>
  <c r="S2118" s="1"/>
  <c r="U2117"/>
  <c r="R2117"/>
  <c r="Q2117"/>
  <c r="P2117"/>
  <c r="Z2117" s="1"/>
  <c r="O2117"/>
  <c r="T2117" s="1"/>
  <c r="Y2117" s="1"/>
  <c r="N2117"/>
  <c r="V2116"/>
  <c r="R2116"/>
  <c r="Q2116"/>
  <c r="P2116"/>
  <c r="U2116" s="1"/>
  <c r="Z2116" s="1"/>
  <c r="O2116"/>
  <c r="N2116"/>
  <c r="W2115"/>
  <c r="S2115"/>
  <c r="R2115"/>
  <c r="Q2115"/>
  <c r="V2115" s="1"/>
  <c r="AA2115" s="1"/>
  <c r="P2115"/>
  <c r="O2115"/>
  <c r="N2115"/>
  <c r="W2114"/>
  <c r="S2114"/>
  <c r="R2114"/>
  <c r="Q2114"/>
  <c r="V2114" s="1"/>
  <c r="AA2114" s="1"/>
  <c r="P2114"/>
  <c r="O2114"/>
  <c r="N2114"/>
  <c r="AB2113"/>
  <c r="X2113"/>
  <c r="T2113"/>
  <c r="R2113"/>
  <c r="W2113" s="1"/>
  <c r="Q2113"/>
  <c r="P2113"/>
  <c r="O2113"/>
  <c r="Y2113" s="1"/>
  <c r="N2113"/>
  <c r="S2113" s="1"/>
  <c r="U2112"/>
  <c r="R2112"/>
  <c r="Q2112"/>
  <c r="P2112"/>
  <c r="Z2112" s="1"/>
  <c r="O2112"/>
  <c r="T2112" s="1"/>
  <c r="Y2112" s="1"/>
  <c r="N2112"/>
  <c r="V2111"/>
  <c r="R2111"/>
  <c r="Q2111"/>
  <c r="P2111"/>
  <c r="U2111" s="1"/>
  <c r="Z2111" s="1"/>
  <c r="O2111"/>
  <c r="N2111"/>
  <c r="W2110"/>
  <c r="S2110"/>
  <c r="R2110"/>
  <c r="Q2110"/>
  <c r="V2110" s="1"/>
  <c r="AA2110" s="1"/>
  <c r="P2110"/>
  <c r="O2110"/>
  <c r="N2110"/>
  <c r="AB2109"/>
  <c r="X2109"/>
  <c r="T2109"/>
  <c r="R2109"/>
  <c r="W2109" s="1"/>
  <c r="Q2109"/>
  <c r="P2109"/>
  <c r="O2109"/>
  <c r="Y2109" s="1"/>
  <c r="N2109"/>
  <c r="S2109" s="1"/>
  <c r="U2108"/>
  <c r="R2108"/>
  <c r="Q2108"/>
  <c r="P2108"/>
  <c r="O2108"/>
  <c r="T2108" s="1"/>
  <c r="Y2108" s="1"/>
  <c r="N2108"/>
  <c r="V2107"/>
  <c r="R2107"/>
  <c r="Q2107"/>
  <c r="P2107"/>
  <c r="U2107" s="1"/>
  <c r="Z2107" s="1"/>
  <c r="O2107"/>
  <c r="N2107"/>
  <c r="W2106"/>
  <c r="S2106"/>
  <c r="R2106"/>
  <c r="Q2106"/>
  <c r="V2106" s="1"/>
  <c r="AA2106" s="1"/>
  <c r="P2106"/>
  <c r="O2106"/>
  <c r="N2106"/>
  <c r="AB2105"/>
  <c r="X2105"/>
  <c r="T2105"/>
  <c r="R2105"/>
  <c r="W2105" s="1"/>
  <c r="Q2105"/>
  <c r="P2105"/>
  <c r="O2105"/>
  <c r="Y2105" s="1"/>
  <c r="N2105"/>
  <c r="S2105" s="1"/>
  <c r="U2104"/>
  <c r="R2104"/>
  <c r="Q2104"/>
  <c r="P2104"/>
  <c r="O2104"/>
  <c r="T2104" s="1"/>
  <c r="Y2104" s="1"/>
  <c r="N2104"/>
  <c r="V2103"/>
  <c r="R2103"/>
  <c r="Q2103"/>
  <c r="P2103"/>
  <c r="U2103" s="1"/>
  <c r="Z2103" s="1"/>
  <c r="O2103"/>
  <c r="N2103"/>
  <c r="W2102"/>
  <c r="S2102"/>
  <c r="R2102"/>
  <c r="Q2102"/>
  <c r="V2102" s="1"/>
  <c r="AA2102" s="1"/>
  <c r="P2102"/>
  <c r="O2102"/>
  <c r="N2102"/>
  <c r="AB2101"/>
  <c r="X2101"/>
  <c r="T2101"/>
  <c r="R2101"/>
  <c r="W2101" s="1"/>
  <c r="Q2101"/>
  <c r="P2101"/>
  <c r="O2101"/>
  <c r="Y2101" s="1"/>
  <c r="N2101"/>
  <c r="S2101" s="1"/>
  <c r="U2100"/>
  <c r="R2100"/>
  <c r="Q2100"/>
  <c r="P2100"/>
  <c r="O2100"/>
  <c r="T2100" s="1"/>
  <c r="Y2100" s="1"/>
  <c r="N2100"/>
  <c r="U2099"/>
  <c r="R2099"/>
  <c r="Q2099"/>
  <c r="P2099"/>
  <c r="O2099"/>
  <c r="T2099" s="1"/>
  <c r="Y2099" s="1"/>
  <c r="N2099"/>
  <c r="V2098"/>
  <c r="R2098"/>
  <c r="Q2098"/>
  <c r="P2098"/>
  <c r="U2098" s="1"/>
  <c r="Z2098" s="1"/>
  <c r="O2098"/>
  <c r="N2098"/>
  <c r="W2097"/>
  <c r="S2097"/>
  <c r="R2097"/>
  <c r="Q2097"/>
  <c r="V2097" s="1"/>
  <c r="AA2097" s="1"/>
  <c r="P2097"/>
  <c r="O2097"/>
  <c r="N2097"/>
  <c r="AB2096"/>
  <c r="X2096"/>
  <c r="T2096"/>
  <c r="R2096"/>
  <c r="W2096" s="1"/>
  <c r="Q2096"/>
  <c r="P2096"/>
  <c r="O2096"/>
  <c r="Y2096" s="1"/>
  <c r="N2096"/>
  <c r="S2096" s="1"/>
  <c r="U2095"/>
  <c r="R2095"/>
  <c r="Q2095"/>
  <c r="P2095"/>
  <c r="O2095"/>
  <c r="T2095" s="1"/>
  <c r="Y2095" s="1"/>
  <c r="N2095"/>
  <c r="V2094"/>
  <c r="R2094"/>
  <c r="Q2094"/>
  <c r="P2094"/>
  <c r="U2094" s="1"/>
  <c r="Z2094" s="1"/>
  <c r="O2094"/>
  <c r="N2094"/>
  <c r="W2093"/>
  <c r="S2093"/>
  <c r="R2093"/>
  <c r="Q2093"/>
  <c r="V2093" s="1"/>
  <c r="AA2093" s="1"/>
  <c r="P2093"/>
  <c r="O2093"/>
  <c r="N2093"/>
  <c r="X2092"/>
  <c r="T2092"/>
  <c r="R2092"/>
  <c r="W2092" s="1"/>
  <c r="AB2092" s="1"/>
  <c r="Q2092"/>
  <c r="P2092"/>
  <c r="O2092"/>
  <c r="Y2092" s="1"/>
  <c r="N2092"/>
  <c r="S2092" s="1"/>
  <c r="Y2091"/>
  <c r="U2091"/>
  <c r="T2091"/>
  <c r="R2091"/>
  <c r="Q2091"/>
  <c r="P2091"/>
  <c r="Z2091" s="1"/>
  <c r="O2091"/>
  <c r="N2091"/>
  <c r="Z2090"/>
  <c r="V2090"/>
  <c r="U2090"/>
  <c r="R2090"/>
  <c r="Q2090"/>
  <c r="AA2090" s="1"/>
  <c r="P2090"/>
  <c r="O2090"/>
  <c r="T2090" s="1"/>
  <c r="Y2090" s="1"/>
  <c r="N2090"/>
  <c r="AA2089"/>
  <c r="W2089"/>
  <c r="V2089"/>
  <c r="S2089"/>
  <c r="R2089"/>
  <c r="AB2089" s="1"/>
  <c r="Q2089"/>
  <c r="P2089"/>
  <c r="U2089" s="1"/>
  <c r="Z2089" s="1"/>
  <c r="O2089"/>
  <c r="N2089"/>
  <c r="X2089" s="1"/>
  <c r="AB2088"/>
  <c r="X2088"/>
  <c r="W2088"/>
  <c r="T2088"/>
  <c r="S2088"/>
  <c r="R2088"/>
  <c r="Q2088"/>
  <c r="V2088" s="1"/>
  <c r="AA2088" s="1"/>
  <c r="P2088"/>
  <c r="O2088"/>
  <c r="N2088"/>
  <c r="Y2087"/>
  <c r="U2087"/>
  <c r="T2087"/>
  <c r="R2087"/>
  <c r="W2087" s="1"/>
  <c r="AB2087" s="1"/>
  <c r="Q2087"/>
  <c r="P2087"/>
  <c r="Z2087" s="1"/>
  <c r="O2087"/>
  <c r="N2087"/>
  <c r="S2087" s="1"/>
  <c r="X2087" s="1"/>
  <c r="Z2086"/>
  <c r="V2086"/>
  <c r="U2086"/>
  <c r="R2086"/>
  <c r="Q2086"/>
  <c r="AA2086" s="1"/>
  <c r="P2086"/>
  <c r="O2086"/>
  <c r="T2086" s="1"/>
  <c r="Y2086" s="1"/>
  <c r="N2086"/>
  <c r="AA2085"/>
  <c r="W2085"/>
  <c r="V2085"/>
  <c r="S2085"/>
  <c r="R2085"/>
  <c r="AB2085" s="1"/>
  <c r="Q2085"/>
  <c r="P2085"/>
  <c r="U2085" s="1"/>
  <c r="Z2085" s="1"/>
  <c r="O2085"/>
  <c r="N2085"/>
  <c r="AA2084"/>
  <c r="W2084"/>
  <c r="V2084"/>
  <c r="S2084"/>
  <c r="R2084"/>
  <c r="Q2084"/>
  <c r="P2084"/>
  <c r="U2084" s="1"/>
  <c r="Z2084" s="1"/>
  <c r="O2084"/>
  <c r="N2084"/>
  <c r="AB2082"/>
  <c r="X2082"/>
  <c r="W2082"/>
  <c r="T2082"/>
  <c r="S2082"/>
  <c r="R2082"/>
  <c r="Q2082"/>
  <c r="V2082" s="1"/>
  <c r="AA2082" s="1"/>
  <c r="P2082"/>
  <c r="O2082"/>
  <c r="Y2082" s="1"/>
  <c r="N2082"/>
  <c r="AB2081"/>
  <c r="Y2081"/>
  <c r="X2081"/>
  <c r="W2081"/>
  <c r="U2081"/>
  <c r="T2081"/>
  <c r="S2081"/>
  <c r="R2081"/>
  <c r="Q2081"/>
  <c r="P2081"/>
  <c r="Z2081" s="1"/>
  <c r="O2081"/>
  <c r="N2081"/>
  <c r="Z2080"/>
  <c r="Y2080"/>
  <c r="V2080"/>
  <c r="U2080"/>
  <c r="T2080"/>
  <c r="R2080"/>
  <c r="Q2080"/>
  <c r="AA2080" s="1"/>
  <c r="P2080"/>
  <c r="O2080"/>
  <c r="N2080"/>
  <c r="AA2079"/>
  <c r="Z2079"/>
  <c r="W2079"/>
  <c r="V2079"/>
  <c r="U2079"/>
  <c r="S2079"/>
  <c r="R2079"/>
  <c r="AB2079" s="1"/>
  <c r="Q2079"/>
  <c r="P2079"/>
  <c r="O2079"/>
  <c r="N2079"/>
  <c r="X2079" s="1"/>
  <c r="AB2078"/>
  <c r="AA2078"/>
  <c r="X2078"/>
  <c r="W2078"/>
  <c r="V2078"/>
  <c r="T2078"/>
  <c r="S2078"/>
  <c r="R2078"/>
  <c r="Q2078"/>
  <c r="P2078"/>
  <c r="O2078"/>
  <c r="Y2078" s="1"/>
  <c r="N2078"/>
  <c r="AB2077"/>
  <c r="Y2077"/>
  <c r="X2077"/>
  <c r="W2077"/>
  <c r="U2077"/>
  <c r="T2077"/>
  <c r="S2077"/>
  <c r="R2077"/>
  <c r="Q2077"/>
  <c r="P2077"/>
  <c r="Z2077" s="1"/>
  <c r="O2077"/>
  <c r="N2077"/>
  <c r="Z2076"/>
  <c r="Y2076"/>
  <c r="V2076"/>
  <c r="U2076"/>
  <c r="T2076"/>
  <c r="R2076"/>
  <c r="Q2076"/>
  <c r="AA2076" s="1"/>
  <c r="P2076"/>
  <c r="O2076"/>
  <c r="N2076"/>
  <c r="AA2075"/>
  <c r="Z2075"/>
  <c r="W2075"/>
  <c r="V2075"/>
  <c r="U2075"/>
  <c r="S2075"/>
  <c r="R2075"/>
  <c r="AB2075" s="1"/>
  <c r="Q2075"/>
  <c r="P2075"/>
  <c r="O2075"/>
  <c r="N2075"/>
  <c r="X2075" s="1"/>
  <c r="AB2074"/>
  <c r="AA2074"/>
  <c r="X2074"/>
  <c r="W2074"/>
  <c r="V2074"/>
  <c r="T2074"/>
  <c r="S2074"/>
  <c r="R2074"/>
  <c r="Q2074"/>
  <c r="P2074"/>
  <c r="O2074"/>
  <c r="N2074"/>
  <c r="Y2073"/>
  <c r="U2073"/>
  <c r="T2073"/>
  <c r="R2073"/>
  <c r="W2073" s="1"/>
  <c r="AB2073" s="1"/>
  <c r="Q2073"/>
  <c r="P2073"/>
  <c r="Z2073" s="1"/>
  <c r="O2073"/>
  <c r="N2073"/>
  <c r="S2073" s="1"/>
  <c r="X2073" s="1"/>
  <c r="Z2072"/>
  <c r="V2072"/>
  <c r="U2072"/>
  <c r="R2072"/>
  <c r="Q2072"/>
  <c r="AA2072" s="1"/>
  <c r="P2072"/>
  <c r="O2072"/>
  <c r="T2072" s="1"/>
  <c r="Y2072" s="1"/>
  <c r="N2072"/>
  <c r="AA2071"/>
  <c r="W2071"/>
  <c r="V2071"/>
  <c r="S2071"/>
  <c r="R2071"/>
  <c r="AB2071" s="1"/>
  <c r="Q2071"/>
  <c r="P2071"/>
  <c r="U2071" s="1"/>
  <c r="Z2071" s="1"/>
  <c r="O2071"/>
  <c r="N2071"/>
  <c r="AB2070"/>
  <c r="X2070"/>
  <c r="W2070"/>
  <c r="T2070"/>
  <c r="S2070"/>
  <c r="R2070"/>
  <c r="Q2070"/>
  <c r="V2070" s="1"/>
  <c r="AA2070" s="1"/>
  <c r="P2070"/>
  <c r="O2070"/>
  <c r="N2070"/>
  <c r="Y2069"/>
  <c r="U2069"/>
  <c r="T2069"/>
  <c r="R2069"/>
  <c r="W2069" s="1"/>
  <c r="AB2069" s="1"/>
  <c r="Q2069"/>
  <c r="P2069"/>
  <c r="Z2069" s="1"/>
  <c r="O2069"/>
  <c r="N2069"/>
  <c r="S2069" s="1"/>
  <c r="X2069" s="1"/>
  <c r="Y2068"/>
  <c r="U2068"/>
  <c r="T2068"/>
  <c r="R2068"/>
  <c r="W2068" s="1"/>
  <c r="AB2068" s="1"/>
  <c r="Q2068"/>
  <c r="P2068"/>
  <c r="Z2068" s="1"/>
  <c r="O2068"/>
  <c r="N2068"/>
  <c r="S2068" s="1"/>
  <c r="X2068" s="1"/>
  <c r="V2067"/>
  <c r="R2067"/>
  <c r="Q2067"/>
  <c r="P2067"/>
  <c r="U2067" s="1"/>
  <c r="Z2067" s="1"/>
  <c r="O2067"/>
  <c r="N2067"/>
  <c r="W2066"/>
  <c r="S2066"/>
  <c r="R2066"/>
  <c r="Q2066"/>
  <c r="V2066" s="1"/>
  <c r="AA2066" s="1"/>
  <c r="P2066"/>
  <c r="O2066"/>
  <c r="N2066"/>
  <c r="X2065"/>
  <c r="T2065"/>
  <c r="R2065"/>
  <c r="W2065" s="1"/>
  <c r="AB2065" s="1"/>
  <c r="Q2065"/>
  <c r="P2065"/>
  <c r="O2065"/>
  <c r="Y2065" s="1"/>
  <c r="N2065"/>
  <c r="S2065" s="1"/>
  <c r="U2064"/>
  <c r="R2064"/>
  <c r="Q2064"/>
  <c r="P2064"/>
  <c r="O2064"/>
  <c r="T2064" s="1"/>
  <c r="Y2064" s="1"/>
  <c r="N2064"/>
  <c r="V2063"/>
  <c r="R2063"/>
  <c r="Q2063"/>
  <c r="P2063"/>
  <c r="U2063" s="1"/>
  <c r="Z2063" s="1"/>
  <c r="O2063"/>
  <c r="N2063"/>
  <c r="W2062"/>
  <c r="S2062"/>
  <c r="R2062"/>
  <c r="Q2062"/>
  <c r="V2062" s="1"/>
  <c r="AA2062" s="1"/>
  <c r="P2062"/>
  <c r="O2062"/>
  <c r="N2062"/>
  <c r="X2061"/>
  <c r="T2061"/>
  <c r="S2061"/>
  <c r="R2061"/>
  <c r="W2061" s="1"/>
  <c r="AB2061" s="1"/>
  <c r="Q2061"/>
  <c r="P2061"/>
  <c r="O2061"/>
  <c r="N2061"/>
  <c r="Y2060"/>
  <c r="U2060"/>
  <c r="T2060"/>
  <c r="R2060"/>
  <c r="W2060" s="1"/>
  <c r="AB2060" s="1"/>
  <c r="Q2060"/>
  <c r="P2060"/>
  <c r="Z2060" s="1"/>
  <c r="O2060"/>
  <c r="N2060"/>
  <c r="S2060" s="1"/>
  <c r="X2060" s="1"/>
  <c r="Z2059"/>
  <c r="V2059"/>
  <c r="U2059"/>
  <c r="R2059"/>
  <c r="Q2059"/>
  <c r="AA2059" s="1"/>
  <c r="P2059"/>
  <c r="O2059"/>
  <c r="N2059"/>
  <c r="AA2058"/>
  <c r="W2058"/>
  <c r="V2058"/>
  <c r="S2058"/>
  <c r="R2058"/>
  <c r="AB2058" s="1"/>
  <c r="Q2058"/>
  <c r="P2058"/>
  <c r="U2058" s="1"/>
  <c r="Z2058" s="1"/>
  <c r="O2058"/>
  <c r="N2058"/>
  <c r="AB2057"/>
  <c r="X2057"/>
  <c r="W2057"/>
  <c r="T2057"/>
  <c r="S2057"/>
  <c r="R2057"/>
  <c r="Q2057"/>
  <c r="P2057"/>
  <c r="O2057"/>
  <c r="N2057"/>
  <c r="Y2056"/>
  <c r="U2056"/>
  <c r="T2056"/>
  <c r="R2056"/>
  <c r="W2056" s="1"/>
  <c r="AB2056" s="1"/>
  <c r="Q2056"/>
  <c r="P2056"/>
  <c r="Z2056" s="1"/>
  <c r="O2056"/>
  <c r="N2056"/>
  <c r="S2056" s="1"/>
  <c r="X2056" s="1"/>
  <c r="Z2055"/>
  <c r="V2055"/>
  <c r="U2055"/>
  <c r="R2055"/>
  <c r="Q2055"/>
  <c r="P2055"/>
  <c r="O2055"/>
  <c r="T2055" s="1"/>
  <c r="Y2055" s="1"/>
  <c r="N2055"/>
  <c r="AA2054"/>
  <c r="W2054"/>
  <c r="V2054"/>
  <c r="S2054"/>
  <c r="R2054"/>
  <c r="Q2054"/>
  <c r="P2054"/>
  <c r="U2054" s="1"/>
  <c r="Z2054" s="1"/>
  <c r="O2054"/>
  <c r="N2054"/>
  <c r="AA2053"/>
  <c r="W2053"/>
  <c r="V2053"/>
  <c r="S2053"/>
  <c r="R2053"/>
  <c r="Q2053"/>
  <c r="P2053"/>
  <c r="O2053"/>
  <c r="N2053"/>
  <c r="X2053" s="1"/>
  <c r="AB2052"/>
  <c r="T2052"/>
  <c r="R2052"/>
  <c r="W2052" s="1"/>
  <c r="Q2052"/>
  <c r="P2052"/>
  <c r="O2052"/>
  <c r="Y2052" s="1"/>
  <c r="N2052"/>
  <c r="S2052" s="1"/>
  <c r="X2052" s="1"/>
  <c r="Y2051"/>
  <c r="U2051"/>
  <c r="R2051"/>
  <c r="Q2051"/>
  <c r="P2051"/>
  <c r="Z2051" s="1"/>
  <c r="O2051"/>
  <c r="T2051" s="1"/>
  <c r="N2051"/>
  <c r="V2050"/>
  <c r="R2050"/>
  <c r="Q2050"/>
  <c r="AA2050" s="1"/>
  <c r="P2050"/>
  <c r="U2050" s="1"/>
  <c r="Z2050" s="1"/>
  <c r="O2050"/>
  <c r="N2050"/>
  <c r="W2049"/>
  <c r="S2049"/>
  <c r="R2049"/>
  <c r="AB2049" s="1"/>
  <c r="Q2049"/>
  <c r="V2049" s="1"/>
  <c r="AA2049" s="1"/>
  <c r="P2049"/>
  <c r="O2049"/>
  <c r="N2049"/>
  <c r="X2049" s="1"/>
  <c r="T2048"/>
  <c r="R2048"/>
  <c r="W2048" s="1"/>
  <c r="AB2048" s="1"/>
  <c r="Q2048"/>
  <c r="P2048"/>
  <c r="O2048"/>
  <c r="Y2048" s="1"/>
  <c r="N2048"/>
  <c r="S2048" s="1"/>
  <c r="X2048" s="1"/>
  <c r="U2047"/>
  <c r="R2047"/>
  <c r="Q2047"/>
  <c r="P2047"/>
  <c r="Z2047" s="1"/>
  <c r="O2047"/>
  <c r="T2047" s="1"/>
  <c r="Y2047" s="1"/>
  <c r="N2047"/>
  <c r="V2046"/>
  <c r="R2046"/>
  <c r="Q2046"/>
  <c r="AA2046" s="1"/>
  <c r="P2046"/>
  <c r="U2046" s="1"/>
  <c r="Z2046" s="1"/>
  <c r="O2046"/>
  <c r="N2046"/>
  <c r="W2045"/>
  <c r="S2045"/>
  <c r="R2045"/>
  <c r="AB2045" s="1"/>
  <c r="Q2045"/>
  <c r="V2045" s="1"/>
  <c r="AA2045" s="1"/>
  <c r="P2045"/>
  <c r="O2045"/>
  <c r="N2045"/>
  <c r="X2045" s="1"/>
  <c r="T2044"/>
  <c r="R2044"/>
  <c r="W2044" s="1"/>
  <c r="AB2044" s="1"/>
  <c r="Q2044"/>
  <c r="P2044"/>
  <c r="O2044"/>
  <c r="Y2044" s="1"/>
  <c r="N2044"/>
  <c r="S2044" s="1"/>
  <c r="X2044" s="1"/>
  <c r="U2043"/>
  <c r="R2043"/>
  <c r="Q2043"/>
  <c r="P2043"/>
  <c r="Z2043" s="1"/>
  <c r="O2043"/>
  <c r="T2043" s="1"/>
  <c r="Y2043" s="1"/>
  <c r="N2043"/>
  <c r="V2042"/>
  <c r="R2042"/>
  <c r="Q2042"/>
  <c r="AA2042" s="1"/>
  <c r="P2042"/>
  <c r="U2042" s="1"/>
  <c r="Z2042" s="1"/>
  <c r="O2042"/>
  <c r="N2042"/>
  <c r="W2041"/>
  <c r="S2041"/>
  <c r="R2041"/>
  <c r="AB2041" s="1"/>
  <c r="Q2041"/>
  <c r="V2041" s="1"/>
  <c r="AA2041" s="1"/>
  <c r="P2041"/>
  <c r="O2041"/>
  <c r="N2041"/>
  <c r="X2041" s="1"/>
  <c r="T2040"/>
  <c r="R2040"/>
  <c r="W2040" s="1"/>
  <c r="AB2040" s="1"/>
  <c r="Q2040"/>
  <c r="P2040"/>
  <c r="O2040"/>
  <c r="Y2040" s="1"/>
  <c r="N2040"/>
  <c r="S2040" s="1"/>
  <c r="X2040" s="1"/>
  <c r="U2039"/>
  <c r="R2039"/>
  <c r="Q2039"/>
  <c r="P2039"/>
  <c r="Z2039" s="1"/>
  <c r="O2039"/>
  <c r="T2039" s="1"/>
  <c r="Y2039" s="1"/>
  <c r="N2039"/>
  <c r="U2038"/>
  <c r="R2038"/>
  <c r="Q2038"/>
  <c r="P2038"/>
  <c r="Z2038" s="1"/>
  <c r="O2038"/>
  <c r="T2038" s="1"/>
  <c r="Y2038" s="1"/>
  <c r="N2038"/>
  <c r="V2037"/>
  <c r="R2037"/>
  <c r="Q2037"/>
  <c r="AA2037" s="1"/>
  <c r="P2037"/>
  <c r="U2037" s="1"/>
  <c r="Z2037" s="1"/>
  <c r="O2037"/>
  <c r="N2037"/>
  <c r="W2036"/>
  <c r="S2036"/>
  <c r="R2036"/>
  <c r="AB2036" s="1"/>
  <c r="Q2036"/>
  <c r="V2036" s="1"/>
  <c r="AA2036" s="1"/>
  <c r="P2036"/>
  <c r="O2036"/>
  <c r="N2036"/>
  <c r="X2036" s="1"/>
  <c r="T2035"/>
  <c r="R2035"/>
  <c r="W2035" s="1"/>
  <c r="AB2035" s="1"/>
  <c r="Q2035"/>
  <c r="P2035"/>
  <c r="O2035"/>
  <c r="Y2035" s="1"/>
  <c r="N2035"/>
  <c r="S2035" s="1"/>
  <c r="X2035" s="1"/>
  <c r="U2034"/>
  <c r="R2034"/>
  <c r="Q2034"/>
  <c r="P2034"/>
  <c r="O2034"/>
  <c r="T2034" s="1"/>
  <c r="Y2034" s="1"/>
  <c r="N2034"/>
  <c r="V2033"/>
  <c r="R2033"/>
  <c r="Q2033"/>
  <c r="AA2033" s="1"/>
  <c r="P2033"/>
  <c r="U2033" s="1"/>
  <c r="Z2033" s="1"/>
  <c r="O2033"/>
  <c r="N2033"/>
  <c r="W2032"/>
  <c r="S2032"/>
  <c r="R2032"/>
  <c r="AB2032" s="1"/>
  <c r="Q2032"/>
  <c r="V2032" s="1"/>
  <c r="AA2032" s="1"/>
  <c r="P2032"/>
  <c r="O2032"/>
  <c r="N2032"/>
  <c r="X2032" s="1"/>
  <c r="T2031"/>
  <c r="R2031"/>
  <c r="W2031" s="1"/>
  <c r="AB2031" s="1"/>
  <c r="Q2031"/>
  <c r="P2031"/>
  <c r="O2031"/>
  <c r="Y2031" s="1"/>
  <c r="N2031"/>
  <c r="S2031" s="1"/>
  <c r="X2031" s="1"/>
  <c r="U2030"/>
  <c r="R2030"/>
  <c r="Q2030"/>
  <c r="P2030"/>
  <c r="O2030"/>
  <c r="T2030" s="1"/>
  <c r="Y2030" s="1"/>
  <c r="N2030"/>
  <c r="V2029"/>
  <c r="T2029"/>
  <c r="R2029"/>
  <c r="Q2029"/>
  <c r="P2029"/>
  <c r="U2029" s="1"/>
  <c r="Z2029" s="1"/>
  <c r="O2029"/>
  <c r="Y2029" s="1"/>
  <c r="N2029"/>
  <c r="W2028"/>
  <c r="U2028"/>
  <c r="S2028"/>
  <c r="R2028"/>
  <c r="Q2028"/>
  <c r="V2028" s="1"/>
  <c r="AA2028" s="1"/>
  <c r="P2028"/>
  <c r="Z2028" s="1"/>
  <c r="O2028"/>
  <c r="N2028"/>
  <c r="X2027"/>
  <c r="V2027"/>
  <c r="T2027"/>
  <c r="R2027"/>
  <c r="W2027" s="1"/>
  <c r="AB2027" s="1"/>
  <c r="Q2027"/>
  <c r="AA2027" s="1"/>
  <c r="P2027"/>
  <c r="O2027"/>
  <c r="Y2027" s="1"/>
  <c r="N2027"/>
  <c r="S2027" s="1"/>
  <c r="Y2026"/>
  <c r="U2026"/>
  <c r="R2026"/>
  <c r="Q2026"/>
  <c r="P2026"/>
  <c r="Z2026" s="1"/>
  <c r="O2026"/>
  <c r="T2026" s="1"/>
  <c r="N2026"/>
  <c r="V2025"/>
  <c r="R2025"/>
  <c r="Q2025"/>
  <c r="AA2025" s="1"/>
  <c r="P2025"/>
  <c r="U2025" s="1"/>
  <c r="Z2025" s="1"/>
  <c r="O2025"/>
  <c r="N2025"/>
  <c r="W2024"/>
  <c r="S2024"/>
  <c r="R2024"/>
  <c r="Q2024"/>
  <c r="V2024" s="1"/>
  <c r="AA2024" s="1"/>
  <c r="P2024"/>
  <c r="O2024"/>
  <c r="N2024"/>
  <c r="X2024" s="1"/>
  <c r="W2023"/>
  <c r="S2023"/>
  <c r="R2023"/>
  <c r="Q2023"/>
  <c r="V2023" s="1"/>
  <c r="AA2023" s="1"/>
  <c r="P2023"/>
  <c r="O2023"/>
  <c r="N2023"/>
  <c r="X2023" s="1"/>
  <c r="AB2022"/>
  <c r="X2022"/>
  <c r="T2022"/>
  <c r="R2022"/>
  <c r="W2022" s="1"/>
  <c r="Q2022"/>
  <c r="P2022"/>
  <c r="O2022"/>
  <c r="Y2022" s="1"/>
  <c r="N2022"/>
  <c r="S2022" s="1"/>
  <c r="Y2021"/>
  <c r="U2021"/>
  <c r="R2021"/>
  <c r="Q2021"/>
  <c r="P2021"/>
  <c r="Z2021" s="1"/>
  <c r="O2021"/>
  <c r="T2021" s="1"/>
  <c r="N2021"/>
  <c r="V2020"/>
  <c r="R2020"/>
  <c r="Q2020"/>
  <c r="AA2020" s="1"/>
  <c r="P2020"/>
  <c r="U2020" s="1"/>
  <c r="Z2020" s="1"/>
  <c r="O2020"/>
  <c r="N2020"/>
  <c r="W2019"/>
  <c r="U2019"/>
  <c r="S2019"/>
  <c r="R2019"/>
  <c r="AB2019" s="1"/>
  <c r="Q2019"/>
  <c r="V2019" s="1"/>
  <c r="AA2019" s="1"/>
  <c r="P2019"/>
  <c r="Z2019" s="1"/>
  <c r="O2019"/>
  <c r="N2019"/>
  <c r="X2019" s="1"/>
  <c r="V2018"/>
  <c r="T2018"/>
  <c r="R2018"/>
  <c r="W2018" s="1"/>
  <c r="AB2018" s="1"/>
  <c r="Q2018"/>
  <c r="AA2018" s="1"/>
  <c r="P2018"/>
  <c r="O2018"/>
  <c r="Y2018" s="1"/>
  <c r="N2018"/>
  <c r="S2018" s="1"/>
  <c r="X2018" s="1"/>
  <c r="Y2017"/>
  <c r="W2017"/>
  <c r="U2017"/>
  <c r="S2017"/>
  <c r="R2017"/>
  <c r="AB2017" s="1"/>
  <c r="Q2017"/>
  <c r="P2017"/>
  <c r="Z2017" s="1"/>
  <c r="O2017"/>
  <c r="T2017" s="1"/>
  <c r="N2017"/>
  <c r="X2017" s="1"/>
  <c r="Z2016"/>
  <c r="Y2016"/>
  <c r="V2016"/>
  <c r="U2016"/>
  <c r="T2016"/>
  <c r="R2016"/>
  <c r="Q2016"/>
  <c r="AA2016" s="1"/>
  <c r="P2016"/>
  <c r="O2016"/>
  <c r="N2016"/>
  <c r="AA2015"/>
  <c r="W2015"/>
  <c r="V2015"/>
  <c r="S2015"/>
  <c r="R2015"/>
  <c r="Q2015"/>
  <c r="P2015"/>
  <c r="U2015" s="1"/>
  <c r="Z2015" s="1"/>
  <c r="O2015"/>
  <c r="N2015"/>
  <c r="X2015" s="1"/>
  <c r="AB2014"/>
  <c r="X2014"/>
  <c r="W2014"/>
  <c r="T2014"/>
  <c r="S2014"/>
  <c r="R2014"/>
  <c r="Q2014"/>
  <c r="V2014" s="1"/>
  <c r="AA2014" s="1"/>
  <c r="P2014"/>
  <c r="O2014"/>
  <c r="Y2014" s="1"/>
  <c r="N2014"/>
  <c r="Y2013"/>
  <c r="U2013"/>
  <c r="T2013"/>
  <c r="R2013"/>
  <c r="W2013" s="1"/>
  <c r="AB2013" s="1"/>
  <c r="Q2013"/>
  <c r="P2013"/>
  <c r="Z2013" s="1"/>
  <c r="O2013"/>
  <c r="N2013"/>
  <c r="S2013" s="1"/>
  <c r="X2013" s="1"/>
  <c r="Z2012"/>
  <c r="V2012"/>
  <c r="U2012"/>
  <c r="R2012"/>
  <c r="Q2012"/>
  <c r="P2012"/>
  <c r="O2012"/>
  <c r="T2012" s="1"/>
  <c r="Y2012" s="1"/>
  <c r="N2012"/>
  <c r="AA2011"/>
  <c r="W2011"/>
  <c r="V2011"/>
  <c r="S2011"/>
  <c r="R2011"/>
  <c r="Q2011"/>
  <c r="P2011"/>
  <c r="U2011" s="1"/>
  <c r="Z2011" s="1"/>
  <c r="O2011"/>
  <c r="N2011"/>
  <c r="X2011" s="1"/>
  <c r="AB2010"/>
  <c r="X2010"/>
  <c r="W2010"/>
  <c r="T2010"/>
  <c r="S2010"/>
  <c r="R2010"/>
  <c r="Q2010"/>
  <c r="V2010" s="1"/>
  <c r="AA2010" s="1"/>
  <c r="P2010"/>
  <c r="O2010"/>
  <c r="N2010"/>
  <c r="Y2009"/>
  <c r="U2009"/>
  <c r="T2009"/>
  <c r="R2009"/>
  <c r="W2009" s="1"/>
  <c r="AB2009" s="1"/>
  <c r="Q2009"/>
  <c r="P2009"/>
  <c r="Z2009" s="1"/>
  <c r="O2009"/>
  <c r="N2009"/>
  <c r="S2009" s="1"/>
  <c r="X2009" s="1"/>
  <c r="Y2008"/>
  <c r="U2008"/>
  <c r="T2008"/>
  <c r="R2008"/>
  <c r="W2008" s="1"/>
  <c r="AB2008" s="1"/>
  <c r="Q2008"/>
  <c r="P2008"/>
  <c r="Z2008" s="1"/>
  <c r="O2008"/>
  <c r="N2008"/>
  <c r="S2008" s="1"/>
  <c r="X2008" s="1"/>
  <c r="Z2007"/>
  <c r="V2007"/>
  <c r="U2007"/>
  <c r="R2007"/>
  <c r="Q2007"/>
  <c r="P2007"/>
  <c r="O2007"/>
  <c r="T2007" s="1"/>
  <c r="Y2007" s="1"/>
  <c r="N2007"/>
  <c r="AA2006"/>
  <c r="W2006"/>
  <c r="V2006"/>
  <c r="S2006"/>
  <c r="R2006"/>
  <c r="Q2006"/>
  <c r="P2006"/>
  <c r="U2006" s="1"/>
  <c r="Z2006" s="1"/>
  <c r="O2006"/>
  <c r="N2006"/>
  <c r="AB2005"/>
  <c r="X2005"/>
  <c r="W2005"/>
  <c r="T2005"/>
  <c r="S2005"/>
  <c r="R2005"/>
  <c r="Q2005"/>
  <c r="V2005" s="1"/>
  <c r="AA2005" s="1"/>
  <c r="P2005"/>
  <c r="O2005"/>
  <c r="Y2005" s="1"/>
  <c r="N2005"/>
  <c r="Y2004"/>
  <c r="U2004"/>
  <c r="T2004"/>
  <c r="R2004"/>
  <c r="W2004" s="1"/>
  <c r="AB2004" s="1"/>
  <c r="Q2004"/>
  <c r="P2004"/>
  <c r="Z2004" s="1"/>
  <c r="O2004"/>
  <c r="N2004"/>
  <c r="S2004" s="1"/>
  <c r="X2004" s="1"/>
  <c r="Z2003"/>
  <c r="V2003"/>
  <c r="U2003"/>
  <c r="R2003"/>
  <c r="Q2003"/>
  <c r="P2003"/>
  <c r="O2003"/>
  <c r="T2003" s="1"/>
  <c r="Y2003" s="1"/>
  <c r="N2003"/>
  <c r="AA2002"/>
  <c r="W2002"/>
  <c r="V2002"/>
  <c r="S2002"/>
  <c r="R2002"/>
  <c r="Q2002"/>
  <c r="P2002"/>
  <c r="U2002" s="1"/>
  <c r="Z2002" s="1"/>
  <c r="O2002"/>
  <c r="N2002"/>
  <c r="X2002" s="1"/>
  <c r="AB2001"/>
  <c r="X2001"/>
  <c r="W2001"/>
  <c r="T2001"/>
  <c r="S2001"/>
  <c r="R2001"/>
  <c r="Q2001"/>
  <c r="V2001" s="1"/>
  <c r="AA2001" s="1"/>
  <c r="P2001"/>
  <c r="O2001"/>
  <c r="Y2001" s="1"/>
  <c r="N2001"/>
  <c r="Y2000"/>
  <c r="X2000"/>
  <c r="U2000"/>
  <c r="T2000"/>
  <c r="S2000"/>
  <c r="R2000"/>
  <c r="W2000" s="1"/>
  <c r="AB2000" s="1"/>
  <c r="Q2000"/>
  <c r="P2000"/>
  <c r="O2000"/>
  <c r="N2000"/>
  <c r="V1999"/>
  <c r="T1999"/>
  <c r="Y1999" s="1"/>
  <c r="R1999"/>
  <c r="Q1999"/>
  <c r="P1999"/>
  <c r="U1999" s="1"/>
  <c r="Z1999" s="1"/>
  <c r="O1999"/>
  <c r="N1999"/>
  <c r="W1998"/>
  <c r="U1998"/>
  <c r="Z1998" s="1"/>
  <c r="S1998"/>
  <c r="R1998"/>
  <c r="Q1998"/>
  <c r="V1998" s="1"/>
  <c r="AA1998" s="1"/>
  <c r="P1998"/>
  <c r="O1998"/>
  <c r="N1998"/>
  <c r="AB1997"/>
  <c r="X1997"/>
  <c r="T1997"/>
  <c r="R1997"/>
  <c r="W1997" s="1"/>
  <c r="Q1997"/>
  <c r="P1997"/>
  <c r="O1997"/>
  <c r="Y1997" s="1"/>
  <c r="N1997"/>
  <c r="S1997" s="1"/>
  <c r="U1996"/>
  <c r="R1996"/>
  <c r="Q1996"/>
  <c r="P1996"/>
  <c r="O1996"/>
  <c r="T1996" s="1"/>
  <c r="Y1996" s="1"/>
  <c r="N1996"/>
  <c r="V1995"/>
  <c r="R1995"/>
  <c r="Q1995"/>
  <c r="P1995"/>
  <c r="U1995" s="1"/>
  <c r="Z1995" s="1"/>
  <c r="O1995"/>
  <c r="N1995"/>
  <c r="W1994"/>
  <c r="S1994"/>
  <c r="R1994"/>
  <c r="Q1994"/>
  <c r="V1994" s="1"/>
  <c r="AA1994" s="1"/>
  <c r="P1994"/>
  <c r="O1994"/>
  <c r="N1994"/>
  <c r="W1993"/>
  <c r="S1993"/>
  <c r="R1993"/>
  <c r="Q1993"/>
  <c r="V1993" s="1"/>
  <c r="AA1993" s="1"/>
  <c r="P1993"/>
  <c r="O1993"/>
  <c r="N1993"/>
  <c r="AB1992"/>
  <c r="X1992"/>
  <c r="T1992"/>
  <c r="R1992"/>
  <c r="W1992" s="1"/>
  <c r="Q1992"/>
  <c r="P1992"/>
  <c r="O1992"/>
  <c r="Y1992" s="1"/>
  <c r="N1992"/>
  <c r="S1992" s="1"/>
  <c r="U1991"/>
  <c r="R1991"/>
  <c r="Q1991"/>
  <c r="P1991"/>
  <c r="O1991"/>
  <c r="T1991" s="1"/>
  <c r="Y1991" s="1"/>
  <c r="N1991"/>
  <c r="V1990"/>
  <c r="R1990"/>
  <c r="Q1990"/>
  <c r="P1990"/>
  <c r="U1990" s="1"/>
  <c r="Z1990" s="1"/>
  <c r="O1990"/>
  <c r="N1990"/>
  <c r="W1989"/>
  <c r="S1989"/>
  <c r="R1989"/>
  <c r="Q1989"/>
  <c r="V1989" s="1"/>
  <c r="AA1989" s="1"/>
  <c r="P1989"/>
  <c r="O1989"/>
  <c r="N1989"/>
  <c r="AB1988"/>
  <c r="X1988"/>
  <c r="T1988"/>
  <c r="R1988"/>
  <c r="W1988" s="1"/>
  <c r="Q1988"/>
  <c r="P1988"/>
  <c r="O1988"/>
  <c r="Y1988" s="1"/>
  <c r="N1988"/>
  <c r="S1988" s="1"/>
  <c r="U1987"/>
  <c r="R1987"/>
  <c r="Q1987"/>
  <c r="P1987"/>
  <c r="O1987"/>
  <c r="T1987" s="1"/>
  <c r="Y1987" s="1"/>
  <c r="N1987"/>
  <c r="V1986"/>
  <c r="R1986"/>
  <c r="Q1986"/>
  <c r="P1986"/>
  <c r="U1986" s="1"/>
  <c r="Z1986" s="1"/>
  <c r="O1986"/>
  <c r="N1986"/>
  <c r="W1985"/>
  <c r="S1985"/>
  <c r="R1985"/>
  <c r="Q1985"/>
  <c r="V1985" s="1"/>
  <c r="AA1985" s="1"/>
  <c r="P1985"/>
  <c r="O1985"/>
  <c r="N1985"/>
  <c r="X1984"/>
  <c r="T1984"/>
  <c r="R1984"/>
  <c r="W1984" s="1"/>
  <c r="AB1984" s="1"/>
  <c r="Q1984"/>
  <c r="P1984"/>
  <c r="O1984"/>
  <c r="Y1984" s="1"/>
  <c r="N1984"/>
  <c r="S1984" s="1"/>
  <c r="U1983"/>
  <c r="R1983"/>
  <c r="Q1983"/>
  <c r="P1983"/>
  <c r="O1983"/>
  <c r="T1983" s="1"/>
  <c r="Y1983" s="1"/>
  <c r="N1983"/>
  <c r="V1982"/>
  <c r="R1982"/>
  <c r="Q1982"/>
  <c r="P1982"/>
  <c r="U1982" s="1"/>
  <c r="Z1982" s="1"/>
  <c r="O1982"/>
  <c r="N1982"/>
  <c r="W1981"/>
  <c r="S1981"/>
  <c r="R1981"/>
  <c r="Q1981"/>
  <c r="V1981" s="1"/>
  <c r="AA1981" s="1"/>
  <c r="P1981"/>
  <c r="O1981"/>
  <c r="N1981"/>
  <c r="AB1980"/>
  <c r="X1980"/>
  <c r="W1980"/>
  <c r="T1980"/>
  <c r="S1980"/>
  <c r="R1980"/>
  <c r="Q1980"/>
  <c r="P1980"/>
  <c r="O1980"/>
  <c r="Y1980" s="1"/>
  <c r="N1980"/>
  <c r="Y1979"/>
  <c r="U1979"/>
  <c r="T1979"/>
  <c r="R1979"/>
  <c r="Q1979"/>
  <c r="P1979"/>
  <c r="Z1979" s="1"/>
  <c r="O1979"/>
  <c r="N1979"/>
  <c r="U1978"/>
  <c r="R1978"/>
  <c r="Q1978"/>
  <c r="P1978"/>
  <c r="O1978"/>
  <c r="T1978" s="1"/>
  <c r="Y1978" s="1"/>
  <c r="N1978"/>
  <c r="V1977"/>
  <c r="R1977"/>
  <c r="Q1977"/>
  <c r="P1977"/>
  <c r="U1977" s="1"/>
  <c r="Z1977" s="1"/>
  <c r="O1977"/>
  <c r="N1977"/>
  <c r="W1976"/>
  <c r="S1976"/>
  <c r="R1976"/>
  <c r="AB1976" s="1"/>
  <c r="Q1976"/>
  <c r="V1976" s="1"/>
  <c r="AA1976" s="1"/>
  <c r="P1976"/>
  <c r="O1976"/>
  <c r="N1976"/>
  <c r="X1976" s="1"/>
  <c r="T1975"/>
  <c r="R1975"/>
  <c r="W1975" s="1"/>
  <c r="AB1975" s="1"/>
  <c r="Q1975"/>
  <c r="P1975"/>
  <c r="O1975"/>
  <c r="Y1975" s="1"/>
  <c r="N1975"/>
  <c r="S1975" s="1"/>
  <c r="X1975" s="1"/>
  <c r="Y1974"/>
  <c r="U1974"/>
  <c r="R1974"/>
  <c r="Q1974"/>
  <c r="P1974"/>
  <c r="Z1974" s="1"/>
  <c r="O1974"/>
  <c r="T1974" s="1"/>
  <c r="N1974"/>
  <c r="V1973"/>
  <c r="R1973"/>
  <c r="Q1973"/>
  <c r="P1973"/>
  <c r="U1973" s="1"/>
  <c r="Z1973" s="1"/>
  <c r="O1973"/>
  <c r="N1973"/>
  <c r="W1972"/>
  <c r="S1972"/>
  <c r="R1972"/>
  <c r="Q1972"/>
  <c r="V1972" s="1"/>
  <c r="AA1972" s="1"/>
  <c r="P1972"/>
  <c r="O1972"/>
  <c r="N1972"/>
  <c r="X1972" s="1"/>
  <c r="X1971"/>
  <c r="T1971"/>
  <c r="R1971"/>
  <c r="W1971" s="1"/>
  <c r="AB1971" s="1"/>
  <c r="Q1971"/>
  <c r="P1971"/>
  <c r="O1971"/>
  <c r="Y1971" s="1"/>
  <c r="N1971"/>
  <c r="S1971" s="1"/>
  <c r="Y1970"/>
  <c r="U1970"/>
  <c r="R1970"/>
  <c r="Q1970"/>
  <c r="P1970"/>
  <c r="Z1970" s="1"/>
  <c r="O1970"/>
  <c r="T1970" s="1"/>
  <c r="N1970"/>
  <c r="V1969"/>
  <c r="R1969"/>
  <c r="Q1969"/>
  <c r="P1969"/>
  <c r="U1969" s="1"/>
  <c r="Z1969" s="1"/>
  <c r="O1969"/>
  <c r="N1969"/>
  <c r="W1968"/>
  <c r="S1968"/>
  <c r="R1968"/>
  <c r="Q1968"/>
  <c r="V1968" s="1"/>
  <c r="AA1968" s="1"/>
  <c r="P1968"/>
  <c r="O1968"/>
  <c r="N1968"/>
  <c r="X1968" s="1"/>
  <c r="X1967"/>
  <c r="T1967"/>
  <c r="R1967"/>
  <c r="W1967" s="1"/>
  <c r="AB1967" s="1"/>
  <c r="Q1967"/>
  <c r="P1967"/>
  <c r="O1967"/>
  <c r="Y1967" s="1"/>
  <c r="N1967"/>
  <c r="S1967" s="1"/>
  <c r="Y1966"/>
  <c r="U1966"/>
  <c r="R1966"/>
  <c r="Q1966"/>
  <c r="P1966"/>
  <c r="Z1966" s="1"/>
  <c r="O1966"/>
  <c r="T1966" s="1"/>
  <c r="N1966"/>
  <c r="V1965"/>
  <c r="R1965"/>
  <c r="Q1965"/>
  <c r="P1965"/>
  <c r="U1965" s="1"/>
  <c r="Z1965" s="1"/>
  <c r="O1965"/>
  <c r="N1965"/>
  <c r="W1964"/>
  <c r="S1964"/>
  <c r="R1964"/>
  <c r="Q1964"/>
  <c r="V1964" s="1"/>
  <c r="AA1964" s="1"/>
  <c r="P1964"/>
  <c r="O1964"/>
  <c r="N1964"/>
  <c r="X1964" s="1"/>
  <c r="W1963"/>
  <c r="S1963"/>
  <c r="R1963"/>
  <c r="Q1963"/>
  <c r="V1963" s="1"/>
  <c r="AA1963" s="1"/>
  <c r="P1963"/>
  <c r="O1963"/>
  <c r="N1963"/>
  <c r="X1963" s="1"/>
  <c r="X1961"/>
  <c r="T1961"/>
  <c r="R1961"/>
  <c r="W1961" s="1"/>
  <c r="AB1961" s="1"/>
  <c r="Q1961"/>
  <c r="P1961"/>
  <c r="O1961"/>
  <c r="Y1961" s="1"/>
  <c r="N1961"/>
  <c r="S1961" s="1"/>
  <c r="Y1960"/>
  <c r="U1960"/>
  <c r="R1960"/>
  <c r="Q1960"/>
  <c r="P1960"/>
  <c r="Z1960" s="1"/>
  <c r="O1960"/>
  <c r="T1960" s="1"/>
  <c r="N1960"/>
  <c r="V1959"/>
  <c r="R1959"/>
  <c r="Q1959"/>
  <c r="P1959"/>
  <c r="U1959" s="1"/>
  <c r="Z1959" s="1"/>
  <c r="O1959"/>
  <c r="N1959"/>
  <c r="W1958"/>
  <c r="S1958"/>
  <c r="R1958"/>
  <c r="Q1958"/>
  <c r="V1958" s="1"/>
  <c r="AA1958" s="1"/>
  <c r="P1958"/>
  <c r="O1958"/>
  <c r="N1958"/>
  <c r="T1957"/>
  <c r="R1957"/>
  <c r="W1957" s="1"/>
  <c r="AB1957" s="1"/>
  <c r="Q1957"/>
  <c r="P1957"/>
  <c r="O1957"/>
  <c r="Y1957" s="1"/>
  <c r="N1957"/>
  <c r="S1957" s="1"/>
  <c r="X1957" s="1"/>
  <c r="U1956"/>
  <c r="R1956"/>
  <c r="Q1956"/>
  <c r="P1956"/>
  <c r="Z1956" s="1"/>
  <c r="O1956"/>
  <c r="T1956" s="1"/>
  <c r="Y1956" s="1"/>
  <c r="N1956"/>
  <c r="V1955"/>
  <c r="R1955"/>
  <c r="Q1955"/>
  <c r="P1955"/>
  <c r="U1955" s="1"/>
  <c r="Z1955" s="1"/>
  <c r="O1955"/>
  <c r="N1955"/>
  <c r="W1954"/>
  <c r="S1954"/>
  <c r="R1954"/>
  <c r="Q1954"/>
  <c r="V1954" s="1"/>
  <c r="AA1954" s="1"/>
  <c r="P1954"/>
  <c r="O1954"/>
  <c r="N1954"/>
  <c r="T1953"/>
  <c r="R1953"/>
  <c r="W1953" s="1"/>
  <c r="AB1953" s="1"/>
  <c r="Q1953"/>
  <c r="P1953"/>
  <c r="O1953"/>
  <c r="Y1953" s="1"/>
  <c r="N1953"/>
  <c r="S1953" s="1"/>
  <c r="X1953" s="1"/>
  <c r="U1952"/>
  <c r="R1952"/>
  <c r="Q1952"/>
  <c r="P1952"/>
  <c r="O1952"/>
  <c r="T1952" s="1"/>
  <c r="Y1952" s="1"/>
  <c r="N1952"/>
  <c r="V1951"/>
  <c r="R1951"/>
  <c r="Q1951"/>
  <c r="P1951"/>
  <c r="U1951" s="1"/>
  <c r="Z1951" s="1"/>
  <c r="O1951"/>
  <c r="N1951"/>
  <c r="W1950"/>
  <c r="S1950"/>
  <c r="R1950"/>
  <c r="Q1950"/>
  <c r="V1950" s="1"/>
  <c r="AA1950" s="1"/>
  <c r="P1950"/>
  <c r="O1950"/>
  <c r="N1950"/>
  <c r="X1949"/>
  <c r="T1949"/>
  <c r="S1949"/>
  <c r="R1949"/>
  <c r="W1949" s="1"/>
  <c r="AB1949" s="1"/>
  <c r="Q1949"/>
  <c r="P1949"/>
  <c r="O1949"/>
  <c r="N1949"/>
  <c r="Y1948"/>
  <c r="U1948"/>
  <c r="T1948"/>
  <c r="R1948"/>
  <c r="W1948" s="1"/>
  <c r="AB1948" s="1"/>
  <c r="Q1948"/>
  <c r="P1948"/>
  <c r="Z1948" s="1"/>
  <c r="O1948"/>
  <c r="N1948"/>
  <c r="S1948" s="1"/>
  <c r="X1948" s="1"/>
  <c r="Y1947"/>
  <c r="U1947"/>
  <c r="T1947"/>
  <c r="R1947"/>
  <c r="W1947" s="1"/>
  <c r="AB1947" s="1"/>
  <c r="Q1947"/>
  <c r="P1947"/>
  <c r="Z1947" s="1"/>
  <c r="O1947"/>
  <c r="N1947"/>
  <c r="S1947" s="1"/>
  <c r="X1947" s="1"/>
  <c r="Z1946"/>
  <c r="V1946"/>
  <c r="U1946"/>
  <c r="R1946"/>
  <c r="Q1946"/>
  <c r="P1946"/>
  <c r="O1946"/>
  <c r="T1946" s="1"/>
  <c r="Y1946" s="1"/>
  <c r="N1946"/>
  <c r="AA1945"/>
  <c r="W1945"/>
  <c r="V1945"/>
  <c r="S1945"/>
  <c r="R1945"/>
  <c r="Q1945"/>
  <c r="P1945"/>
  <c r="U1945" s="1"/>
  <c r="Z1945" s="1"/>
  <c r="O1945"/>
  <c r="N1945"/>
  <c r="AB1944"/>
  <c r="X1944"/>
  <c r="W1944"/>
  <c r="T1944"/>
  <c r="S1944"/>
  <c r="R1944"/>
  <c r="Q1944"/>
  <c r="V1944" s="1"/>
  <c r="AA1944" s="1"/>
  <c r="P1944"/>
  <c r="O1944"/>
  <c r="Y1944" s="1"/>
  <c r="N1944"/>
  <c r="Y1943"/>
  <c r="U1943"/>
  <c r="T1943"/>
  <c r="R1943"/>
  <c r="W1943" s="1"/>
  <c r="AB1943" s="1"/>
  <c r="Q1943"/>
  <c r="P1943"/>
  <c r="Z1943" s="1"/>
  <c r="O1943"/>
  <c r="N1943"/>
  <c r="S1943" s="1"/>
  <c r="X1943" s="1"/>
  <c r="Z1942"/>
  <c r="V1942"/>
  <c r="U1942"/>
  <c r="R1942"/>
  <c r="Q1942"/>
  <c r="P1942"/>
  <c r="O1942"/>
  <c r="T1942" s="1"/>
  <c r="Y1942" s="1"/>
  <c r="N1942"/>
  <c r="AA1941"/>
  <c r="W1941"/>
  <c r="V1941"/>
  <c r="S1941"/>
  <c r="R1941"/>
  <c r="Q1941"/>
  <c r="P1941"/>
  <c r="U1941" s="1"/>
  <c r="Z1941" s="1"/>
  <c r="O1941"/>
  <c r="N1941"/>
  <c r="X1941" s="1"/>
  <c r="AB1940"/>
  <c r="X1940"/>
  <c r="W1940"/>
  <c r="T1940"/>
  <c r="S1940"/>
  <c r="R1940"/>
  <c r="Q1940"/>
  <c r="V1940" s="1"/>
  <c r="AA1940" s="1"/>
  <c r="P1940"/>
  <c r="O1940"/>
  <c r="Y1940" s="1"/>
  <c r="N1940"/>
  <c r="Y1939"/>
  <c r="U1939"/>
  <c r="T1939"/>
  <c r="R1939"/>
  <c r="W1939" s="1"/>
  <c r="AB1939" s="1"/>
  <c r="Q1939"/>
  <c r="P1939"/>
  <c r="Z1939" s="1"/>
  <c r="O1939"/>
  <c r="N1939"/>
  <c r="S1939" s="1"/>
  <c r="X1939" s="1"/>
  <c r="Z1938"/>
  <c r="V1938"/>
  <c r="U1938"/>
  <c r="R1938"/>
  <c r="Q1938"/>
  <c r="AA1938" s="1"/>
  <c r="P1938"/>
  <c r="O1938"/>
  <c r="T1938" s="1"/>
  <c r="Y1938" s="1"/>
  <c r="N1938"/>
  <c r="AA1937"/>
  <c r="W1937"/>
  <c r="V1937"/>
  <c r="S1937"/>
  <c r="R1937"/>
  <c r="AB1937" s="1"/>
  <c r="Q1937"/>
  <c r="P1937"/>
  <c r="U1937" s="1"/>
  <c r="Z1937" s="1"/>
  <c r="O1937"/>
  <c r="N1937"/>
  <c r="X1937" s="1"/>
  <c r="AB1936"/>
  <c r="X1936"/>
  <c r="W1936"/>
  <c r="T1936"/>
  <c r="S1936"/>
  <c r="R1936"/>
  <c r="Q1936"/>
  <c r="V1936" s="1"/>
  <c r="AA1936" s="1"/>
  <c r="P1936"/>
  <c r="O1936"/>
  <c r="N1936"/>
  <c r="Y1935"/>
  <c r="U1935"/>
  <c r="T1935"/>
  <c r="R1935"/>
  <c r="W1935" s="1"/>
  <c r="AB1935" s="1"/>
  <c r="Q1935"/>
  <c r="P1935"/>
  <c r="Z1935" s="1"/>
  <c r="O1935"/>
  <c r="N1935"/>
  <c r="S1935" s="1"/>
  <c r="X1935" s="1"/>
  <c r="Z1934"/>
  <c r="V1934"/>
  <c r="U1934"/>
  <c r="R1934"/>
  <c r="Q1934"/>
  <c r="AA1934" s="1"/>
  <c r="P1934"/>
  <c r="O1934"/>
  <c r="T1934" s="1"/>
  <c r="Y1934" s="1"/>
  <c r="N1934"/>
  <c r="AA1933"/>
  <c r="W1933"/>
  <c r="V1933"/>
  <c r="S1933"/>
  <c r="R1933"/>
  <c r="AB1933" s="1"/>
  <c r="Q1933"/>
  <c r="P1933"/>
  <c r="U1933" s="1"/>
  <c r="Z1933" s="1"/>
  <c r="O1933"/>
  <c r="N1933"/>
  <c r="AA1932"/>
  <c r="W1932"/>
  <c r="V1932"/>
  <c r="S1932"/>
  <c r="R1932"/>
  <c r="Q1932"/>
  <c r="P1932"/>
  <c r="U1932" s="1"/>
  <c r="Z1932" s="1"/>
  <c r="O1932"/>
  <c r="N1932"/>
  <c r="AB1931"/>
  <c r="X1931"/>
  <c r="W1931"/>
  <c r="T1931"/>
  <c r="S1931"/>
  <c r="R1931"/>
  <c r="Q1931"/>
  <c r="V1931" s="1"/>
  <c r="AA1931" s="1"/>
  <c r="P1931"/>
  <c r="O1931"/>
  <c r="Y1931" s="1"/>
  <c r="N1931"/>
  <c r="Y1930"/>
  <c r="U1930"/>
  <c r="T1930"/>
  <c r="R1930"/>
  <c r="W1930" s="1"/>
  <c r="AB1930" s="1"/>
  <c r="Q1930"/>
  <c r="P1930"/>
  <c r="Z1930" s="1"/>
  <c r="O1930"/>
  <c r="N1930"/>
  <c r="S1930" s="1"/>
  <c r="X1930" s="1"/>
  <c r="Z1929"/>
  <c r="V1929"/>
  <c r="U1929"/>
  <c r="R1929"/>
  <c r="Q1929"/>
  <c r="AA1929" s="1"/>
  <c r="P1929"/>
  <c r="O1929"/>
  <c r="T1929" s="1"/>
  <c r="Y1929" s="1"/>
  <c r="N1929"/>
  <c r="AA1928"/>
  <c r="W1928"/>
  <c r="V1928"/>
  <c r="S1928"/>
  <c r="R1928"/>
  <c r="AB1928" s="1"/>
  <c r="Q1928"/>
  <c r="P1928"/>
  <c r="U1928" s="1"/>
  <c r="Z1928" s="1"/>
  <c r="O1928"/>
  <c r="N1928"/>
  <c r="X1928" s="1"/>
  <c r="AB1927"/>
  <c r="X1927"/>
  <c r="W1927"/>
  <c r="T1927"/>
  <c r="S1927"/>
  <c r="R1927"/>
  <c r="Q1927"/>
  <c r="V1927" s="1"/>
  <c r="AA1927" s="1"/>
  <c r="P1927"/>
  <c r="O1927"/>
  <c r="N1927"/>
  <c r="Y1926"/>
  <c r="U1926"/>
  <c r="T1926"/>
  <c r="R1926"/>
  <c r="W1926" s="1"/>
  <c r="AB1926" s="1"/>
  <c r="Q1926"/>
  <c r="P1926"/>
  <c r="Z1926" s="1"/>
  <c r="O1926"/>
  <c r="N1926"/>
  <c r="S1926" s="1"/>
  <c r="X1926" s="1"/>
  <c r="Z1925"/>
  <c r="U1925"/>
  <c r="R1925"/>
  <c r="Q1925"/>
  <c r="P1925"/>
  <c r="O1925"/>
  <c r="N1925"/>
  <c r="AA1924"/>
  <c r="W1924"/>
  <c r="V1924"/>
  <c r="S1924"/>
  <c r="R1924"/>
  <c r="AB1924" s="1"/>
  <c r="Q1924"/>
  <c r="P1924"/>
  <c r="U1924" s="1"/>
  <c r="Z1924" s="1"/>
  <c r="O1924"/>
  <c r="N1924"/>
  <c r="AB1923"/>
  <c r="X1923"/>
  <c r="W1923"/>
  <c r="T1923"/>
  <c r="S1923"/>
  <c r="R1923"/>
  <c r="Q1923"/>
  <c r="V1923" s="1"/>
  <c r="AA1923" s="1"/>
  <c r="P1923"/>
  <c r="O1923"/>
  <c r="N1923"/>
  <c r="Y1922"/>
  <c r="U1922"/>
  <c r="T1922"/>
  <c r="R1922"/>
  <c r="W1922" s="1"/>
  <c r="AB1922" s="1"/>
  <c r="Q1922"/>
  <c r="P1922"/>
  <c r="Z1922" s="1"/>
  <c r="O1922"/>
  <c r="N1922"/>
  <c r="S1922" s="1"/>
  <c r="X1922" s="1"/>
  <c r="Z1921"/>
  <c r="Y1921"/>
  <c r="V1921"/>
  <c r="U1921"/>
  <c r="T1921"/>
  <c r="R1921"/>
  <c r="Q1921"/>
  <c r="AA1921" s="1"/>
  <c r="P1921"/>
  <c r="O1921"/>
  <c r="N1921"/>
  <c r="AA1920"/>
  <c r="W1920"/>
  <c r="V1920"/>
  <c r="S1920"/>
  <c r="R1920"/>
  <c r="AB1920" s="1"/>
  <c r="Q1920"/>
  <c r="P1920"/>
  <c r="U1920" s="1"/>
  <c r="Z1920" s="1"/>
  <c r="O1920"/>
  <c r="N1920"/>
  <c r="X1920" s="1"/>
  <c r="AB1919"/>
  <c r="X1919"/>
  <c r="W1919"/>
  <c r="T1919"/>
  <c r="S1919"/>
  <c r="R1919"/>
  <c r="Q1919"/>
  <c r="V1919" s="1"/>
  <c r="AA1919" s="1"/>
  <c r="P1919"/>
  <c r="O1919"/>
  <c r="N1919"/>
  <c r="AB1918"/>
  <c r="W1918"/>
  <c r="U1918"/>
  <c r="S1918"/>
  <c r="X1918" s="1"/>
  <c r="R1918"/>
  <c r="Q1918"/>
  <c r="P1918"/>
  <c r="Z1918" s="1"/>
  <c r="O1918"/>
  <c r="T1918" s="1"/>
  <c r="Y1918" s="1"/>
  <c r="N1918"/>
  <c r="W1917"/>
  <c r="AB1917" s="1"/>
  <c r="U1917"/>
  <c r="S1917"/>
  <c r="X1917" s="1"/>
  <c r="R1917"/>
  <c r="Q1917"/>
  <c r="P1917"/>
  <c r="Z1917" s="1"/>
  <c r="O1917"/>
  <c r="T1917" s="1"/>
  <c r="Y1917" s="1"/>
  <c r="N1917"/>
  <c r="V1916"/>
  <c r="T1916"/>
  <c r="Y1916" s="1"/>
  <c r="R1916"/>
  <c r="Q1916"/>
  <c r="AA1916" s="1"/>
  <c r="P1916"/>
  <c r="U1916" s="1"/>
  <c r="Z1916" s="1"/>
  <c r="O1916"/>
  <c r="N1916"/>
  <c r="W1915"/>
  <c r="U1915"/>
  <c r="Z1915" s="1"/>
  <c r="S1915"/>
  <c r="R1915"/>
  <c r="AB1915" s="1"/>
  <c r="Q1915"/>
  <c r="V1915" s="1"/>
  <c r="AA1915" s="1"/>
  <c r="P1915"/>
  <c r="O1915"/>
  <c r="N1915"/>
  <c r="V1914"/>
  <c r="AA1914" s="1"/>
  <c r="T1914"/>
  <c r="R1914"/>
  <c r="W1914" s="1"/>
  <c r="AB1914" s="1"/>
  <c r="Q1914"/>
  <c r="P1914"/>
  <c r="O1914"/>
  <c r="Y1914" s="1"/>
  <c r="N1914"/>
  <c r="S1914" s="1"/>
  <c r="X1914" s="1"/>
  <c r="Y1913"/>
  <c r="W1913"/>
  <c r="U1913"/>
  <c r="S1913"/>
  <c r="R1913"/>
  <c r="AB1913" s="1"/>
  <c r="Q1913"/>
  <c r="P1913"/>
  <c r="Z1913" s="1"/>
  <c r="O1913"/>
  <c r="T1913" s="1"/>
  <c r="N1913"/>
  <c r="X1913" s="1"/>
  <c r="Z1912"/>
  <c r="V1912"/>
  <c r="T1912"/>
  <c r="R1912"/>
  <c r="Q1912"/>
  <c r="AA1912" s="1"/>
  <c r="P1912"/>
  <c r="U1912" s="1"/>
  <c r="O1912"/>
  <c r="Y1912" s="1"/>
  <c r="N1912"/>
  <c r="AA1911"/>
  <c r="W1911"/>
  <c r="U1911"/>
  <c r="Z1911" s="1"/>
  <c r="S1911"/>
  <c r="R1911"/>
  <c r="AB1911" s="1"/>
  <c r="Q1911"/>
  <c r="V1911" s="1"/>
  <c r="P1911"/>
  <c r="O1911"/>
  <c r="N1911"/>
  <c r="X1911" s="1"/>
  <c r="X1910"/>
  <c r="V1910"/>
  <c r="T1910"/>
  <c r="R1910"/>
  <c r="W1910" s="1"/>
  <c r="AB1910" s="1"/>
  <c r="Q1910"/>
  <c r="AA1910" s="1"/>
  <c r="P1910"/>
  <c r="O1910"/>
  <c r="Y1910" s="1"/>
  <c r="N1910"/>
  <c r="S1910" s="1"/>
  <c r="W1909"/>
  <c r="AB1909" s="1"/>
  <c r="U1909"/>
  <c r="S1909"/>
  <c r="X1909" s="1"/>
  <c r="R1909"/>
  <c r="Q1909"/>
  <c r="P1909"/>
  <c r="Z1909" s="1"/>
  <c r="O1909"/>
  <c r="T1909" s="1"/>
  <c r="Y1909" s="1"/>
  <c r="N1909"/>
  <c r="V1908"/>
  <c r="T1908"/>
  <c r="Y1908" s="1"/>
  <c r="R1908"/>
  <c r="Q1908"/>
  <c r="P1908"/>
  <c r="U1908" s="1"/>
  <c r="Z1908" s="1"/>
  <c r="O1908"/>
  <c r="N1908"/>
  <c r="W1907"/>
  <c r="U1907"/>
  <c r="Z1907" s="1"/>
  <c r="S1907"/>
  <c r="R1907"/>
  <c r="Q1907"/>
  <c r="V1907" s="1"/>
  <c r="AA1907" s="1"/>
  <c r="P1907"/>
  <c r="O1907"/>
  <c r="N1907"/>
  <c r="V1906"/>
  <c r="T1906"/>
  <c r="R1906"/>
  <c r="W1906" s="1"/>
  <c r="AB1906" s="1"/>
  <c r="Q1906"/>
  <c r="AA1906" s="1"/>
  <c r="P1906"/>
  <c r="O1906"/>
  <c r="Y1906" s="1"/>
  <c r="N1906"/>
  <c r="S1906" s="1"/>
  <c r="X1906" s="1"/>
  <c r="Y1905"/>
  <c r="W1905"/>
  <c r="U1905"/>
  <c r="S1905"/>
  <c r="X1905" s="1"/>
  <c r="R1905"/>
  <c r="AB1905" s="1"/>
  <c r="Q1905"/>
  <c r="P1905"/>
  <c r="Z1905" s="1"/>
  <c r="O1905"/>
  <c r="T1905" s="1"/>
  <c r="N1905"/>
  <c r="Z1904"/>
  <c r="V1904"/>
  <c r="T1904"/>
  <c r="R1904"/>
  <c r="Q1904"/>
  <c r="AA1904" s="1"/>
  <c r="P1904"/>
  <c r="U1904" s="1"/>
  <c r="O1904"/>
  <c r="Y1904" s="1"/>
  <c r="N1904"/>
  <c r="AA1903"/>
  <c r="W1903"/>
  <c r="U1903"/>
  <c r="S1903"/>
  <c r="R1903"/>
  <c r="AB1903" s="1"/>
  <c r="Q1903"/>
  <c r="V1903" s="1"/>
  <c r="P1903"/>
  <c r="Z1903" s="1"/>
  <c r="O1903"/>
  <c r="N1903"/>
  <c r="X1903" s="1"/>
  <c r="W1902"/>
  <c r="U1902"/>
  <c r="S1902"/>
  <c r="R1902"/>
  <c r="AB1902" s="1"/>
  <c r="Q1902"/>
  <c r="V1902" s="1"/>
  <c r="AA1902" s="1"/>
  <c r="P1902"/>
  <c r="Z1902" s="1"/>
  <c r="O1902"/>
  <c r="N1902"/>
  <c r="V1901"/>
  <c r="T1901"/>
  <c r="R1901"/>
  <c r="W1901" s="1"/>
  <c r="AB1901" s="1"/>
  <c r="Q1901"/>
  <c r="AA1901" s="1"/>
  <c r="P1901"/>
  <c r="O1901"/>
  <c r="Y1901" s="1"/>
  <c r="N1901"/>
  <c r="S1901" s="1"/>
  <c r="X1901" s="1"/>
  <c r="Y1900"/>
  <c r="W1900"/>
  <c r="U1900"/>
  <c r="S1900"/>
  <c r="R1900"/>
  <c r="AB1900" s="1"/>
  <c r="Q1900"/>
  <c r="P1900"/>
  <c r="Z1900" s="1"/>
  <c r="O1900"/>
  <c r="T1900" s="1"/>
  <c r="N1900"/>
  <c r="X1900" s="1"/>
  <c r="Z1899"/>
  <c r="V1899"/>
  <c r="T1899"/>
  <c r="R1899"/>
  <c r="Q1899"/>
  <c r="AA1899" s="1"/>
  <c r="P1899"/>
  <c r="U1899" s="1"/>
  <c r="O1899"/>
  <c r="Y1899" s="1"/>
  <c r="N1899"/>
  <c r="AA1898"/>
  <c r="W1898"/>
  <c r="U1898"/>
  <c r="S1898"/>
  <c r="R1898"/>
  <c r="AB1898" s="1"/>
  <c r="Q1898"/>
  <c r="V1898" s="1"/>
  <c r="P1898"/>
  <c r="Z1898" s="1"/>
  <c r="O1898"/>
  <c r="N1898"/>
  <c r="X1897"/>
  <c r="V1897"/>
  <c r="T1897"/>
  <c r="R1897"/>
  <c r="W1897" s="1"/>
  <c r="AB1897" s="1"/>
  <c r="Q1897"/>
  <c r="AA1897" s="1"/>
  <c r="P1897"/>
  <c r="O1897"/>
  <c r="Y1897" s="1"/>
  <c r="N1897"/>
  <c r="S1897" s="1"/>
  <c r="W1896"/>
  <c r="AB1896" s="1"/>
  <c r="U1896"/>
  <c r="S1896"/>
  <c r="X1896" s="1"/>
  <c r="R1896"/>
  <c r="Q1896"/>
  <c r="P1896"/>
  <c r="Z1896" s="1"/>
  <c r="O1896"/>
  <c r="T1896" s="1"/>
  <c r="Y1896" s="1"/>
  <c r="N1896"/>
  <c r="V1895"/>
  <c r="T1895"/>
  <c r="Y1895" s="1"/>
  <c r="R1895"/>
  <c r="Q1895"/>
  <c r="P1895"/>
  <c r="U1895" s="1"/>
  <c r="Z1895" s="1"/>
  <c r="O1895"/>
  <c r="N1895"/>
  <c r="W1894"/>
  <c r="U1894"/>
  <c r="S1894"/>
  <c r="R1894"/>
  <c r="Q1894"/>
  <c r="V1894" s="1"/>
  <c r="AA1894" s="1"/>
  <c r="P1894"/>
  <c r="Z1894" s="1"/>
  <c r="O1894"/>
  <c r="N1894"/>
  <c r="V1893"/>
  <c r="AA1893" s="1"/>
  <c r="T1893"/>
  <c r="R1893"/>
  <c r="W1893" s="1"/>
  <c r="AB1893" s="1"/>
  <c r="Q1893"/>
  <c r="P1893"/>
  <c r="O1893"/>
  <c r="Y1893" s="1"/>
  <c r="N1893"/>
  <c r="S1893" s="1"/>
  <c r="X1893" s="1"/>
  <c r="Y1892"/>
  <c r="W1892"/>
  <c r="U1892"/>
  <c r="S1892"/>
  <c r="R1892"/>
  <c r="AB1892" s="1"/>
  <c r="Q1892"/>
  <c r="P1892"/>
  <c r="Z1892" s="1"/>
  <c r="O1892"/>
  <c r="T1892" s="1"/>
  <c r="N1892"/>
  <c r="X1892" s="1"/>
  <c r="Z1891"/>
  <c r="V1891"/>
  <c r="T1891"/>
  <c r="R1891"/>
  <c r="Q1891"/>
  <c r="AA1891" s="1"/>
  <c r="P1891"/>
  <c r="U1891" s="1"/>
  <c r="O1891"/>
  <c r="Y1891" s="1"/>
  <c r="N1891"/>
  <c r="AA1890"/>
  <c r="W1890"/>
  <c r="U1890"/>
  <c r="S1890"/>
  <c r="R1890"/>
  <c r="AB1890" s="1"/>
  <c r="Q1890"/>
  <c r="V1890" s="1"/>
  <c r="P1890"/>
  <c r="Z1890" s="1"/>
  <c r="O1890"/>
  <c r="N1890"/>
  <c r="X1890" s="1"/>
  <c r="V1889"/>
  <c r="T1889"/>
  <c r="R1889"/>
  <c r="W1889" s="1"/>
  <c r="AB1889" s="1"/>
  <c r="Q1889"/>
  <c r="AA1889" s="1"/>
  <c r="P1889"/>
  <c r="O1889"/>
  <c r="Y1889" s="1"/>
  <c r="N1889"/>
  <c r="S1889" s="1"/>
  <c r="X1889" s="1"/>
  <c r="W1888"/>
  <c r="U1888"/>
  <c r="S1888"/>
  <c r="R1888"/>
  <c r="AB1888" s="1"/>
  <c r="Q1888"/>
  <c r="P1888"/>
  <c r="Z1888" s="1"/>
  <c r="O1888"/>
  <c r="T1888" s="1"/>
  <c r="Y1888" s="1"/>
  <c r="N1888"/>
  <c r="X1888" s="1"/>
  <c r="W1887"/>
  <c r="U1887"/>
  <c r="S1887"/>
  <c r="R1887"/>
  <c r="AB1887" s="1"/>
  <c r="Q1887"/>
  <c r="P1887"/>
  <c r="Z1887" s="1"/>
  <c r="O1887"/>
  <c r="T1887" s="1"/>
  <c r="Y1887" s="1"/>
  <c r="N1887"/>
  <c r="X1887" s="1"/>
  <c r="V1885"/>
  <c r="T1885"/>
  <c r="R1885"/>
  <c r="Q1885"/>
  <c r="P1885"/>
  <c r="U1885" s="1"/>
  <c r="Z1885" s="1"/>
  <c r="O1885"/>
  <c r="Y1885" s="1"/>
  <c r="N1885"/>
  <c r="W1884"/>
  <c r="U1884"/>
  <c r="S1884"/>
  <c r="R1884"/>
  <c r="Q1884"/>
  <c r="V1884" s="1"/>
  <c r="AA1884" s="1"/>
  <c r="P1884"/>
  <c r="Z1884" s="1"/>
  <c r="O1884"/>
  <c r="N1884"/>
  <c r="V1883"/>
  <c r="T1883"/>
  <c r="R1883"/>
  <c r="W1883" s="1"/>
  <c r="AB1883" s="1"/>
  <c r="Q1883"/>
  <c r="AA1883" s="1"/>
  <c r="P1883"/>
  <c r="O1883"/>
  <c r="Y1883" s="1"/>
  <c r="N1883"/>
  <c r="S1883" s="1"/>
  <c r="X1883" s="1"/>
  <c r="W1882"/>
  <c r="U1882"/>
  <c r="S1882"/>
  <c r="R1882"/>
  <c r="AB1882" s="1"/>
  <c r="Q1882"/>
  <c r="P1882"/>
  <c r="Z1882" s="1"/>
  <c r="O1882"/>
  <c r="T1882" s="1"/>
  <c r="Y1882" s="1"/>
  <c r="N1882"/>
  <c r="X1882" s="1"/>
  <c r="Z1881"/>
  <c r="V1881"/>
  <c r="T1881"/>
  <c r="R1881"/>
  <c r="Q1881"/>
  <c r="AA1881" s="1"/>
  <c r="P1881"/>
  <c r="U1881" s="1"/>
  <c r="O1881"/>
  <c r="Y1881" s="1"/>
  <c r="N1881"/>
  <c r="AA1880"/>
  <c r="W1880"/>
  <c r="U1880"/>
  <c r="S1880"/>
  <c r="R1880"/>
  <c r="AB1880" s="1"/>
  <c r="Q1880"/>
  <c r="V1880" s="1"/>
  <c r="P1880"/>
  <c r="Z1880" s="1"/>
  <c r="O1880"/>
  <c r="N1880"/>
  <c r="X1880" s="1"/>
  <c r="V1879"/>
  <c r="T1879"/>
  <c r="R1879"/>
  <c r="W1879" s="1"/>
  <c r="AB1879" s="1"/>
  <c r="Q1879"/>
  <c r="AA1879" s="1"/>
  <c r="P1879"/>
  <c r="O1879"/>
  <c r="Y1879" s="1"/>
  <c r="N1879"/>
  <c r="S1879" s="1"/>
  <c r="X1879" s="1"/>
  <c r="W1878"/>
  <c r="U1878"/>
  <c r="S1878"/>
  <c r="R1878"/>
  <c r="AB1878" s="1"/>
  <c r="Q1878"/>
  <c r="P1878"/>
  <c r="Z1878" s="1"/>
  <c r="O1878"/>
  <c r="T1878" s="1"/>
  <c r="Y1878" s="1"/>
  <c r="N1878"/>
  <c r="X1878" s="1"/>
  <c r="Z1877"/>
  <c r="V1877"/>
  <c r="U1877"/>
  <c r="T1877"/>
  <c r="R1877"/>
  <c r="Q1877"/>
  <c r="AA1877" s="1"/>
  <c r="P1877"/>
  <c r="O1877"/>
  <c r="Y1877" s="1"/>
  <c r="N1877"/>
  <c r="AA1876"/>
  <c r="Z1876"/>
  <c r="W1876"/>
  <c r="V1876"/>
  <c r="U1876"/>
  <c r="S1876"/>
  <c r="R1876"/>
  <c r="AB1876" s="1"/>
  <c r="Q1876"/>
  <c r="P1876"/>
  <c r="O1876"/>
  <c r="N1876"/>
  <c r="X1876" s="1"/>
  <c r="AB1875"/>
  <c r="AA1875"/>
  <c r="X1875"/>
  <c r="W1875"/>
  <c r="V1875"/>
  <c r="T1875"/>
  <c r="S1875"/>
  <c r="R1875"/>
  <c r="Q1875"/>
  <c r="P1875"/>
  <c r="O1875"/>
  <c r="N1875"/>
  <c r="AB1874"/>
  <c r="Y1874"/>
  <c r="X1874"/>
  <c r="W1874"/>
  <c r="U1874"/>
  <c r="T1874"/>
  <c r="S1874"/>
  <c r="R1874"/>
  <c r="Q1874"/>
  <c r="P1874"/>
  <c r="O1874"/>
  <c r="N1874"/>
  <c r="Z1873"/>
  <c r="Y1873"/>
  <c r="V1873"/>
  <c r="U1873"/>
  <c r="T1873"/>
  <c r="R1873"/>
  <c r="Q1873"/>
  <c r="AA1873" s="1"/>
  <c r="P1873"/>
  <c r="O1873"/>
  <c r="N1873"/>
  <c r="AA1872"/>
  <c r="Z1872"/>
  <c r="W1872"/>
  <c r="V1872"/>
  <c r="U1872"/>
  <c r="S1872"/>
  <c r="R1872"/>
  <c r="AB1872" s="1"/>
  <c r="Q1872"/>
  <c r="P1872"/>
  <c r="O1872"/>
  <c r="N1872"/>
  <c r="AA1871"/>
  <c r="Z1871"/>
  <c r="W1871"/>
  <c r="V1871"/>
  <c r="U1871"/>
  <c r="S1871"/>
  <c r="R1871"/>
  <c r="AB1871" s="1"/>
  <c r="Q1871"/>
  <c r="P1871"/>
  <c r="O1871"/>
  <c r="N1871"/>
  <c r="AB1870"/>
  <c r="AA1870"/>
  <c r="X1870"/>
  <c r="W1870"/>
  <c r="V1870"/>
  <c r="T1870"/>
  <c r="S1870"/>
  <c r="R1870"/>
  <c r="Q1870"/>
  <c r="P1870"/>
  <c r="O1870"/>
  <c r="N1870"/>
  <c r="AB1869"/>
  <c r="Y1869"/>
  <c r="X1869"/>
  <c r="W1869"/>
  <c r="U1869"/>
  <c r="T1869"/>
  <c r="S1869"/>
  <c r="R1869"/>
  <c r="Q1869"/>
  <c r="P1869"/>
  <c r="O1869"/>
  <c r="N1869"/>
  <c r="Z1868"/>
  <c r="Y1868"/>
  <c r="V1868"/>
  <c r="U1868"/>
  <c r="T1868"/>
  <c r="R1868"/>
  <c r="Q1868"/>
  <c r="AA1868" s="1"/>
  <c r="P1868"/>
  <c r="O1868"/>
  <c r="N1868"/>
  <c r="AA1867"/>
  <c r="Z1867"/>
  <c r="W1867"/>
  <c r="V1867"/>
  <c r="U1867"/>
  <c r="S1867"/>
  <c r="R1867"/>
  <c r="AB1867" s="1"/>
  <c r="Q1867"/>
  <c r="P1867"/>
  <c r="O1867"/>
  <c r="N1867"/>
  <c r="AB1866"/>
  <c r="AA1866"/>
  <c r="X1866"/>
  <c r="W1866"/>
  <c r="V1866"/>
  <c r="T1866"/>
  <c r="S1866"/>
  <c r="R1866"/>
  <c r="Q1866"/>
  <c r="P1866"/>
  <c r="O1866"/>
  <c r="Y1866" s="1"/>
  <c r="N1866"/>
  <c r="AB1865"/>
  <c r="Y1865"/>
  <c r="X1865"/>
  <c r="W1865"/>
  <c r="U1865"/>
  <c r="T1865"/>
  <c r="S1865"/>
  <c r="R1865"/>
  <c r="Q1865"/>
  <c r="P1865"/>
  <c r="Z1865" s="1"/>
  <c r="O1865"/>
  <c r="N1865"/>
  <c r="Z1864"/>
  <c r="Y1864"/>
  <c r="V1864"/>
  <c r="U1864"/>
  <c r="T1864"/>
  <c r="R1864"/>
  <c r="Q1864"/>
  <c r="AA1864" s="1"/>
  <c r="P1864"/>
  <c r="O1864"/>
  <c r="N1864"/>
  <c r="AA1863"/>
  <c r="Z1863"/>
  <c r="W1863"/>
  <c r="V1863"/>
  <c r="U1863"/>
  <c r="S1863"/>
  <c r="R1863"/>
  <c r="AB1863" s="1"/>
  <c r="Q1863"/>
  <c r="P1863"/>
  <c r="O1863"/>
  <c r="N1863"/>
  <c r="X1863" s="1"/>
  <c r="AB1862"/>
  <c r="AA1862"/>
  <c r="X1862"/>
  <c r="W1862"/>
  <c r="V1862"/>
  <c r="T1862"/>
  <c r="S1862"/>
  <c r="R1862"/>
  <c r="Q1862"/>
  <c r="P1862"/>
  <c r="O1862"/>
  <c r="Y1862" s="1"/>
  <c r="N1862"/>
  <c r="AB1861"/>
  <c r="Y1861"/>
  <c r="X1861"/>
  <c r="W1861"/>
  <c r="U1861"/>
  <c r="T1861"/>
  <c r="S1861"/>
  <c r="R1861"/>
  <c r="Q1861"/>
  <c r="P1861"/>
  <c r="O1861"/>
  <c r="N1861"/>
  <c r="Z1860"/>
  <c r="Y1860"/>
  <c r="V1860"/>
  <c r="U1860"/>
  <c r="T1860"/>
  <c r="R1860"/>
  <c r="Q1860"/>
  <c r="AA1860" s="1"/>
  <c r="P1860"/>
  <c r="O1860"/>
  <c r="N1860"/>
  <c r="AA1859"/>
  <c r="W1859"/>
  <c r="U1859"/>
  <c r="Z1859" s="1"/>
  <c r="S1859"/>
  <c r="R1859"/>
  <c r="AB1859" s="1"/>
  <c r="Q1859"/>
  <c r="V1859" s="1"/>
  <c r="P1859"/>
  <c r="O1859"/>
  <c r="N1859"/>
  <c r="V1858"/>
  <c r="AA1858" s="1"/>
  <c r="T1858"/>
  <c r="R1858"/>
  <c r="W1858" s="1"/>
  <c r="AB1858" s="1"/>
  <c r="Q1858"/>
  <c r="P1858"/>
  <c r="O1858"/>
  <c r="Y1858" s="1"/>
  <c r="N1858"/>
  <c r="S1858" s="1"/>
  <c r="X1858" s="1"/>
  <c r="Y1857"/>
  <c r="W1857"/>
  <c r="AB1857" s="1"/>
  <c r="U1857"/>
  <c r="S1857"/>
  <c r="X1857" s="1"/>
  <c r="R1857"/>
  <c r="Q1857"/>
  <c r="P1857"/>
  <c r="Z1857" s="1"/>
  <c r="O1857"/>
  <c r="T1857" s="1"/>
  <c r="N1857"/>
  <c r="W1856"/>
  <c r="AB1856" s="1"/>
  <c r="U1856"/>
  <c r="S1856"/>
  <c r="X1856" s="1"/>
  <c r="R1856"/>
  <c r="Q1856"/>
  <c r="P1856"/>
  <c r="Z1856" s="1"/>
  <c r="O1856"/>
  <c r="T1856" s="1"/>
  <c r="Y1856" s="1"/>
  <c r="N1856"/>
  <c r="Z1855"/>
  <c r="V1855"/>
  <c r="T1855"/>
  <c r="Y1855" s="1"/>
  <c r="R1855"/>
  <c r="Q1855"/>
  <c r="AA1855" s="1"/>
  <c r="P1855"/>
  <c r="U1855" s="1"/>
  <c r="O1855"/>
  <c r="N1855"/>
  <c r="AA1854"/>
  <c r="W1854"/>
  <c r="U1854"/>
  <c r="Z1854" s="1"/>
  <c r="S1854"/>
  <c r="R1854"/>
  <c r="AB1854" s="1"/>
  <c r="Q1854"/>
  <c r="V1854" s="1"/>
  <c r="P1854"/>
  <c r="O1854"/>
  <c r="N1854"/>
  <c r="X1854" s="1"/>
  <c r="V1853"/>
  <c r="AA1853" s="1"/>
  <c r="T1853"/>
  <c r="R1853"/>
  <c r="W1853" s="1"/>
  <c r="AB1853" s="1"/>
  <c r="Q1853"/>
  <c r="P1853"/>
  <c r="O1853"/>
  <c r="Y1853" s="1"/>
  <c r="N1853"/>
  <c r="S1853" s="1"/>
  <c r="X1853" s="1"/>
  <c r="W1852"/>
  <c r="AB1852" s="1"/>
  <c r="U1852"/>
  <c r="S1852"/>
  <c r="X1852" s="1"/>
  <c r="R1852"/>
  <c r="Q1852"/>
  <c r="P1852"/>
  <c r="Z1852" s="1"/>
  <c r="O1852"/>
  <c r="T1852" s="1"/>
  <c r="Y1852" s="1"/>
  <c r="N1852"/>
  <c r="Z1851"/>
  <c r="V1851"/>
  <c r="T1851"/>
  <c r="R1851"/>
  <c r="Q1851"/>
  <c r="AA1851" s="1"/>
  <c r="P1851"/>
  <c r="U1851" s="1"/>
  <c r="O1851"/>
  <c r="Y1851" s="1"/>
  <c r="N1851"/>
  <c r="W1850"/>
  <c r="U1850"/>
  <c r="S1850"/>
  <c r="R1850"/>
  <c r="AB1850" s="1"/>
  <c r="Q1850"/>
  <c r="V1850" s="1"/>
  <c r="AA1850" s="1"/>
  <c r="P1850"/>
  <c r="Z1850" s="1"/>
  <c r="O1850"/>
  <c r="N1850"/>
  <c r="V1849"/>
  <c r="T1849"/>
  <c r="R1849"/>
  <c r="W1849" s="1"/>
  <c r="AB1849" s="1"/>
  <c r="Q1849"/>
  <c r="AA1849" s="1"/>
  <c r="P1849"/>
  <c r="O1849"/>
  <c r="Y1849" s="1"/>
  <c r="N1849"/>
  <c r="S1849" s="1"/>
  <c r="X1849" s="1"/>
  <c r="Y1848"/>
  <c r="W1848"/>
  <c r="U1848"/>
  <c r="S1848"/>
  <c r="R1848"/>
  <c r="AB1848" s="1"/>
  <c r="Q1848"/>
  <c r="P1848"/>
  <c r="Z1848" s="1"/>
  <c r="O1848"/>
  <c r="T1848" s="1"/>
  <c r="N1848"/>
  <c r="X1848" s="1"/>
  <c r="Z1847"/>
  <c r="V1847"/>
  <c r="T1847"/>
  <c r="R1847"/>
  <c r="Q1847"/>
  <c r="AA1847" s="1"/>
  <c r="P1847"/>
  <c r="U1847" s="1"/>
  <c r="O1847"/>
  <c r="Y1847" s="1"/>
  <c r="N1847"/>
  <c r="AA1846"/>
  <c r="W1846"/>
  <c r="U1846"/>
  <c r="S1846"/>
  <c r="R1846"/>
  <c r="AB1846" s="1"/>
  <c r="Q1846"/>
  <c r="V1846" s="1"/>
  <c r="P1846"/>
  <c r="Z1846" s="1"/>
  <c r="O1846"/>
  <c r="N1846"/>
  <c r="X1846" s="1"/>
  <c r="X1845"/>
  <c r="V1845"/>
  <c r="T1845"/>
  <c r="R1845"/>
  <c r="W1845" s="1"/>
  <c r="AB1845" s="1"/>
  <c r="Q1845"/>
  <c r="AA1845" s="1"/>
  <c r="P1845"/>
  <c r="O1845"/>
  <c r="Y1845" s="1"/>
  <c r="N1845"/>
  <c r="S1845" s="1"/>
  <c r="W1844"/>
  <c r="U1844"/>
  <c r="S1844"/>
  <c r="R1844"/>
  <c r="AB1844" s="1"/>
  <c r="Q1844"/>
  <c r="P1844"/>
  <c r="Z1844" s="1"/>
  <c r="O1844"/>
  <c r="T1844" s="1"/>
  <c r="Y1844" s="1"/>
  <c r="N1844"/>
  <c r="X1844" s="1"/>
  <c r="V1843"/>
  <c r="T1843"/>
  <c r="R1843"/>
  <c r="Q1843"/>
  <c r="P1843"/>
  <c r="U1843" s="1"/>
  <c r="Z1843" s="1"/>
  <c r="O1843"/>
  <c r="Y1843" s="1"/>
  <c r="N1843"/>
  <c r="W1842"/>
  <c r="U1842"/>
  <c r="S1842"/>
  <c r="R1842"/>
  <c r="Q1842"/>
  <c r="V1842" s="1"/>
  <c r="AA1842" s="1"/>
  <c r="P1842"/>
  <c r="Z1842" s="1"/>
  <c r="O1842"/>
  <c r="N1842"/>
  <c r="AA1841"/>
  <c r="W1841"/>
  <c r="U1841"/>
  <c r="S1841"/>
  <c r="R1841"/>
  <c r="AB1841" s="1"/>
  <c r="Q1841"/>
  <c r="V1841" s="1"/>
  <c r="P1841"/>
  <c r="Z1841" s="1"/>
  <c r="O1841"/>
  <c r="N1841"/>
  <c r="X1841" s="1"/>
  <c r="V1840"/>
  <c r="T1840"/>
  <c r="R1840"/>
  <c r="W1840" s="1"/>
  <c r="AB1840" s="1"/>
  <c r="Q1840"/>
  <c r="AA1840" s="1"/>
  <c r="P1840"/>
  <c r="O1840"/>
  <c r="Y1840" s="1"/>
  <c r="N1840"/>
  <c r="S1840" s="1"/>
  <c r="X1840" s="1"/>
  <c r="W1839"/>
  <c r="U1839"/>
  <c r="S1839"/>
  <c r="R1839"/>
  <c r="AB1839" s="1"/>
  <c r="Q1839"/>
  <c r="P1839"/>
  <c r="Z1839" s="1"/>
  <c r="O1839"/>
  <c r="T1839" s="1"/>
  <c r="Y1839" s="1"/>
  <c r="N1839"/>
  <c r="X1839" s="1"/>
  <c r="Z1838"/>
  <c r="V1838"/>
  <c r="T1838"/>
  <c r="R1838"/>
  <c r="Q1838"/>
  <c r="AA1838" s="1"/>
  <c r="P1838"/>
  <c r="U1838" s="1"/>
  <c r="O1838"/>
  <c r="Y1838" s="1"/>
  <c r="N1838"/>
  <c r="W1837"/>
  <c r="U1837"/>
  <c r="S1837"/>
  <c r="R1837"/>
  <c r="AB1837" s="1"/>
  <c r="Q1837"/>
  <c r="V1837" s="1"/>
  <c r="AA1837" s="1"/>
  <c r="P1837"/>
  <c r="Z1837" s="1"/>
  <c r="O1837"/>
  <c r="N1837"/>
  <c r="V1836"/>
  <c r="T1836"/>
  <c r="R1836"/>
  <c r="W1836" s="1"/>
  <c r="AB1836" s="1"/>
  <c r="Q1836"/>
  <c r="AA1836" s="1"/>
  <c r="P1836"/>
  <c r="O1836"/>
  <c r="Y1836" s="1"/>
  <c r="N1836"/>
  <c r="S1836" s="1"/>
  <c r="X1836" s="1"/>
  <c r="Y1835"/>
  <c r="W1835"/>
  <c r="U1835"/>
  <c r="S1835"/>
  <c r="R1835"/>
  <c r="AB1835" s="1"/>
  <c r="Q1835"/>
  <c r="P1835"/>
  <c r="Z1835" s="1"/>
  <c r="O1835"/>
  <c r="T1835" s="1"/>
  <c r="N1835"/>
  <c r="X1835" s="1"/>
  <c r="Z1834"/>
  <c r="V1834"/>
  <c r="T1834"/>
  <c r="R1834"/>
  <c r="Q1834"/>
  <c r="AA1834" s="1"/>
  <c r="P1834"/>
  <c r="U1834" s="1"/>
  <c r="O1834"/>
  <c r="Y1834" s="1"/>
  <c r="N1834"/>
  <c r="AA1833"/>
  <c r="W1833"/>
  <c r="U1833"/>
  <c r="S1833"/>
  <c r="R1833"/>
  <c r="AB1833" s="1"/>
  <c r="Q1833"/>
  <c r="V1833" s="1"/>
  <c r="P1833"/>
  <c r="Z1833" s="1"/>
  <c r="O1833"/>
  <c r="N1833"/>
  <c r="X1833" s="1"/>
  <c r="X1832"/>
  <c r="V1832"/>
  <c r="T1832"/>
  <c r="R1832"/>
  <c r="W1832" s="1"/>
  <c r="AB1832" s="1"/>
  <c r="Q1832"/>
  <c r="AA1832" s="1"/>
  <c r="P1832"/>
  <c r="O1832"/>
  <c r="Y1832" s="1"/>
  <c r="N1832"/>
  <c r="S1832" s="1"/>
  <c r="Y1831"/>
  <c r="W1831"/>
  <c r="U1831"/>
  <c r="S1831"/>
  <c r="R1831"/>
  <c r="AB1831" s="1"/>
  <c r="Q1831"/>
  <c r="P1831"/>
  <c r="Z1831" s="1"/>
  <c r="O1831"/>
  <c r="T1831" s="1"/>
  <c r="N1831"/>
  <c r="X1831" s="1"/>
  <c r="V1830"/>
  <c r="T1830"/>
  <c r="R1830"/>
  <c r="Q1830"/>
  <c r="P1830"/>
  <c r="U1830" s="1"/>
  <c r="Z1830" s="1"/>
  <c r="O1830"/>
  <c r="Y1830" s="1"/>
  <c r="N1830"/>
  <c r="W1829"/>
  <c r="U1829"/>
  <c r="S1829"/>
  <c r="R1829"/>
  <c r="Q1829"/>
  <c r="V1829" s="1"/>
  <c r="AA1829" s="1"/>
  <c r="P1829"/>
  <c r="Z1829" s="1"/>
  <c r="O1829"/>
  <c r="N1829"/>
  <c r="V1828"/>
  <c r="T1828"/>
  <c r="R1828"/>
  <c r="W1828" s="1"/>
  <c r="AB1828" s="1"/>
  <c r="Q1828"/>
  <c r="AA1828" s="1"/>
  <c r="P1828"/>
  <c r="O1828"/>
  <c r="Y1828" s="1"/>
  <c r="N1828"/>
  <c r="S1828" s="1"/>
  <c r="X1828" s="1"/>
  <c r="Y1827"/>
  <c r="W1827"/>
  <c r="U1827"/>
  <c r="S1827"/>
  <c r="R1827"/>
  <c r="AB1827" s="1"/>
  <c r="Q1827"/>
  <c r="P1827"/>
  <c r="Z1827" s="1"/>
  <c r="O1827"/>
  <c r="T1827" s="1"/>
  <c r="N1827"/>
  <c r="X1827" s="1"/>
  <c r="Y1826"/>
  <c r="W1826"/>
  <c r="U1826"/>
  <c r="S1826"/>
  <c r="R1826"/>
  <c r="AB1826" s="1"/>
  <c r="Q1826"/>
  <c r="P1826"/>
  <c r="Z1826" s="1"/>
  <c r="O1826"/>
  <c r="T1826" s="1"/>
  <c r="N1826"/>
  <c r="X1826" s="1"/>
  <c r="Z1825"/>
  <c r="V1825"/>
  <c r="T1825"/>
  <c r="R1825"/>
  <c r="Q1825"/>
  <c r="AA1825" s="1"/>
  <c r="P1825"/>
  <c r="U1825" s="1"/>
  <c r="O1825"/>
  <c r="Y1825" s="1"/>
  <c r="N1825"/>
  <c r="AA1824"/>
  <c r="W1824"/>
  <c r="U1824"/>
  <c r="S1824"/>
  <c r="R1824"/>
  <c r="AB1824" s="1"/>
  <c r="Q1824"/>
  <c r="V1824" s="1"/>
  <c r="P1824"/>
  <c r="Z1824" s="1"/>
  <c r="O1824"/>
  <c r="N1824"/>
  <c r="X1824" s="1"/>
  <c r="X1823"/>
  <c r="V1823"/>
  <c r="T1823"/>
  <c r="R1823"/>
  <c r="W1823" s="1"/>
  <c r="AB1823" s="1"/>
  <c r="Q1823"/>
  <c r="AA1823" s="1"/>
  <c r="P1823"/>
  <c r="O1823"/>
  <c r="Y1823" s="1"/>
  <c r="N1823"/>
  <c r="S1823" s="1"/>
  <c r="W1822"/>
  <c r="U1822"/>
  <c r="S1822"/>
  <c r="R1822"/>
  <c r="AB1822" s="1"/>
  <c r="Q1822"/>
  <c r="P1822"/>
  <c r="Z1822" s="1"/>
  <c r="O1822"/>
  <c r="T1822" s="1"/>
  <c r="Y1822" s="1"/>
  <c r="N1822"/>
  <c r="X1822" s="1"/>
  <c r="V1821"/>
  <c r="T1821"/>
  <c r="R1821"/>
  <c r="Q1821"/>
  <c r="P1821"/>
  <c r="U1821" s="1"/>
  <c r="Z1821" s="1"/>
  <c r="O1821"/>
  <c r="Y1821" s="1"/>
  <c r="N1821"/>
  <c r="W1820"/>
  <c r="U1820"/>
  <c r="S1820"/>
  <c r="R1820"/>
  <c r="Q1820"/>
  <c r="V1820" s="1"/>
  <c r="AA1820" s="1"/>
  <c r="P1820"/>
  <c r="Z1820" s="1"/>
  <c r="O1820"/>
  <c r="N1820"/>
  <c r="V1819"/>
  <c r="T1819"/>
  <c r="R1819"/>
  <c r="W1819" s="1"/>
  <c r="AB1819" s="1"/>
  <c r="Q1819"/>
  <c r="AA1819" s="1"/>
  <c r="P1819"/>
  <c r="O1819"/>
  <c r="Y1819" s="1"/>
  <c r="N1819"/>
  <c r="S1819" s="1"/>
  <c r="X1819" s="1"/>
  <c r="Y1818"/>
  <c r="W1818"/>
  <c r="U1818"/>
  <c r="S1818"/>
  <c r="R1818"/>
  <c r="AB1818" s="1"/>
  <c r="Q1818"/>
  <c r="P1818"/>
  <c r="Z1818" s="1"/>
  <c r="O1818"/>
  <c r="T1818" s="1"/>
  <c r="N1818"/>
  <c r="X1818" s="1"/>
  <c r="Z1817"/>
  <c r="V1817"/>
  <c r="T1817"/>
  <c r="R1817"/>
  <c r="Q1817"/>
  <c r="AA1817" s="1"/>
  <c r="P1817"/>
  <c r="U1817" s="1"/>
  <c r="O1817"/>
  <c r="Y1817" s="1"/>
  <c r="N1817"/>
  <c r="AA1816"/>
  <c r="W1816"/>
  <c r="U1816"/>
  <c r="S1816"/>
  <c r="R1816"/>
  <c r="AB1816" s="1"/>
  <c r="Q1816"/>
  <c r="V1816" s="1"/>
  <c r="P1816"/>
  <c r="Z1816" s="1"/>
  <c r="O1816"/>
  <c r="N1816"/>
  <c r="X1816" s="1"/>
  <c r="V1815"/>
  <c r="T1815"/>
  <c r="R1815"/>
  <c r="W1815" s="1"/>
  <c r="AB1815" s="1"/>
  <c r="Q1815"/>
  <c r="AA1815" s="1"/>
  <c r="P1815"/>
  <c r="O1815"/>
  <c r="Y1815" s="1"/>
  <c r="N1815"/>
  <c r="S1815" s="1"/>
  <c r="X1815" s="1"/>
  <c r="W1814"/>
  <c r="U1814"/>
  <c r="S1814"/>
  <c r="R1814"/>
  <c r="AB1814" s="1"/>
  <c r="Q1814"/>
  <c r="P1814"/>
  <c r="Z1814" s="1"/>
  <c r="O1814"/>
  <c r="T1814" s="1"/>
  <c r="Y1814" s="1"/>
  <c r="N1814"/>
  <c r="X1814" s="1"/>
  <c r="V1813"/>
  <c r="T1813"/>
  <c r="R1813"/>
  <c r="Q1813"/>
  <c r="AA1813" s="1"/>
  <c r="P1813"/>
  <c r="U1813" s="1"/>
  <c r="Z1813" s="1"/>
  <c r="O1813"/>
  <c r="Y1813" s="1"/>
  <c r="N1813"/>
  <c r="W1812"/>
  <c r="U1812"/>
  <c r="S1812"/>
  <c r="R1812"/>
  <c r="Q1812"/>
  <c r="V1812" s="1"/>
  <c r="AA1812" s="1"/>
  <c r="P1812"/>
  <c r="Z1812" s="1"/>
  <c r="O1812"/>
  <c r="N1812"/>
  <c r="AA1811"/>
  <c r="W1811"/>
  <c r="U1811"/>
  <c r="S1811"/>
  <c r="R1811"/>
  <c r="AB1811" s="1"/>
  <c r="Q1811"/>
  <c r="V1811" s="1"/>
  <c r="P1811"/>
  <c r="Z1811" s="1"/>
  <c r="O1811"/>
  <c r="N1811"/>
  <c r="X1811" s="1"/>
  <c r="X1810"/>
  <c r="V1810"/>
  <c r="T1810"/>
  <c r="R1810"/>
  <c r="W1810" s="1"/>
  <c r="AB1810" s="1"/>
  <c r="Q1810"/>
  <c r="AA1810" s="1"/>
  <c r="P1810"/>
  <c r="O1810"/>
  <c r="Y1810" s="1"/>
  <c r="N1810"/>
  <c r="S1810" s="1"/>
  <c r="W1809"/>
  <c r="U1809"/>
  <c r="S1809"/>
  <c r="R1809"/>
  <c r="AB1809" s="1"/>
  <c r="Q1809"/>
  <c r="P1809"/>
  <c r="Z1809" s="1"/>
  <c r="O1809"/>
  <c r="T1809" s="1"/>
  <c r="Y1809" s="1"/>
  <c r="N1809"/>
  <c r="X1809" s="1"/>
  <c r="V1808"/>
  <c r="T1808"/>
  <c r="R1808"/>
  <c r="Q1808"/>
  <c r="P1808"/>
  <c r="U1808" s="1"/>
  <c r="Z1808" s="1"/>
  <c r="O1808"/>
  <c r="Y1808" s="1"/>
  <c r="N1808"/>
  <c r="W1807"/>
  <c r="U1807"/>
  <c r="S1807"/>
  <c r="R1807"/>
  <c r="Q1807"/>
  <c r="V1807" s="1"/>
  <c r="AA1807" s="1"/>
  <c r="P1807"/>
  <c r="Z1807" s="1"/>
  <c r="O1807"/>
  <c r="N1807"/>
  <c r="V1806"/>
  <c r="T1806"/>
  <c r="R1806"/>
  <c r="W1806" s="1"/>
  <c r="AB1806" s="1"/>
  <c r="Q1806"/>
  <c r="AA1806" s="1"/>
  <c r="P1806"/>
  <c r="O1806"/>
  <c r="Y1806" s="1"/>
  <c r="N1806"/>
  <c r="S1806" s="1"/>
  <c r="X1806" s="1"/>
  <c r="Y1805"/>
  <c r="W1805"/>
  <c r="U1805"/>
  <c r="T1805"/>
  <c r="S1805"/>
  <c r="R1805"/>
  <c r="AB1805" s="1"/>
  <c r="Q1805"/>
  <c r="P1805"/>
  <c r="O1805"/>
  <c r="N1805"/>
  <c r="X1805" s="1"/>
  <c r="Z1804"/>
  <c r="Y1804"/>
  <c r="V1804"/>
  <c r="U1804"/>
  <c r="T1804"/>
  <c r="R1804"/>
  <c r="Q1804"/>
  <c r="AA1804" s="1"/>
  <c r="P1804"/>
  <c r="O1804"/>
  <c r="N1804"/>
  <c r="AA1803"/>
  <c r="W1803"/>
  <c r="V1803"/>
  <c r="S1803"/>
  <c r="R1803"/>
  <c r="Q1803"/>
  <c r="P1803"/>
  <c r="U1803" s="1"/>
  <c r="Z1803" s="1"/>
  <c r="O1803"/>
  <c r="N1803"/>
  <c r="X1803" s="1"/>
  <c r="AB1802"/>
  <c r="X1802"/>
  <c r="W1802"/>
  <c r="T1802"/>
  <c r="S1802"/>
  <c r="R1802"/>
  <c r="Q1802"/>
  <c r="V1802" s="1"/>
  <c r="AA1802" s="1"/>
  <c r="P1802"/>
  <c r="O1802"/>
  <c r="Y1802" s="1"/>
  <c r="N1802"/>
  <c r="Y1801"/>
  <c r="U1801"/>
  <c r="T1801"/>
  <c r="R1801"/>
  <c r="W1801" s="1"/>
  <c r="AB1801" s="1"/>
  <c r="Q1801"/>
  <c r="P1801"/>
  <c r="Z1801" s="1"/>
  <c r="O1801"/>
  <c r="N1801"/>
  <c r="S1801" s="1"/>
  <c r="X1801" s="1"/>
  <c r="Z1800"/>
  <c r="V1800"/>
  <c r="U1800"/>
  <c r="R1800"/>
  <c r="Q1800"/>
  <c r="AA1800" s="1"/>
  <c r="P1800"/>
  <c r="O1800"/>
  <c r="T1800" s="1"/>
  <c r="Y1800" s="1"/>
  <c r="N1800"/>
  <c r="AA1799"/>
  <c r="W1799"/>
  <c r="V1799"/>
  <c r="S1799"/>
  <c r="R1799"/>
  <c r="AB1799" s="1"/>
  <c r="Q1799"/>
  <c r="P1799"/>
  <c r="U1799" s="1"/>
  <c r="Z1799" s="1"/>
  <c r="O1799"/>
  <c r="N1799"/>
  <c r="X1799" s="1"/>
  <c r="AB1798"/>
  <c r="X1798"/>
  <c r="W1798"/>
  <c r="T1798"/>
  <c r="S1798"/>
  <c r="R1798"/>
  <c r="Q1798"/>
  <c r="P1798"/>
  <c r="O1798"/>
  <c r="N1798"/>
  <c r="Y1797"/>
  <c r="U1797"/>
  <c r="T1797"/>
  <c r="R1797"/>
  <c r="W1797" s="1"/>
  <c r="AB1797" s="1"/>
  <c r="Q1797"/>
  <c r="P1797"/>
  <c r="Z1797" s="1"/>
  <c r="O1797"/>
  <c r="N1797"/>
  <c r="S1797" s="1"/>
  <c r="X1797" s="1"/>
  <c r="Y1796"/>
  <c r="U1796"/>
  <c r="T1796"/>
  <c r="R1796"/>
  <c r="W1796" s="1"/>
  <c r="AB1796" s="1"/>
  <c r="Q1796"/>
  <c r="P1796"/>
  <c r="Z1796" s="1"/>
  <c r="O1796"/>
  <c r="N1796"/>
  <c r="S1796" s="1"/>
  <c r="X1796" s="1"/>
  <c r="Z1795"/>
  <c r="V1795"/>
  <c r="U1795"/>
  <c r="R1795"/>
  <c r="Q1795"/>
  <c r="P1795"/>
  <c r="O1795"/>
  <c r="T1795" s="1"/>
  <c r="Y1795" s="1"/>
  <c r="N1795"/>
  <c r="AA1794"/>
  <c r="W1794"/>
  <c r="V1794"/>
  <c r="S1794"/>
  <c r="R1794"/>
  <c r="Q1794"/>
  <c r="P1794"/>
  <c r="U1794" s="1"/>
  <c r="Z1794" s="1"/>
  <c r="O1794"/>
  <c r="N1794"/>
  <c r="X1794" s="1"/>
  <c r="AB1793"/>
  <c r="X1793"/>
  <c r="W1793"/>
  <c r="T1793"/>
  <c r="S1793"/>
  <c r="R1793"/>
  <c r="Q1793"/>
  <c r="V1793" s="1"/>
  <c r="AA1793" s="1"/>
  <c r="P1793"/>
  <c r="O1793"/>
  <c r="Y1793" s="1"/>
  <c r="N1793"/>
  <c r="Y1792"/>
  <c r="U1792"/>
  <c r="T1792"/>
  <c r="R1792"/>
  <c r="W1792" s="1"/>
  <c r="AB1792" s="1"/>
  <c r="Q1792"/>
  <c r="P1792"/>
  <c r="Z1792" s="1"/>
  <c r="O1792"/>
  <c r="N1792"/>
  <c r="S1792" s="1"/>
  <c r="X1792" s="1"/>
  <c r="Z1791"/>
  <c r="V1791"/>
  <c r="U1791"/>
  <c r="R1791"/>
  <c r="Q1791"/>
  <c r="P1791"/>
  <c r="O1791"/>
  <c r="T1791" s="1"/>
  <c r="Y1791" s="1"/>
  <c r="N1791"/>
  <c r="AA1790"/>
  <c r="W1790"/>
  <c r="V1790"/>
  <c r="S1790"/>
  <c r="R1790"/>
  <c r="Q1790"/>
  <c r="P1790"/>
  <c r="U1790" s="1"/>
  <c r="Z1790" s="1"/>
  <c r="O1790"/>
  <c r="N1790"/>
  <c r="X1790" s="1"/>
  <c r="AB1789"/>
  <c r="X1789"/>
  <c r="W1789"/>
  <c r="T1789"/>
  <c r="S1789"/>
  <c r="R1789"/>
  <c r="Q1789"/>
  <c r="P1789"/>
  <c r="O1789"/>
  <c r="Y1789" s="1"/>
  <c r="N1789"/>
  <c r="Y1788"/>
  <c r="U1788"/>
  <c r="T1788"/>
  <c r="R1788"/>
  <c r="W1788" s="1"/>
  <c r="AB1788" s="1"/>
  <c r="Q1788"/>
  <c r="P1788"/>
  <c r="Z1788" s="1"/>
  <c r="O1788"/>
  <c r="N1788"/>
  <c r="S1788" s="1"/>
  <c r="X1788" s="1"/>
  <c r="Z1787"/>
  <c r="V1787"/>
  <c r="U1787"/>
  <c r="R1787"/>
  <c r="Q1787"/>
  <c r="AA1787" s="1"/>
  <c r="P1787"/>
  <c r="O1787"/>
  <c r="N1787"/>
  <c r="AA1786"/>
  <c r="W1786"/>
  <c r="V1786"/>
  <c r="S1786"/>
  <c r="R1786"/>
  <c r="AB1786" s="1"/>
  <c r="Q1786"/>
  <c r="P1786"/>
  <c r="U1786" s="1"/>
  <c r="Z1786" s="1"/>
  <c r="O1786"/>
  <c r="N1786"/>
  <c r="X1786" s="1"/>
  <c r="AB1785"/>
  <c r="X1785"/>
  <c r="W1785"/>
  <c r="T1785"/>
  <c r="S1785"/>
  <c r="R1785"/>
  <c r="Q1785"/>
  <c r="P1785"/>
  <c r="O1785"/>
  <c r="N1785"/>
  <c r="Y1784"/>
  <c r="U1784"/>
  <c r="T1784"/>
  <c r="R1784"/>
  <c r="W1784" s="1"/>
  <c r="AB1784" s="1"/>
  <c r="Q1784"/>
  <c r="P1784"/>
  <c r="Z1784" s="1"/>
  <c r="O1784"/>
  <c r="N1784"/>
  <c r="S1784" s="1"/>
  <c r="X1784" s="1"/>
  <c r="Z1783"/>
  <c r="V1783"/>
  <c r="U1783"/>
  <c r="R1783"/>
  <c r="Q1783"/>
  <c r="P1783"/>
  <c r="O1783"/>
  <c r="T1783" s="1"/>
  <c r="Y1783" s="1"/>
  <c r="N1783"/>
  <c r="AA1782"/>
  <c r="W1782"/>
  <c r="V1782"/>
  <c r="S1782"/>
  <c r="R1782"/>
  <c r="Q1782"/>
  <c r="P1782"/>
  <c r="U1782" s="1"/>
  <c r="Z1782" s="1"/>
  <c r="O1782"/>
  <c r="N1782"/>
  <c r="W1781"/>
  <c r="S1781"/>
  <c r="R1781"/>
  <c r="Q1781"/>
  <c r="V1781" s="1"/>
  <c r="AA1781" s="1"/>
  <c r="P1781"/>
  <c r="O1781"/>
  <c r="N1781"/>
  <c r="AB1780"/>
  <c r="X1780"/>
  <c r="T1780"/>
  <c r="R1780"/>
  <c r="W1780" s="1"/>
  <c r="Q1780"/>
  <c r="P1780"/>
  <c r="O1780"/>
  <c r="Y1780" s="1"/>
  <c r="N1780"/>
  <c r="S1780" s="1"/>
  <c r="U1779"/>
  <c r="R1779"/>
  <c r="Q1779"/>
  <c r="P1779"/>
  <c r="Z1779" s="1"/>
  <c r="O1779"/>
  <c r="T1779" s="1"/>
  <c r="Y1779" s="1"/>
  <c r="N1779"/>
  <c r="V1778"/>
  <c r="R1778"/>
  <c r="Q1778"/>
  <c r="P1778"/>
  <c r="U1778" s="1"/>
  <c r="Z1778" s="1"/>
  <c r="O1778"/>
  <c r="N1778"/>
  <c r="W1777"/>
  <c r="S1777"/>
  <c r="R1777"/>
  <c r="Q1777"/>
  <c r="V1777" s="1"/>
  <c r="AA1777" s="1"/>
  <c r="P1777"/>
  <c r="O1777"/>
  <c r="N1777"/>
  <c r="AB1776"/>
  <c r="X1776"/>
  <c r="T1776"/>
  <c r="R1776"/>
  <c r="W1776" s="1"/>
  <c r="Q1776"/>
  <c r="P1776"/>
  <c r="O1776"/>
  <c r="Y1776" s="1"/>
  <c r="N1776"/>
  <c r="S1776" s="1"/>
  <c r="U1775"/>
  <c r="R1775"/>
  <c r="Q1775"/>
  <c r="P1775"/>
  <c r="O1775"/>
  <c r="T1775" s="1"/>
  <c r="Y1775" s="1"/>
  <c r="N1775"/>
  <c r="V1774"/>
  <c r="R1774"/>
  <c r="Q1774"/>
  <c r="P1774"/>
  <c r="U1774" s="1"/>
  <c r="Z1774" s="1"/>
  <c r="O1774"/>
  <c r="N1774"/>
  <c r="W1773"/>
  <c r="S1773"/>
  <c r="R1773"/>
  <c r="Q1773"/>
  <c r="V1773" s="1"/>
  <c r="AA1773" s="1"/>
  <c r="P1773"/>
  <c r="O1773"/>
  <c r="N1773"/>
  <c r="X1772"/>
  <c r="T1772"/>
  <c r="R1772"/>
  <c r="W1772" s="1"/>
  <c r="AB1772" s="1"/>
  <c r="Q1772"/>
  <c r="P1772"/>
  <c r="O1772"/>
  <c r="Y1772" s="1"/>
  <c r="N1772"/>
  <c r="S1772" s="1"/>
  <c r="U1771"/>
  <c r="R1771"/>
  <c r="Q1771"/>
  <c r="P1771"/>
  <c r="O1771"/>
  <c r="T1771" s="1"/>
  <c r="Y1771" s="1"/>
  <c r="N1771"/>
  <c r="V1770"/>
  <c r="R1770"/>
  <c r="Q1770"/>
  <c r="P1770"/>
  <c r="U1770" s="1"/>
  <c r="Z1770" s="1"/>
  <c r="O1770"/>
  <c r="N1770"/>
  <c r="W1769"/>
  <c r="S1769"/>
  <c r="R1769"/>
  <c r="Q1769"/>
  <c r="V1769" s="1"/>
  <c r="AA1769" s="1"/>
  <c r="P1769"/>
  <c r="O1769"/>
  <c r="N1769"/>
  <c r="X1768"/>
  <c r="T1768"/>
  <c r="R1768"/>
  <c r="W1768" s="1"/>
  <c r="AB1768" s="1"/>
  <c r="Q1768"/>
  <c r="P1768"/>
  <c r="O1768"/>
  <c r="Y1768" s="1"/>
  <c r="N1768"/>
  <c r="S1768" s="1"/>
  <c r="U1767"/>
  <c r="R1767"/>
  <c r="Q1767"/>
  <c r="P1767"/>
  <c r="O1767"/>
  <c r="T1767" s="1"/>
  <c r="Y1767" s="1"/>
  <c r="N1767"/>
  <c r="U1766"/>
  <c r="R1766"/>
  <c r="Q1766"/>
  <c r="P1766"/>
  <c r="O1766"/>
  <c r="T1766" s="1"/>
  <c r="Y1766" s="1"/>
  <c r="N1766"/>
  <c r="V1765"/>
  <c r="R1765"/>
  <c r="Q1765"/>
  <c r="P1765"/>
  <c r="U1765" s="1"/>
  <c r="Z1765" s="1"/>
  <c r="O1765"/>
  <c r="N1765"/>
  <c r="W1764"/>
  <c r="S1764"/>
  <c r="R1764"/>
  <c r="Q1764"/>
  <c r="V1764" s="1"/>
  <c r="AA1764" s="1"/>
  <c r="P1764"/>
  <c r="O1764"/>
  <c r="N1764"/>
  <c r="X1763"/>
  <c r="T1763"/>
  <c r="R1763"/>
  <c r="W1763" s="1"/>
  <c r="AB1763" s="1"/>
  <c r="Q1763"/>
  <c r="P1763"/>
  <c r="O1763"/>
  <c r="Y1763" s="1"/>
  <c r="N1763"/>
  <c r="S1763" s="1"/>
  <c r="U1762"/>
  <c r="R1762"/>
  <c r="Q1762"/>
  <c r="P1762"/>
  <c r="O1762"/>
  <c r="T1762" s="1"/>
  <c r="Y1762" s="1"/>
  <c r="N1762"/>
  <c r="V1761"/>
  <c r="R1761"/>
  <c r="Q1761"/>
  <c r="P1761"/>
  <c r="U1761" s="1"/>
  <c r="Z1761" s="1"/>
  <c r="O1761"/>
  <c r="N1761"/>
  <c r="W1760"/>
  <c r="S1760"/>
  <c r="R1760"/>
  <c r="Q1760"/>
  <c r="V1760" s="1"/>
  <c r="AA1760" s="1"/>
  <c r="P1760"/>
  <c r="O1760"/>
  <c r="N1760"/>
  <c r="X1759"/>
  <c r="T1759"/>
  <c r="R1759"/>
  <c r="W1759" s="1"/>
  <c r="AB1759" s="1"/>
  <c r="Q1759"/>
  <c r="P1759"/>
  <c r="O1759"/>
  <c r="Y1759" s="1"/>
  <c r="N1759"/>
  <c r="S1759" s="1"/>
  <c r="U1758"/>
  <c r="R1758"/>
  <c r="Q1758"/>
  <c r="P1758"/>
  <c r="O1758"/>
  <c r="T1758" s="1"/>
  <c r="Y1758" s="1"/>
  <c r="N1758"/>
  <c r="V1757"/>
  <c r="R1757"/>
  <c r="Q1757"/>
  <c r="P1757"/>
  <c r="U1757" s="1"/>
  <c r="Z1757" s="1"/>
  <c r="O1757"/>
  <c r="N1757"/>
  <c r="W1756"/>
  <c r="S1756"/>
  <c r="R1756"/>
  <c r="Q1756"/>
  <c r="V1756" s="1"/>
  <c r="AA1756" s="1"/>
  <c r="P1756"/>
  <c r="O1756"/>
  <c r="N1756"/>
  <c r="X1755"/>
  <c r="T1755"/>
  <c r="R1755"/>
  <c r="W1755" s="1"/>
  <c r="AB1755" s="1"/>
  <c r="Q1755"/>
  <c r="P1755"/>
  <c r="O1755"/>
  <c r="Y1755" s="1"/>
  <c r="N1755"/>
  <c r="S1755" s="1"/>
  <c r="U1754"/>
  <c r="R1754"/>
  <c r="Q1754"/>
  <c r="P1754"/>
  <c r="O1754"/>
  <c r="T1754" s="1"/>
  <c r="Y1754" s="1"/>
  <c r="N1754"/>
  <c r="V1753"/>
  <c r="R1753"/>
  <c r="Q1753"/>
  <c r="P1753"/>
  <c r="U1753" s="1"/>
  <c r="Z1753" s="1"/>
  <c r="O1753"/>
  <c r="N1753"/>
  <c r="W1752"/>
  <c r="S1752"/>
  <c r="R1752"/>
  <c r="Q1752"/>
  <c r="V1752" s="1"/>
  <c r="AA1752" s="1"/>
  <c r="P1752"/>
  <c r="O1752"/>
  <c r="N1752"/>
  <c r="W1751"/>
  <c r="S1751"/>
  <c r="R1751"/>
  <c r="Q1751"/>
  <c r="V1751" s="1"/>
  <c r="AA1751" s="1"/>
  <c r="P1751"/>
  <c r="O1751"/>
  <c r="N1751"/>
  <c r="X1750"/>
  <c r="T1750"/>
  <c r="R1750"/>
  <c r="W1750" s="1"/>
  <c r="AB1750" s="1"/>
  <c r="Q1750"/>
  <c r="P1750"/>
  <c r="O1750"/>
  <c r="Y1750" s="1"/>
  <c r="N1750"/>
  <c r="S1750" s="1"/>
  <c r="U1749"/>
  <c r="R1749"/>
  <c r="Q1749"/>
  <c r="P1749"/>
  <c r="O1749"/>
  <c r="T1749" s="1"/>
  <c r="Y1749" s="1"/>
  <c r="N1749"/>
  <c r="V1748"/>
  <c r="R1748"/>
  <c r="Q1748"/>
  <c r="P1748"/>
  <c r="U1748" s="1"/>
  <c r="Z1748" s="1"/>
  <c r="O1748"/>
  <c r="N1748"/>
  <c r="W1747"/>
  <c r="S1747"/>
  <c r="R1747"/>
  <c r="Q1747"/>
  <c r="V1747" s="1"/>
  <c r="AA1747" s="1"/>
  <c r="P1747"/>
  <c r="O1747"/>
  <c r="N1747"/>
  <c r="X1746"/>
  <c r="T1746"/>
  <c r="R1746"/>
  <c r="W1746" s="1"/>
  <c r="AB1746" s="1"/>
  <c r="Q1746"/>
  <c r="P1746"/>
  <c r="O1746"/>
  <c r="Y1746" s="1"/>
  <c r="N1746"/>
  <c r="S1746" s="1"/>
  <c r="U1745"/>
  <c r="R1745"/>
  <c r="Q1745"/>
  <c r="P1745"/>
  <c r="O1745"/>
  <c r="T1745" s="1"/>
  <c r="Y1745" s="1"/>
  <c r="N1745"/>
  <c r="V1744"/>
  <c r="R1744"/>
  <c r="Q1744"/>
  <c r="P1744"/>
  <c r="U1744" s="1"/>
  <c r="Z1744" s="1"/>
  <c r="O1744"/>
  <c r="N1744"/>
  <c r="W1743"/>
  <c r="S1743"/>
  <c r="R1743"/>
  <c r="Q1743"/>
  <c r="V1743" s="1"/>
  <c r="AA1743" s="1"/>
  <c r="P1743"/>
  <c r="O1743"/>
  <c r="N1743"/>
  <c r="X1742"/>
  <c r="T1742"/>
  <c r="R1742"/>
  <c r="W1742" s="1"/>
  <c r="AB1742" s="1"/>
  <c r="Q1742"/>
  <c r="P1742"/>
  <c r="O1742"/>
  <c r="Y1742" s="1"/>
  <c r="N1742"/>
  <c r="S1742" s="1"/>
  <c r="Y1741"/>
  <c r="W1741"/>
  <c r="U1741"/>
  <c r="S1741"/>
  <c r="R1741"/>
  <c r="AB1741" s="1"/>
  <c r="Q1741"/>
  <c r="P1741"/>
  <c r="Z1741" s="1"/>
  <c r="O1741"/>
  <c r="T1741" s="1"/>
  <c r="N1741"/>
  <c r="X1741" s="1"/>
  <c r="V1740"/>
  <c r="R1740"/>
  <c r="Q1740"/>
  <c r="AA1740" s="1"/>
  <c r="P1740"/>
  <c r="U1740" s="1"/>
  <c r="Z1740" s="1"/>
  <c r="O1740"/>
  <c r="N1740"/>
  <c r="W1739"/>
  <c r="S1739"/>
  <c r="R1739"/>
  <c r="AB1739" s="1"/>
  <c r="Q1739"/>
  <c r="V1739" s="1"/>
  <c r="AA1739" s="1"/>
  <c r="P1739"/>
  <c r="O1739"/>
  <c r="N1739"/>
  <c r="X1739" s="1"/>
  <c r="AB1738"/>
  <c r="T1738"/>
  <c r="R1738"/>
  <c r="W1738" s="1"/>
  <c r="Q1738"/>
  <c r="P1738"/>
  <c r="O1738"/>
  <c r="Y1738" s="1"/>
  <c r="N1738"/>
  <c r="S1738" s="1"/>
  <c r="X1738" s="1"/>
  <c r="Y1737"/>
  <c r="U1737"/>
  <c r="T1737"/>
  <c r="R1737"/>
  <c r="Q1737"/>
  <c r="P1737"/>
  <c r="Z1737" s="1"/>
  <c r="O1737"/>
  <c r="N1737"/>
  <c r="S1737" s="1"/>
  <c r="X1737" s="1"/>
  <c r="Y1736"/>
  <c r="U1736"/>
  <c r="T1736"/>
  <c r="R1736"/>
  <c r="W1736" s="1"/>
  <c r="AB1736" s="1"/>
  <c r="Q1736"/>
  <c r="P1736"/>
  <c r="Z1736" s="1"/>
  <c r="O1736"/>
  <c r="N1736"/>
  <c r="S1736" s="1"/>
  <c r="X1736" s="1"/>
  <c r="Z1735"/>
  <c r="V1735"/>
  <c r="U1735"/>
  <c r="R1735"/>
  <c r="Q1735"/>
  <c r="P1735"/>
  <c r="O1735"/>
  <c r="T1735" s="1"/>
  <c r="Y1735" s="1"/>
  <c r="N1735"/>
  <c r="AA1734"/>
  <c r="W1734"/>
  <c r="V1734"/>
  <c r="S1734"/>
  <c r="R1734"/>
  <c r="Q1734"/>
  <c r="P1734"/>
  <c r="U1734" s="1"/>
  <c r="Z1734" s="1"/>
  <c r="O1734"/>
  <c r="N1734"/>
  <c r="X1734" s="1"/>
  <c r="AB1733"/>
  <c r="X1733"/>
  <c r="W1733"/>
  <c r="T1733"/>
  <c r="S1733"/>
  <c r="R1733"/>
  <c r="Q1733"/>
  <c r="V1733" s="1"/>
  <c r="AA1733" s="1"/>
  <c r="P1733"/>
  <c r="O1733"/>
  <c r="Y1733" s="1"/>
  <c r="N1733"/>
  <c r="Y1732"/>
  <c r="U1732"/>
  <c r="T1732"/>
  <c r="R1732"/>
  <c r="W1732" s="1"/>
  <c r="AB1732" s="1"/>
  <c r="Q1732"/>
  <c r="P1732"/>
  <c r="Z1732" s="1"/>
  <c r="O1732"/>
  <c r="N1732"/>
  <c r="S1732" s="1"/>
  <c r="X1732" s="1"/>
  <c r="Z1731"/>
  <c r="V1731"/>
  <c r="U1731"/>
  <c r="R1731"/>
  <c r="Q1731"/>
  <c r="AA1731" s="1"/>
  <c r="P1731"/>
  <c r="O1731"/>
  <c r="T1731" s="1"/>
  <c r="Y1731" s="1"/>
  <c r="N1731"/>
  <c r="AA1730"/>
  <c r="W1730"/>
  <c r="V1730"/>
  <c r="S1730"/>
  <c r="R1730"/>
  <c r="AB1730" s="1"/>
  <c r="Q1730"/>
  <c r="P1730"/>
  <c r="U1730" s="1"/>
  <c r="Z1730" s="1"/>
  <c r="O1730"/>
  <c r="N1730"/>
  <c r="X1730" s="1"/>
  <c r="AB1729"/>
  <c r="X1729"/>
  <c r="W1729"/>
  <c r="T1729"/>
  <c r="S1729"/>
  <c r="R1729"/>
  <c r="Q1729"/>
  <c r="V1729" s="1"/>
  <c r="AA1729" s="1"/>
  <c r="P1729"/>
  <c r="O1729"/>
  <c r="N1729"/>
  <c r="Y1728"/>
  <c r="U1728"/>
  <c r="T1728"/>
  <c r="R1728"/>
  <c r="W1728" s="1"/>
  <c r="AB1728" s="1"/>
  <c r="Q1728"/>
  <c r="P1728"/>
  <c r="Z1728" s="1"/>
  <c r="O1728"/>
  <c r="N1728"/>
  <c r="S1728" s="1"/>
  <c r="X1728" s="1"/>
  <c r="Z1727"/>
  <c r="V1727"/>
  <c r="U1727"/>
  <c r="R1727"/>
  <c r="Q1727"/>
  <c r="AA1727" s="1"/>
  <c r="P1727"/>
  <c r="O1727"/>
  <c r="T1727" s="1"/>
  <c r="Y1727" s="1"/>
  <c r="N1727"/>
  <c r="AA1726"/>
  <c r="W1726"/>
  <c r="V1726"/>
  <c r="S1726"/>
  <c r="R1726"/>
  <c r="AB1726" s="1"/>
  <c r="Q1726"/>
  <c r="P1726"/>
  <c r="U1726" s="1"/>
  <c r="Z1726" s="1"/>
  <c r="O1726"/>
  <c r="N1726"/>
  <c r="AB1725"/>
  <c r="X1725"/>
  <c r="W1725"/>
  <c r="T1725"/>
  <c r="S1725"/>
  <c r="R1725"/>
  <c r="Q1725"/>
  <c r="P1725"/>
  <c r="O1725"/>
  <c r="N1725"/>
  <c r="Y1724"/>
  <c r="U1724"/>
  <c r="T1724"/>
  <c r="R1724"/>
  <c r="W1724" s="1"/>
  <c r="AB1724" s="1"/>
  <c r="Q1724"/>
  <c r="P1724"/>
  <c r="Z1724" s="1"/>
  <c r="O1724"/>
  <c r="N1724"/>
  <c r="S1724" s="1"/>
  <c r="X1724" s="1"/>
  <c r="Z1723"/>
  <c r="V1723"/>
  <c r="U1723"/>
  <c r="R1723"/>
  <c r="Q1723"/>
  <c r="P1723"/>
  <c r="O1723"/>
  <c r="N1723"/>
  <c r="AA1722"/>
  <c r="W1722"/>
  <c r="V1722"/>
  <c r="S1722"/>
  <c r="R1722"/>
  <c r="Q1722"/>
  <c r="P1722"/>
  <c r="U1722" s="1"/>
  <c r="Z1722" s="1"/>
  <c r="O1722"/>
  <c r="N1722"/>
  <c r="W1721"/>
  <c r="S1721"/>
  <c r="R1721"/>
  <c r="Q1721"/>
  <c r="V1721" s="1"/>
  <c r="AA1721" s="1"/>
  <c r="P1721"/>
  <c r="O1721"/>
  <c r="N1721"/>
  <c r="AB1720"/>
  <c r="X1720"/>
  <c r="W1720"/>
  <c r="T1720"/>
  <c r="S1720"/>
  <c r="R1720"/>
  <c r="Q1720"/>
  <c r="P1720"/>
  <c r="O1720"/>
  <c r="Y1720" s="1"/>
  <c r="N1720"/>
  <c r="Y1719"/>
  <c r="U1719"/>
  <c r="T1719"/>
  <c r="R1719"/>
  <c r="W1719" s="1"/>
  <c r="AB1719" s="1"/>
  <c r="Q1719"/>
  <c r="P1719"/>
  <c r="Z1719" s="1"/>
  <c r="O1719"/>
  <c r="N1719"/>
  <c r="S1719" s="1"/>
  <c r="X1719" s="1"/>
  <c r="Z1718"/>
  <c r="V1718"/>
  <c r="U1718"/>
  <c r="R1718"/>
  <c r="Q1718"/>
  <c r="P1718"/>
  <c r="O1718"/>
  <c r="T1718" s="1"/>
  <c r="Y1718" s="1"/>
  <c r="N1718"/>
  <c r="AA1717"/>
  <c r="W1717"/>
  <c r="V1717"/>
  <c r="S1717"/>
  <c r="R1717"/>
  <c r="Q1717"/>
  <c r="P1717"/>
  <c r="U1717" s="1"/>
  <c r="Z1717" s="1"/>
  <c r="O1717"/>
  <c r="N1717"/>
  <c r="X1717" s="1"/>
  <c r="AB1716"/>
  <c r="X1716"/>
  <c r="W1716"/>
  <c r="T1716"/>
  <c r="S1716"/>
  <c r="R1716"/>
  <c r="Q1716"/>
  <c r="V1716" s="1"/>
  <c r="AA1716" s="1"/>
  <c r="P1716"/>
  <c r="O1716"/>
  <c r="Y1716" s="1"/>
  <c r="N1716"/>
  <c r="Y1715"/>
  <c r="U1715"/>
  <c r="T1715"/>
  <c r="R1715"/>
  <c r="W1715" s="1"/>
  <c r="AB1715" s="1"/>
  <c r="Q1715"/>
  <c r="P1715"/>
  <c r="Z1715" s="1"/>
  <c r="O1715"/>
  <c r="N1715"/>
  <c r="S1715" s="1"/>
  <c r="X1715" s="1"/>
  <c r="Z1714"/>
  <c r="V1714"/>
  <c r="U1714"/>
  <c r="R1714"/>
  <c r="Q1714"/>
  <c r="AA1714" s="1"/>
  <c r="P1714"/>
  <c r="O1714"/>
  <c r="N1714"/>
  <c r="AA1713"/>
  <c r="W1713"/>
  <c r="V1713"/>
  <c r="S1713"/>
  <c r="R1713"/>
  <c r="AB1713" s="1"/>
  <c r="Q1713"/>
  <c r="P1713"/>
  <c r="O1713"/>
  <c r="N1713"/>
  <c r="X1713" s="1"/>
  <c r="T1712"/>
  <c r="R1712"/>
  <c r="W1712" s="1"/>
  <c r="AB1712" s="1"/>
  <c r="Q1712"/>
  <c r="P1712"/>
  <c r="O1712"/>
  <c r="Y1712" s="1"/>
  <c r="N1712"/>
  <c r="S1712" s="1"/>
  <c r="X1712" s="1"/>
  <c r="U1711"/>
  <c r="R1711"/>
  <c r="Q1711"/>
  <c r="P1711"/>
  <c r="O1711"/>
  <c r="T1711" s="1"/>
  <c r="Y1711" s="1"/>
  <c r="N1711"/>
  <c r="V1710"/>
  <c r="R1710"/>
  <c r="Q1710"/>
  <c r="P1710"/>
  <c r="U1710" s="1"/>
  <c r="Z1710" s="1"/>
  <c r="O1710"/>
  <c r="N1710"/>
  <c r="W1709"/>
  <c r="S1709"/>
  <c r="R1709"/>
  <c r="AB1709" s="1"/>
  <c r="Q1709"/>
  <c r="V1709" s="1"/>
  <c r="AA1709" s="1"/>
  <c r="P1709"/>
  <c r="O1709"/>
  <c r="N1709"/>
  <c r="X1709" s="1"/>
  <c r="T1708"/>
  <c r="R1708"/>
  <c r="W1708" s="1"/>
  <c r="AB1708" s="1"/>
  <c r="Q1708"/>
  <c r="P1708"/>
  <c r="O1708"/>
  <c r="Y1708" s="1"/>
  <c r="N1708"/>
  <c r="S1708" s="1"/>
  <c r="X1708" s="1"/>
  <c r="U1707"/>
  <c r="R1707"/>
  <c r="Q1707"/>
  <c r="P1707"/>
  <c r="O1707"/>
  <c r="T1707" s="1"/>
  <c r="Y1707" s="1"/>
  <c r="N1707"/>
  <c r="U1706"/>
  <c r="R1706"/>
  <c r="Q1706"/>
  <c r="P1706"/>
  <c r="O1706"/>
  <c r="T1706" s="1"/>
  <c r="Y1706" s="1"/>
  <c r="N1706"/>
  <c r="V1705"/>
  <c r="R1705"/>
  <c r="Q1705"/>
  <c r="P1705"/>
  <c r="U1705" s="1"/>
  <c r="Z1705" s="1"/>
  <c r="O1705"/>
  <c r="N1705"/>
  <c r="W1704"/>
  <c r="S1704"/>
  <c r="R1704"/>
  <c r="AB1704" s="1"/>
  <c r="Q1704"/>
  <c r="V1704" s="1"/>
  <c r="AA1704" s="1"/>
  <c r="P1704"/>
  <c r="O1704"/>
  <c r="N1704"/>
  <c r="X1704" s="1"/>
  <c r="T1703"/>
  <c r="R1703"/>
  <c r="W1703" s="1"/>
  <c r="AB1703" s="1"/>
  <c r="Q1703"/>
  <c r="P1703"/>
  <c r="O1703"/>
  <c r="Y1703" s="1"/>
  <c r="N1703"/>
  <c r="S1703" s="1"/>
  <c r="X1703" s="1"/>
  <c r="U1702"/>
  <c r="R1702"/>
  <c r="Q1702"/>
  <c r="P1702"/>
  <c r="O1702"/>
  <c r="T1702" s="1"/>
  <c r="Y1702" s="1"/>
  <c r="N1702"/>
  <c r="V1701"/>
  <c r="R1701"/>
  <c r="Q1701"/>
  <c r="P1701"/>
  <c r="U1701" s="1"/>
  <c r="Z1701" s="1"/>
  <c r="O1701"/>
  <c r="N1701"/>
  <c r="W1700"/>
  <c r="S1700"/>
  <c r="R1700"/>
  <c r="AB1700" s="1"/>
  <c r="Q1700"/>
  <c r="V1700" s="1"/>
  <c r="AA1700" s="1"/>
  <c r="P1700"/>
  <c r="O1700"/>
  <c r="N1700"/>
  <c r="X1700" s="1"/>
  <c r="T1699"/>
  <c r="R1699"/>
  <c r="W1699" s="1"/>
  <c r="AB1699" s="1"/>
  <c r="Q1699"/>
  <c r="P1699"/>
  <c r="O1699"/>
  <c r="Y1699" s="1"/>
  <c r="N1699"/>
  <c r="S1699" s="1"/>
  <c r="X1699" s="1"/>
  <c r="U1698"/>
  <c r="R1698"/>
  <c r="Q1698"/>
  <c r="P1698"/>
  <c r="O1698"/>
  <c r="T1698" s="1"/>
  <c r="Y1698" s="1"/>
  <c r="N1698"/>
  <c r="V1697"/>
  <c r="R1697"/>
  <c r="Q1697"/>
  <c r="P1697"/>
  <c r="U1697" s="1"/>
  <c r="Z1697" s="1"/>
  <c r="O1697"/>
  <c r="N1697"/>
  <c r="W1696"/>
  <c r="S1696"/>
  <c r="R1696"/>
  <c r="AB1696" s="1"/>
  <c r="Q1696"/>
  <c r="V1696" s="1"/>
  <c r="AA1696" s="1"/>
  <c r="P1696"/>
  <c r="O1696"/>
  <c r="N1696"/>
  <c r="X1696" s="1"/>
  <c r="T1695"/>
  <c r="R1695"/>
  <c r="W1695" s="1"/>
  <c r="AB1695" s="1"/>
  <c r="Q1695"/>
  <c r="P1695"/>
  <c r="O1695"/>
  <c r="Y1695" s="1"/>
  <c r="N1695"/>
  <c r="S1695" s="1"/>
  <c r="X1695" s="1"/>
  <c r="U1694"/>
  <c r="R1694"/>
  <c r="Q1694"/>
  <c r="P1694"/>
  <c r="O1694"/>
  <c r="T1694" s="1"/>
  <c r="Y1694" s="1"/>
  <c r="N1694"/>
  <c r="V1693"/>
  <c r="R1693"/>
  <c r="Q1693"/>
  <c r="P1693"/>
  <c r="U1693" s="1"/>
  <c r="Z1693" s="1"/>
  <c r="O1693"/>
  <c r="N1693"/>
  <c r="W1692"/>
  <c r="S1692"/>
  <c r="R1692"/>
  <c r="AB1692" s="1"/>
  <c r="Q1692"/>
  <c r="V1692" s="1"/>
  <c r="AA1692" s="1"/>
  <c r="P1692"/>
  <c r="O1692"/>
  <c r="N1692"/>
  <c r="X1692" s="1"/>
  <c r="W1691"/>
  <c r="S1691"/>
  <c r="R1691"/>
  <c r="AB1691" s="1"/>
  <c r="Q1691"/>
  <c r="V1691" s="1"/>
  <c r="AA1691" s="1"/>
  <c r="P1691"/>
  <c r="O1691"/>
  <c r="N1691"/>
  <c r="X1691" s="1"/>
  <c r="T1690"/>
  <c r="R1690"/>
  <c r="W1690" s="1"/>
  <c r="AB1690" s="1"/>
  <c r="Q1690"/>
  <c r="P1690"/>
  <c r="O1690"/>
  <c r="Y1690" s="1"/>
  <c r="N1690"/>
  <c r="S1690" s="1"/>
  <c r="X1690" s="1"/>
  <c r="U1689"/>
  <c r="R1689"/>
  <c r="Q1689"/>
  <c r="P1689"/>
  <c r="O1689"/>
  <c r="T1689" s="1"/>
  <c r="Y1689" s="1"/>
  <c r="N1689"/>
  <c r="V1688"/>
  <c r="R1688"/>
  <c r="Q1688"/>
  <c r="P1688"/>
  <c r="U1688" s="1"/>
  <c r="Z1688" s="1"/>
  <c r="O1688"/>
  <c r="N1688"/>
  <c r="W1687"/>
  <c r="S1687"/>
  <c r="R1687"/>
  <c r="AB1687" s="1"/>
  <c r="Q1687"/>
  <c r="V1687" s="1"/>
  <c r="AA1687" s="1"/>
  <c r="P1687"/>
  <c r="O1687"/>
  <c r="N1687"/>
  <c r="X1687" s="1"/>
  <c r="T1686"/>
  <c r="R1686"/>
  <c r="W1686" s="1"/>
  <c r="AB1686" s="1"/>
  <c r="Q1686"/>
  <c r="P1686"/>
  <c r="O1686"/>
  <c r="Y1686" s="1"/>
  <c r="N1686"/>
  <c r="S1686" s="1"/>
  <c r="X1686" s="1"/>
  <c r="U1685"/>
  <c r="R1685"/>
  <c r="Q1685"/>
  <c r="P1685"/>
  <c r="O1685"/>
  <c r="T1685" s="1"/>
  <c r="Y1685" s="1"/>
  <c r="N1685"/>
  <c r="V1684"/>
  <c r="R1684"/>
  <c r="Q1684"/>
  <c r="P1684"/>
  <c r="U1684" s="1"/>
  <c r="Z1684" s="1"/>
  <c r="O1684"/>
  <c r="N1684"/>
  <c r="W1683"/>
  <c r="S1683"/>
  <c r="R1683"/>
  <c r="AB1683" s="1"/>
  <c r="Q1683"/>
  <c r="V1683" s="1"/>
  <c r="AA1683" s="1"/>
  <c r="P1683"/>
  <c r="O1683"/>
  <c r="N1683"/>
  <c r="X1683" s="1"/>
  <c r="T1682"/>
  <c r="R1682"/>
  <c r="W1682" s="1"/>
  <c r="AB1682" s="1"/>
  <c r="Q1682"/>
  <c r="P1682"/>
  <c r="O1682"/>
  <c r="Y1682" s="1"/>
  <c r="N1682"/>
  <c r="S1682" s="1"/>
  <c r="X1682" s="1"/>
  <c r="U1681"/>
  <c r="R1681"/>
  <c r="Q1681"/>
  <c r="P1681"/>
  <c r="O1681"/>
  <c r="T1681" s="1"/>
  <c r="Y1681" s="1"/>
  <c r="N1681"/>
  <c r="V1680"/>
  <c r="R1680"/>
  <c r="Q1680"/>
  <c r="P1680"/>
  <c r="U1680" s="1"/>
  <c r="Z1680" s="1"/>
  <c r="O1680"/>
  <c r="N1680"/>
  <c r="W1679"/>
  <c r="S1679"/>
  <c r="R1679"/>
  <c r="AB1679" s="1"/>
  <c r="Q1679"/>
  <c r="V1679" s="1"/>
  <c r="AA1679" s="1"/>
  <c r="P1679"/>
  <c r="O1679"/>
  <c r="N1679"/>
  <c r="X1679" s="1"/>
  <c r="T1678"/>
  <c r="R1678"/>
  <c r="W1678" s="1"/>
  <c r="AB1678" s="1"/>
  <c r="Q1678"/>
  <c r="P1678"/>
  <c r="O1678"/>
  <c r="Y1678" s="1"/>
  <c r="N1678"/>
  <c r="S1678" s="1"/>
  <c r="X1678" s="1"/>
  <c r="U1677"/>
  <c r="S1677"/>
  <c r="R1677"/>
  <c r="Q1677"/>
  <c r="P1677"/>
  <c r="Z1677" s="1"/>
  <c r="O1677"/>
  <c r="T1677" s="1"/>
  <c r="Y1677" s="1"/>
  <c r="N1677"/>
  <c r="X1677" s="1"/>
  <c r="Y1676"/>
  <c r="W1676"/>
  <c r="U1676"/>
  <c r="S1676"/>
  <c r="R1676"/>
  <c r="AB1676" s="1"/>
  <c r="Q1676"/>
  <c r="P1676"/>
  <c r="Z1676" s="1"/>
  <c r="O1676"/>
  <c r="T1676" s="1"/>
  <c r="N1676"/>
  <c r="X1676" s="1"/>
  <c r="V1675"/>
  <c r="T1675"/>
  <c r="R1675"/>
  <c r="Q1675"/>
  <c r="P1675"/>
  <c r="U1675" s="1"/>
  <c r="Z1675" s="1"/>
  <c r="O1675"/>
  <c r="Y1675" s="1"/>
  <c r="N1675"/>
  <c r="W1674"/>
  <c r="U1674"/>
  <c r="S1674"/>
  <c r="R1674"/>
  <c r="Q1674"/>
  <c r="V1674" s="1"/>
  <c r="AA1674" s="1"/>
  <c r="P1674"/>
  <c r="Z1674" s="1"/>
  <c r="O1674"/>
  <c r="N1674"/>
  <c r="X1673"/>
  <c r="V1673"/>
  <c r="T1673"/>
  <c r="R1673"/>
  <c r="W1673" s="1"/>
  <c r="AB1673" s="1"/>
  <c r="Q1673"/>
  <c r="AA1673" s="1"/>
  <c r="P1673"/>
  <c r="O1673"/>
  <c r="Y1673" s="1"/>
  <c r="N1673"/>
  <c r="S1673" s="1"/>
  <c r="Y1672"/>
  <c r="W1672"/>
  <c r="U1672"/>
  <c r="S1672"/>
  <c r="R1672"/>
  <c r="AB1672" s="1"/>
  <c r="Q1672"/>
  <c r="P1672"/>
  <c r="Z1672" s="1"/>
  <c r="O1672"/>
  <c r="T1672" s="1"/>
  <c r="N1672"/>
  <c r="X1672" s="1"/>
  <c r="V1671"/>
  <c r="T1671"/>
  <c r="R1671"/>
  <c r="Q1671"/>
  <c r="P1671"/>
  <c r="U1671" s="1"/>
  <c r="Z1671" s="1"/>
  <c r="O1671"/>
  <c r="Y1671" s="1"/>
  <c r="N1671"/>
  <c r="AA1670"/>
  <c r="W1670"/>
  <c r="V1670"/>
  <c r="U1670"/>
  <c r="S1670"/>
  <c r="R1670"/>
  <c r="AB1670" s="1"/>
  <c r="Q1670"/>
  <c r="P1670"/>
  <c r="Z1670" s="1"/>
  <c r="O1670"/>
  <c r="N1670"/>
  <c r="X1670" s="1"/>
  <c r="AB1669"/>
  <c r="AA1669"/>
  <c r="X1669"/>
  <c r="W1669"/>
  <c r="V1669"/>
  <c r="T1669"/>
  <c r="S1669"/>
  <c r="R1669"/>
  <c r="Q1669"/>
  <c r="P1669"/>
  <c r="O1669"/>
  <c r="Y1669" s="1"/>
  <c r="N1669"/>
  <c r="AB1668"/>
  <c r="Y1668"/>
  <c r="X1668"/>
  <c r="W1668"/>
  <c r="U1668"/>
  <c r="T1668"/>
  <c r="S1668"/>
  <c r="R1668"/>
  <c r="Q1668"/>
  <c r="P1668"/>
  <c r="Z1668" s="1"/>
  <c r="O1668"/>
  <c r="N1668"/>
  <c r="Z1667"/>
  <c r="Y1667"/>
  <c r="V1667"/>
  <c r="U1667"/>
  <c r="T1667"/>
  <c r="R1667"/>
  <c r="Q1667"/>
  <c r="AA1667" s="1"/>
  <c r="P1667"/>
  <c r="O1667"/>
  <c r="N1667"/>
  <c r="AA1666"/>
  <c r="Z1666"/>
  <c r="W1666"/>
  <c r="V1666"/>
  <c r="U1666"/>
  <c r="S1666"/>
  <c r="R1666"/>
  <c r="AB1666" s="1"/>
  <c r="Q1666"/>
  <c r="P1666"/>
  <c r="O1666"/>
  <c r="N1666"/>
  <c r="X1666" s="1"/>
  <c r="AB1665"/>
  <c r="AA1665"/>
  <c r="X1665"/>
  <c r="W1665"/>
  <c r="V1665"/>
  <c r="T1665"/>
  <c r="S1665"/>
  <c r="R1665"/>
  <c r="Q1665"/>
  <c r="P1665"/>
  <c r="O1665"/>
  <c r="N1665"/>
  <c r="AB1664"/>
  <c r="Y1664"/>
  <c r="X1664"/>
  <c r="W1664"/>
  <c r="U1664"/>
  <c r="T1664"/>
  <c r="S1664"/>
  <c r="R1664"/>
  <c r="Q1664"/>
  <c r="P1664"/>
  <c r="O1664"/>
  <c r="N1664"/>
  <c r="Z1663"/>
  <c r="Y1663"/>
  <c r="V1663"/>
  <c r="U1663"/>
  <c r="T1663"/>
  <c r="R1663"/>
  <c r="Q1663"/>
  <c r="AA1663" s="1"/>
  <c r="P1663"/>
  <c r="O1663"/>
  <c r="N1663"/>
  <c r="AA1662"/>
  <c r="Z1662"/>
  <c r="W1662"/>
  <c r="V1662"/>
  <c r="U1662"/>
  <c r="S1662"/>
  <c r="R1662"/>
  <c r="AB1662" s="1"/>
  <c r="Q1662"/>
  <c r="P1662"/>
  <c r="O1662"/>
  <c r="N1662"/>
  <c r="AA1661"/>
  <c r="Z1661"/>
  <c r="W1661"/>
  <c r="V1661"/>
  <c r="U1661"/>
  <c r="S1661"/>
  <c r="R1661"/>
  <c r="AB1661" s="1"/>
  <c r="Q1661"/>
  <c r="P1661"/>
  <c r="O1661"/>
  <c r="N1661"/>
  <c r="X1661" s="1"/>
  <c r="AB1660"/>
  <c r="AA1660"/>
  <c r="X1660"/>
  <c r="W1660"/>
  <c r="V1660"/>
  <c r="T1660"/>
  <c r="S1660"/>
  <c r="R1660"/>
  <c r="Q1660"/>
  <c r="P1660"/>
  <c r="O1660"/>
  <c r="Y1660" s="1"/>
  <c r="N1660"/>
  <c r="Y1659"/>
  <c r="U1659"/>
  <c r="T1659"/>
  <c r="R1659"/>
  <c r="W1659" s="1"/>
  <c r="AB1659" s="1"/>
  <c r="Q1659"/>
  <c r="P1659"/>
  <c r="Z1659" s="1"/>
  <c r="O1659"/>
  <c r="N1659"/>
  <c r="S1659" s="1"/>
  <c r="X1659" s="1"/>
  <c r="Z1658"/>
  <c r="V1658"/>
  <c r="U1658"/>
  <c r="R1658"/>
  <c r="Q1658"/>
  <c r="P1658"/>
  <c r="O1658"/>
  <c r="T1658" s="1"/>
  <c r="Y1658" s="1"/>
  <c r="N1658"/>
  <c r="AA1657"/>
  <c r="W1657"/>
  <c r="V1657"/>
  <c r="S1657"/>
  <c r="R1657"/>
  <c r="Q1657"/>
  <c r="P1657"/>
  <c r="U1657" s="1"/>
  <c r="Z1657" s="1"/>
  <c r="O1657"/>
  <c r="N1657"/>
  <c r="X1657" s="1"/>
  <c r="AB1656"/>
  <c r="AA1656"/>
  <c r="X1656"/>
  <c r="W1656"/>
  <c r="V1656"/>
  <c r="T1656"/>
  <c r="S1656"/>
  <c r="R1656"/>
  <c r="Q1656"/>
  <c r="P1656"/>
  <c r="O1656"/>
  <c r="Y1656" s="1"/>
  <c r="N1656"/>
  <c r="AB1655"/>
  <c r="Y1655"/>
  <c r="X1655"/>
  <c r="W1655"/>
  <c r="U1655"/>
  <c r="T1655"/>
  <c r="S1655"/>
  <c r="R1655"/>
  <c r="Q1655"/>
  <c r="P1655"/>
  <c r="O1655"/>
  <c r="N1655"/>
  <c r="Z1654"/>
  <c r="Y1654"/>
  <c r="V1654"/>
  <c r="U1654"/>
  <c r="T1654"/>
  <c r="R1654"/>
  <c r="Q1654"/>
  <c r="AA1654" s="1"/>
  <c r="P1654"/>
  <c r="O1654"/>
  <c r="N1654"/>
  <c r="AA1653"/>
  <c r="Z1653"/>
  <c r="W1653"/>
  <c r="V1653"/>
  <c r="U1653"/>
  <c r="S1653"/>
  <c r="R1653"/>
  <c r="AB1653" s="1"/>
  <c r="Q1653"/>
  <c r="P1653"/>
  <c r="O1653"/>
  <c r="N1653"/>
  <c r="X1653" s="1"/>
  <c r="AB1652"/>
  <c r="X1652"/>
  <c r="W1652"/>
  <c r="V1652"/>
  <c r="AA1652" s="1"/>
  <c r="T1652"/>
  <c r="S1652"/>
  <c r="R1652"/>
  <c r="Q1652"/>
  <c r="P1652"/>
  <c r="O1652"/>
  <c r="Y1652" s="1"/>
  <c r="N1652"/>
  <c r="AB1651"/>
  <c r="Y1651"/>
  <c r="X1651"/>
  <c r="W1651"/>
  <c r="U1651"/>
  <c r="T1651"/>
  <c r="S1651"/>
  <c r="R1651"/>
  <c r="Q1651"/>
  <c r="P1651"/>
  <c r="Z1651" s="1"/>
  <c r="O1651"/>
  <c r="N1651"/>
  <c r="Z1650"/>
  <c r="Y1650"/>
  <c r="V1650"/>
  <c r="U1650"/>
  <c r="T1650"/>
  <c r="R1650"/>
  <c r="Q1650"/>
  <c r="AA1650" s="1"/>
  <c r="P1650"/>
  <c r="O1650"/>
  <c r="N1650"/>
  <c r="AA1649"/>
  <c r="Z1649"/>
  <c r="W1649"/>
  <c r="V1649"/>
  <c r="U1649"/>
  <c r="S1649"/>
  <c r="R1649"/>
  <c r="AB1649" s="1"/>
  <c r="Q1649"/>
  <c r="P1649"/>
  <c r="O1649"/>
  <c r="N1649"/>
  <c r="X1649" s="1"/>
  <c r="AB1648"/>
  <c r="X1648"/>
  <c r="W1648"/>
  <c r="T1648"/>
  <c r="S1648"/>
  <c r="R1648"/>
  <c r="Q1648"/>
  <c r="V1648" s="1"/>
  <c r="AA1648" s="1"/>
  <c r="P1648"/>
  <c r="O1648"/>
  <c r="N1648"/>
  <c r="Y1647"/>
  <c r="U1647"/>
  <c r="T1647"/>
  <c r="R1647"/>
  <c r="W1647" s="1"/>
  <c r="AB1647" s="1"/>
  <c r="Q1647"/>
  <c r="P1647"/>
  <c r="Z1647" s="1"/>
  <c r="O1647"/>
  <c r="N1647"/>
  <c r="S1647" s="1"/>
  <c r="X1647" s="1"/>
  <c r="Y1646"/>
  <c r="U1646"/>
  <c r="T1646"/>
  <c r="R1646"/>
  <c r="W1646" s="1"/>
  <c r="AB1646" s="1"/>
  <c r="Q1646"/>
  <c r="P1646"/>
  <c r="Z1646" s="1"/>
  <c r="O1646"/>
  <c r="N1646"/>
  <c r="S1646" s="1"/>
  <c r="X1646" s="1"/>
  <c r="Z1645"/>
  <c r="V1645"/>
  <c r="U1645"/>
  <c r="R1645"/>
  <c r="Q1645"/>
  <c r="P1645"/>
  <c r="O1645"/>
  <c r="T1645" s="1"/>
  <c r="Y1645" s="1"/>
  <c r="N1645"/>
  <c r="AA1644"/>
  <c r="W1644"/>
  <c r="V1644"/>
  <c r="S1644"/>
  <c r="R1644"/>
  <c r="Q1644"/>
  <c r="P1644"/>
  <c r="U1644" s="1"/>
  <c r="Z1644" s="1"/>
  <c r="O1644"/>
  <c r="N1644"/>
  <c r="AB1643"/>
  <c r="X1643"/>
  <c r="W1643"/>
  <c r="T1643"/>
  <c r="S1643"/>
  <c r="R1643"/>
  <c r="Q1643"/>
  <c r="P1643"/>
  <c r="O1643"/>
  <c r="Y1643" s="1"/>
  <c r="N1643"/>
  <c r="Y1642"/>
  <c r="U1642"/>
  <c r="T1642"/>
  <c r="R1642"/>
  <c r="W1642" s="1"/>
  <c r="AB1642" s="1"/>
  <c r="Q1642"/>
  <c r="P1642"/>
  <c r="Z1642" s="1"/>
  <c r="O1642"/>
  <c r="N1642"/>
  <c r="S1642" s="1"/>
  <c r="X1642" s="1"/>
  <c r="Z1641"/>
  <c r="V1641"/>
  <c r="U1641"/>
  <c r="R1641"/>
  <c r="Q1641"/>
  <c r="P1641"/>
  <c r="O1641"/>
  <c r="T1641" s="1"/>
  <c r="Y1641" s="1"/>
  <c r="N1641"/>
  <c r="AA1640"/>
  <c r="W1640"/>
  <c r="V1640"/>
  <c r="S1640"/>
  <c r="R1640"/>
  <c r="Q1640"/>
  <c r="P1640"/>
  <c r="U1640" s="1"/>
  <c r="Z1640" s="1"/>
  <c r="O1640"/>
  <c r="N1640"/>
  <c r="X1640" s="1"/>
  <c r="AB1639"/>
  <c r="X1639"/>
  <c r="W1639"/>
  <c r="T1639"/>
  <c r="S1639"/>
  <c r="R1639"/>
  <c r="Q1639"/>
  <c r="V1639" s="1"/>
  <c r="AA1639" s="1"/>
  <c r="P1639"/>
  <c r="O1639"/>
  <c r="Y1639" s="1"/>
  <c r="N1639"/>
  <c r="Y1638"/>
  <c r="U1638"/>
  <c r="T1638"/>
  <c r="R1638"/>
  <c r="W1638" s="1"/>
  <c r="AB1638" s="1"/>
  <c r="Q1638"/>
  <c r="P1638"/>
  <c r="Z1638" s="1"/>
  <c r="O1638"/>
  <c r="N1638"/>
  <c r="S1638" s="1"/>
  <c r="X1638" s="1"/>
  <c r="Z1637"/>
  <c r="V1637"/>
  <c r="U1637"/>
  <c r="R1637"/>
  <c r="Q1637"/>
  <c r="AA1637" s="1"/>
  <c r="P1637"/>
  <c r="O1637"/>
  <c r="N1637"/>
  <c r="AA1636"/>
  <c r="W1636"/>
  <c r="V1636"/>
  <c r="S1636"/>
  <c r="R1636"/>
  <c r="AB1636" s="1"/>
  <c r="Q1636"/>
  <c r="P1636"/>
  <c r="O1636"/>
  <c r="N1636"/>
  <c r="X1636" s="1"/>
  <c r="T1635"/>
  <c r="R1635"/>
  <c r="W1635" s="1"/>
  <c r="AB1635" s="1"/>
  <c r="Q1635"/>
  <c r="P1635"/>
  <c r="O1635"/>
  <c r="Y1635" s="1"/>
  <c r="N1635"/>
  <c r="S1635" s="1"/>
  <c r="X1635" s="1"/>
  <c r="U1634"/>
  <c r="R1634"/>
  <c r="Q1634"/>
  <c r="P1634"/>
  <c r="O1634"/>
  <c r="T1634" s="1"/>
  <c r="Y1634" s="1"/>
  <c r="N1634"/>
  <c r="V1633"/>
  <c r="R1633"/>
  <c r="Q1633"/>
  <c r="P1633"/>
  <c r="U1633" s="1"/>
  <c r="Z1633" s="1"/>
  <c r="O1633"/>
  <c r="N1633"/>
  <c r="W1632"/>
  <c r="S1632"/>
  <c r="R1632"/>
  <c r="AB1632" s="1"/>
  <c r="Q1632"/>
  <c r="V1632" s="1"/>
  <c r="AA1632" s="1"/>
  <c r="P1632"/>
  <c r="O1632"/>
  <c r="N1632"/>
  <c r="X1632" s="1"/>
  <c r="W1631"/>
  <c r="S1631"/>
  <c r="R1631"/>
  <c r="AB1631" s="1"/>
  <c r="Q1631"/>
  <c r="V1631" s="1"/>
  <c r="AA1631" s="1"/>
  <c r="P1631"/>
  <c r="O1631"/>
  <c r="N1631"/>
  <c r="X1631" s="1"/>
  <c r="T1630"/>
  <c r="R1630"/>
  <c r="W1630" s="1"/>
  <c r="AB1630" s="1"/>
  <c r="Q1630"/>
  <c r="P1630"/>
  <c r="O1630"/>
  <c r="Y1630" s="1"/>
  <c r="N1630"/>
  <c r="S1630" s="1"/>
  <c r="X1630" s="1"/>
  <c r="U1629"/>
  <c r="R1629"/>
  <c r="Q1629"/>
  <c r="P1629"/>
  <c r="O1629"/>
  <c r="T1629" s="1"/>
  <c r="Y1629" s="1"/>
  <c r="N1629"/>
  <c r="V1628"/>
  <c r="R1628"/>
  <c r="Q1628"/>
  <c r="P1628"/>
  <c r="U1628" s="1"/>
  <c r="Z1628" s="1"/>
  <c r="O1628"/>
  <c r="N1628"/>
  <c r="W1627"/>
  <c r="S1627"/>
  <c r="R1627"/>
  <c r="AB1627" s="1"/>
  <c r="Q1627"/>
  <c r="V1627" s="1"/>
  <c r="AA1627" s="1"/>
  <c r="P1627"/>
  <c r="O1627"/>
  <c r="N1627"/>
  <c r="X1627" s="1"/>
  <c r="AB1626"/>
  <c r="X1626"/>
  <c r="W1626"/>
  <c r="T1626"/>
  <c r="S1626"/>
  <c r="R1626"/>
  <c r="Q1626"/>
  <c r="P1626"/>
  <c r="O1626"/>
  <c r="N1626"/>
  <c r="Y1625"/>
  <c r="U1625"/>
  <c r="T1625"/>
  <c r="R1625"/>
  <c r="W1625" s="1"/>
  <c r="AB1625" s="1"/>
  <c r="Q1625"/>
  <c r="P1625"/>
  <c r="Z1625" s="1"/>
  <c r="O1625"/>
  <c r="N1625"/>
  <c r="S1625" s="1"/>
  <c r="X1625" s="1"/>
  <c r="Z1624"/>
  <c r="V1624"/>
  <c r="U1624"/>
  <c r="R1624"/>
  <c r="Q1624"/>
  <c r="AA1624" s="1"/>
  <c r="P1624"/>
  <c r="O1624"/>
  <c r="T1624" s="1"/>
  <c r="Y1624" s="1"/>
  <c r="N1624"/>
  <c r="AA1623"/>
  <c r="W1623"/>
  <c r="V1623"/>
  <c r="S1623"/>
  <c r="R1623"/>
  <c r="Q1623"/>
  <c r="P1623"/>
  <c r="U1623" s="1"/>
  <c r="Z1623" s="1"/>
  <c r="O1623"/>
  <c r="N1623"/>
  <c r="AB1622"/>
  <c r="X1622"/>
  <c r="W1622"/>
  <c r="T1622"/>
  <c r="S1622"/>
  <c r="R1622"/>
  <c r="Q1622"/>
  <c r="V1622" s="1"/>
  <c r="AA1622" s="1"/>
  <c r="P1622"/>
  <c r="O1622"/>
  <c r="N1622"/>
  <c r="Y1621"/>
  <c r="U1621"/>
  <c r="T1621"/>
  <c r="R1621"/>
  <c r="W1621" s="1"/>
  <c r="AB1621" s="1"/>
  <c r="Q1621"/>
  <c r="P1621"/>
  <c r="Z1621" s="1"/>
  <c r="O1621"/>
  <c r="N1621"/>
  <c r="S1621" s="1"/>
  <c r="X1621" s="1"/>
  <c r="Z1620"/>
  <c r="V1620"/>
  <c r="U1620"/>
  <c r="R1620"/>
  <c r="Q1620"/>
  <c r="P1620"/>
  <c r="O1620"/>
  <c r="T1620" s="1"/>
  <c r="Y1620" s="1"/>
  <c r="N1620"/>
  <c r="AA1619"/>
  <c r="W1619"/>
  <c r="V1619"/>
  <c r="S1619"/>
  <c r="R1619"/>
  <c r="Q1619"/>
  <c r="P1619"/>
  <c r="U1619" s="1"/>
  <c r="Z1619" s="1"/>
  <c r="O1619"/>
  <c r="N1619"/>
  <c r="AB1618"/>
  <c r="X1618"/>
  <c r="W1618"/>
  <c r="T1618"/>
  <c r="S1618"/>
  <c r="R1618"/>
  <c r="Q1618"/>
  <c r="V1618" s="1"/>
  <c r="AA1618" s="1"/>
  <c r="P1618"/>
  <c r="O1618"/>
  <c r="Y1618" s="1"/>
  <c r="N1618"/>
  <c r="Y1617"/>
  <c r="U1617"/>
  <c r="T1617"/>
  <c r="R1617"/>
  <c r="W1617" s="1"/>
  <c r="AB1617" s="1"/>
  <c r="Q1617"/>
  <c r="P1617"/>
  <c r="Z1617" s="1"/>
  <c r="O1617"/>
  <c r="N1617"/>
  <c r="S1617" s="1"/>
  <c r="X1617" s="1"/>
  <c r="Y1616"/>
  <c r="U1616"/>
  <c r="T1616"/>
  <c r="R1616"/>
  <c r="W1616" s="1"/>
  <c r="AB1616" s="1"/>
  <c r="Q1616"/>
  <c r="P1616"/>
  <c r="Z1616" s="1"/>
  <c r="O1616"/>
  <c r="N1616"/>
  <c r="S1616" s="1"/>
  <c r="X1616" s="1"/>
  <c r="Z1615"/>
  <c r="V1615"/>
  <c r="U1615"/>
  <c r="R1615"/>
  <c r="Q1615"/>
  <c r="AA1615" s="1"/>
  <c r="P1615"/>
  <c r="O1615"/>
  <c r="T1615" s="1"/>
  <c r="Y1615" s="1"/>
  <c r="N1615"/>
  <c r="AA1614"/>
  <c r="W1614"/>
  <c r="V1614"/>
  <c r="S1614"/>
  <c r="R1614"/>
  <c r="AB1614" s="1"/>
  <c r="Q1614"/>
  <c r="P1614"/>
  <c r="U1614" s="1"/>
  <c r="Z1614" s="1"/>
  <c r="O1614"/>
  <c r="N1614"/>
  <c r="X1614" s="1"/>
  <c r="AB1613"/>
  <c r="X1613"/>
  <c r="W1613"/>
  <c r="T1613"/>
  <c r="S1613"/>
  <c r="R1613"/>
  <c r="Q1613"/>
  <c r="V1613" s="1"/>
  <c r="AA1613" s="1"/>
  <c r="P1613"/>
  <c r="O1613"/>
  <c r="N1613"/>
  <c r="Y1612"/>
  <c r="U1612"/>
  <c r="T1612"/>
  <c r="R1612"/>
  <c r="W1612" s="1"/>
  <c r="AB1612" s="1"/>
  <c r="Q1612"/>
  <c r="P1612"/>
  <c r="Z1612" s="1"/>
  <c r="O1612"/>
  <c r="N1612"/>
  <c r="S1612" s="1"/>
  <c r="X1612" s="1"/>
  <c r="Z1611"/>
  <c r="V1611"/>
  <c r="U1611"/>
  <c r="R1611"/>
  <c r="Q1611"/>
  <c r="AA1611" s="1"/>
  <c r="P1611"/>
  <c r="O1611"/>
  <c r="T1611" s="1"/>
  <c r="Y1611" s="1"/>
  <c r="N1611"/>
  <c r="AA1610"/>
  <c r="W1610"/>
  <c r="V1610"/>
  <c r="S1610"/>
  <c r="R1610"/>
  <c r="AB1610" s="1"/>
  <c r="Q1610"/>
  <c r="P1610"/>
  <c r="U1610" s="1"/>
  <c r="Z1610" s="1"/>
  <c r="O1610"/>
  <c r="N1610"/>
  <c r="AB1609"/>
  <c r="X1609"/>
  <c r="W1609"/>
  <c r="T1609"/>
  <c r="S1609"/>
  <c r="R1609"/>
  <c r="Q1609"/>
  <c r="V1609" s="1"/>
  <c r="AA1609" s="1"/>
  <c r="P1609"/>
  <c r="O1609"/>
  <c r="N1609"/>
  <c r="Y1608"/>
  <c r="U1608"/>
  <c r="T1608"/>
  <c r="R1608"/>
  <c r="W1608" s="1"/>
  <c r="AB1608" s="1"/>
  <c r="Q1608"/>
  <c r="P1608"/>
  <c r="Z1608" s="1"/>
  <c r="O1608"/>
  <c r="N1608"/>
  <c r="S1608" s="1"/>
  <c r="X1608" s="1"/>
  <c r="Z1607"/>
  <c r="V1607"/>
  <c r="U1607"/>
  <c r="R1607"/>
  <c r="Q1607"/>
  <c r="P1607"/>
  <c r="O1607"/>
  <c r="T1607" s="1"/>
  <c r="Y1607" s="1"/>
  <c r="N1607"/>
  <c r="AA1606"/>
  <c r="W1606"/>
  <c r="V1606"/>
  <c r="S1606"/>
  <c r="R1606"/>
  <c r="Q1606"/>
  <c r="P1606"/>
  <c r="U1606" s="1"/>
  <c r="Z1606" s="1"/>
  <c r="O1606"/>
  <c r="N1606"/>
  <c r="AB1605"/>
  <c r="X1605"/>
  <c r="W1605"/>
  <c r="T1605"/>
  <c r="S1605"/>
  <c r="R1605"/>
  <c r="Q1605"/>
  <c r="V1605" s="1"/>
  <c r="AA1605" s="1"/>
  <c r="P1605"/>
  <c r="O1605"/>
  <c r="Y1605" s="1"/>
  <c r="N1605"/>
  <c r="Y1604"/>
  <c r="U1604"/>
  <c r="T1604"/>
  <c r="R1604"/>
  <c r="W1604" s="1"/>
  <c r="AB1604" s="1"/>
  <c r="Q1604"/>
  <c r="P1604"/>
  <c r="Z1604" s="1"/>
  <c r="O1604"/>
  <c r="N1604"/>
  <c r="S1604" s="1"/>
  <c r="X1604" s="1"/>
  <c r="Z1603"/>
  <c r="V1603"/>
  <c r="U1603"/>
  <c r="R1603"/>
  <c r="Q1603"/>
  <c r="P1603"/>
  <c r="O1603"/>
  <c r="N1603"/>
  <c r="AA1602"/>
  <c r="W1602"/>
  <c r="V1602"/>
  <c r="S1602"/>
  <c r="R1602"/>
  <c r="Q1602"/>
  <c r="P1602"/>
  <c r="O1602"/>
  <c r="N1602"/>
  <c r="X1602" s="1"/>
  <c r="AA1601"/>
  <c r="W1601"/>
  <c r="V1601"/>
  <c r="S1601"/>
  <c r="R1601"/>
  <c r="AB1601" s="1"/>
  <c r="Q1601"/>
  <c r="P1601"/>
  <c r="O1601"/>
  <c r="N1601"/>
  <c r="X1601" s="1"/>
  <c r="T1599"/>
  <c r="R1599"/>
  <c r="W1599" s="1"/>
  <c r="AB1599" s="1"/>
  <c r="Q1599"/>
  <c r="P1599"/>
  <c r="O1599"/>
  <c r="Y1599" s="1"/>
  <c r="N1599"/>
  <c r="S1599" s="1"/>
  <c r="X1599" s="1"/>
  <c r="U1598"/>
  <c r="R1598"/>
  <c r="Q1598"/>
  <c r="P1598"/>
  <c r="O1598"/>
  <c r="T1598" s="1"/>
  <c r="Y1598" s="1"/>
  <c r="N1598"/>
  <c r="V1597"/>
  <c r="R1597"/>
  <c r="Q1597"/>
  <c r="P1597"/>
  <c r="U1597" s="1"/>
  <c r="Z1597" s="1"/>
  <c r="O1597"/>
  <c r="N1597"/>
  <c r="W1596"/>
  <c r="S1596"/>
  <c r="R1596"/>
  <c r="AB1596" s="1"/>
  <c r="Q1596"/>
  <c r="V1596" s="1"/>
  <c r="AA1596" s="1"/>
  <c r="P1596"/>
  <c r="O1596"/>
  <c r="N1596"/>
  <c r="X1596" s="1"/>
  <c r="T1595"/>
  <c r="R1595"/>
  <c r="W1595" s="1"/>
  <c r="AB1595" s="1"/>
  <c r="Q1595"/>
  <c r="P1595"/>
  <c r="O1595"/>
  <c r="Y1595" s="1"/>
  <c r="N1595"/>
  <c r="S1595" s="1"/>
  <c r="X1595" s="1"/>
  <c r="U1594"/>
  <c r="R1594"/>
  <c r="Q1594"/>
  <c r="P1594"/>
  <c r="O1594"/>
  <c r="T1594" s="1"/>
  <c r="Y1594" s="1"/>
  <c r="N1594"/>
  <c r="V1593"/>
  <c r="R1593"/>
  <c r="Q1593"/>
  <c r="P1593"/>
  <c r="U1593" s="1"/>
  <c r="Z1593" s="1"/>
  <c r="O1593"/>
  <c r="N1593"/>
  <c r="W1592"/>
  <c r="S1592"/>
  <c r="R1592"/>
  <c r="AB1592" s="1"/>
  <c r="Q1592"/>
  <c r="V1592" s="1"/>
  <c r="AA1592" s="1"/>
  <c r="P1592"/>
  <c r="O1592"/>
  <c r="N1592"/>
  <c r="X1592" s="1"/>
  <c r="T1591"/>
  <c r="R1591"/>
  <c r="W1591" s="1"/>
  <c r="AB1591" s="1"/>
  <c r="Q1591"/>
  <c r="P1591"/>
  <c r="O1591"/>
  <c r="Y1591" s="1"/>
  <c r="N1591"/>
  <c r="S1591" s="1"/>
  <c r="X1591" s="1"/>
  <c r="U1590"/>
  <c r="R1590"/>
  <c r="Q1590"/>
  <c r="P1590"/>
  <c r="O1590"/>
  <c r="T1590" s="1"/>
  <c r="Y1590" s="1"/>
  <c r="N1590"/>
  <c r="V1589"/>
  <c r="R1589"/>
  <c r="Q1589"/>
  <c r="P1589"/>
  <c r="U1589" s="1"/>
  <c r="Z1589" s="1"/>
  <c r="O1589"/>
  <c r="N1589"/>
  <c r="W1588"/>
  <c r="S1588"/>
  <c r="R1588"/>
  <c r="AB1588" s="1"/>
  <c r="Q1588"/>
  <c r="V1588" s="1"/>
  <c r="AA1588" s="1"/>
  <c r="P1588"/>
  <c r="O1588"/>
  <c r="N1588"/>
  <c r="X1588" s="1"/>
  <c r="X1587"/>
  <c r="T1587"/>
  <c r="S1587"/>
  <c r="R1587"/>
  <c r="W1587" s="1"/>
  <c r="AB1587" s="1"/>
  <c r="Q1587"/>
  <c r="P1587"/>
  <c r="O1587"/>
  <c r="Y1587" s="1"/>
  <c r="N1587"/>
  <c r="Y1586"/>
  <c r="U1586"/>
  <c r="T1586"/>
  <c r="R1586"/>
  <c r="W1586" s="1"/>
  <c r="AB1586" s="1"/>
  <c r="Q1586"/>
  <c r="P1586"/>
  <c r="Z1586" s="1"/>
  <c r="O1586"/>
  <c r="N1586"/>
  <c r="S1586" s="1"/>
  <c r="X1586" s="1"/>
  <c r="Y1585"/>
  <c r="U1585"/>
  <c r="T1585"/>
  <c r="R1585"/>
  <c r="W1585" s="1"/>
  <c r="AB1585" s="1"/>
  <c r="Q1585"/>
  <c r="P1585"/>
  <c r="Z1585" s="1"/>
  <c r="O1585"/>
  <c r="N1585"/>
  <c r="S1585" s="1"/>
  <c r="X1585" s="1"/>
  <c r="Z1584"/>
  <c r="V1584"/>
  <c r="U1584"/>
  <c r="R1584"/>
  <c r="Q1584"/>
  <c r="P1584"/>
  <c r="O1584"/>
  <c r="T1584" s="1"/>
  <c r="Y1584" s="1"/>
  <c r="N1584"/>
  <c r="AA1583"/>
  <c r="W1583"/>
  <c r="V1583"/>
  <c r="S1583"/>
  <c r="R1583"/>
  <c r="Q1583"/>
  <c r="P1583"/>
  <c r="U1583" s="1"/>
  <c r="Z1583" s="1"/>
  <c r="O1583"/>
  <c r="N1583"/>
  <c r="AB1582"/>
  <c r="X1582"/>
  <c r="W1582"/>
  <c r="T1582"/>
  <c r="S1582"/>
  <c r="R1582"/>
  <c r="Q1582"/>
  <c r="P1582"/>
  <c r="O1582"/>
  <c r="Y1582" s="1"/>
  <c r="N1582"/>
  <c r="Y1581"/>
  <c r="U1581"/>
  <c r="T1581"/>
  <c r="R1581"/>
  <c r="W1581" s="1"/>
  <c r="AB1581" s="1"/>
  <c r="Q1581"/>
  <c r="P1581"/>
  <c r="Z1581" s="1"/>
  <c r="O1581"/>
  <c r="N1581"/>
  <c r="S1581" s="1"/>
  <c r="X1581" s="1"/>
  <c r="V1580"/>
  <c r="R1580"/>
  <c r="Q1580"/>
  <c r="P1580"/>
  <c r="U1580" s="1"/>
  <c r="Z1580" s="1"/>
  <c r="O1580"/>
  <c r="N1580"/>
  <c r="W1579"/>
  <c r="S1579"/>
  <c r="R1579"/>
  <c r="AB1579" s="1"/>
  <c r="Q1579"/>
  <c r="V1579" s="1"/>
  <c r="AA1579" s="1"/>
  <c r="P1579"/>
  <c r="O1579"/>
  <c r="N1579"/>
  <c r="X1579" s="1"/>
  <c r="T1578"/>
  <c r="R1578"/>
  <c r="W1578" s="1"/>
  <c r="AB1578" s="1"/>
  <c r="Q1578"/>
  <c r="P1578"/>
  <c r="O1578"/>
  <c r="Y1578" s="1"/>
  <c r="N1578"/>
  <c r="S1578" s="1"/>
  <c r="X1578" s="1"/>
  <c r="Y1577"/>
  <c r="U1577"/>
  <c r="T1577"/>
  <c r="R1577"/>
  <c r="Q1577"/>
  <c r="P1577"/>
  <c r="Z1577" s="1"/>
  <c r="O1577"/>
  <c r="N1577"/>
  <c r="Z1576"/>
  <c r="V1576"/>
  <c r="U1576"/>
  <c r="R1576"/>
  <c r="Q1576"/>
  <c r="P1576"/>
  <c r="O1576"/>
  <c r="T1576" s="1"/>
  <c r="Y1576" s="1"/>
  <c r="N1576"/>
  <c r="AA1575"/>
  <c r="W1575"/>
  <c r="V1575"/>
  <c r="S1575"/>
  <c r="R1575"/>
  <c r="Q1575"/>
  <c r="P1575"/>
  <c r="U1575" s="1"/>
  <c r="Z1575" s="1"/>
  <c r="O1575"/>
  <c r="N1575"/>
  <c r="X1575" s="1"/>
  <c r="AB1574"/>
  <c r="X1574"/>
  <c r="W1574"/>
  <c r="T1574"/>
  <c r="S1574"/>
  <c r="R1574"/>
  <c r="Q1574"/>
  <c r="V1574" s="1"/>
  <c r="AA1574" s="1"/>
  <c r="P1574"/>
  <c r="O1574"/>
  <c r="Y1574" s="1"/>
  <c r="N1574"/>
  <c r="Y1573"/>
  <c r="U1573"/>
  <c r="T1573"/>
  <c r="R1573"/>
  <c r="W1573" s="1"/>
  <c r="AB1573" s="1"/>
  <c r="Q1573"/>
  <c r="P1573"/>
  <c r="Z1573" s="1"/>
  <c r="O1573"/>
  <c r="N1573"/>
  <c r="S1573" s="1"/>
  <c r="X1573" s="1"/>
  <c r="Z1572"/>
  <c r="V1572"/>
  <c r="U1572"/>
  <c r="R1572"/>
  <c r="Q1572"/>
  <c r="AA1572" s="1"/>
  <c r="P1572"/>
  <c r="O1572"/>
  <c r="T1572" s="1"/>
  <c r="Y1572" s="1"/>
  <c r="N1572"/>
  <c r="AA1571"/>
  <c r="W1571"/>
  <c r="V1571"/>
  <c r="S1571"/>
  <c r="R1571"/>
  <c r="AB1571" s="1"/>
  <c r="Q1571"/>
  <c r="P1571"/>
  <c r="U1571" s="1"/>
  <c r="Z1571" s="1"/>
  <c r="O1571"/>
  <c r="N1571"/>
  <c r="X1571" s="1"/>
  <c r="AA1570"/>
  <c r="Z1570"/>
  <c r="W1570"/>
  <c r="V1570"/>
  <c r="U1570"/>
  <c r="S1570"/>
  <c r="R1570"/>
  <c r="AB1570" s="1"/>
  <c r="Q1570"/>
  <c r="P1570"/>
  <c r="O1570"/>
  <c r="N1570"/>
  <c r="X1570" s="1"/>
  <c r="AB1569"/>
  <c r="X1569"/>
  <c r="W1569"/>
  <c r="T1569"/>
  <c r="S1569"/>
  <c r="R1569"/>
  <c r="Q1569"/>
  <c r="V1569" s="1"/>
  <c r="AA1569" s="1"/>
  <c r="P1569"/>
  <c r="O1569"/>
  <c r="Y1569" s="1"/>
  <c r="N1569"/>
  <c r="Y1568"/>
  <c r="U1568"/>
  <c r="T1568"/>
  <c r="R1568"/>
  <c r="W1568" s="1"/>
  <c r="AB1568" s="1"/>
  <c r="Q1568"/>
  <c r="P1568"/>
  <c r="Z1568" s="1"/>
  <c r="O1568"/>
  <c r="N1568"/>
  <c r="S1568" s="1"/>
  <c r="X1568" s="1"/>
  <c r="Z1567"/>
  <c r="V1567"/>
  <c r="U1567"/>
  <c r="R1567"/>
  <c r="Q1567"/>
  <c r="AA1567" s="1"/>
  <c r="P1567"/>
  <c r="O1567"/>
  <c r="T1567" s="1"/>
  <c r="Y1567" s="1"/>
  <c r="N1567"/>
  <c r="AA1566"/>
  <c r="W1566"/>
  <c r="V1566"/>
  <c r="S1566"/>
  <c r="R1566"/>
  <c r="AB1566" s="1"/>
  <c r="Q1566"/>
  <c r="P1566"/>
  <c r="U1566" s="1"/>
  <c r="Z1566" s="1"/>
  <c r="O1566"/>
  <c r="N1566"/>
  <c r="X1566" s="1"/>
  <c r="AB1565"/>
  <c r="X1565"/>
  <c r="W1565"/>
  <c r="T1565"/>
  <c r="S1565"/>
  <c r="R1565"/>
  <c r="Q1565"/>
  <c r="V1565" s="1"/>
  <c r="AA1565" s="1"/>
  <c r="P1565"/>
  <c r="O1565"/>
  <c r="N1565"/>
  <c r="Y1564"/>
  <c r="U1564"/>
  <c r="T1564"/>
  <c r="R1564"/>
  <c r="W1564" s="1"/>
  <c r="AB1564" s="1"/>
  <c r="Q1564"/>
  <c r="P1564"/>
  <c r="Z1564" s="1"/>
  <c r="O1564"/>
  <c r="N1564"/>
  <c r="S1564" s="1"/>
  <c r="X1564" s="1"/>
  <c r="Z1563"/>
  <c r="V1563"/>
  <c r="U1563"/>
  <c r="R1563"/>
  <c r="Q1563"/>
  <c r="P1563"/>
  <c r="O1563"/>
  <c r="T1563" s="1"/>
  <c r="Y1563" s="1"/>
  <c r="N1563"/>
  <c r="AA1562"/>
  <c r="W1562"/>
  <c r="V1562"/>
  <c r="S1562"/>
  <c r="R1562"/>
  <c r="Q1562"/>
  <c r="P1562"/>
  <c r="U1562" s="1"/>
  <c r="Z1562" s="1"/>
  <c r="O1562"/>
  <c r="N1562"/>
  <c r="AB1561"/>
  <c r="X1561"/>
  <c r="W1561"/>
  <c r="T1561"/>
  <c r="S1561"/>
  <c r="R1561"/>
  <c r="Q1561"/>
  <c r="V1561" s="1"/>
  <c r="AA1561" s="1"/>
  <c r="P1561"/>
  <c r="O1561"/>
  <c r="Y1561" s="1"/>
  <c r="N1561"/>
  <c r="Y1560"/>
  <c r="U1560"/>
  <c r="T1560"/>
  <c r="R1560"/>
  <c r="W1560" s="1"/>
  <c r="AB1560" s="1"/>
  <c r="Q1560"/>
  <c r="P1560"/>
  <c r="Z1560" s="1"/>
  <c r="O1560"/>
  <c r="N1560"/>
  <c r="S1560" s="1"/>
  <c r="X1560" s="1"/>
  <c r="Z1559"/>
  <c r="V1559"/>
  <c r="U1559"/>
  <c r="R1559"/>
  <c r="Q1559"/>
  <c r="P1559"/>
  <c r="O1559"/>
  <c r="T1559" s="1"/>
  <c r="Y1559" s="1"/>
  <c r="N1559"/>
  <c r="AA1558"/>
  <c r="W1558"/>
  <c r="V1558"/>
  <c r="S1558"/>
  <c r="R1558"/>
  <c r="Q1558"/>
  <c r="P1558"/>
  <c r="U1558" s="1"/>
  <c r="Z1558" s="1"/>
  <c r="O1558"/>
  <c r="N1558"/>
  <c r="X1558" s="1"/>
  <c r="AB1557"/>
  <c r="X1557"/>
  <c r="W1557"/>
  <c r="T1557"/>
  <c r="S1557"/>
  <c r="R1557"/>
  <c r="Q1557"/>
  <c r="P1557"/>
  <c r="O1557"/>
  <c r="Y1557" s="1"/>
  <c r="N1557"/>
  <c r="Y1556"/>
  <c r="U1556"/>
  <c r="T1556"/>
  <c r="R1556"/>
  <c r="W1556" s="1"/>
  <c r="AB1556" s="1"/>
  <c r="Q1556"/>
  <c r="P1556"/>
  <c r="Z1556" s="1"/>
  <c r="O1556"/>
  <c r="N1556"/>
  <c r="S1556" s="1"/>
  <c r="X1556" s="1"/>
  <c r="Y1555"/>
  <c r="U1555"/>
  <c r="T1555"/>
  <c r="R1555"/>
  <c r="W1555" s="1"/>
  <c r="AB1555" s="1"/>
  <c r="Q1555"/>
  <c r="P1555"/>
  <c r="Z1555" s="1"/>
  <c r="O1555"/>
  <c r="N1555"/>
  <c r="V1554"/>
  <c r="R1554"/>
  <c r="Q1554"/>
  <c r="AA1554" s="1"/>
  <c r="P1554"/>
  <c r="U1554" s="1"/>
  <c r="Z1554" s="1"/>
  <c r="O1554"/>
  <c r="N1554"/>
  <c r="W1553"/>
  <c r="S1553"/>
  <c r="R1553"/>
  <c r="Q1553"/>
  <c r="V1553" s="1"/>
  <c r="AA1553" s="1"/>
  <c r="P1553"/>
  <c r="O1553"/>
  <c r="N1553"/>
  <c r="X1553" s="1"/>
  <c r="AB1552"/>
  <c r="X1552"/>
  <c r="T1552"/>
  <c r="R1552"/>
  <c r="W1552" s="1"/>
  <c r="Q1552"/>
  <c r="P1552"/>
  <c r="O1552"/>
  <c r="Y1552" s="1"/>
  <c r="N1552"/>
  <c r="S1552" s="1"/>
  <c r="Y1551"/>
  <c r="U1551"/>
  <c r="R1551"/>
  <c r="Q1551"/>
  <c r="P1551"/>
  <c r="Z1551" s="1"/>
  <c r="O1551"/>
  <c r="T1551" s="1"/>
  <c r="N1551"/>
  <c r="V1550"/>
  <c r="R1550"/>
  <c r="Q1550"/>
  <c r="AA1550" s="1"/>
  <c r="P1550"/>
  <c r="U1550" s="1"/>
  <c r="Z1550" s="1"/>
  <c r="O1550"/>
  <c r="N1550"/>
  <c r="W1549"/>
  <c r="S1549"/>
  <c r="R1549"/>
  <c r="Q1549"/>
  <c r="V1549" s="1"/>
  <c r="AA1549" s="1"/>
  <c r="P1549"/>
  <c r="O1549"/>
  <c r="N1549"/>
  <c r="X1549" s="1"/>
  <c r="AB1548"/>
  <c r="X1548"/>
  <c r="T1548"/>
  <c r="R1548"/>
  <c r="W1548" s="1"/>
  <c r="Q1548"/>
  <c r="P1548"/>
  <c r="O1548"/>
  <c r="Y1548" s="1"/>
  <c r="N1548"/>
  <c r="S1548" s="1"/>
  <c r="Y1547"/>
  <c r="U1547"/>
  <c r="R1547"/>
  <c r="Q1547"/>
  <c r="P1547"/>
  <c r="Z1547" s="1"/>
  <c r="O1547"/>
  <c r="T1547" s="1"/>
  <c r="N1547"/>
  <c r="V1546"/>
  <c r="R1546"/>
  <c r="Q1546"/>
  <c r="AA1546" s="1"/>
  <c r="P1546"/>
  <c r="U1546" s="1"/>
  <c r="Z1546" s="1"/>
  <c r="O1546"/>
  <c r="N1546"/>
  <c r="W1545"/>
  <c r="S1545"/>
  <c r="R1545"/>
  <c r="Q1545"/>
  <c r="V1545" s="1"/>
  <c r="AA1545" s="1"/>
  <c r="P1545"/>
  <c r="O1545"/>
  <c r="N1545"/>
  <c r="X1545" s="1"/>
  <c r="X1544"/>
  <c r="T1544"/>
  <c r="R1544"/>
  <c r="W1544" s="1"/>
  <c r="AB1544" s="1"/>
  <c r="Q1544"/>
  <c r="P1544"/>
  <c r="O1544"/>
  <c r="Y1544" s="1"/>
  <c r="N1544"/>
  <c r="S1544" s="1"/>
  <c r="Y1543"/>
  <c r="U1543"/>
  <c r="R1543"/>
  <c r="Q1543"/>
  <c r="P1543"/>
  <c r="Z1543" s="1"/>
  <c r="O1543"/>
  <c r="T1543" s="1"/>
  <c r="N1543"/>
  <c r="V1542"/>
  <c r="R1542"/>
  <c r="Q1542"/>
  <c r="AA1542" s="1"/>
  <c r="P1542"/>
  <c r="U1542" s="1"/>
  <c r="Z1542" s="1"/>
  <c r="O1542"/>
  <c r="N1542"/>
  <c r="W1541"/>
  <c r="S1541"/>
  <c r="R1541"/>
  <c r="Q1541"/>
  <c r="V1541" s="1"/>
  <c r="AA1541" s="1"/>
  <c r="P1541"/>
  <c r="O1541"/>
  <c r="N1541"/>
  <c r="X1541" s="1"/>
  <c r="W1540"/>
  <c r="S1540"/>
  <c r="R1540"/>
  <c r="Q1540"/>
  <c r="V1540" s="1"/>
  <c r="AA1540" s="1"/>
  <c r="P1540"/>
  <c r="O1540"/>
  <c r="N1540"/>
  <c r="X1540" s="1"/>
  <c r="X1539"/>
  <c r="T1539"/>
  <c r="R1539"/>
  <c r="W1539" s="1"/>
  <c r="AB1539" s="1"/>
  <c r="Q1539"/>
  <c r="P1539"/>
  <c r="O1539"/>
  <c r="Y1539" s="1"/>
  <c r="N1539"/>
  <c r="S1539" s="1"/>
  <c r="Y1538"/>
  <c r="U1538"/>
  <c r="R1538"/>
  <c r="Q1538"/>
  <c r="P1538"/>
  <c r="Z1538" s="1"/>
  <c r="O1538"/>
  <c r="T1538" s="1"/>
  <c r="N1538"/>
  <c r="V1537"/>
  <c r="R1537"/>
  <c r="Q1537"/>
  <c r="AA1537" s="1"/>
  <c r="P1537"/>
  <c r="U1537" s="1"/>
  <c r="Z1537" s="1"/>
  <c r="O1537"/>
  <c r="N1537"/>
  <c r="AA1536"/>
  <c r="W1536"/>
  <c r="V1536"/>
  <c r="S1536"/>
  <c r="R1536"/>
  <c r="Q1536"/>
  <c r="P1536"/>
  <c r="O1536"/>
  <c r="N1536"/>
  <c r="AB1535"/>
  <c r="T1535"/>
  <c r="R1535"/>
  <c r="W1535" s="1"/>
  <c r="Q1535"/>
  <c r="P1535"/>
  <c r="O1535"/>
  <c r="Y1535" s="1"/>
  <c r="N1535"/>
  <c r="S1535" s="1"/>
  <c r="X1535" s="1"/>
  <c r="U1534"/>
  <c r="R1534"/>
  <c r="Q1534"/>
  <c r="P1534"/>
  <c r="O1534"/>
  <c r="T1534" s="1"/>
  <c r="Y1534" s="1"/>
  <c r="N1534"/>
  <c r="V1533"/>
  <c r="R1533"/>
  <c r="Q1533"/>
  <c r="AA1533" s="1"/>
  <c r="P1533"/>
  <c r="U1533" s="1"/>
  <c r="Z1533" s="1"/>
  <c r="O1533"/>
  <c r="N1533"/>
  <c r="W1532"/>
  <c r="S1532"/>
  <c r="R1532"/>
  <c r="AB1532" s="1"/>
  <c r="Q1532"/>
  <c r="V1532" s="1"/>
  <c r="AA1532" s="1"/>
  <c r="P1532"/>
  <c r="O1532"/>
  <c r="N1532"/>
  <c r="AB1531"/>
  <c r="T1531"/>
  <c r="R1531"/>
  <c r="W1531" s="1"/>
  <c r="Q1531"/>
  <c r="P1531"/>
  <c r="O1531"/>
  <c r="Y1531" s="1"/>
  <c r="N1531"/>
  <c r="S1531" s="1"/>
  <c r="X1531" s="1"/>
  <c r="U1530"/>
  <c r="R1530"/>
  <c r="Q1530"/>
  <c r="P1530"/>
  <c r="O1530"/>
  <c r="T1530" s="1"/>
  <c r="Y1530" s="1"/>
  <c r="N1530"/>
  <c r="V1529"/>
  <c r="T1529"/>
  <c r="R1529"/>
  <c r="Q1529"/>
  <c r="P1529"/>
  <c r="U1529" s="1"/>
  <c r="Z1529" s="1"/>
  <c r="O1529"/>
  <c r="Y1529" s="1"/>
  <c r="N1529"/>
  <c r="W1528"/>
  <c r="S1528"/>
  <c r="R1528"/>
  <c r="AB1528" s="1"/>
  <c r="Q1528"/>
  <c r="V1528" s="1"/>
  <c r="AA1528" s="1"/>
  <c r="P1528"/>
  <c r="O1528"/>
  <c r="N1528"/>
  <c r="X1528" s="1"/>
  <c r="T1527"/>
  <c r="R1527"/>
  <c r="W1527" s="1"/>
  <c r="AB1527" s="1"/>
  <c r="Q1527"/>
  <c r="P1527"/>
  <c r="O1527"/>
  <c r="Y1527" s="1"/>
  <c r="N1527"/>
  <c r="S1527" s="1"/>
  <c r="X1527" s="1"/>
  <c r="Y1526"/>
  <c r="U1526"/>
  <c r="R1526"/>
  <c r="Q1526"/>
  <c r="P1526"/>
  <c r="Z1526" s="1"/>
  <c r="O1526"/>
  <c r="T1526" s="1"/>
  <c r="N1526"/>
  <c r="Y1525"/>
  <c r="U1525"/>
  <c r="R1525"/>
  <c r="Q1525"/>
  <c r="P1525"/>
  <c r="Z1525" s="1"/>
  <c r="O1525"/>
  <c r="T1525" s="1"/>
  <c r="N1525"/>
  <c r="V1524"/>
  <c r="R1524"/>
  <c r="Q1524"/>
  <c r="P1524"/>
  <c r="U1524" s="1"/>
  <c r="Z1524" s="1"/>
  <c r="O1524"/>
  <c r="N1524"/>
  <c r="W1523"/>
  <c r="S1523"/>
  <c r="R1523"/>
  <c r="AB1523" s="1"/>
  <c r="Q1523"/>
  <c r="V1523" s="1"/>
  <c r="AA1523" s="1"/>
  <c r="P1523"/>
  <c r="O1523"/>
  <c r="N1523"/>
  <c r="X1523" s="1"/>
  <c r="T1522"/>
  <c r="R1522"/>
  <c r="W1522" s="1"/>
  <c r="AB1522" s="1"/>
  <c r="Q1522"/>
  <c r="P1522"/>
  <c r="O1522"/>
  <c r="Y1522" s="1"/>
  <c r="N1522"/>
  <c r="S1522" s="1"/>
  <c r="X1522" s="1"/>
  <c r="U1521"/>
  <c r="R1521"/>
  <c r="Q1521"/>
  <c r="P1521"/>
  <c r="Z1521" s="1"/>
  <c r="O1521"/>
  <c r="T1521" s="1"/>
  <c r="Y1521" s="1"/>
  <c r="N1521"/>
  <c r="V1520"/>
  <c r="R1520"/>
  <c r="Q1520"/>
  <c r="P1520"/>
  <c r="U1520" s="1"/>
  <c r="Z1520" s="1"/>
  <c r="O1520"/>
  <c r="N1520"/>
  <c r="W1519"/>
  <c r="S1519"/>
  <c r="R1519"/>
  <c r="AB1519" s="1"/>
  <c r="Q1519"/>
  <c r="V1519" s="1"/>
  <c r="AA1519" s="1"/>
  <c r="P1519"/>
  <c r="O1519"/>
  <c r="N1519"/>
  <c r="X1519" s="1"/>
  <c r="T1518"/>
  <c r="R1518"/>
  <c r="W1518" s="1"/>
  <c r="AB1518" s="1"/>
  <c r="Q1518"/>
  <c r="P1518"/>
  <c r="O1518"/>
  <c r="Y1518" s="1"/>
  <c r="N1518"/>
  <c r="S1518" s="1"/>
  <c r="X1518" s="1"/>
  <c r="U1517"/>
  <c r="R1517"/>
  <c r="Q1517"/>
  <c r="P1517"/>
  <c r="O1517"/>
  <c r="T1517" s="1"/>
  <c r="Y1517" s="1"/>
  <c r="N1517"/>
  <c r="V1516"/>
  <c r="R1516"/>
  <c r="Q1516"/>
  <c r="P1516"/>
  <c r="U1516" s="1"/>
  <c r="Z1516" s="1"/>
  <c r="O1516"/>
  <c r="N1516"/>
  <c r="W1515"/>
  <c r="S1515"/>
  <c r="R1515"/>
  <c r="AB1515" s="1"/>
  <c r="Q1515"/>
  <c r="V1515" s="1"/>
  <c r="AA1515" s="1"/>
  <c r="P1515"/>
  <c r="O1515"/>
  <c r="N1515"/>
  <c r="X1515" s="1"/>
  <c r="X1514"/>
  <c r="V1514"/>
  <c r="T1514"/>
  <c r="R1514"/>
  <c r="W1514" s="1"/>
  <c r="AB1514" s="1"/>
  <c r="Q1514"/>
  <c r="AA1514" s="1"/>
  <c r="P1514"/>
  <c r="O1514"/>
  <c r="Y1514" s="1"/>
  <c r="N1514"/>
  <c r="S1514" s="1"/>
  <c r="Y1513"/>
  <c r="U1513"/>
  <c r="S1513"/>
  <c r="R1513"/>
  <c r="Q1513"/>
  <c r="P1513"/>
  <c r="Z1513" s="1"/>
  <c r="O1513"/>
  <c r="T1513" s="1"/>
  <c r="N1513"/>
  <c r="X1513" s="1"/>
  <c r="Z1512"/>
  <c r="V1512"/>
  <c r="T1512"/>
  <c r="R1512"/>
  <c r="Q1512"/>
  <c r="AA1512" s="1"/>
  <c r="P1512"/>
  <c r="U1512" s="1"/>
  <c r="O1512"/>
  <c r="Y1512" s="1"/>
  <c r="N1512"/>
  <c r="AA1511"/>
  <c r="W1511"/>
  <c r="U1511"/>
  <c r="S1511"/>
  <c r="R1511"/>
  <c r="AB1511" s="1"/>
  <c r="Q1511"/>
  <c r="V1511" s="1"/>
  <c r="P1511"/>
  <c r="Z1511" s="1"/>
  <c r="O1511"/>
  <c r="N1511"/>
  <c r="X1511" s="1"/>
  <c r="W1510"/>
  <c r="U1510"/>
  <c r="S1510"/>
  <c r="R1510"/>
  <c r="Q1510"/>
  <c r="V1510" s="1"/>
  <c r="AA1510" s="1"/>
  <c r="P1510"/>
  <c r="Z1510" s="1"/>
  <c r="O1510"/>
  <c r="N1510"/>
  <c r="V1509"/>
  <c r="T1509"/>
  <c r="R1509"/>
  <c r="W1509" s="1"/>
  <c r="AB1509" s="1"/>
  <c r="Q1509"/>
  <c r="AA1509" s="1"/>
  <c r="P1509"/>
  <c r="O1509"/>
  <c r="Y1509" s="1"/>
  <c r="N1509"/>
  <c r="S1509" s="1"/>
  <c r="X1509" s="1"/>
  <c r="AB1508"/>
  <c r="Y1508"/>
  <c r="X1508"/>
  <c r="W1508"/>
  <c r="U1508"/>
  <c r="T1508"/>
  <c r="S1508"/>
  <c r="R1508"/>
  <c r="Q1508"/>
  <c r="P1508"/>
  <c r="O1508"/>
  <c r="N1508"/>
  <c r="Z1507"/>
  <c r="Y1507"/>
  <c r="V1507"/>
  <c r="U1507"/>
  <c r="T1507"/>
  <c r="R1507"/>
  <c r="Q1507"/>
  <c r="AA1507" s="1"/>
  <c r="P1507"/>
  <c r="O1507"/>
  <c r="N1507"/>
  <c r="AA1506"/>
  <c r="Z1506"/>
  <c r="W1506"/>
  <c r="V1506"/>
  <c r="U1506"/>
  <c r="S1506"/>
  <c r="R1506"/>
  <c r="AB1506" s="1"/>
  <c r="Q1506"/>
  <c r="P1506"/>
  <c r="O1506"/>
  <c r="N1506"/>
  <c r="AB1505"/>
  <c r="AA1505"/>
  <c r="X1505"/>
  <c r="W1505"/>
  <c r="V1505"/>
  <c r="T1505"/>
  <c r="S1505"/>
  <c r="R1505"/>
  <c r="Q1505"/>
  <c r="P1505"/>
  <c r="O1505"/>
  <c r="Y1505" s="1"/>
  <c r="N1505"/>
  <c r="AB1504"/>
  <c r="Y1504"/>
  <c r="X1504"/>
  <c r="W1504"/>
  <c r="U1504"/>
  <c r="T1504"/>
  <c r="S1504"/>
  <c r="R1504"/>
  <c r="Q1504"/>
  <c r="P1504"/>
  <c r="Z1504" s="1"/>
  <c r="O1504"/>
  <c r="N1504"/>
  <c r="Z1503"/>
  <c r="Y1503"/>
  <c r="V1503"/>
  <c r="U1503"/>
  <c r="T1503"/>
  <c r="R1503"/>
  <c r="Q1503"/>
  <c r="AA1503" s="1"/>
  <c r="P1503"/>
  <c r="O1503"/>
  <c r="N1503"/>
  <c r="AA1502"/>
  <c r="Z1502"/>
  <c r="W1502"/>
  <c r="V1502"/>
  <c r="U1502"/>
  <c r="S1502"/>
  <c r="R1502"/>
  <c r="AB1502" s="1"/>
  <c r="Q1502"/>
  <c r="P1502"/>
  <c r="O1502"/>
  <c r="N1502"/>
  <c r="X1502" s="1"/>
  <c r="AB1501"/>
  <c r="AA1501"/>
  <c r="X1501"/>
  <c r="W1501"/>
  <c r="V1501"/>
  <c r="T1501"/>
  <c r="S1501"/>
  <c r="R1501"/>
  <c r="Q1501"/>
  <c r="P1501"/>
  <c r="O1501"/>
  <c r="Y1501" s="1"/>
  <c r="N1501"/>
  <c r="AB1500"/>
  <c r="Y1500"/>
  <c r="X1500"/>
  <c r="W1500"/>
  <c r="U1500"/>
  <c r="T1500"/>
  <c r="S1500"/>
  <c r="R1500"/>
  <c r="Q1500"/>
  <c r="P1500"/>
  <c r="Z1500" s="1"/>
  <c r="O1500"/>
  <c r="N1500"/>
  <c r="Z1499"/>
  <c r="Y1499"/>
  <c r="V1499"/>
  <c r="U1499"/>
  <c r="T1499"/>
  <c r="R1499"/>
  <c r="Q1499"/>
  <c r="AA1499" s="1"/>
  <c r="P1499"/>
  <c r="O1499"/>
  <c r="N1499"/>
  <c r="AA1498"/>
  <c r="Z1498"/>
  <c r="W1498"/>
  <c r="V1498"/>
  <c r="U1498"/>
  <c r="S1498"/>
  <c r="R1498"/>
  <c r="AB1498" s="1"/>
  <c r="Q1498"/>
  <c r="P1498"/>
  <c r="O1498"/>
  <c r="N1498"/>
  <c r="X1498" s="1"/>
  <c r="AB1497"/>
  <c r="AA1497"/>
  <c r="X1497"/>
  <c r="W1497"/>
  <c r="V1497"/>
  <c r="T1497"/>
  <c r="S1497"/>
  <c r="R1497"/>
  <c r="Q1497"/>
  <c r="P1497"/>
  <c r="O1497"/>
  <c r="Y1497" s="1"/>
  <c r="N1497"/>
  <c r="Y1496"/>
  <c r="X1496"/>
  <c r="U1496"/>
  <c r="T1496"/>
  <c r="S1496"/>
  <c r="R1496"/>
  <c r="W1496" s="1"/>
  <c r="AB1496" s="1"/>
  <c r="Q1496"/>
  <c r="P1496"/>
  <c r="Z1496" s="1"/>
  <c r="O1496"/>
  <c r="N1496"/>
  <c r="AB1495"/>
  <c r="W1495"/>
  <c r="U1495"/>
  <c r="S1495"/>
  <c r="X1495" s="1"/>
  <c r="R1495"/>
  <c r="Q1495"/>
  <c r="P1495"/>
  <c r="Z1495" s="1"/>
  <c r="O1495"/>
  <c r="T1495" s="1"/>
  <c r="Y1495" s="1"/>
  <c r="N1495"/>
  <c r="V1494"/>
  <c r="T1494"/>
  <c r="Y1494" s="1"/>
  <c r="R1494"/>
  <c r="Q1494"/>
  <c r="P1494"/>
  <c r="U1494" s="1"/>
  <c r="Z1494" s="1"/>
  <c r="O1494"/>
  <c r="N1494"/>
  <c r="W1493"/>
  <c r="U1493"/>
  <c r="Z1493" s="1"/>
  <c r="S1493"/>
  <c r="R1493"/>
  <c r="Q1493"/>
  <c r="V1493" s="1"/>
  <c r="AA1493" s="1"/>
  <c r="P1493"/>
  <c r="O1493"/>
  <c r="N1493"/>
  <c r="X1493" s="1"/>
  <c r="V1492"/>
  <c r="AA1492" s="1"/>
  <c r="T1492"/>
  <c r="R1492"/>
  <c r="W1492" s="1"/>
  <c r="AB1492" s="1"/>
  <c r="Q1492"/>
  <c r="P1492"/>
  <c r="O1492"/>
  <c r="Y1492" s="1"/>
  <c r="N1492"/>
  <c r="S1492" s="1"/>
  <c r="X1492" s="1"/>
  <c r="Y1491"/>
  <c r="W1491"/>
  <c r="AB1491" s="1"/>
  <c r="U1491"/>
  <c r="S1491"/>
  <c r="X1491" s="1"/>
  <c r="R1491"/>
  <c r="Q1491"/>
  <c r="P1491"/>
  <c r="Z1491" s="1"/>
  <c r="O1491"/>
  <c r="T1491" s="1"/>
  <c r="N1491"/>
  <c r="Z1490"/>
  <c r="V1490"/>
  <c r="T1490"/>
  <c r="Y1490" s="1"/>
  <c r="R1490"/>
  <c r="Q1490"/>
  <c r="AA1490" s="1"/>
  <c r="P1490"/>
  <c r="U1490" s="1"/>
  <c r="O1490"/>
  <c r="N1490"/>
  <c r="AA1489"/>
  <c r="W1489"/>
  <c r="U1489"/>
  <c r="Z1489" s="1"/>
  <c r="S1489"/>
  <c r="R1489"/>
  <c r="AB1489" s="1"/>
  <c r="Q1489"/>
  <c r="V1489" s="1"/>
  <c r="P1489"/>
  <c r="O1489"/>
  <c r="N1489"/>
  <c r="X1489" s="1"/>
  <c r="X1488"/>
  <c r="V1488"/>
  <c r="T1488"/>
  <c r="R1488"/>
  <c r="W1488" s="1"/>
  <c r="AB1488" s="1"/>
  <c r="Q1488"/>
  <c r="AA1488" s="1"/>
  <c r="P1488"/>
  <c r="O1488"/>
  <c r="Y1488" s="1"/>
  <c r="N1488"/>
  <c r="S1488" s="1"/>
  <c r="Y1487"/>
  <c r="W1487"/>
  <c r="U1487"/>
  <c r="S1487"/>
  <c r="R1487"/>
  <c r="AB1487" s="1"/>
  <c r="Q1487"/>
  <c r="P1487"/>
  <c r="Z1487" s="1"/>
  <c r="O1487"/>
  <c r="T1487" s="1"/>
  <c r="N1487"/>
  <c r="X1487" s="1"/>
  <c r="V1486"/>
  <c r="T1486"/>
  <c r="R1486"/>
  <c r="Q1486"/>
  <c r="P1486"/>
  <c r="U1486" s="1"/>
  <c r="Z1486" s="1"/>
  <c r="O1486"/>
  <c r="Y1486" s="1"/>
  <c r="N1486"/>
  <c r="W1485"/>
  <c r="U1485"/>
  <c r="S1485"/>
  <c r="R1485"/>
  <c r="Q1485"/>
  <c r="V1485" s="1"/>
  <c r="AA1485" s="1"/>
  <c r="P1485"/>
  <c r="Z1485" s="1"/>
  <c r="O1485"/>
  <c r="N1485"/>
  <c r="AB1484"/>
  <c r="X1484"/>
  <c r="T1484"/>
  <c r="R1484"/>
  <c r="W1484" s="1"/>
  <c r="Q1484"/>
  <c r="P1484"/>
  <c r="O1484"/>
  <c r="Y1484" s="1"/>
  <c r="N1484"/>
  <c r="S1484" s="1"/>
  <c r="U1483"/>
  <c r="R1483"/>
  <c r="Q1483"/>
  <c r="P1483"/>
  <c r="O1483"/>
  <c r="T1483" s="1"/>
  <c r="Y1483" s="1"/>
  <c r="N1483"/>
  <c r="V1482"/>
  <c r="R1482"/>
  <c r="Q1482"/>
  <c r="P1482"/>
  <c r="U1482" s="1"/>
  <c r="Z1482" s="1"/>
  <c r="O1482"/>
  <c r="N1482"/>
  <c r="W1481"/>
  <c r="U1481"/>
  <c r="S1481"/>
  <c r="R1481"/>
  <c r="Q1481"/>
  <c r="V1481" s="1"/>
  <c r="AA1481" s="1"/>
  <c r="P1481"/>
  <c r="Z1481" s="1"/>
  <c r="O1481"/>
  <c r="N1481"/>
  <c r="X1481" s="1"/>
  <c r="W1480"/>
  <c r="U1480"/>
  <c r="S1480"/>
  <c r="R1480"/>
  <c r="Q1480"/>
  <c r="V1480" s="1"/>
  <c r="AA1480" s="1"/>
  <c r="P1480"/>
  <c r="Z1480" s="1"/>
  <c r="O1480"/>
  <c r="N1480"/>
  <c r="X1480" s="1"/>
  <c r="V1479"/>
  <c r="T1479"/>
  <c r="R1479"/>
  <c r="W1479" s="1"/>
  <c r="AB1479" s="1"/>
  <c r="Q1479"/>
  <c r="AA1479" s="1"/>
  <c r="P1479"/>
  <c r="O1479"/>
  <c r="Y1479" s="1"/>
  <c r="N1479"/>
  <c r="S1479" s="1"/>
  <c r="X1479" s="1"/>
  <c r="Y1478"/>
  <c r="W1478"/>
  <c r="U1478"/>
  <c r="S1478"/>
  <c r="R1478"/>
  <c r="AB1478" s="1"/>
  <c r="Q1478"/>
  <c r="P1478"/>
  <c r="Z1478" s="1"/>
  <c r="O1478"/>
  <c r="T1478" s="1"/>
  <c r="N1478"/>
  <c r="X1478" s="1"/>
  <c r="Z1477"/>
  <c r="V1477"/>
  <c r="T1477"/>
  <c r="R1477"/>
  <c r="Q1477"/>
  <c r="AA1477" s="1"/>
  <c r="P1477"/>
  <c r="U1477" s="1"/>
  <c r="O1477"/>
  <c r="Y1477" s="1"/>
  <c r="N1477"/>
  <c r="AA1476"/>
  <c r="W1476"/>
  <c r="U1476"/>
  <c r="S1476"/>
  <c r="R1476"/>
  <c r="AB1476" s="1"/>
  <c r="Q1476"/>
  <c r="V1476" s="1"/>
  <c r="P1476"/>
  <c r="Z1476" s="1"/>
  <c r="O1476"/>
  <c r="N1476"/>
  <c r="X1476" s="1"/>
  <c r="V1475"/>
  <c r="T1475"/>
  <c r="R1475"/>
  <c r="W1475" s="1"/>
  <c r="AB1475" s="1"/>
  <c r="Q1475"/>
  <c r="AA1475" s="1"/>
  <c r="P1475"/>
  <c r="O1475"/>
  <c r="Y1475" s="1"/>
  <c r="N1475"/>
  <c r="S1475" s="1"/>
  <c r="X1475" s="1"/>
  <c r="Y1474"/>
  <c r="W1474"/>
  <c r="U1474"/>
  <c r="S1474"/>
  <c r="R1474"/>
  <c r="AB1474" s="1"/>
  <c r="Q1474"/>
  <c r="P1474"/>
  <c r="Z1474" s="1"/>
  <c r="O1474"/>
  <c r="T1474" s="1"/>
  <c r="N1474"/>
  <c r="X1474" s="1"/>
  <c r="Z1473"/>
  <c r="V1473"/>
  <c r="T1473"/>
  <c r="R1473"/>
  <c r="Q1473"/>
  <c r="AA1473" s="1"/>
  <c r="P1473"/>
  <c r="U1473" s="1"/>
  <c r="O1473"/>
  <c r="Y1473" s="1"/>
  <c r="N1473"/>
  <c r="AA1472"/>
  <c r="W1472"/>
  <c r="U1472"/>
  <c r="S1472"/>
  <c r="R1472"/>
  <c r="AB1472" s="1"/>
  <c r="Q1472"/>
  <c r="V1472" s="1"/>
  <c r="P1472"/>
  <c r="Z1472" s="1"/>
  <c r="O1472"/>
  <c r="N1472"/>
  <c r="T1471"/>
  <c r="Y1471" s="1"/>
  <c r="R1471"/>
  <c r="W1471" s="1"/>
  <c r="AB1471" s="1"/>
  <c r="Q1471"/>
  <c r="P1471"/>
  <c r="O1471"/>
  <c r="N1471"/>
  <c r="S1471" s="1"/>
  <c r="X1471" s="1"/>
  <c r="U1470"/>
  <c r="Z1470" s="1"/>
  <c r="R1470"/>
  <c r="Q1470"/>
  <c r="P1470"/>
  <c r="O1470"/>
  <c r="T1470" s="1"/>
  <c r="Y1470" s="1"/>
  <c r="N1470"/>
  <c r="V1469"/>
  <c r="AA1469" s="1"/>
  <c r="R1469"/>
  <c r="Q1469"/>
  <c r="P1469"/>
  <c r="U1469" s="1"/>
  <c r="Z1469" s="1"/>
  <c r="O1469"/>
  <c r="N1469"/>
  <c r="W1468"/>
  <c r="AB1468" s="1"/>
  <c r="S1468"/>
  <c r="X1468" s="1"/>
  <c r="R1468"/>
  <c r="Q1468"/>
  <c r="V1468" s="1"/>
  <c r="AA1468" s="1"/>
  <c r="P1468"/>
  <c r="O1468"/>
  <c r="N1468"/>
  <c r="T1467"/>
  <c r="Y1467" s="1"/>
  <c r="R1467"/>
  <c r="W1467" s="1"/>
  <c r="AB1467" s="1"/>
  <c r="Q1467"/>
  <c r="P1467"/>
  <c r="O1467"/>
  <c r="N1467"/>
  <c r="S1467" s="1"/>
  <c r="X1467" s="1"/>
  <c r="U1466"/>
  <c r="Z1466" s="1"/>
  <c r="R1466"/>
  <c r="Q1466"/>
  <c r="P1466"/>
  <c r="O1466"/>
  <c r="T1466" s="1"/>
  <c r="Y1466" s="1"/>
  <c r="N1466"/>
  <c r="U1465"/>
  <c r="Z1465" s="1"/>
  <c r="R1465"/>
  <c r="Q1465"/>
  <c r="P1465"/>
  <c r="O1465"/>
  <c r="T1465" s="1"/>
  <c r="Y1465" s="1"/>
  <c r="N1465"/>
  <c r="V1464"/>
  <c r="AA1464" s="1"/>
  <c r="R1464"/>
  <c r="Q1464"/>
  <c r="P1464"/>
  <c r="U1464" s="1"/>
  <c r="Z1464" s="1"/>
  <c r="O1464"/>
  <c r="N1464"/>
  <c r="W1463"/>
  <c r="AB1463" s="1"/>
  <c r="S1463"/>
  <c r="X1463" s="1"/>
  <c r="R1463"/>
  <c r="Q1463"/>
  <c r="V1463" s="1"/>
  <c r="AA1463" s="1"/>
  <c r="P1463"/>
  <c r="O1463"/>
  <c r="N1463"/>
  <c r="T1462"/>
  <c r="Y1462" s="1"/>
  <c r="R1462"/>
  <c r="W1462" s="1"/>
  <c r="AB1462" s="1"/>
  <c r="Q1462"/>
  <c r="P1462"/>
  <c r="O1462"/>
  <c r="N1462"/>
  <c r="S1462" s="1"/>
  <c r="X1462" s="1"/>
  <c r="U1461"/>
  <c r="R1461"/>
  <c r="Q1461"/>
  <c r="P1461"/>
  <c r="O1461"/>
  <c r="T1461" s="1"/>
  <c r="Y1461" s="1"/>
  <c r="N1461"/>
  <c r="V1460"/>
  <c r="R1460"/>
  <c r="Q1460"/>
  <c r="P1460"/>
  <c r="U1460" s="1"/>
  <c r="Z1460" s="1"/>
  <c r="O1460"/>
  <c r="N1460"/>
  <c r="W1459"/>
  <c r="S1459"/>
  <c r="R1459"/>
  <c r="Q1459"/>
  <c r="V1459" s="1"/>
  <c r="AA1459" s="1"/>
  <c r="P1459"/>
  <c r="O1459"/>
  <c r="N1459"/>
  <c r="T1458"/>
  <c r="R1458"/>
  <c r="W1458" s="1"/>
  <c r="AB1458" s="1"/>
  <c r="Q1458"/>
  <c r="P1458"/>
  <c r="O1458"/>
  <c r="Y1458" s="1"/>
  <c r="N1458"/>
  <c r="S1458" s="1"/>
  <c r="X1458" s="1"/>
  <c r="U1457"/>
  <c r="R1457"/>
  <c r="Q1457"/>
  <c r="P1457"/>
  <c r="O1457"/>
  <c r="T1457" s="1"/>
  <c r="Y1457" s="1"/>
  <c r="N1457"/>
  <c r="V1456"/>
  <c r="R1456"/>
  <c r="Q1456"/>
  <c r="P1456"/>
  <c r="U1456" s="1"/>
  <c r="Z1456" s="1"/>
  <c r="O1456"/>
  <c r="N1456"/>
  <c r="W1455"/>
  <c r="S1455"/>
  <c r="R1455"/>
  <c r="Q1455"/>
  <c r="V1455" s="1"/>
  <c r="AA1455" s="1"/>
  <c r="P1455"/>
  <c r="O1455"/>
  <c r="N1455"/>
  <c r="T1454"/>
  <c r="R1454"/>
  <c r="W1454" s="1"/>
  <c r="AB1454" s="1"/>
  <c r="Q1454"/>
  <c r="P1454"/>
  <c r="O1454"/>
  <c r="Y1454" s="1"/>
  <c r="N1454"/>
  <c r="S1454" s="1"/>
  <c r="X1454" s="1"/>
  <c r="Y1453"/>
  <c r="W1453"/>
  <c r="U1453"/>
  <c r="S1453"/>
  <c r="R1453"/>
  <c r="AB1453" s="1"/>
  <c r="Q1453"/>
  <c r="P1453"/>
  <c r="Z1453" s="1"/>
  <c r="O1453"/>
  <c r="T1453" s="1"/>
  <c r="N1453"/>
  <c r="X1453" s="1"/>
  <c r="Z1452"/>
  <c r="V1452"/>
  <c r="T1452"/>
  <c r="R1452"/>
  <c r="Q1452"/>
  <c r="AA1452" s="1"/>
  <c r="P1452"/>
  <c r="U1452" s="1"/>
  <c r="O1452"/>
  <c r="Y1452" s="1"/>
  <c r="N1452"/>
  <c r="AA1451"/>
  <c r="W1451"/>
  <c r="U1451"/>
  <c r="S1451"/>
  <c r="R1451"/>
  <c r="AB1451" s="1"/>
  <c r="Q1451"/>
  <c r="V1451" s="1"/>
  <c r="P1451"/>
  <c r="Z1451" s="1"/>
  <c r="O1451"/>
  <c r="N1451"/>
  <c r="W1450"/>
  <c r="U1450"/>
  <c r="S1450"/>
  <c r="R1450"/>
  <c r="Q1450"/>
  <c r="V1450" s="1"/>
  <c r="AA1450" s="1"/>
  <c r="P1450"/>
  <c r="Z1450" s="1"/>
  <c r="O1450"/>
  <c r="N1450"/>
  <c r="X1449"/>
  <c r="V1449"/>
  <c r="T1449"/>
  <c r="R1449"/>
  <c r="W1449" s="1"/>
  <c r="AB1449" s="1"/>
  <c r="Q1449"/>
  <c r="AA1449" s="1"/>
  <c r="P1449"/>
  <c r="O1449"/>
  <c r="Y1449" s="1"/>
  <c r="N1449"/>
  <c r="S1449" s="1"/>
  <c r="W1448"/>
  <c r="U1448"/>
  <c r="S1448"/>
  <c r="R1448"/>
  <c r="AB1448" s="1"/>
  <c r="Q1448"/>
  <c r="P1448"/>
  <c r="Z1448" s="1"/>
  <c r="O1448"/>
  <c r="T1448" s="1"/>
  <c r="Y1448" s="1"/>
  <c r="N1448"/>
  <c r="X1448" s="1"/>
  <c r="V1447"/>
  <c r="T1447"/>
  <c r="R1447"/>
  <c r="Q1447"/>
  <c r="P1447"/>
  <c r="U1447" s="1"/>
  <c r="Z1447" s="1"/>
  <c r="O1447"/>
  <c r="Y1447" s="1"/>
  <c r="N1447"/>
  <c r="W1446"/>
  <c r="U1446"/>
  <c r="S1446"/>
  <c r="R1446"/>
  <c r="Q1446"/>
  <c r="V1446" s="1"/>
  <c r="AA1446" s="1"/>
  <c r="P1446"/>
  <c r="Z1446" s="1"/>
  <c r="O1446"/>
  <c r="N1446"/>
  <c r="X1446" s="1"/>
  <c r="V1445"/>
  <c r="T1445"/>
  <c r="R1445"/>
  <c r="W1445" s="1"/>
  <c r="AB1445" s="1"/>
  <c r="Q1445"/>
  <c r="AA1445" s="1"/>
  <c r="P1445"/>
  <c r="O1445"/>
  <c r="Y1445" s="1"/>
  <c r="N1445"/>
  <c r="S1445" s="1"/>
  <c r="X1445" s="1"/>
  <c r="W1444"/>
  <c r="U1444"/>
  <c r="S1444"/>
  <c r="R1444"/>
  <c r="AB1444" s="1"/>
  <c r="Q1444"/>
  <c r="P1444"/>
  <c r="Z1444" s="1"/>
  <c r="O1444"/>
  <c r="T1444" s="1"/>
  <c r="Y1444" s="1"/>
  <c r="N1444"/>
  <c r="X1444" s="1"/>
  <c r="Z1443"/>
  <c r="V1443"/>
  <c r="T1443"/>
  <c r="R1443"/>
  <c r="Q1443"/>
  <c r="AA1443" s="1"/>
  <c r="P1443"/>
  <c r="U1443" s="1"/>
  <c r="O1443"/>
  <c r="Y1443" s="1"/>
  <c r="N1443"/>
  <c r="AA1442"/>
  <c r="W1442"/>
  <c r="U1442"/>
  <c r="S1442"/>
  <c r="R1442"/>
  <c r="AB1442" s="1"/>
  <c r="Q1442"/>
  <c r="V1442" s="1"/>
  <c r="P1442"/>
  <c r="Z1442" s="1"/>
  <c r="O1442"/>
  <c r="N1442"/>
  <c r="X1442" s="1"/>
  <c r="V1441"/>
  <c r="T1441"/>
  <c r="R1441"/>
  <c r="W1441" s="1"/>
  <c r="AB1441" s="1"/>
  <c r="Q1441"/>
  <c r="AA1441" s="1"/>
  <c r="P1441"/>
  <c r="O1441"/>
  <c r="Y1441" s="1"/>
  <c r="N1441"/>
  <c r="S1441" s="1"/>
  <c r="X1441" s="1"/>
  <c r="Y1440"/>
  <c r="W1440"/>
  <c r="U1440"/>
  <c r="T1440"/>
  <c r="S1440"/>
  <c r="R1440"/>
  <c r="AB1440" s="1"/>
  <c r="Q1440"/>
  <c r="P1440"/>
  <c r="O1440"/>
  <c r="N1440"/>
  <c r="X1440" s="1"/>
  <c r="Z1439"/>
  <c r="Y1439"/>
  <c r="V1439"/>
  <c r="U1439"/>
  <c r="T1439"/>
  <c r="R1439"/>
  <c r="Q1439"/>
  <c r="AA1439" s="1"/>
  <c r="P1439"/>
  <c r="O1439"/>
  <c r="N1439"/>
  <c r="AA1438"/>
  <c r="Z1438"/>
  <c r="W1438"/>
  <c r="V1438"/>
  <c r="U1438"/>
  <c r="S1438"/>
  <c r="R1438"/>
  <c r="AB1438" s="1"/>
  <c r="Q1438"/>
  <c r="P1438"/>
  <c r="O1438"/>
  <c r="N1438"/>
  <c r="AB1437"/>
  <c r="AA1437"/>
  <c r="X1437"/>
  <c r="W1437"/>
  <c r="V1437"/>
  <c r="T1437"/>
  <c r="S1437"/>
  <c r="R1437"/>
  <c r="Q1437"/>
  <c r="P1437"/>
  <c r="O1437"/>
  <c r="N1437"/>
  <c r="AB1436"/>
  <c r="Y1436"/>
  <c r="X1436"/>
  <c r="W1436"/>
  <c r="U1436"/>
  <c r="T1436"/>
  <c r="S1436"/>
  <c r="R1436"/>
  <c r="Q1436"/>
  <c r="P1436"/>
  <c r="O1436"/>
  <c r="N1436"/>
  <c r="AB1435"/>
  <c r="Y1435"/>
  <c r="X1435"/>
  <c r="W1435"/>
  <c r="U1435"/>
  <c r="T1435"/>
  <c r="S1435"/>
  <c r="R1435"/>
  <c r="Q1435"/>
  <c r="P1435"/>
  <c r="O1435"/>
  <c r="N1435"/>
  <c r="Z1434"/>
  <c r="Y1434"/>
  <c r="V1434"/>
  <c r="U1434"/>
  <c r="T1434"/>
  <c r="R1434"/>
  <c r="Q1434"/>
  <c r="AA1434" s="1"/>
  <c r="P1434"/>
  <c r="O1434"/>
  <c r="N1434"/>
  <c r="AA1433"/>
  <c r="Z1433"/>
  <c r="W1433"/>
  <c r="V1433"/>
  <c r="U1433"/>
  <c r="S1433"/>
  <c r="R1433"/>
  <c r="AB1433" s="1"/>
  <c r="Q1433"/>
  <c r="P1433"/>
  <c r="O1433"/>
  <c r="N1433"/>
  <c r="AB1432"/>
  <c r="AA1432"/>
  <c r="X1432"/>
  <c r="W1432"/>
  <c r="V1432"/>
  <c r="T1432"/>
  <c r="S1432"/>
  <c r="R1432"/>
  <c r="Q1432"/>
  <c r="P1432"/>
  <c r="O1432"/>
  <c r="N1432"/>
  <c r="AB1431"/>
  <c r="Y1431"/>
  <c r="X1431"/>
  <c r="W1431"/>
  <c r="U1431"/>
  <c r="T1431"/>
  <c r="S1431"/>
  <c r="R1431"/>
  <c r="Q1431"/>
  <c r="P1431"/>
  <c r="O1431"/>
  <c r="N1431"/>
  <c r="Y1430"/>
  <c r="U1430"/>
  <c r="Z1430" s="1"/>
  <c r="T1430"/>
  <c r="R1430"/>
  <c r="Q1430"/>
  <c r="P1430"/>
  <c r="O1430"/>
  <c r="N1430"/>
  <c r="U1429"/>
  <c r="Z1429" s="1"/>
  <c r="S1429"/>
  <c r="R1429"/>
  <c r="Q1429"/>
  <c r="P1429"/>
  <c r="O1429"/>
  <c r="T1429" s="1"/>
  <c r="N1429"/>
  <c r="T1428"/>
  <c r="R1428"/>
  <c r="Q1428"/>
  <c r="P1428"/>
  <c r="U1428" s="1"/>
  <c r="O1428"/>
  <c r="N1428"/>
  <c r="V1427"/>
  <c r="R1427"/>
  <c r="Q1427"/>
  <c r="AA1427" s="1"/>
  <c r="P1427"/>
  <c r="O1427"/>
  <c r="T1427" s="1"/>
  <c r="Y1427" s="1"/>
  <c r="N1427"/>
  <c r="AA1426"/>
  <c r="W1426"/>
  <c r="V1426"/>
  <c r="S1426"/>
  <c r="R1426"/>
  <c r="AB1426" s="1"/>
  <c r="Q1426"/>
  <c r="P1426"/>
  <c r="U1426" s="1"/>
  <c r="Z1426" s="1"/>
  <c r="O1426"/>
  <c r="N1426"/>
  <c r="X1426" s="1"/>
  <c r="AB1425"/>
  <c r="X1425"/>
  <c r="W1425"/>
  <c r="T1425"/>
  <c r="S1425"/>
  <c r="R1425"/>
  <c r="Q1425"/>
  <c r="V1425" s="1"/>
  <c r="AA1425" s="1"/>
  <c r="P1425"/>
  <c r="O1425"/>
  <c r="Y1425" s="1"/>
  <c r="N1425"/>
  <c r="Y1424"/>
  <c r="U1424"/>
  <c r="T1424"/>
  <c r="R1424"/>
  <c r="W1424" s="1"/>
  <c r="AB1424" s="1"/>
  <c r="Q1424"/>
  <c r="P1424"/>
  <c r="Z1424" s="1"/>
  <c r="O1424"/>
  <c r="N1424"/>
  <c r="S1424" s="1"/>
  <c r="X1424" s="1"/>
  <c r="Z1423"/>
  <c r="V1423"/>
  <c r="U1423"/>
  <c r="R1423"/>
  <c r="Q1423"/>
  <c r="AA1423" s="1"/>
  <c r="P1423"/>
  <c r="O1423"/>
  <c r="T1423" s="1"/>
  <c r="Y1423" s="1"/>
  <c r="N1423"/>
  <c r="AA1422"/>
  <c r="W1422"/>
  <c r="V1422"/>
  <c r="S1422"/>
  <c r="R1422"/>
  <c r="AB1422" s="1"/>
  <c r="Q1422"/>
  <c r="P1422"/>
  <c r="U1422" s="1"/>
  <c r="Z1422" s="1"/>
  <c r="O1422"/>
  <c r="N1422"/>
  <c r="X1422" s="1"/>
  <c r="AB1421"/>
  <c r="X1421"/>
  <c r="W1421"/>
  <c r="T1421"/>
  <c r="S1421"/>
  <c r="R1421"/>
  <c r="Q1421"/>
  <c r="V1421" s="1"/>
  <c r="AA1421" s="1"/>
  <c r="P1421"/>
  <c r="O1421"/>
  <c r="Y1421" s="1"/>
  <c r="N1421"/>
  <c r="AB1420"/>
  <c r="X1420"/>
  <c r="W1420"/>
  <c r="T1420"/>
  <c r="S1420"/>
  <c r="R1420"/>
  <c r="Q1420"/>
  <c r="V1420" s="1"/>
  <c r="AA1420" s="1"/>
  <c r="P1420"/>
  <c r="O1420"/>
  <c r="Y1420" s="1"/>
  <c r="N1420"/>
  <c r="Y1419"/>
  <c r="U1419"/>
  <c r="T1419"/>
  <c r="R1419"/>
  <c r="W1419" s="1"/>
  <c r="AB1419" s="1"/>
  <c r="Q1419"/>
  <c r="P1419"/>
  <c r="Z1419" s="1"/>
  <c r="O1419"/>
  <c r="N1419"/>
  <c r="S1419" s="1"/>
  <c r="X1419" s="1"/>
  <c r="Z1418"/>
  <c r="V1418"/>
  <c r="U1418"/>
  <c r="R1418"/>
  <c r="Q1418"/>
  <c r="AA1418" s="1"/>
  <c r="P1418"/>
  <c r="O1418"/>
  <c r="T1418" s="1"/>
  <c r="Y1418" s="1"/>
  <c r="N1418"/>
  <c r="AA1417"/>
  <c r="W1417"/>
  <c r="V1417"/>
  <c r="S1417"/>
  <c r="R1417"/>
  <c r="AB1417" s="1"/>
  <c r="Q1417"/>
  <c r="P1417"/>
  <c r="U1417" s="1"/>
  <c r="Z1417" s="1"/>
  <c r="O1417"/>
  <c r="N1417"/>
  <c r="X1417" s="1"/>
  <c r="AB1416"/>
  <c r="X1416"/>
  <c r="W1416"/>
  <c r="T1416"/>
  <c r="S1416"/>
  <c r="R1416"/>
  <c r="Q1416"/>
  <c r="V1416" s="1"/>
  <c r="AA1416" s="1"/>
  <c r="P1416"/>
  <c r="O1416"/>
  <c r="Y1416" s="1"/>
  <c r="N1416"/>
  <c r="Y1415"/>
  <c r="U1415"/>
  <c r="T1415"/>
  <c r="R1415"/>
  <c r="W1415" s="1"/>
  <c r="AB1415" s="1"/>
  <c r="Q1415"/>
  <c r="P1415"/>
  <c r="Z1415" s="1"/>
  <c r="O1415"/>
  <c r="N1415"/>
  <c r="S1415" s="1"/>
  <c r="X1415" s="1"/>
  <c r="Z1414"/>
  <c r="V1414"/>
  <c r="U1414"/>
  <c r="R1414"/>
  <c r="Q1414"/>
  <c r="AA1414" s="1"/>
  <c r="P1414"/>
  <c r="O1414"/>
  <c r="T1414" s="1"/>
  <c r="Y1414" s="1"/>
  <c r="N1414"/>
  <c r="AA1413"/>
  <c r="W1413"/>
  <c r="V1413"/>
  <c r="S1413"/>
  <c r="R1413"/>
  <c r="AB1413" s="1"/>
  <c r="Q1413"/>
  <c r="P1413"/>
  <c r="U1413" s="1"/>
  <c r="Z1413" s="1"/>
  <c r="O1413"/>
  <c r="N1413"/>
  <c r="X1413" s="1"/>
  <c r="AB1412"/>
  <c r="X1412"/>
  <c r="W1412"/>
  <c r="T1412"/>
  <c r="S1412"/>
  <c r="R1412"/>
  <c r="Q1412"/>
  <c r="V1412" s="1"/>
  <c r="AA1412" s="1"/>
  <c r="P1412"/>
  <c r="O1412"/>
  <c r="Y1412" s="1"/>
  <c r="N1412"/>
  <c r="Y1411"/>
  <c r="U1411"/>
  <c r="T1411"/>
  <c r="R1411"/>
  <c r="W1411" s="1"/>
  <c r="AB1411" s="1"/>
  <c r="Q1411"/>
  <c r="P1411"/>
  <c r="Z1411" s="1"/>
  <c r="O1411"/>
  <c r="N1411"/>
  <c r="S1411" s="1"/>
  <c r="X1411" s="1"/>
  <c r="Z1410"/>
  <c r="V1410"/>
  <c r="U1410"/>
  <c r="R1410"/>
  <c r="Q1410"/>
  <c r="AA1410" s="1"/>
  <c r="P1410"/>
  <c r="O1410"/>
  <c r="T1410" s="1"/>
  <c r="Y1410" s="1"/>
  <c r="N1410"/>
  <c r="AA1409"/>
  <c r="W1409"/>
  <c r="V1409"/>
  <c r="S1409"/>
  <c r="R1409"/>
  <c r="AB1409" s="1"/>
  <c r="Q1409"/>
  <c r="P1409"/>
  <c r="U1409" s="1"/>
  <c r="Z1409" s="1"/>
  <c r="O1409"/>
  <c r="N1409"/>
  <c r="X1409" s="1"/>
  <c r="AB1408"/>
  <c r="X1408"/>
  <c r="W1408"/>
  <c r="T1408"/>
  <c r="S1408"/>
  <c r="R1408"/>
  <c r="Q1408"/>
  <c r="V1408" s="1"/>
  <c r="AA1408" s="1"/>
  <c r="P1408"/>
  <c r="O1408"/>
  <c r="Y1408" s="1"/>
  <c r="N1408"/>
  <c r="Y1407"/>
  <c r="U1407"/>
  <c r="T1407"/>
  <c r="R1407"/>
  <c r="W1407" s="1"/>
  <c r="AB1407" s="1"/>
  <c r="Q1407"/>
  <c r="P1407"/>
  <c r="Z1407" s="1"/>
  <c r="O1407"/>
  <c r="N1407"/>
  <c r="S1407" s="1"/>
  <c r="X1407" s="1"/>
  <c r="Z1406"/>
  <c r="V1406"/>
  <c r="U1406"/>
  <c r="R1406"/>
  <c r="Q1406"/>
  <c r="AA1406" s="1"/>
  <c r="P1406"/>
  <c r="O1406"/>
  <c r="T1406" s="1"/>
  <c r="Y1406" s="1"/>
  <c r="N1406"/>
  <c r="Z1405"/>
  <c r="V1405"/>
  <c r="U1405"/>
  <c r="R1405"/>
  <c r="Q1405"/>
  <c r="AA1405" s="1"/>
  <c r="P1405"/>
  <c r="O1405"/>
  <c r="T1405" s="1"/>
  <c r="Y1405" s="1"/>
  <c r="N1405"/>
  <c r="AA1404"/>
  <c r="W1404"/>
  <c r="V1404"/>
  <c r="S1404"/>
  <c r="R1404"/>
  <c r="AB1404" s="1"/>
  <c r="Q1404"/>
  <c r="P1404"/>
  <c r="U1404" s="1"/>
  <c r="Z1404" s="1"/>
  <c r="O1404"/>
  <c r="N1404"/>
  <c r="X1404" s="1"/>
  <c r="AB1403"/>
  <c r="X1403"/>
  <c r="W1403"/>
  <c r="T1403"/>
  <c r="S1403"/>
  <c r="R1403"/>
  <c r="Q1403"/>
  <c r="V1403" s="1"/>
  <c r="AA1403" s="1"/>
  <c r="P1403"/>
  <c r="O1403"/>
  <c r="Y1403" s="1"/>
  <c r="N1403"/>
  <c r="Y1402"/>
  <c r="U1402"/>
  <c r="T1402"/>
  <c r="R1402"/>
  <c r="W1402" s="1"/>
  <c r="AB1402" s="1"/>
  <c r="Q1402"/>
  <c r="P1402"/>
  <c r="Z1402" s="1"/>
  <c r="O1402"/>
  <c r="N1402"/>
  <c r="S1402" s="1"/>
  <c r="X1402" s="1"/>
  <c r="Z1401"/>
  <c r="V1401"/>
  <c r="U1401"/>
  <c r="R1401"/>
  <c r="Q1401"/>
  <c r="AA1401" s="1"/>
  <c r="P1401"/>
  <c r="O1401"/>
  <c r="T1401" s="1"/>
  <c r="Y1401" s="1"/>
  <c r="N1401"/>
  <c r="V1400"/>
  <c r="AA1400" s="1"/>
  <c r="R1400"/>
  <c r="Q1400"/>
  <c r="P1400"/>
  <c r="U1400" s="1"/>
  <c r="Z1400" s="1"/>
  <c r="O1400"/>
  <c r="N1400"/>
  <c r="W1399"/>
  <c r="AB1399" s="1"/>
  <c r="S1399"/>
  <c r="X1399" s="1"/>
  <c r="R1399"/>
  <c r="Q1399"/>
  <c r="V1399" s="1"/>
  <c r="AA1399" s="1"/>
  <c r="P1399"/>
  <c r="O1399"/>
  <c r="N1399"/>
  <c r="T1398"/>
  <c r="Y1398" s="1"/>
  <c r="R1398"/>
  <c r="W1398" s="1"/>
  <c r="AB1398" s="1"/>
  <c r="Q1398"/>
  <c r="P1398"/>
  <c r="O1398"/>
  <c r="N1398"/>
  <c r="S1398" s="1"/>
  <c r="X1398" s="1"/>
  <c r="U1397"/>
  <c r="Z1397" s="1"/>
  <c r="R1397"/>
  <c r="Q1397"/>
  <c r="P1397"/>
  <c r="O1397"/>
  <c r="T1397" s="1"/>
  <c r="Y1397" s="1"/>
  <c r="N1397"/>
  <c r="V1396"/>
  <c r="AA1396" s="1"/>
  <c r="R1396"/>
  <c r="Q1396"/>
  <c r="P1396"/>
  <c r="U1396" s="1"/>
  <c r="Z1396" s="1"/>
  <c r="O1396"/>
  <c r="N1396"/>
  <c r="W1395"/>
  <c r="AB1395" s="1"/>
  <c r="S1395"/>
  <c r="X1395" s="1"/>
  <c r="R1395"/>
  <c r="Q1395"/>
  <c r="V1395" s="1"/>
  <c r="AA1395" s="1"/>
  <c r="P1395"/>
  <c r="O1395"/>
  <c r="N1395"/>
  <c r="T1394"/>
  <c r="Y1394" s="1"/>
  <c r="R1394"/>
  <c r="W1394" s="1"/>
  <c r="AB1394" s="1"/>
  <c r="Q1394"/>
  <c r="P1394"/>
  <c r="O1394"/>
  <c r="N1394"/>
  <c r="S1394" s="1"/>
  <c r="X1394" s="1"/>
  <c r="U1393"/>
  <c r="Z1393" s="1"/>
  <c r="R1393"/>
  <c r="Q1393"/>
  <c r="P1393"/>
  <c r="O1393"/>
  <c r="T1393" s="1"/>
  <c r="Y1393" s="1"/>
  <c r="N1393"/>
  <c r="V1392"/>
  <c r="AA1392" s="1"/>
  <c r="R1392"/>
  <c r="Q1392"/>
  <c r="P1392"/>
  <c r="U1392" s="1"/>
  <c r="Z1392" s="1"/>
  <c r="O1392"/>
  <c r="N1392"/>
  <c r="W1391"/>
  <c r="AB1391" s="1"/>
  <c r="S1391"/>
  <c r="X1391" s="1"/>
  <c r="R1391"/>
  <c r="Q1391"/>
  <c r="V1391" s="1"/>
  <c r="AA1391" s="1"/>
  <c r="P1391"/>
  <c r="O1391"/>
  <c r="N1391"/>
  <c r="W1390"/>
  <c r="AB1390" s="1"/>
  <c r="S1390"/>
  <c r="R1390"/>
  <c r="Q1390"/>
  <c r="V1390" s="1"/>
  <c r="AA1390" s="1"/>
  <c r="P1390"/>
  <c r="O1390"/>
  <c r="N1390"/>
  <c r="X1390" s="1"/>
  <c r="T1389"/>
  <c r="R1389"/>
  <c r="W1389" s="1"/>
  <c r="AB1389" s="1"/>
  <c r="Q1389"/>
  <c r="P1389"/>
  <c r="O1389"/>
  <c r="Y1389" s="1"/>
  <c r="N1389"/>
  <c r="S1389" s="1"/>
  <c r="X1389" s="1"/>
  <c r="U1388"/>
  <c r="R1388"/>
  <c r="Q1388"/>
  <c r="P1388"/>
  <c r="Z1388" s="1"/>
  <c r="O1388"/>
  <c r="T1388" s="1"/>
  <c r="Y1388" s="1"/>
  <c r="N1388"/>
  <c r="V1387"/>
  <c r="R1387"/>
  <c r="Q1387"/>
  <c r="AA1387" s="1"/>
  <c r="P1387"/>
  <c r="U1387" s="1"/>
  <c r="Z1387" s="1"/>
  <c r="O1387"/>
  <c r="N1387"/>
  <c r="W1386"/>
  <c r="S1386"/>
  <c r="R1386"/>
  <c r="AB1386" s="1"/>
  <c r="Q1386"/>
  <c r="V1386" s="1"/>
  <c r="AA1386" s="1"/>
  <c r="P1386"/>
  <c r="O1386"/>
  <c r="N1386"/>
  <c r="X1386" s="1"/>
  <c r="T1385"/>
  <c r="R1385"/>
  <c r="W1385" s="1"/>
  <c r="AB1385" s="1"/>
  <c r="Q1385"/>
  <c r="P1385"/>
  <c r="O1385"/>
  <c r="Y1385" s="1"/>
  <c r="N1385"/>
  <c r="S1385" s="1"/>
  <c r="X1385" s="1"/>
  <c r="U1384"/>
  <c r="R1384"/>
  <c r="Q1384"/>
  <c r="P1384"/>
  <c r="Z1384" s="1"/>
  <c r="O1384"/>
  <c r="T1384" s="1"/>
  <c r="Y1384" s="1"/>
  <c r="N1384"/>
  <c r="V1383"/>
  <c r="R1383"/>
  <c r="Q1383"/>
  <c r="AA1383" s="1"/>
  <c r="P1383"/>
  <c r="U1383" s="1"/>
  <c r="Z1383" s="1"/>
  <c r="O1383"/>
  <c r="N1383"/>
  <c r="W1382"/>
  <c r="S1382"/>
  <c r="R1382"/>
  <c r="AB1382" s="1"/>
  <c r="Q1382"/>
  <c r="V1382" s="1"/>
  <c r="AA1382" s="1"/>
  <c r="P1382"/>
  <c r="O1382"/>
  <c r="N1382"/>
  <c r="X1382" s="1"/>
  <c r="T1381"/>
  <c r="R1381"/>
  <c r="W1381" s="1"/>
  <c r="AB1381" s="1"/>
  <c r="Q1381"/>
  <c r="P1381"/>
  <c r="O1381"/>
  <c r="Y1381" s="1"/>
  <c r="N1381"/>
  <c r="S1381" s="1"/>
  <c r="X1381" s="1"/>
  <c r="U1380"/>
  <c r="R1380"/>
  <c r="Q1380"/>
  <c r="P1380"/>
  <c r="Z1380" s="1"/>
  <c r="O1380"/>
  <c r="T1380" s="1"/>
  <c r="Y1380" s="1"/>
  <c r="N1380"/>
  <c r="V1379"/>
  <c r="R1379"/>
  <c r="Q1379"/>
  <c r="AA1379" s="1"/>
  <c r="P1379"/>
  <c r="U1379" s="1"/>
  <c r="Z1379" s="1"/>
  <c r="O1379"/>
  <c r="N1379"/>
  <c r="W1378"/>
  <c r="S1378"/>
  <c r="R1378"/>
  <c r="AB1378" s="1"/>
  <c r="Q1378"/>
  <c r="V1378" s="1"/>
  <c r="AA1378" s="1"/>
  <c r="P1378"/>
  <c r="O1378"/>
  <c r="N1378"/>
  <c r="X1378" s="1"/>
  <c r="T1377"/>
  <c r="R1377"/>
  <c r="W1377" s="1"/>
  <c r="AB1377" s="1"/>
  <c r="Q1377"/>
  <c r="P1377"/>
  <c r="O1377"/>
  <c r="Y1377" s="1"/>
  <c r="N1377"/>
  <c r="S1377" s="1"/>
  <c r="X1377" s="1"/>
  <c r="U1376"/>
  <c r="R1376"/>
  <c r="Q1376"/>
  <c r="P1376"/>
  <c r="Z1376" s="1"/>
  <c r="O1376"/>
  <c r="T1376" s="1"/>
  <c r="Y1376" s="1"/>
  <c r="N1376"/>
  <c r="U1375"/>
  <c r="R1375"/>
  <c r="Q1375"/>
  <c r="P1375"/>
  <c r="Z1375" s="1"/>
  <c r="O1375"/>
  <c r="T1375" s="1"/>
  <c r="Y1375" s="1"/>
  <c r="N1375"/>
  <c r="V1374"/>
  <c r="R1374"/>
  <c r="Q1374"/>
  <c r="AA1374" s="1"/>
  <c r="P1374"/>
  <c r="U1374" s="1"/>
  <c r="Z1374" s="1"/>
  <c r="O1374"/>
  <c r="N1374"/>
  <c r="W1373"/>
  <c r="S1373"/>
  <c r="R1373"/>
  <c r="AB1373" s="1"/>
  <c r="Q1373"/>
  <c r="V1373" s="1"/>
  <c r="AA1373" s="1"/>
  <c r="P1373"/>
  <c r="O1373"/>
  <c r="N1373"/>
  <c r="X1373" s="1"/>
  <c r="T1372"/>
  <c r="R1372"/>
  <c r="W1372" s="1"/>
  <c r="AB1372" s="1"/>
  <c r="Q1372"/>
  <c r="P1372"/>
  <c r="O1372"/>
  <c r="Y1372" s="1"/>
  <c r="N1372"/>
  <c r="S1372" s="1"/>
  <c r="X1372" s="1"/>
  <c r="U1371"/>
  <c r="R1371"/>
  <c r="Q1371"/>
  <c r="P1371"/>
  <c r="Z1371" s="1"/>
  <c r="O1371"/>
  <c r="T1371" s="1"/>
  <c r="Y1371" s="1"/>
  <c r="N1371"/>
  <c r="V1370"/>
  <c r="R1370"/>
  <c r="Q1370"/>
  <c r="AA1370" s="1"/>
  <c r="P1370"/>
  <c r="U1370" s="1"/>
  <c r="Z1370" s="1"/>
  <c r="O1370"/>
  <c r="N1370"/>
  <c r="W1369"/>
  <c r="S1369"/>
  <c r="R1369"/>
  <c r="AB1369" s="1"/>
  <c r="Q1369"/>
  <c r="V1369" s="1"/>
  <c r="AA1369" s="1"/>
  <c r="P1369"/>
  <c r="O1369"/>
  <c r="N1369"/>
  <c r="X1369" s="1"/>
  <c r="T1368"/>
  <c r="R1368"/>
  <c r="W1368" s="1"/>
  <c r="AB1368" s="1"/>
  <c r="Q1368"/>
  <c r="P1368"/>
  <c r="O1368"/>
  <c r="Y1368" s="1"/>
  <c r="N1368"/>
  <c r="S1368" s="1"/>
  <c r="X1368" s="1"/>
  <c r="U1367"/>
  <c r="R1367"/>
  <c r="Q1367"/>
  <c r="P1367"/>
  <c r="Z1367" s="1"/>
  <c r="O1367"/>
  <c r="T1367" s="1"/>
  <c r="Y1367" s="1"/>
  <c r="N1367"/>
  <c r="V1366"/>
  <c r="R1366"/>
  <c r="Q1366"/>
  <c r="AA1366" s="1"/>
  <c r="P1366"/>
  <c r="U1366" s="1"/>
  <c r="Z1366" s="1"/>
  <c r="O1366"/>
  <c r="N1366"/>
  <c r="W1365"/>
  <c r="S1365"/>
  <c r="R1365"/>
  <c r="AB1365" s="1"/>
  <c r="Q1365"/>
  <c r="V1365" s="1"/>
  <c r="AA1365" s="1"/>
  <c r="P1365"/>
  <c r="O1365"/>
  <c r="N1365"/>
  <c r="X1365" s="1"/>
  <c r="T1364"/>
  <c r="R1364"/>
  <c r="W1364" s="1"/>
  <c r="AB1364" s="1"/>
  <c r="Q1364"/>
  <c r="P1364"/>
  <c r="O1364"/>
  <c r="Y1364" s="1"/>
  <c r="N1364"/>
  <c r="S1364" s="1"/>
  <c r="X1364" s="1"/>
  <c r="U1363"/>
  <c r="R1363"/>
  <c r="Q1363"/>
  <c r="P1363"/>
  <c r="Z1363" s="1"/>
  <c r="O1363"/>
  <c r="T1363" s="1"/>
  <c r="Y1363" s="1"/>
  <c r="N1363"/>
  <c r="V1362"/>
  <c r="R1362"/>
  <c r="Q1362"/>
  <c r="AA1362" s="1"/>
  <c r="P1362"/>
  <c r="U1362" s="1"/>
  <c r="Z1362" s="1"/>
  <c r="O1362"/>
  <c r="N1362"/>
  <c r="W1361"/>
  <c r="S1361"/>
  <c r="R1361"/>
  <c r="AB1361" s="1"/>
  <c r="Q1361"/>
  <c r="V1361" s="1"/>
  <c r="AA1361" s="1"/>
  <c r="P1361"/>
  <c r="O1361"/>
  <c r="N1361"/>
  <c r="X1361" s="1"/>
  <c r="W1360"/>
  <c r="S1360"/>
  <c r="R1360"/>
  <c r="AB1360" s="1"/>
  <c r="Q1360"/>
  <c r="V1360" s="1"/>
  <c r="AA1360" s="1"/>
  <c r="P1360"/>
  <c r="O1360"/>
  <c r="N1360"/>
  <c r="X1360" s="1"/>
  <c r="T1359"/>
  <c r="R1359"/>
  <c r="W1359" s="1"/>
  <c r="AB1359" s="1"/>
  <c r="Q1359"/>
  <c r="P1359"/>
  <c r="O1359"/>
  <c r="Y1359" s="1"/>
  <c r="N1359"/>
  <c r="S1359" s="1"/>
  <c r="X1359" s="1"/>
  <c r="U1358"/>
  <c r="R1358"/>
  <c r="Q1358"/>
  <c r="P1358"/>
  <c r="Z1358" s="1"/>
  <c r="O1358"/>
  <c r="T1358" s="1"/>
  <c r="Y1358" s="1"/>
  <c r="N1358"/>
  <c r="V1357"/>
  <c r="R1357"/>
  <c r="Q1357"/>
  <c r="AA1357" s="1"/>
  <c r="P1357"/>
  <c r="U1357" s="1"/>
  <c r="Z1357" s="1"/>
  <c r="O1357"/>
  <c r="N1357"/>
  <c r="W1356"/>
  <c r="S1356"/>
  <c r="R1356"/>
  <c r="AB1356" s="1"/>
  <c r="Q1356"/>
  <c r="V1356" s="1"/>
  <c r="AA1356" s="1"/>
  <c r="P1356"/>
  <c r="O1356"/>
  <c r="N1356"/>
  <c r="X1356" s="1"/>
  <c r="T1355"/>
  <c r="R1355"/>
  <c r="W1355" s="1"/>
  <c r="AB1355" s="1"/>
  <c r="Q1355"/>
  <c r="P1355"/>
  <c r="O1355"/>
  <c r="Y1355" s="1"/>
  <c r="N1355"/>
  <c r="S1355" s="1"/>
  <c r="X1355" s="1"/>
  <c r="U1354"/>
  <c r="R1354"/>
  <c r="Q1354"/>
  <c r="P1354"/>
  <c r="Z1354" s="1"/>
  <c r="O1354"/>
  <c r="T1354" s="1"/>
  <c r="Y1354" s="1"/>
  <c r="N1354"/>
  <c r="V1353"/>
  <c r="R1353"/>
  <c r="Q1353"/>
  <c r="AA1353" s="1"/>
  <c r="P1353"/>
  <c r="U1353" s="1"/>
  <c r="Z1353" s="1"/>
  <c r="O1353"/>
  <c r="N1353"/>
  <c r="W1352"/>
  <c r="S1352"/>
  <c r="R1352"/>
  <c r="AB1352" s="1"/>
  <c r="Q1352"/>
  <c r="V1352" s="1"/>
  <c r="AA1352" s="1"/>
  <c r="P1352"/>
  <c r="O1352"/>
  <c r="N1352"/>
  <c r="X1352" s="1"/>
  <c r="T1351"/>
  <c r="R1351"/>
  <c r="W1351" s="1"/>
  <c r="AB1351" s="1"/>
  <c r="Q1351"/>
  <c r="P1351"/>
  <c r="O1351"/>
  <c r="Y1351" s="1"/>
  <c r="N1351"/>
  <c r="S1351" s="1"/>
  <c r="X1351" s="1"/>
  <c r="U1350"/>
  <c r="R1350"/>
  <c r="Q1350"/>
  <c r="P1350"/>
  <c r="Z1350" s="1"/>
  <c r="O1350"/>
  <c r="T1350" s="1"/>
  <c r="Y1350" s="1"/>
  <c r="N1350"/>
  <c r="V1349"/>
  <c r="R1349"/>
  <c r="Q1349"/>
  <c r="AA1349" s="1"/>
  <c r="P1349"/>
  <c r="U1349" s="1"/>
  <c r="Z1349" s="1"/>
  <c r="O1349"/>
  <c r="N1349"/>
  <c r="W1348"/>
  <c r="S1348"/>
  <c r="R1348"/>
  <c r="AB1348" s="1"/>
  <c r="Q1348"/>
  <c r="V1348" s="1"/>
  <c r="AA1348" s="1"/>
  <c r="P1348"/>
  <c r="O1348"/>
  <c r="N1348"/>
  <c r="X1348" s="1"/>
  <c r="T1347"/>
  <c r="R1347"/>
  <c r="W1347" s="1"/>
  <c r="AB1347" s="1"/>
  <c r="Q1347"/>
  <c r="P1347"/>
  <c r="O1347"/>
  <c r="Y1347" s="1"/>
  <c r="N1347"/>
  <c r="S1347" s="1"/>
  <c r="X1347" s="1"/>
  <c r="U1346"/>
  <c r="R1346"/>
  <c r="Q1346"/>
  <c r="P1346"/>
  <c r="Z1346" s="1"/>
  <c r="O1346"/>
  <c r="T1346" s="1"/>
  <c r="Y1346" s="1"/>
  <c r="N1346"/>
  <c r="U1345"/>
  <c r="R1345"/>
  <c r="Q1345"/>
  <c r="P1345"/>
  <c r="Z1345" s="1"/>
  <c r="O1345"/>
  <c r="T1345" s="1"/>
  <c r="Y1345" s="1"/>
  <c r="N1345"/>
  <c r="V1344"/>
  <c r="R1344"/>
  <c r="Q1344"/>
  <c r="AA1344" s="1"/>
  <c r="P1344"/>
  <c r="U1344" s="1"/>
  <c r="Z1344" s="1"/>
  <c r="O1344"/>
  <c r="N1344"/>
  <c r="W1343"/>
  <c r="S1343"/>
  <c r="R1343"/>
  <c r="AB1343" s="1"/>
  <c r="Q1343"/>
  <c r="V1343" s="1"/>
  <c r="AA1343" s="1"/>
  <c r="P1343"/>
  <c r="O1343"/>
  <c r="N1343"/>
  <c r="X1343" s="1"/>
  <c r="T1342"/>
  <c r="R1342"/>
  <c r="W1342" s="1"/>
  <c r="AB1342" s="1"/>
  <c r="Q1342"/>
  <c r="P1342"/>
  <c r="O1342"/>
  <c r="Y1342" s="1"/>
  <c r="N1342"/>
  <c r="S1342" s="1"/>
  <c r="X1342" s="1"/>
  <c r="U1341"/>
  <c r="R1341"/>
  <c r="Q1341"/>
  <c r="P1341"/>
  <c r="Z1341" s="1"/>
  <c r="O1341"/>
  <c r="T1341" s="1"/>
  <c r="Y1341" s="1"/>
  <c r="N1341"/>
  <c r="V1340"/>
  <c r="R1340"/>
  <c r="Q1340"/>
  <c r="AA1340" s="1"/>
  <c r="P1340"/>
  <c r="U1340" s="1"/>
  <c r="Z1340" s="1"/>
  <c r="O1340"/>
  <c r="N1340"/>
  <c r="W1339"/>
  <c r="S1339"/>
  <c r="R1339"/>
  <c r="AB1339" s="1"/>
  <c r="Q1339"/>
  <c r="V1339" s="1"/>
  <c r="AA1339" s="1"/>
  <c r="P1339"/>
  <c r="O1339"/>
  <c r="N1339"/>
  <c r="X1339" s="1"/>
  <c r="AB1338"/>
  <c r="X1338"/>
  <c r="W1338"/>
  <c r="T1338"/>
  <c r="S1338"/>
  <c r="R1338"/>
  <c r="Q1338"/>
  <c r="P1338"/>
  <c r="O1338"/>
  <c r="Y1338" s="1"/>
  <c r="N1338"/>
  <c r="Y1337"/>
  <c r="U1337"/>
  <c r="T1337"/>
  <c r="R1337"/>
  <c r="W1337" s="1"/>
  <c r="AB1337" s="1"/>
  <c r="Q1337"/>
  <c r="P1337"/>
  <c r="Z1337" s="1"/>
  <c r="O1337"/>
  <c r="N1337"/>
  <c r="S1337" s="1"/>
  <c r="X1337" s="1"/>
  <c r="Z1336"/>
  <c r="V1336"/>
  <c r="U1336"/>
  <c r="R1336"/>
  <c r="Q1336"/>
  <c r="AA1336" s="1"/>
  <c r="P1336"/>
  <c r="O1336"/>
  <c r="T1336" s="1"/>
  <c r="Y1336" s="1"/>
  <c r="N1336"/>
  <c r="AA1335"/>
  <c r="W1335"/>
  <c r="V1335"/>
  <c r="S1335"/>
  <c r="R1335"/>
  <c r="AB1335" s="1"/>
  <c r="Q1335"/>
  <c r="P1335"/>
  <c r="U1335" s="1"/>
  <c r="Z1335" s="1"/>
  <c r="O1335"/>
  <c r="N1335"/>
  <c r="X1335" s="1"/>
  <c r="AB1334"/>
  <c r="X1334"/>
  <c r="W1334"/>
  <c r="T1334"/>
  <c r="S1334"/>
  <c r="R1334"/>
  <c r="Q1334"/>
  <c r="V1334" s="1"/>
  <c r="AA1334" s="1"/>
  <c r="P1334"/>
  <c r="O1334"/>
  <c r="Y1334" s="1"/>
  <c r="N1334"/>
  <c r="Y1333"/>
  <c r="U1333"/>
  <c r="T1333"/>
  <c r="R1333"/>
  <c r="W1333" s="1"/>
  <c r="AB1333" s="1"/>
  <c r="Q1333"/>
  <c r="P1333"/>
  <c r="Z1333" s="1"/>
  <c r="O1333"/>
  <c r="N1333"/>
  <c r="S1333" s="1"/>
  <c r="X1333" s="1"/>
  <c r="Z1332"/>
  <c r="V1332"/>
  <c r="U1332"/>
  <c r="R1332"/>
  <c r="Q1332"/>
  <c r="AA1332" s="1"/>
  <c r="P1332"/>
  <c r="O1332"/>
  <c r="T1332" s="1"/>
  <c r="Y1332" s="1"/>
  <c r="N1332"/>
  <c r="AA1331"/>
  <c r="W1331"/>
  <c r="V1331"/>
  <c r="S1331"/>
  <c r="R1331"/>
  <c r="AB1331" s="1"/>
  <c r="Q1331"/>
  <c r="P1331"/>
  <c r="U1331" s="1"/>
  <c r="Z1331" s="1"/>
  <c r="O1331"/>
  <c r="N1331"/>
  <c r="X1331" s="1"/>
  <c r="AA1330"/>
  <c r="W1330"/>
  <c r="V1330"/>
  <c r="S1330"/>
  <c r="R1330"/>
  <c r="AB1330" s="1"/>
  <c r="Q1330"/>
  <c r="P1330"/>
  <c r="U1330" s="1"/>
  <c r="Z1330" s="1"/>
  <c r="O1330"/>
  <c r="N1330"/>
  <c r="X1330" s="1"/>
  <c r="AB1329"/>
  <c r="X1329"/>
  <c r="W1329"/>
  <c r="T1329"/>
  <c r="S1329"/>
  <c r="R1329"/>
  <c r="Q1329"/>
  <c r="P1329"/>
  <c r="O1329"/>
  <c r="Y1329" s="1"/>
  <c r="N1329"/>
  <c r="Y1328"/>
  <c r="U1328"/>
  <c r="T1328"/>
  <c r="R1328"/>
  <c r="Q1328"/>
  <c r="P1328"/>
  <c r="Z1328" s="1"/>
  <c r="O1328"/>
  <c r="N1328"/>
  <c r="Z1327"/>
  <c r="V1327"/>
  <c r="U1327"/>
  <c r="R1327"/>
  <c r="Q1327"/>
  <c r="AA1327" s="1"/>
  <c r="P1327"/>
  <c r="O1327"/>
  <c r="N1327"/>
  <c r="AA1326"/>
  <c r="W1326"/>
  <c r="V1326"/>
  <c r="S1326"/>
  <c r="R1326"/>
  <c r="AB1326" s="1"/>
  <c r="Q1326"/>
  <c r="P1326"/>
  <c r="O1326"/>
  <c r="N1326"/>
  <c r="X1326" s="1"/>
  <c r="AB1325"/>
  <c r="X1325"/>
  <c r="W1325"/>
  <c r="T1325"/>
  <c r="S1325"/>
  <c r="R1325"/>
  <c r="Q1325"/>
  <c r="P1325"/>
  <c r="O1325"/>
  <c r="Y1325" s="1"/>
  <c r="N1325"/>
  <c r="Y1324"/>
  <c r="U1324"/>
  <c r="T1324"/>
  <c r="R1324"/>
  <c r="W1324" s="1"/>
  <c r="AB1324" s="1"/>
  <c r="Q1324"/>
  <c r="P1324"/>
  <c r="Z1324" s="1"/>
  <c r="O1324"/>
  <c r="N1324"/>
  <c r="S1324" s="1"/>
  <c r="X1324" s="1"/>
  <c r="Z1323"/>
  <c r="V1323"/>
  <c r="U1323"/>
  <c r="R1323"/>
  <c r="Q1323"/>
  <c r="AA1323" s="1"/>
  <c r="P1323"/>
  <c r="O1323"/>
  <c r="T1323" s="1"/>
  <c r="Y1323" s="1"/>
  <c r="N1323"/>
  <c r="AA1322"/>
  <c r="W1322"/>
  <c r="V1322"/>
  <c r="S1322"/>
  <c r="R1322"/>
  <c r="AB1322" s="1"/>
  <c r="Q1322"/>
  <c r="P1322"/>
  <c r="U1322" s="1"/>
  <c r="Z1322" s="1"/>
  <c r="O1322"/>
  <c r="N1322"/>
  <c r="X1322" s="1"/>
  <c r="AB1321"/>
  <c r="X1321"/>
  <c r="W1321"/>
  <c r="T1321"/>
  <c r="S1321"/>
  <c r="R1321"/>
  <c r="Q1321"/>
  <c r="P1321"/>
  <c r="O1321"/>
  <c r="Y1321" s="1"/>
  <c r="N1321"/>
  <c r="Y1320"/>
  <c r="U1320"/>
  <c r="T1320"/>
  <c r="R1320"/>
  <c r="W1320" s="1"/>
  <c r="AB1320" s="1"/>
  <c r="Q1320"/>
  <c r="P1320"/>
  <c r="Z1320" s="1"/>
  <c r="O1320"/>
  <c r="N1320"/>
  <c r="S1320" s="1"/>
  <c r="X1320" s="1"/>
  <c r="Z1319"/>
  <c r="V1319"/>
  <c r="U1319"/>
  <c r="R1319"/>
  <c r="Q1319"/>
  <c r="AA1319" s="1"/>
  <c r="P1319"/>
  <c r="O1319"/>
  <c r="T1319" s="1"/>
  <c r="Y1319" s="1"/>
  <c r="N1319"/>
  <c r="AA1318"/>
  <c r="W1318"/>
  <c r="V1318"/>
  <c r="S1318"/>
  <c r="R1318"/>
  <c r="AB1318" s="1"/>
  <c r="Q1318"/>
  <c r="P1318"/>
  <c r="U1318" s="1"/>
  <c r="Z1318" s="1"/>
  <c r="O1318"/>
  <c r="N1318"/>
  <c r="X1318" s="1"/>
  <c r="AB1317"/>
  <c r="X1317"/>
  <c r="W1317"/>
  <c r="T1317"/>
  <c r="S1317"/>
  <c r="R1317"/>
  <c r="Q1317"/>
  <c r="P1317"/>
  <c r="O1317"/>
  <c r="Y1317" s="1"/>
  <c r="N1317"/>
  <c r="Y1316"/>
  <c r="U1316"/>
  <c r="T1316"/>
  <c r="R1316"/>
  <c r="W1316" s="1"/>
  <c r="AB1316" s="1"/>
  <c r="Q1316"/>
  <c r="P1316"/>
  <c r="Z1316" s="1"/>
  <c r="O1316"/>
  <c r="N1316"/>
  <c r="S1316" s="1"/>
  <c r="X1316" s="1"/>
  <c r="Y1315"/>
  <c r="U1315"/>
  <c r="T1315"/>
  <c r="R1315"/>
  <c r="W1315" s="1"/>
  <c r="AB1315" s="1"/>
  <c r="Q1315"/>
  <c r="P1315"/>
  <c r="Z1315" s="1"/>
  <c r="O1315"/>
  <c r="N1315"/>
  <c r="S1315" s="1"/>
  <c r="X1315" s="1"/>
  <c r="Z1314"/>
  <c r="V1314"/>
  <c r="U1314"/>
  <c r="R1314"/>
  <c r="Q1314"/>
  <c r="AA1314" s="1"/>
  <c r="P1314"/>
  <c r="O1314"/>
  <c r="T1314" s="1"/>
  <c r="Y1314" s="1"/>
  <c r="N1314"/>
  <c r="AA1313"/>
  <c r="W1313"/>
  <c r="V1313"/>
  <c r="S1313"/>
  <c r="R1313"/>
  <c r="AB1313" s="1"/>
  <c r="Q1313"/>
  <c r="P1313"/>
  <c r="U1313" s="1"/>
  <c r="Z1313" s="1"/>
  <c r="O1313"/>
  <c r="N1313"/>
  <c r="X1313" s="1"/>
  <c r="AB1312"/>
  <c r="W1312"/>
  <c r="S1312"/>
  <c r="X1312" s="1"/>
  <c r="R1312"/>
  <c r="Q1312"/>
  <c r="P1312"/>
  <c r="O1312"/>
  <c r="N1312"/>
  <c r="U1311"/>
  <c r="T1311"/>
  <c r="Y1311" s="1"/>
  <c r="R1311"/>
  <c r="W1311" s="1"/>
  <c r="AB1311" s="1"/>
  <c r="Q1311"/>
  <c r="P1311"/>
  <c r="Z1311" s="1"/>
  <c r="O1311"/>
  <c r="N1311"/>
  <c r="S1311" s="1"/>
  <c r="X1311" s="1"/>
  <c r="Z1310"/>
  <c r="V1310"/>
  <c r="U1310"/>
  <c r="R1310"/>
  <c r="Q1310"/>
  <c r="AA1310" s="1"/>
  <c r="P1310"/>
  <c r="O1310"/>
  <c r="T1310" s="1"/>
  <c r="Y1310" s="1"/>
  <c r="N1310"/>
  <c r="AA1309"/>
  <c r="W1309"/>
  <c r="V1309"/>
  <c r="S1309"/>
  <c r="R1309"/>
  <c r="AB1309" s="1"/>
  <c r="Q1309"/>
  <c r="P1309"/>
  <c r="U1309" s="1"/>
  <c r="Z1309" s="1"/>
  <c r="O1309"/>
  <c r="N1309"/>
  <c r="X1309" s="1"/>
  <c r="AB1308"/>
  <c r="X1308"/>
  <c r="W1308"/>
  <c r="T1308"/>
  <c r="S1308"/>
  <c r="R1308"/>
  <c r="Q1308"/>
  <c r="V1308" s="1"/>
  <c r="AA1308" s="1"/>
  <c r="P1308"/>
  <c r="O1308"/>
  <c r="Y1308" s="1"/>
  <c r="N1308"/>
  <c r="AB1307"/>
  <c r="Y1307"/>
  <c r="X1307"/>
  <c r="W1307"/>
  <c r="U1307"/>
  <c r="T1307"/>
  <c r="S1307"/>
  <c r="R1307"/>
  <c r="Q1307"/>
  <c r="P1307"/>
  <c r="Z1307" s="1"/>
  <c r="O1307"/>
  <c r="N1307"/>
  <c r="Z1306"/>
  <c r="Y1306"/>
  <c r="V1306"/>
  <c r="U1306"/>
  <c r="T1306"/>
  <c r="R1306"/>
  <c r="Q1306"/>
  <c r="AA1306" s="1"/>
  <c r="P1306"/>
  <c r="O1306"/>
  <c r="N1306"/>
  <c r="AA1305"/>
  <c r="Z1305"/>
  <c r="W1305"/>
  <c r="V1305"/>
  <c r="U1305"/>
  <c r="S1305"/>
  <c r="R1305"/>
  <c r="AB1305" s="1"/>
  <c r="Q1305"/>
  <c r="P1305"/>
  <c r="O1305"/>
  <c r="N1305"/>
  <c r="X1305" s="1"/>
  <c r="AB1304"/>
  <c r="AA1304"/>
  <c r="X1304"/>
  <c r="W1304"/>
  <c r="V1304"/>
  <c r="T1304"/>
  <c r="S1304"/>
  <c r="R1304"/>
  <c r="Q1304"/>
  <c r="P1304"/>
  <c r="O1304"/>
  <c r="Y1304" s="1"/>
  <c r="N1304"/>
  <c r="AB1303"/>
  <c r="X1303"/>
  <c r="W1303"/>
  <c r="U1303"/>
  <c r="T1303"/>
  <c r="Y1303" s="1"/>
  <c r="S1303"/>
  <c r="R1303"/>
  <c r="Q1303"/>
  <c r="P1303"/>
  <c r="Z1303" s="1"/>
  <c r="O1303"/>
  <c r="N1303"/>
  <c r="Z1302"/>
  <c r="Y1302"/>
  <c r="V1302"/>
  <c r="U1302"/>
  <c r="T1302"/>
  <c r="R1302"/>
  <c r="Q1302"/>
  <c r="AA1302" s="1"/>
  <c r="P1302"/>
  <c r="O1302"/>
  <c r="N1302"/>
  <c r="AA1301"/>
  <c r="Z1301"/>
  <c r="W1301"/>
  <c r="V1301"/>
  <c r="U1301"/>
  <c r="S1301"/>
  <c r="R1301"/>
  <c r="AB1301" s="1"/>
  <c r="Q1301"/>
  <c r="P1301"/>
  <c r="O1301"/>
  <c r="N1301"/>
  <c r="X1301" s="1"/>
  <c r="AA1300"/>
  <c r="Z1300"/>
  <c r="W1300"/>
  <c r="V1300"/>
  <c r="U1300"/>
  <c r="S1300"/>
  <c r="R1300"/>
  <c r="AB1300" s="1"/>
  <c r="Q1300"/>
  <c r="P1300"/>
  <c r="O1300"/>
  <c r="N1300"/>
  <c r="X1300" s="1"/>
  <c r="AB1299"/>
  <c r="X1299"/>
  <c r="W1299"/>
  <c r="T1299"/>
  <c r="S1299"/>
  <c r="R1299"/>
  <c r="Q1299"/>
  <c r="V1299" s="1"/>
  <c r="AA1299" s="1"/>
  <c r="P1299"/>
  <c r="O1299"/>
  <c r="Y1299" s="1"/>
  <c r="N1299"/>
  <c r="Y1298"/>
  <c r="U1298"/>
  <c r="T1298"/>
  <c r="R1298"/>
  <c r="W1298" s="1"/>
  <c r="AB1298" s="1"/>
  <c r="Q1298"/>
  <c r="P1298"/>
  <c r="Z1298" s="1"/>
  <c r="O1298"/>
  <c r="N1298"/>
  <c r="S1298" s="1"/>
  <c r="X1298" s="1"/>
  <c r="Z1297"/>
  <c r="V1297"/>
  <c r="U1297"/>
  <c r="R1297"/>
  <c r="Q1297"/>
  <c r="AA1297" s="1"/>
  <c r="P1297"/>
  <c r="O1297"/>
  <c r="N1297"/>
  <c r="AA1296"/>
  <c r="W1296"/>
  <c r="V1296"/>
  <c r="S1296"/>
  <c r="R1296"/>
  <c r="AB1296" s="1"/>
  <c r="Q1296"/>
  <c r="P1296"/>
  <c r="O1296"/>
  <c r="N1296"/>
  <c r="X1296" s="1"/>
  <c r="AB1295"/>
  <c r="X1295"/>
  <c r="W1295"/>
  <c r="T1295"/>
  <c r="S1295"/>
  <c r="R1295"/>
  <c r="Q1295"/>
  <c r="P1295"/>
  <c r="O1295"/>
  <c r="Y1295" s="1"/>
  <c r="N1295"/>
  <c r="Y1294"/>
  <c r="U1294"/>
  <c r="T1294"/>
  <c r="R1294"/>
  <c r="W1294" s="1"/>
  <c r="AB1294" s="1"/>
  <c r="Q1294"/>
  <c r="P1294"/>
  <c r="Z1294" s="1"/>
  <c r="O1294"/>
  <c r="N1294"/>
  <c r="S1294" s="1"/>
  <c r="X1294" s="1"/>
  <c r="Z1293"/>
  <c r="V1293"/>
  <c r="U1293"/>
  <c r="R1293"/>
  <c r="Q1293"/>
  <c r="AA1293" s="1"/>
  <c r="P1293"/>
  <c r="O1293"/>
  <c r="T1293" s="1"/>
  <c r="Y1293" s="1"/>
  <c r="N1293"/>
  <c r="AA1292"/>
  <c r="W1292"/>
  <c r="V1292"/>
  <c r="S1292"/>
  <c r="R1292"/>
  <c r="AB1292" s="1"/>
  <c r="Q1292"/>
  <c r="P1292"/>
  <c r="U1292" s="1"/>
  <c r="Z1292" s="1"/>
  <c r="O1292"/>
  <c r="N1292"/>
  <c r="X1292" s="1"/>
  <c r="AB1291"/>
  <c r="X1291"/>
  <c r="W1291"/>
  <c r="T1291"/>
  <c r="S1291"/>
  <c r="R1291"/>
  <c r="Q1291"/>
  <c r="V1291" s="1"/>
  <c r="AA1291" s="1"/>
  <c r="P1291"/>
  <c r="O1291"/>
  <c r="Y1291" s="1"/>
  <c r="N1291"/>
  <c r="Y1290"/>
  <c r="X1290"/>
  <c r="U1290"/>
  <c r="T1290"/>
  <c r="S1290"/>
  <c r="R1290"/>
  <c r="W1290" s="1"/>
  <c r="AB1290" s="1"/>
  <c r="Q1290"/>
  <c r="P1290"/>
  <c r="Z1290" s="1"/>
  <c r="O1290"/>
  <c r="N1290"/>
  <c r="Z1289"/>
  <c r="Y1289"/>
  <c r="V1289"/>
  <c r="U1289"/>
  <c r="T1289"/>
  <c r="R1289"/>
  <c r="Q1289"/>
  <c r="AA1289" s="1"/>
  <c r="P1289"/>
  <c r="O1289"/>
  <c r="N1289"/>
  <c r="AA1288"/>
  <c r="Z1288"/>
  <c r="W1288"/>
  <c r="V1288"/>
  <c r="U1288"/>
  <c r="S1288"/>
  <c r="R1288"/>
  <c r="AB1288" s="1"/>
  <c r="Q1288"/>
  <c r="P1288"/>
  <c r="O1288"/>
  <c r="N1288"/>
  <c r="X1288" s="1"/>
  <c r="AB1287"/>
  <c r="X1287"/>
  <c r="W1287"/>
  <c r="T1287"/>
  <c r="S1287"/>
  <c r="R1287"/>
  <c r="Q1287"/>
  <c r="V1287" s="1"/>
  <c r="AA1287" s="1"/>
  <c r="P1287"/>
  <c r="O1287"/>
  <c r="Y1287" s="1"/>
  <c r="N1287"/>
  <c r="Y1286"/>
  <c r="U1286"/>
  <c r="T1286"/>
  <c r="R1286"/>
  <c r="W1286" s="1"/>
  <c r="AB1286" s="1"/>
  <c r="Q1286"/>
  <c r="P1286"/>
  <c r="Z1286" s="1"/>
  <c r="O1286"/>
  <c r="N1286"/>
  <c r="S1286" s="1"/>
  <c r="X1286" s="1"/>
  <c r="Y1285"/>
  <c r="U1285"/>
  <c r="T1285"/>
  <c r="R1285"/>
  <c r="W1285" s="1"/>
  <c r="AB1285" s="1"/>
  <c r="Q1285"/>
  <c r="P1285"/>
  <c r="Z1285" s="1"/>
  <c r="O1285"/>
  <c r="N1285"/>
  <c r="S1285" s="1"/>
  <c r="X1285" s="1"/>
  <c r="Z1284"/>
  <c r="V1284"/>
  <c r="U1284"/>
  <c r="R1284"/>
  <c r="Q1284"/>
  <c r="AA1284" s="1"/>
  <c r="P1284"/>
  <c r="O1284"/>
  <c r="T1284" s="1"/>
  <c r="Y1284" s="1"/>
  <c r="N1284"/>
  <c r="AA1283"/>
  <c r="W1283"/>
  <c r="V1283"/>
  <c r="S1283"/>
  <c r="R1283"/>
  <c r="AB1283" s="1"/>
  <c r="Q1283"/>
  <c r="P1283"/>
  <c r="U1283" s="1"/>
  <c r="Z1283" s="1"/>
  <c r="O1283"/>
  <c r="N1283"/>
  <c r="X1283" s="1"/>
  <c r="AB1282"/>
  <c r="X1282"/>
  <c r="W1282"/>
  <c r="T1282"/>
  <c r="S1282"/>
  <c r="R1282"/>
  <c r="Q1282"/>
  <c r="V1282" s="1"/>
  <c r="AA1282" s="1"/>
  <c r="P1282"/>
  <c r="O1282"/>
  <c r="Y1282" s="1"/>
  <c r="N1282"/>
  <c r="Y1281"/>
  <c r="U1281"/>
  <c r="T1281"/>
  <c r="R1281"/>
  <c r="W1281" s="1"/>
  <c r="AB1281" s="1"/>
  <c r="Q1281"/>
  <c r="P1281"/>
  <c r="Z1281" s="1"/>
  <c r="O1281"/>
  <c r="N1281"/>
  <c r="S1281" s="1"/>
  <c r="X1281" s="1"/>
  <c r="Z1280"/>
  <c r="V1280"/>
  <c r="U1280"/>
  <c r="R1280"/>
  <c r="Q1280"/>
  <c r="AA1280" s="1"/>
  <c r="P1280"/>
  <c r="O1280"/>
  <c r="T1280" s="1"/>
  <c r="Y1280" s="1"/>
  <c r="N1280"/>
  <c r="AA1279"/>
  <c r="W1279"/>
  <c r="V1279"/>
  <c r="S1279"/>
  <c r="R1279"/>
  <c r="AB1279" s="1"/>
  <c r="Q1279"/>
  <c r="P1279"/>
  <c r="U1279" s="1"/>
  <c r="Z1279" s="1"/>
  <c r="O1279"/>
  <c r="N1279"/>
  <c r="X1279" s="1"/>
  <c r="AB1278"/>
  <c r="X1278"/>
  <c r="W1278"/>
  <c r="T1278"/>
  <c r="S1278"/>
  <c r="R1278"/>
  <c r="Q1278"/>
  <c r="V1278" s="1"/>
  <c r="AA1278" s="1"/>
  <c r="P1278"/>
  <c r="O1278"/>
  <c r="Y1278" s="1"/>
  <c r="N1278"/>
  <c r="Y1277"/>
  <c r="U1277"/>
  <c r="T1277"/>
  <c r="R1277"/>
  <c r="W1277" s="1"/>
  <c r="AB1277" s="1"/>
  <c r="Q1277"/>
  <c r="P1277"/>
  <c r="Z1277" s="1"/>
  <c r="O1277"/>
  <c r="N1277"/>
  <c r="S1277" s="1"/>
  <c r="X1277" s="1"/>
  <c r="Z1276"/>
  <c r="V1276"/>
  <c r="U1276"/>
  <c r="R1276"/>
  <c r="Q1276"/>
  <c r="AA1276" s="1"/>
  <c r="P1276"/>
  <c r="O1276"/>
  <c r="T1276" s="1"/>
  <c r="Y1276" s="1"/>
  <c r="N1276"/>
  <c r="AA1275"/>
  <c r="W1275"/>
  <c r="V1275"/>
  <c r="S1275"/>
  <c r="R1275"/>
  <c r="AB1275" s="1"/>
  <c r="Q1275"/>
  <c r="P1275"/>
  <c r="U1275" s="1"/>
  <c r="Z1275" s="1"/>
  <c r="O1275"/>
  <c r="N1275"/>
  <c r="X1275" s="1"/>
  <c r="AB1274"/>
  <c r="X1274"/>
  <c r="W1274"/>
  <c r="T1274"/>
  <c r="S1274"/>
  <c r="R1274"/>
  <c r="Q1274"/>
  <c r="V1274" s="1"/>
  <c r="AA1274" s="1"/>
  <c r="P1274"/>
  <c r="O1274"/>
  <c r="Y1274" s="1"/>
  <c r="N1274"/>
  <c r="Y1273"/>
  <c r="U1273"/>
  <c r="T1273"/>
  <c r="R1273"/>
  <c r="W1273" s="1"/>
  <c r="AB1273" s="1"/>
  <c r="Q1273"/>
  <c r="P1273"/>
  <c r="Z1273" s="1"/>
  <c r="O1273"/>
  <c r="N1273"/>
  <c r="S1273" s="1"/>
  <c r="X1273" s="1"/>
  <c r="Z1272"/>
  <c r="V1272"/>
  <c r="U1272"/>
  <c r="S1272"/>
  <c r="R1272"/>
  <c r="Q1272"/>
  <c r="AA1272" s="1"/>
  <c r="P1272"/>
  <c r="O1272"/>
  <c r="N1272"/>
  <c r="X1272" s="1"/>
  <c r="AB1271"/>
  <c r="AA1271"/>
  <c r="X1271"/>
  <c r="W1271"/>
  <c r="V1271"/>
  <c r="T1271"/>
  <c r="S1271"/>
  <c r="R1271"/>
  <c r="Q1271"/>
  <c r="P1271"/>
  <c r="O1271"/>
  <c r="Y1271" s="1"/>
  <c r="N1271"/>
  <c r="AB1270"/>
  <c r="AA1270"/>
  <c r="X1270"/>
  <c r="W1270"/>
  <c r="V1270"/>
  <c r="T1270"/>
  <c r="S1270"/>
  <c r="R1270"/>
  <c r="Q1270"/>
  <c r="P1270"/>
  <c r="O1270"/>
  <c r="Y1270" s="1"/>
  <c r="N1270"/>
  <c r="AB1269"/>
  <c r="Y1269"/>
  <c r="X1269"/>
  <c r="W1269"/>
  <c r="U1269"/>
  <c r="T1269"/>
  <c r="S1269"/>
  <c r="R1269"/>
  <c r="Q1269"/>
  <c r="P1269"/>
  <c r="Z1269" s="1"/>
  <c r="O1269"/>
  <c r="N1269"/>
  <c r="Z1268"/>
  <c r="Y1268"/>
  <c r="V1268"/>
  <c r="U1268"/>
  <c r="T1268"/>
  <c r="R1268"/>
  <c r="Q1268"/>
  <c r="AA1268" s="1"/>
  <c r="P1268"/>
  <c r="O1268"/>
  <c r="N1268"/>
  <c r="AA1267"/>
  <c r="Z1267"/>
  <c r="W1267"/>
  <c r="V1267"/>
  <c r="U1267"/>
  <c r="S1267"/>
  <c r="R1267"/>
  <c r="AB1267" s="1"/>
  <c r="Q1267"/>
  <c r="P1267"/>
  <c r="O1267"/>
  <c r="N1267"/>
  <c r="X1267" s="1"/>
  <c r="AB1266"/>
  <c r="X1266"/>
  <c r="W1266"/>
  <c r="T1266"/>
  <c r="S1266"/>
  <c r="R1266"/>
  <c r="Q1266"/>
  <c r="V1266" s="1"/>
  <c r="AA1266" s="1"/>
  <c r="P1266"/>
  <c r="O1266"/>
  <c r="Y1266" s="1"/>
  <c r="N1266"/>
  <c r="T1265"/>
  <c r="Y1265" s="1"/>
  <c r="R1265"/>
  <c r="W1265" s="1"/>
  <c r="AB1265" s="1"/>
  <c r="Q1265"/>
  <c r="P1265"/>
  <c r="O1265"/>
  <c r="N1265"/>
  <c r="S1265" s="1"/>
  <c r="X1265" s="1"/>
  <c r="U1264"/>
  <c r="Z1264" s="1"/>
  <c r="R1264"/>
  <c r="Q1264"/>
  <c r="P1264"/>
  <c r="O1264"/>
  <c r="T1264" s="1"/>
  <c r="Y1264" s="1"/>
  <c r="N1264"/>
  <c r="V1263"/>
  <c r="AA1263" s="1"/>
  <c r="R1263"/>
  <c r="Q1263"/>
  <c r="P1263"/>
  <c r="U1263" s="1"/>
  <c r="Z1263" s="1"/>
  <c r="O1263"/>
  <c r="N1263"/>
  <c r="W1262"/>
  <c r="AB1262" s="1"/>
  <c r="S1262"/>
  <c r="X1262" s="1"/>
  <c r="R1262"/>
  <c r="Q1262"/>
  <c r="V1262" s="1"/>
  <c r="AA1262" s="1"/>
  <c r="P1262"/>
  <c r="O1262"/>
  <c r="N1262"/>
  <c r="T1261"/>
  <c r="Y1261" s="1"/>
  <c r="R1261"/>
  <c r="W1261" s="1"/>
  <c r="AB1261" s="1"/>
  <c r="Q1261"/>
  <c r="P1261"/>
  <c r="O1261"/>
  <c r="N1261"/>
  <c r="S1261" s="1"/>
  <c r="X1261" s="1"/>
  <c r="U1260"/>
  <c r="R1260"/>
  <c r="Q1260"/>
  <c r="P1260"/>
  <c r="Z1260" s="1"/>
  <c r="O1260"/>
  <c r="T1260" s="1"/>
  <c r="Y1260" s="1"/>
  <c r="N1260"/>
  <c r="V1259"/>
  <c r="R1259"/>
  <c r="Q1259"/>
  <c r="AA1259" s="1"/>
  <c r="P1259"/>
  <c r="U1259" s="1"/>
  <c r="Z1259" s="1"/>
  <c r="O1259"/>
  <c r="N1259"/>
  <c r="W1258"/>
  <c r="S1258"/>
  <c r="R1258"/>
  <c r="AB1258" s="1"/>
  <c r="Q1258"/>
  <c r="V1258" s="1"/>
  <c r="AA1258" s="1"/>
  <c r="P1258"/>
  <c r="O1258"/>
  <c r="N1258"/>
  <c r="X1258" s="1"/>
  <c r="T1257"/>
  <c r="R1257"/>
  <c r="W1257" s="1"/>
  <c r="Q1257"/>
  <c r="P1257"/>
  <c r="O1257"/>
  <c r="Y1257" s="1"/>
  <c r="N1257"/>
  <c r="S1257" s="1"/>
  <c r="U1256"/>
  <c r="R1256"/>
  <c r="Q1256"/>
  <c r="P1256"/>
  <c r="Z1256" s="1"/>
  <c r="O1256"/>
  <c r="T1256" s="1"/>
  <c r="Y1256" s="1"/>
  <c r="N1256"/>
  <c r="U1255"/>
  <c r="R1255"/>
  <c r="Q1255"/>
  <c r="P1255"/>
  <c r="Z1255" s="1"/>
  <c r="O1255"/>
  <c r="T1255" s="1"/>
  <c r="Y1255" s="1"/>
  <c r="N1255"/>
  <c r="V1254"/>
  <c r="R1254"/>
  <c r="Q1254"/>
  <c r="AA1254" s="1"/>
  <c r="P1254"/>
  <c r="U1254" s="1"/>
  <c r="Z1254" s="1"/>
  <c r="O1254"/>
  <c r="N1254"/>
  <c r="W1253"/>
  <c r="S1253"/>
  <c r="R1253"/>
  <c r="AB1253" s="1"/>
  <c r="Q1253"/>
  <c r="V1253" s="1"/>
  <c r="AA1253" s="1"/>
  <c r="P1253"/>
  <c r="O1253"/>
  <c r="N1253"/>
  <c r="X1253" s="1"/>
  <c r="T1252"/>
  <c r="R1252"/>
  <c r="W1252" s="1"/>
  <c r="AB1252" s="1"/>
  <c r="Q1252"/>
  <c r="P1252"/>
  <c r="O1252"/>
  <c r="Y1252" s="1"/>
  <c r="N1252"/>
  <c r="S1252" s="1"/>
  <c r="X1252" s="1"/>
  <c r="U1251"/>
  <c r="R1251"/>
  <c r="Q1251"/>
  <c r="P1251"/>
  <c r="Z1251" s="1"/>
  <c r="O1251"/>
  <c r="T1251" s="1"/>
  <c r="Y1251" s="1"/>
  <c r="N1251"/>
  <c r="V1250"/>
  <c r="R1250"/>
  <c r="Q1250"/>
  <c r="AA1250" s="1"/>
  <c r="P1250"/>
  <c r="U1250" s="1"/>
  <c r="Z1250" s="1"/>
  <c r="O1250"/>
  <c r="N1250"/>
  <c r="W1249"/>
  <c r="S1249"/>
  <c r="R1249"/>
  <c r="AB1249" s="1"/>
  <c r="Q1249"/>
  <c r="V1249" s="1"/>
  <c r="AA1249" s="1"/>
  <c r="P1249"/>
  <c r="O1249"/>
  <c r="N1249"/>
  <c r="X1249" s="1"/>
  <c r="T1248"/>
  <c r="R1248"/>
  <c r="W1248" s="1"/>
  <c r="AB1248" s="1"/>
  <c r="Q1248"/>
  <c r="P1248"/>
  <c r="O1248"/>
  <c r="Y1248" s="1"/>
  <c r="N1248"/>
  <c r="S1248" s="1"/>
  <c r="X1248" s="1"/>
  <c r="U1247"/>
  <c r="S1247"/>
  <c r="R1247"/>
  <c r="Q1247"/>
  <c r="P1247"/>
  <c r="Z1247" s="1"/>
  <c r="O1247"/>
  <c r="T1247" s="1"/>
  <c r="Y1247" s="1"/>
  <c r="N1247"/>
  <c r="X1247" s="1"/>
  <c r="V1246"/>
  <c r="T1246"/>
  <c r="R1246"/>
  <c r="Q1246"/>
  <c r="AA1246" s="1"/>
  <c r="P1246"/>
  <c r="U1246" s="1"/>
  <c r="Z1246" s="1"/>
  <c r="O1246"/>
  <c r="Y1246" s="1"/>
  <c r="N1246"/>
  <c r="W1245"/>
  <c r="U1245"/>
  <c r="S1245"/>
  <c r="R1245"/>
  <c r="AB1245" s="1"/>
  <c r="Q1245"/>
  <c r="V1245" s="1"/>
  <c r="AA1245" s="1"/>
  <c r="P1245"/>
  <c r="Z1245" s="1"/>
  <c r="O1245"/>
  <c r="N1245"/>
  <c r="X1245" s="1"/>
  <c r="V1244"/>
  <c r="AA1244" s="1"/>
  <c r="T1244"/>
  <c r="R1244"/>
  <c r="W1244" s="1"/>
  <c r="AB1244" s="1"/>
  <c r="Q1244"/>
  <c r="P1244"/>
  <c r="O1244"/>
  <c r="Y1244" s="1"/>
  <c r="N1244"/>
  <c r="S1244" s="1"/>
  <c r="X1244" s="1"/>
  <c r="W1243"/>
  <c r="AB1243" s="1"/>
  <c r="U1243"/>
  <c r="S1243"/>
  <c r="X1243" s="1"/>
  <c r="R1243"/>
  <c r="Q1243"/>
  <c r="P1243"/>
  <c r="Z1243" s="1"/>
  <c r="O1243"/>
  <c r="T1243" s="1"/>
  <c r="Y1243" s="1"/>
  <c r="N1243"/>
  <c r="V1242"/>
  <c r="T1242"/>
  <c r="Y1242" s="1"/>
  <c r="R1242"/>
  <c r="Q1242"/>
  <c r="AA1242" s="1"/>
  <c r="P1242"/>
  <c r="U1242" s="1"/>
  <c r="Z1242" s="1"/>
  <c r="O1242"/>
  <c r="N1242"/>
  <c r="W1241"/>
  <c r="U1241"/>
  <c r="S1241"/>
  <c r="R1241"/>
  <c r="AB1241" s="1"/>
  <c r="Q1241"/>
  <c r="V1241" s="1"/>
  <c r="AA1241" s="1"/>
  <c r="P1241"/>
  <c r="Z1241" s="1"/>
  <c r="O1241"/>
  <c r="N1241"/>
  <c r="X1241" s="1"/>
  <c r="W1240"/>
  <c r="U1240"/>
  <c r="S1240"/>
  <c r="R1240"/>
  <c r="AB1240" s="1"/>
  <c r="Q1240"/>
  <c r="V1240" s="1"/>
  <c r="AA1240" s="1"/>
  <c r="P1240"/>
  <c r="Z1240" s="1"/>
  <c r="O1240"/>
  <c r="N1240"/>
  <c r="X1240" s="1"/>
  <c r="V1239"/>
  <c r="T1239"/>
  <c r="R1239"/>
  <c r="W1239" s="1"/>
  <c r="AB1239" s="1"/>
  <c r="Q1239"/>
  <c r="AA1239" s="1"/>
  <c r="P1239"/>
  <c r="O1239"/>
  <c r="Y1239" s="1"/>
  <c r="N1239"/>
  <c r="S1239" s="1"/>
  <c r="X1239" s="1"/>
  <c r="W1238"/>
  <c r="U1238"/>
  <c r="S1238"/>
  <c r="R1238"/>
  <c r="AB1238" s="1"/>
  <c r="Q1238"/>
  <c r="P1238"/>
  <c r="Z1238" s="1"/>
  <c r="O1238"/>
  <c r="T1238" s="1"/>
  <c r="Y1238" s="1"/>
  <c r="N1238"/>
  <c r="X1238" s="1"/>
  <c r="V1237"/>
  <c r="T1237"/>
  <c r="R1237"/>
  <c r="Q1237"/>
  <c r="AA1237" s="1"/>
  <c r="P1237"/>
  <c r="U1237" s="1"/>
  <c r="Z1237" s="1"/>
  <c r="O1237"/>
  <c r="Y1237" s="1"/>
  <c r="N1237"/>
  <c r="W1236"/>
  <c r="U1236"/>
  <c r="S1236"/>
  <c r="R1236"/>
  <c r="AB1236" s="1"/>
  <c r="Q1236"/>
  <c r="V1236" s="1"/>
  <c r="AA1236" s="1"/>
  <c r="P1236"/>
  <c r="Z1236" s="1"/>
  <c r="O1236"/>
  <c r="N1236"/>
  <c r="X1236" s="1"/>
  <c r="V1235"/>
  <c r="T1235"/>
  <c r="R1235"/>
  <c r="W1235" s="1"/>
  <c r="AB1235" s="1"/>
  <c r="Q1235"/>
  <c r="AA1235" s="1"/>
  <c r="P1235"/>
  <c r="O1235"/>
  <c r="Y1235" s="1"/>
  <c r="N1235"/>
  <c r="S1235" s="1"/>
  <c r="X1235" s="1"/>
  <c r="W1234"/>
  <c r="U1234"/>
  <c r="S1234"/>
  <c r="R1234"/>
  <c r="AB1234" s="1"/>
  <c r="Q1234"/>
  <c r="P1234"/>
  <c r="Z1234" s="1"/>
  <c r="O1234"/>
  <c r="T1234" s="1"/>
  <c r="Y1234" s="1"/>
  <c r="N1234"/>
  <c r="X1234" s="1"/>
  <c r="V1233"/>
  <c r="T1233"/>
  <c r="R1233"/>
  <c r="Q1233"/>
  <c r="AA1233" s="1"/>
  <c r="P1233"/>
  <c r="U1233" s="1"/>
  <c r="Z1233" s="1"/>
  <c r="O1233"/>
  <c r="Y1233" s="1"/>
  <c r="N1233"/>
  <c r="W1232"/>
  <c r="U1232"/>
  <c r="S1232"/>
  <c r="R1232"/>
  <c r="AB1232" s="1"/>
  <c r="Q1232"/>
  <c r="V1232" s="1"/>
  <c r="AA1232" s="1"/>
  <c r="P1232"/>
  <c r="Z1232" s="1"/>
  <c r="O1232"/>
  <c r="N1232"/>
  <c r="X1232" s="1"/>
  <c r="V1231"/>
  <c r="T1231"/>
  <c r="R1231"/>
  <c r="W1231" s="1"/>
  <c r="AB1231" s="1"/>
  <c r="Q1231"/>
  <c r="AA1231" s="1"/>
  <c r="P1231"/>
  <c r="O1231"/>
  <c r="Y1231" s="1"/>
  <c r="N1231"/>
  <c r="S1231" s="1"/>
  <c r="X1231" s="1"/>
  <c r="W1230"/>
  <c r="U1230"/>
  <c r="S1230"/>
  <c r="R1230"/>
  <c r="AB1230" s="1"/>
  <c r="Q1230"/>
  <c r="P1230"/>
  <c r="Z1230" s="1"/>
  <c r="O1230"/>
  <c r="T1230" s="1"/>
  <c r="Y1230" s="1"/>
  <c r="N1230"/>
  <c r="X1230" s="1"/>
  <c r="V1229"/>
  <c r="T1229"/>
  <c r="R1229"/>
  <c r="Q1229"/>
  <c r="AA1229" s="1"/>
  <c r="P1229"/>
  <c r="U1229" s="1"/>
  <c r="Z1229" s="1"/>
  <c r="O1229"/>
  <c r="Y1229" s="1"/>
  <c r="N1229"/>
  <c r="W1228"/>
  <c r="U1228"/>
  <c r="S1228"/>
  <c r="R1228"/>
  <c r="AB1228" s="1"/>
  <c r="Q1228"/>
  <c r="V1228" s="1"/>
  <c r="AA1228" s="1"/>
  <c r="P1228"/>
  <c r="Z1228" s="1"/>
  <c r="O1228"/>
  <c r="N1228"/>
  <c r="X1228" s="1"/>
  <c r="V1227"/>
  <c r="T1227"/>
  <c r="R1227"/>
  <c r="W1227" s="1"/>
  <c r="AB1227" s="1"/>
  <c r="Q1227"/>
  <c r="AA1227" s="1"/>
  <c r="P1227"/>
  <c r="O1227"/>
  <c r="Y1227" s="1"/>
  <c r="N1227"/>
  <c r="S1227" s="1"/>
  <c r="X1227" s="1"/>
  <c r="W1226"/>
  <c r="U1226"/>
  <c r="S1226"/>
  <c r="R1226"/>
  <c r="AB1226" s="1"/>
  <c r="Q1226"/>
  <c r="P1226"/>
  <c r="Z1226" s="1"/>
  <c r="O1226"/>
  <c r="T1226" s="1"/>
  <c r="Y1226" s="1"/>
  <c r="N1226"/>
  <c r="X1226" s="1"/>
  <c r="W1225"/>
  <c r="U1225"/>
  <c r="S1225"/>
  <c r="R1225"/>
  <c r="AB1225" s="1"/>
  <c r="Q1225"/>
  <c r="P1225"/>
  <c r="Z1225" s="1"/>
  <c r="O1225"/>
  <c r="T1225" s="1"/>
  <c r="Y1225" s="1"/>
  <c r="N1225"/>
  <c r="X1225" s="1"/>
  <c r="V1224"/>
  <c r="T1224"/>
  <c r="R1224"/>
  <c r="Q1224"/>
  <c r="AA1224" s="1"/>
  <c r="P1224"/>
  <c r="U1224" s="1"/>
  <c r="Z1224" s="1"/>
  <c r="O1224"/>
  <c r="Y1224" s="1"/>
  <c r="N1224"/>
  <c r="W1223"/>
  <c r="U1223"/>
  <c r="S1223"/>
  <c r="R1223"/>
  <c r="AB1223" s="1"/>
  <c r="Q1223"/>
  <c r="V1223" s="1"/>
  <c r="AA1223" s="1"/>
  <c r="P1223"/>
  <c r="Z1223" s="1"/>
  <c r="O1223"/>
  <c r="N1223"/>
  <c r="X1223" s="1"/>
  <c r="V1222"/>
  <c r="T1222"/>
  <c r="R1222"/>
  <c r="W1222" s="1"/>
  <c r="AB1222" s="1"/>
  <c r="Q1222"/>
  <c r="AA1222" s="1"/>
  <c r="P1222"/>
  <c r="O1222"/>
  <c r="Y1222" s="1"/>
  <c r="N1222"/>
  <c r="S1222" s="1"/>
  <c r="X1222" s="1"/>
  <c r="W1221"/>
  <c r="U1221"/>
  <c r="S1221"/>
  <c r="R1221"/>
  <c r="AB1221" s="1"/>
  <c r="Q1221"/>
  <c r="P1221"/>
  <c r="Z1221" s="1"/>
  <c r="O1221"/>
  <c r="T1221" s="1"/>
  <c r="Y1221" s="1"/>
  <c r="N1221"/>
  <c r="X1221" s="1"/>
  <c r="V1220"/>
  <c r="T1220"/>
  <c r="R1220"/>
  <c r="Q1220"/>
  <c r="AA1220" s="1"/>
  <c r="P1220"/>
  <c r="U1220" s="1"/>
  <c r="Z1220" s="1"/>
  <c r="O1220"/>
  <c r="Y1220" s="1"/>
  <c r="N1220"/>
  <c r="W1219"/>
  <c r="U1219"/>
  <c r="S1219"/>
  <c r="R1219"/>
  <c r="AB1219" s="1"/>
  <c r="Q1219"/>
  <c r="V1219" s="1"/>
  <c r="AA1219" s="1"/>
  <c r="P1219"/>
  <c r="Z1219" s="1"/>
  <c r="O1219"/>
  <c r="N1219"/>
  <c r="X1219" s="1"/>
  <c r="V1218"/>
  <c r="T1218"/>
  <c r="R1218"/>
  <c r="W1218" s="1"/>
  <c r="AB1218" s="1"/>
  <c r="Q1218"/>
  <c r="AA1218" s="1"/>
  <c r="P1218"/>
  <c r="O1218"/>
  <c r="Y1218" s="1"/>
  <c r="N1218"/>
  <c r="S1218" s="1"/>
  <c r="X1218" s="1"/>
  <c r="W1217"/>
  <c r="U1217"/>
  <c r="S1217"/>
  <c r="R1217"/>
  <c r="AB1217" s="1"/>
  <c r="Q1217"/>
  <c r="P1217"/>
  <c r="Z1217" s="1"/>
  <c r="O1217"/>
  <c r="T1217" s="1"/>
  <c r="Y1217" s="1"/>
  <c r="N1217"/>
  <c r="X1217" s="1"/>
  <c r="V1216"/>
  <c r="T1216"/>
  <c r="R1216"/>
  <c r="Q1216"/>
  <c r="AA1216" s="1"/>
  <c r="P1216"/>
  <c r="U1216" s="1"/>
  <c r="Z1216" s="1"/>
  <c r="O1216"/>
  <c r="Y1216" s="1"/>
  <c r="N1216"/>
  <c r="W1215"/>
  <c r="U1215"/>
  <c r="S1215"/>
  <c r="R1215"/>
  <c r="AB1215" s="1"/>
  <c r="Q1215"/>
  <c r="V1215" s="1"/>
  <c r="AA1215" s="1"/>
  <c r="P1215"/>
  <c r="Z1215" s="1"/>
  <c r="O1215"/>
  <c r="N1215"/>
  <c r="X1215" s="1"/>
  <c r="V1214"/>
  <c r="T1214"/>
  <c r="R1214"/>
  <c r="W1214" s="1"/>
  <c r="AB1214" s="1"/>
  <c r="Q1214"/>
  <c r="AA1214" s="1"/>
  <c r="P1214"/>
  <c r="O1214"/>
  <c r="Y1214" s="1"/>
  <c r="N1214"/>
  <c r="S1214" s="1"/>
  <c r="X1214" s="1"/>
  <c r="W1213"/>
  <c r="U1213"/>
  <c r="S1213"/>
  <c r="R1213"/>
  <c r="AB1213" s="1"/>
  <c r="Q1213"/>
  <c r="P1213"/>
  <c r="Z1213" s="1"/>
  <c r="O1213"/>
  <c r="T1213" s="1"/>
  <c r="Y1213" s="1"/>
  <c r="N1213"/>
  <c r="X1213" s="1"/>
  <c r="V1212"/>
  <c r="T1212"/>
  <c r="R1212"/>
  <c r="Q1212"/>
  <c r="AA1212" s="1"/>
  <c r="P1212"/>
  <c r="U1212" s="1"/>
  <c r="Z1212" s="1"/>
  <c r="O1212"/>
  <c r="Y1212" s="1"/>
  <c r="N1212"/>
  <c r="W1211"/>
  <c r="U1211"/>
  <c r="S1211"/>
  <c r="R1211"/>
  <c r="AB1211" s="1"/>
  <c r="Q1211"/>
  <c r="V1211" s="1"/>
  <c r="AA1211" s="1"/>
  <c r="P1211"/>
  <c r="Z1211" s="1"/>
  <c r="O1211"/>
  <c r="N1211"/>
  <c r="X1211" s="1"/>
  <c r="W1210"/>
  <c r="U1210"/>
  <c r="S1210"/>
  <c r="R1210"/>
  <c r="AB1210" s="1"/>
  <c r="Q1210"/>
  <c r="V1210" s="1"/>
  <c r="AA1210" s="1"/>
  <c r="P1210"/>
  <c r="Z1210" s="1"/>
  <c r="O1210"/>
  <c r="N1210"/>
  <c r="X1210" s="1"/>
  <c r="T1208"/>
  <c r="R1208"/>
  <c r="W1208" s="1"/>
  <c r="AB1208" s="1"/>
  <c r="Q1208"/>
  <c r="P1208"/>
  <c r="O1208"/>
  <c r="Y1208" s="1"/>
  <c r="N1208"/>
  <c r="S1208" s="1"/>
  <c r="X1208" s="1"/>
  <c r="U1207"/>
  <c r="Z1207" s="1"/>
  <c r="R1207"/>
  <c r="Q1207"/>
  <c r="P1207"/>
  <c r="O1207"/>
  <c r="T1207" s="1"/>
  <c r="Y1207" s="1"/>
  <c r="N1207"/>
  <c r="V1206"/>
  <c r="AA1206" s="1"/>
  <c r="R1206"/>
  <c r="Q1206"/>
  <c r="P1206"/>
  <c r="U1206" s="1"/>
  <c r="Z1206" s="1"/>
  <c r="O1206"/>
  <c r="N1206"/>
  <c r="W1205"/>
  <c r="AB1205" s="1"/>
  <c r="S1205"/>
  <c r="X1205" s="1"/>
  <c r="R1205"/>
  <c r="Q1205"/>
  <c r="V1205" s="1"/>
  <c r="AA1205" s="1"/>
  <c r="P1205"/>
  <c r="O1205"/>
  <c r="N1205"/>
  <c r="T1204"/>
  <c r="Y1204" s="1"/>
  <c r="R1204"/>
  <c r="W1204" s="1"/>
  <c r="AB1204" s="1"/>
  <c r="Q1204"/>
  <c r="P1204"/>
  <c r="O1204"/>
  <c r="N1204"/>
  <c r="S1204" s="1"/>
  <c r="X1204" s="1"/>
  <c r="U1203"/>
  <c r="Z1203" s="1"/>
  <c r="R1203"/>
  <c r="Q1203"/>
  <c r="P1203"/>
  <c r="O1203"/>
  <c r="T1203" s="1"/>
  <c r="Y1203" s="1"/>
  <c r="N1203"/>
  <c r="Z1202"/>
  <c r="V1202"/>
  <c r="AA1202" s="1"/>
  <c r="U1202"/>
  <c r="R1202"/>
  <c r="Q1202"/>
  <c r="P1202"/>
  <c r="O1202"/>
  <c r="N1202"/>
  <c r="AA1201"/>
  <c r="W1201"/>
  <c r="AB1201" s="1"/>
  <c r="V1201"/>
  <c r="S1201"/>
  <c r="X1201" s="1"/>
  <c r="R1201"/>
  <c r="Q1201"/>
  <c r="P1201"/>
  <c r="O1201"/>
  <c r="N1201"/>
  <c r="AB1200"/>
  <c r="X1200"/>
  <c r="W1200"/>
  <c r="T1200"/>
  <c r="S1200"/>
  <c r="R1200"/>
  <c r="Q1200"/>
  <c r="P1200"/>
  <c r="O1200"/>
  <c r="Y1200" s="1"/>
  <c r="N1200"/>
  <c r="Y1199"/>
  <c r="U1199"/>
  <c r="T1199"/>
  <c r="R1199"/>
  <c r="Q1199"/>
  <c r="P1199"/>
  <c r="Z1199" s="1"/>
  <c r="O1199"/>
  <c r="N1199"/>
  <c r="S1199" s="1"/>
  <c r="X1199" s="1"/>
  <c r="Z1198"/>
  <c r="V1198"/>
  <c r="U1198"/>
  <c r="R1198"/>
  <c r="Q1198"/>
  <c r="AA1198" s="1"/>
  <c r="P1198"/>
  <c r="O1198"/>
  <c r="T1198" s="1"/>
  <c r="Y1198" s="1"/>
  <c r="N1198"/>
  <c r="V1197"/>
  <c r="AA1197" s="1"/>
  <c r="S1197"/>
  <c r="R1197"/>
  <c r="Q1197"/>
  <c r="P1197"/>
  <c r="U1197" s="1"/>
  <c r="Z1197" s="1"/>
  <c r="O1197"/>
  <c r="N1197"/>
  <c r="X1197" s="1"/>
  <c r="AB1196"/>
  <c r="W1196"/>
  <c r="S1196"/>
  <c r="X1196" s="1"/>
  <c r="R1196"/>
  <c r="Q1196"/>
  <c r="V1196" s="1"/>
  <c r="AA1196" s="1"/>
  <c r="P1196"/>
  <c r="O1196"/>
  <c r="N1196"/>
  <c r="T1195"/>
  <c r="Y1195" s="1"/>
  <c r="R1195"/>
  <c r="W1195" s="1"/>
  <c r="AB1195" s="1"/>
  <c r="Q1195"/>
  <c r="P1195"/>
  <c r="O1195"/>
  <c r="N1195"/>
  <c r="S1195" s="1"/>
  <c r="X1195" s="1"/>
  <c r="T1194"/>
  <c r="Y1194" s="1"/>
  <c r="R1194"/>
  <c r="W1194" s="1"/>
  <c r="AB1194" s="1"/>
  <c r="Q1194"/>
  <c r="P1194"/>
  <c r="O1194"/>
  <c r="N1194"/>
  <c r="S1194" s="1"/>
  <c r="X1194" s="1"/>
  <c r="U1193"/>
  <c r="Z1193" s="1"/>
  <c r="R1193"/>
  <c r="Q1193"/>
  <c r="P1193"/>
  <c r="O1193"/>
  <c r="T1193" s="1"/>
  <c r="Y1193" s="1"/>
  <c r="N1193"/>
  <c r="V1192"/>
  <c r="AA1192" s="1"/>
  <c r="R1192"/>
  <c r="Q1192"/>
  <c r="P1192"/>
  <c r="U1192" s="1"/>
  <c r="Z1192" s="1"/>
  <c r="O1192"/>
  <c r="N1192"/>
  <c r="W1191"/>
  <c r="AB1191" s="1"/>
  <c r="S1191"/>
  <c r="X1191" s="1"/>
  <c r="R1191"/>
  <c r="Q1191"/>
  <c r="V1191" s="1"/>
  <c r="AA1191" s="1"/>
  <c r="P1191"/>
  <c r="O1191"/>
  <c r="N1191"/>
  <c r="T1190"/>
  <c r="Y1190" s="1"/>
  <c r="R1190"/>
  <c r="W1190" s="1"/>
  <c r="AB1190" s="1"/>
  <c r="Q1190"/>
  <c r="P1190"/>
  <c r="O1190"/>
  <c r="N1190"/>
  <c r="S1190" s="1"/>
  <c r="X1190" s="1"/>
  <c r="U1189"/>
  <c r="Z1189" s="1"/>
  <c r="R1189"/>
  <c r="Q1189"/>
  <c r="P1189"/>
  <c r="O1189"/>
  <c r="T1189" s="1"/>
  <c r="Y1189" s="1"/>
  <c r="N1189"/>
  <c r="V1188"/>
  <c r="AA1188" s="1"/>
  <c r="R1188"/>
  <c r="Q1188"/>
  <c r="P1188"/>
  <c r="U1188" s="1"/>
  <c r="Z1188" s="1"/>
  <c r="O1188"/>
  <c r="N1188"/>
  <c r="W1187"/>
  <c r="S1187"/>
  <c r="R1187"/>
  <c r="AB1187" s="1"/>
  <c r="Q1187"/>
  <c r="V1187" s="1"/>
  <c r="AA1187" s="1"/>
  <c r="P1187"/>
  <c r="O1187"/>
  <c r="N1187"/>
  <c r="X1187" s="1"/>
  <c r="T1186"/>
  <c r="R1186"/>
  <c r="W1186" s="1"/>
  <c r="AB1186" s="1"/>
  <c r="Q1186"/>
  <c r="P1186"/>
  <c r="O1186"/>
  <c r="Y1186" s="1"/>
  <c r="N1186"/>
  <c r="S1186" s="1"/>
  <c r="X1186" s="1"/>
  <c r="U1185"/>
  <c r="R1185"/>
  <c r="Q1185"/>
  <c r="P1185"/>
  <c r="Z1185" s="1"/>
  <c r="O1185"/>
  <c r="T1185" s="1"/>
  <c r="Y1185" s="1"/>
  <c r="N1185"/>
  <c r="V1184"/>
  <c r="R1184"/>
  <c r="Q1184"/>
  <c r="AA1184" s="1"/>
  <c r="P1184"/>
  <c r="U1184" s="1"/>
  <c r="Z1184" s="1"/>
  <c r="O1184"/>
  <c r="N1184"/>
  <c r="W1183"/>
  <c r="S1183"/>
  <c r="R1183"/>
  <c r="AB1183" s="1"/>
  <c r="Q1183"/>
  <c r="V1183" s="1"/>
  <c r="AA1183" s="1"/>
  <c r="P1183"/>
  <c r="O1183"/>
  <c r="N1183"/>
  <c r="X1183" s="1"/>
  <c r="T1182"/>
  <c r="R1182"/>
  <c r="W1182" s="1"/>
  <c r="AB1182" s="1"/>
  <c r="Q1182"/>
  <c r="P1182"/>
  <c r="O1182"/>
  <c r="Y1182" s="1"/>
  <c r="N1182"/>
  <c r="S1182" s="1"/>
  <c r="X1182" s="1"/>
  <c r="U1181"/>
  <c r="R1181"/>
  <c r="Q1181"/>
  <c r="P1181"/>
  <c r="Z1181" s="1"/>
  <c r="O1181"/>
  <c r="T1181" s="1"/>
  <c r="Y1181" s="1"/>
  <c r="N1181"/>
  <c r="V1180"/>
  <c r="R1180"/>
  <c r="Q1180"/>
  <c r="AA1180" s="1"/>
  <c r="P1180"/>
  <c r="U1180" s="1"/>
  <c r="Z1180" s="1"/>
  <c r="O1180"/>
  <c r="N1180"/>
  <c r="V1179"/>
  <c r="R1179"/>
  <c r="Q1179"/>
  <c r="AA1179" s="1"/>
  <c r="P1179"/>
  <c r="U1179" s="1"/>
  <c r="Z1179" s="1"/>
  <c r="O1179"/>
  <c r="N1179"/>
  <c r="W1178"/>
  <c r="S1178"/>
  <c r="R1178"/>
  <c r="AB1178" s="1"/>
  <c r="Q1178"/>
  <c r="V1178" s="1"/>
  <c r="AA1178" s="1"/>
  <c r="P1178"/>
  <c r="O1178"/>
  <c r="N1178"/>
  <c r="X1178" s="1"/>
  <c r="T1177"/>
  <c r="R1177"/>
  <c r="W1177" s="1"/>
  <c r="AB1177" s="1"/>
  <c r="Q1177"/>
  <c r="P1177"/>
  <c r="O1177"/>
  <c r="Y1177" s="1"/>
  <c r="N1177"/>
  <c r="S1177" s="1"/>
  <c r="X1177" s="1"/>
  <c r="W1176"/>
  <c r="U1176"/>
  <c r="S1176"/>
  <c r="R1176"/>
  <c r="AB1176" s="1"/>
  <c r="Q1176"/>
  <c r="P1176"/>
  <c r="Z1176" s="1"/>
  <c r="O1176"/>
  <c r="N1176"/>
  <c r="X1176" s="1"/>
  <c r="V1175"/>
  <c r="T1175"/>
  <c r="R1175"/>
  <c r="Q1175"/>
  <c r="AA1175" s="1"/>
  <c r="P1175"/>
  <c r="O1175"/>
  <c r="Y1175" s="1"/>
  <c r="N1175"/>
  <c r="W1174"/>
  <c r="U1174"/>
  <c r="S1174"/>
  <c r="R1174"/>
  <c r="AB1174" s="1"/>
  <c r="Q1174"/>
  <c r="P1174"/>
  <c r="Z1174" s="1"/>
  <c r="O1174"/>
  <c r="N1174"/>
  <c r="X1174" s="1"/>
  <c r="V1173"/>
  <c r="T1173"/>
  <c r="R1173"/>
  <c r="W1173" s="1"/>
  <c r="AB1173" s="1"/>
  <c r="Q1173"/>
  <c r="AA1173" s="1"/>
  <c r="P1173"/>
  <c r="O1173"/>
  <c r="Y1173" s="1"/>
  <c r="N1173"/>
  <c r="S1173" s="1"/>
  <c r="X1173" s="1"/>
  <c r="W1172"/>
  <c r="U1172"/>
  <c r="S1172"/>
  <c r="R1172"/>
  <c r="AB1172" s="1"/>
  <c r="Q1172"/>
  <c r="P1172"/>
  <c r="Z1172" s="1"/>
  <c r="O1172"/>
  <c r="N1172"/>
  <c r="X1172" s="1"/>
  <c r="V1171"/>
  <c r="T1171"/>
  <c r="R1171"/>
  <c r="Q1171"/>
  <c r="AA1171" s="1"/>
  <c r="P1171"/>
  <c r="U1171" s="1"/>
  <c r="Z1171" s="1"/>
  <c r="O1171"/>
  <c r="Y1171" s="1"/>
  <c r="N1171"/>
  <c r="W1170"/>
  <c r="U1170"/>
  <c r="S1170"/>
  <c r="R1170"/>
  <c r="AB1170" s="1"/>
  <c r="Q1170"/>
  <c r="P1170"/>
  <c r="Z1170" s="1"/>
  <c r="O1170"/>
  <c r="N1170"/>
  <c r="X1170" s="1"/>
  <c r="V1169"/>
  <c r="T1169"/>
  <c r="R1169"/>
  <c r="W1169" s="1"/>
  <c r="AB1169" s="1"/>
  <c r="Q1169"/>
  <c r="AA1169" s="1"/>
  <c r="P1169"/>
  <c r="O1169"/>
  <c r="Y1169" s="1"/>
  <c r="N1169"/>
  <c r="S1169" s="1"/>
  <c r="X1169" s="1"/>
  <c r="W1168"/>
  <c r="U1168"/>
  <c r="S1168"/>
  <c r="R1168"/>
  <c r="AB1168" s="1"/>
  <c r="Q1168"/>
  <c r="P1168"/>
  <c r="Z1168" s="1"/>
  <c r="O1168"/>
  <c r="T1168" s="1"/>
  <c r="Y1168" s="1"/>
  <c r="N1168"/>
  <c r="X1168" s="1"/>
  <c r="V1167"/>
  <c r="T1167"/>
  <c r="R1167"/>
  <c r="Q1167"/>
  <c r="AA1167" s="1"/>
  <c r="P1167"/>
  <c r="U1167" s="1"/>
  <c r="Z1167" s="1"/>
  <c r="O1167"/>
  <c r="Y1167" s="1"/>
  <c r="N1167"/>
  <c r="W1166"/>
  <c r="S1166"/>
  <c r="R1166"/>
  <c r="AB1166" s="1"/>
  <c r="Q1166"/>
  <c r="V1166" s="1"/>
  <c r="AA1166" s="1"/>
  <c r="P1166"/>
  <c r="O1166"/>
  <c r="N1166"/>
  <c r="X1166" s="1"/>
  <c r="T1165"/>
  <c r="R1165"/>
  <c r="W1165" s="1"/>
  <c r="AB1165" s="1"/>
  <c r="Q1165"/>
  <c r="P1165"/>
  <c r="O1165"/>
  <c r="Y1165" s="1"/>
  <c r="N1165"/>
  <c r="S1165" s="1"/>
  <c r="X1165" s="1"/>
  <c r="T1164"/>
  <c r="R1164"/>
  <c r="W1164" s="1"/>
  <c r="AB1164" s="1"/>
  <c r="Q1164"/>
  <c r="P1164"/>
  <c r="O1164"/>
  <c r="Y1164" s="1"/>
  <c r="N1164"/>
  <c r="S1164" s="1"/>
  <c r="X1164" s="1"/>
  <c r="U1163"/>
  <c r="R1163"/>
  <c r="Q1163"/>
  <c r="P1163"/>
  <c r="Z1163" s="1"/>
  <c r="O1163"/>
  <c r="T1163" s="1"/>
  <c r="Y1163" s="1"/>
  <c r="N1163"/>
  <c r="V1162"/>
  <c r="R1162"/>
  <c r="Q1162"/>
  <c r="AA1162" s="1"/>
  <c r="P1162"/>
  <c r="U1162" s="1"/>
  <c r="Z1162" s="1"/>
  <c r="O1162"/>
  <c r="N1162"/>
  <c r="W1161"/>
  <c r="S1161"/>
  <c r="R1161"/>
  <c r="AB1161" s="1"/>
  <c r="Q1161"/>
  <c r="V1161" s="1"/>
  <c r="AA1161" s="1"/>
  <c r="P1161"/>
  <c r="O1161"/>
  <c r="N1161"/>
  <c r="X1161" s="1"/>
  <c r="V1160"/>
  <c r="T1160"/>
  <c r="R1160"/>
  <c r="W1160" s="1"/>
  <c r="AB1160" s="1"/>
  <c r="Q1160"/>
  <c r="AA1160" s="1"/>
  <c r="P1160"/>
  <c r="O1160"/>
  <c r="Y1160" s="1"/>
  <c r="N1160"/>
  <c r="S1160" s="1"/>
  <c r="X1160" s="1"/>
  <c r="W1159"/>
  <c r="U1159"/>
  <c r="S1159"/>
  <c r="R1159"/>
  <c r="AB1159" s="1"/>
  <c r="Q1159"/>
  <c r="P1159"/>
  <c r="Z1159" s="1"/>
  <c r="O1159"/>
  <c r="N1159"/>
  <c r="X1159" s="1"/>
  <c r="V1158"/>
  <c r="T1158"/>
  <c r="R1158"/>
  <c r="Q1158"/>
  <c r="AA1158" s="1"/>
  <c r="P1158"/>
  <c r="U1158" s="1"/>
  <c r="Z1158" s="1"/>
  <c r="O1158"/>
  <c r="Y1158" s="1"/>
  <c r="N1158"/>
  <c r="W1157"/>
  <c r="U1157"/>
  <c r="S1157"/>
  <c r="R1157"/>
  <c r="AB1157" s="1"/>
  <c r="Q1157"/>
  <c r="P1157"/>
  <c r="Z1157" s="1"/>
  <c r="O1157"/>
  <c r="N1157"/>
  <c r="X1157" s="1"/>
  <c r="V1156"/>
  <c r="T1156"/>
  <c r="R1156"/>
  <c r="W1156" s="1"/>
  <c r="AB1156" s="1"/>
  <c r="Q1156"/>
  <c r="AA1156" s="1"/>
  <c r="P1156"/>
  <c r="O1156"/>
  <c r="Y1156" s="1"/>
  <c r="N1156"/>
  <c r="S1156" s="1"/>
  <c r="X1156" s="1"/>
  <c r="W1155"/>
  <c r="U1155"/>
  <c r="S1155"/>
  <c r="R1155"/>
  <c r="AB1155" s="1"/>
  <c r="Q1155"/>
  <c r="P1155"/>
  <c r="Z1155" s="1"/>
  <c r="O1155"/>
  <c r="N1155"/>
  <c r="X1155" s="1"/>
  <c r="V1154"/>
  <c r="T1154"/>
  <c r="R1154"/>
  <c r="Q1154"/>
  <c r="AA1154" s="1"/>
  <c r="P1154"/>
  <c r="O1154"/>
  <c r="Y1154" s="1"/>
  <c r="N1154"/>
  <c r="W1153"/>
  <c r="U1153"/>
  <c r="S1153"/>
  <c r="R1153"/>
  <c r="AB1153" s="1"/>
  <c r="Q1153"/>
  <c r="P1153"/>
  <c r="Z1153" s="1"/>
  <c r="O1153"/>
  <c r="N1153"/>
  <c r="X1153" s="1"/>
  <c r="V1152"/>
  <c r="T1152"/>
  <c r="R1152"/>
  <c r="W1152" s="1"/>
  <c r="AB1152" s="1"/>
  <c r="Q1152"/>
  <c r="AA1152" s="1"/>
  <c r="P1152"/>
  <c r="O1152"/>
  <c r="Y1152" s="1"/>
  <c r="N1152"/>
  <c r="S1152" s="1"/>
  <c r="X1152" s="1"/>
  <c r="W1151"/>
  <c r="U1151"/>
  <c r="S1151"/>
  <c r="R1151"/>
  <c r="AB1151" s="1"/>
  <c r="Q1151"/>
  <c r="P1151"/>
  <c r="Z1151" s="1"/>
  <c r="O1151"/>
  <c r="N1151"/>
  <c r="X1151" s="1"/>
  <c r="V1150"/>
  <c r="T1150"/>
  <c r="R1150"/>
  <c r="Q1150"/>
  <c r="AA1150" s="1"/>
  <c r="P1150"/>
  <c r="O1150"/>
  <c r="Y1150" s="1"/>
  <c r="N1150"/>
  <c r="V1149"/>
  <c r="T1149"/>
  <c r="R1149"/>
  <c r="Q1149"/>
  <c r="AA1149" s="1"/>
  <c r="P1149"/>
  <c r="O1149"/>
  <c r="Y1149" s="1"/>
  <c r="N1149"/>
  <c r="W1148"/>
  <c r="U1148"/>
  <c r="S1148"/>
  <c r="R1148"/>
  <c r="AB1148" s="1"/>
  <c r="Q1148"/>
  <c r="P1148"/>
  <c r="Z1148" s="1"/>
  <c r="O1148"/>
  <c r="N1148"/>
  <c r="X1148" s="1"/>
  <c r="V1147"/>
  <c r="T1147"/>
  <c r="R1147"/>
  <c r="Q1147"/>
  <c r="AA1147" s="1"/>
  <c r="P1147"/>
  <c r="O1147"/>
  <c r="Y1147" s="1"/>
  <c r="N1147"/>
  <c r="W1146"/>
  <c r="U1146"/>
  <c r="S1146"/>
  <c r="R1146"/>
  <c r="AB1146" s="1"/>
  <c r="Q1146"/>
  <c r="P1146"/>
  <c r="Z1146" s="1"/>
  <c r="O1146"/>
  <c r="N1146"/>
  <c r="X1146" s="1"/>
  <c r="V1145"/>
  <c r="T1145"/>
  <c r="R1145"/>
  <c r="Q1145"/>
  <c r="AA1145" s="1"/>
  <c r="P1145"/>
  <c r="O1145"/>
  <c r="Y1145" s="1"/>
  <c r="N1145"/>
  <c r="W1144"/>
  <c r="U1144"/>
  <c r="S1144"/>
  <c r="R1144"/>
  <c r="AB1144" s="1"/>
  <c r="Q1144"/>
  <c r="P1144"/>
  <c r="Z1144" s="1"/>
  <c r="O1144"/>
  <c r="N1144"/>
  <c r="X1144" s="1"/>
  <c r="V1143"/>
  <c r="T1143"/>
  <c r="R1143"/>
  <c r="Q1143"/>
  <c r="AA1143" s="1"/>
  <c r="P1143"/>
  <c r="O1143"/>
  <c r="Y1143" s="1"/>
  <c r="N1143"/>
  <c r="W1142"/>
  <c r="U1142"/>
  <c r="S1142"/>
  <c r="R1142"/>
  <c r="AB1142" s="1"/>
  <c r="Q1142"/>
  <c r="P1142"/>
  <c r="Z1142" s="1"/>
  <c r="O1142"/>
  <c r="N1142"/>
  <c r="X1142" s="1"/>
  <c r="V1141"/>
  <c r="T1141"/>
  <c r="R1141"/>
  <c r="Q1141"/>
  <c r="AA1141" s="1"/>
  <c r="P1141"/>
  <c r="O1141"/>
  <c r="Y1141" s="1"/>
  <c r="N1141"/>
  <c r="W1140"/>
  <c r="U1140"/>
  <c r="S1140"/>
  <c r="R1140"/>
  <c r="AB1140" s="1"/>
  <c r="Q1140"/>
  <c r="P1140"/>
  <c r="Z1140" s="1"/>
  <c r="O1140"/>
  <c r="N1140"/>
  <c r="X1140" s="1"/>
  <c r="V1139"/>
  <c r="T1139"/>
  <c r="R1139"/>
  <c r="Q1139"/>
  <c r="AA1139" s="1"/>
  <c r="P1139"/>
  <c r="O1139"/>
  <c r="Y1139" s="1"/>
  <c r="N1139"/>
  <c r="W1138"/>
  <c r="U1138"/>
  <c r="S1138"/>
  <c r="R1138"/>
  <c r="AB1138" s="1"/>
  <c r="Q1138"/>
  <c r="P1138"/>
  <c r="Z1138" s="1"/>
  <c r="O1138"/>
  <c r="N1138"/>
  <c r="X1138" s="1"/>
  <c r="V1137"/>
  <c r="T1137"/>
  <c r="R1137"/>
  <c r="Q1137"/>
  <c r="AA1137" s="1"/>
  <c r="P1137"/>
  <c r="O1137"/>
  <c r="Y1137" s="1"/>
  <c r="N1137"/>
  <c r="W1136"/>
  <c r="U1136"/>
  <c r="S1136"/>
  <c r="R1136"/>
  <c r="AB1136" s="1"/>
  <c r="Q1136"/>
  <c r="P1136"/>
  <c r="Z1136" s="1"/>
  <c r="O1136"/>
  <c r="N1136"/>
  <c r="X1136" s="1"/>
  <c r="V1135"/>
  <c r="T1135"/>
  <c r="R1135"/>
  <c r="Q1135"/>
  <c r="AA1135" s="1"/>
  <c r="P1135"/>
  <c r="U1135" s="1"/>
  <c r="Z1135" s="1"/>
  <c r="O1135"/>
  <c r="Y1135" s="1"/>
  <c r="N1135"/>
  <c r="V1134"/>
  <c r="T1134"/>
  <c r="R1134"/>
  <c r="Q1134"/>
  <c r="AA1134" s="1"/>
  <c r="P1134"/>
  <c r="U1134" s="1"/>
  <c r="Z1134" s="1"/>
  <c r="O1134"/>
  <c r="Y1134" s="1"/>
  <c r="N1134"/>
  <c r="W1133"/>
  <c r="U1133"/>
  <c r="S1133"/>
  <c r="R1133"/>
  <c r="AB1133" s="1"/>
  <c r="Q1133"/>
  <c r="V1133" s="1"/>
  <c r="AA1133" s="1"/>
  <c r="P1133"/>
  <c r="Z1133" s="1"/>
  <c r="O1133"/>
  <c r="N1133"/>
  <c r="X1133" s="1"/>
  <c r="V1132"/>
  <c r="T1132"/>
  <c r="R1132"/>
  <c r="W1132" s="1"/>
  <c r="AB1132" s="1"/>
  <c r="Q1132"/>
  <c r="AA1132" s="1"/>
  <c r="P1132"/>
  <c r="O1132"/>
  <c r="Y1132" s="1"/>
  <c r="N1132"/>
  <c r="S1132" s="1"/>
  <c r="X1132" s="1"/>
  <c r="W1131"/>
  <c r="U1131"/>
  <c r="S1131"/>
  <c r="R1131"/>
  <c r="AB1131" s="1"/>
  <c r="Q1131"/>
  <c r="P1131"/>
  <c r="Z1131" s="1"/>
  <c r="O1131"/>
  <c r="T1131" s="1"/>
  <c r="Y1131" s="1"/>
  <c r="N1131"/>
  <c r="X1131" s="1"/>
  <c r="V1130"/>
  <c r="T1130"/>
  <c r="R1130"/>
  <c r="Q1130"/>
  <c r="AA1130" s="1"/>
  <c r="P1130"/>
  <c r="U1130" s="1"/>
  <c r="Z1130" s="1"/>
  <c r="O1130"/>
  <c r="Y1130" s="1"/>
  <c r="N1130"/>
  <c r="W1129"/>
  <c r="U1129"/>
  <c r="S1129"/>
  <c r="R1129"/>
  <c r="AB1129" s="1"/>
  <c r="Q1129"/>
  <c r="V1129" s="1"/>
  <c r="AA1129" s="1"/>
  <c r="P1129"/>
  <c r="Z1129" s="1"/>
  <c r="O1129"/>
  <c r="N1129"/>
  <c r="X1129" s="1"/>
  <c r="V1128"/>
  <c r="T1128"/>
  <c r="R1128"/>
  <c r="W1128" s="1"/>
  <c r="AB1128" s="1"/>
  <c r="Q1128"/>
  <c r="AA1128" s="1"/>
  <c r="P1128"/>
  <c r="O1128"/>
  <c r="Y1128" s="1"/>
  <c r="N1128"/>
  <c r="S1128" s="1"/>
  <c r="X1128" s="1"/>
  <c r="W1127"/>
  <c r="U1127"/>
  <c r="S1127"/>
  <c r="R1127"/>
  <c r="AB1127" s="1"/>
  <c r="Q1127"/>
  <c r="P1127"/>
  <c r="Z1127" s="1"/>
  <c r="O1127"/>
  <c r="T1127" s="1"/>
  <c r="Y1127" s="1"/>
  <c r="N1127"/>
  <c r="X1127" s="1"/>
  <c r="V1126"/>
  <c r="T1126"/>
  <c r="R1126"/>
  <c r="Q1126"/>
  <c r="AA1126" s="1"/>
  <c r="P1126"/>
  <c r="U1126" s="1"/>
  <c r="Z1126" s="1"/>
  <c r="O1126"/>
  <c r="Y1126" s="1"/>
  <c r="N1126"/>
  <c r="W1125"/>
  <c r="U1125"/>
  <c r="S1125"/>
  <c r="R1125"/>
  <c r="AB1125" s="1"/>
  <c r="Q1125"/>
  <c r="V1125" s="1"/>
  <c r="AA1125" s="1"/>
  <c r="P1125"/>
  <c r="Z1125" s="1"/>
  <c r="O1125"/>
  <c r="N1125"/>
  <c r="X1125" s="1"/>
  <c r="V1124"/>
  <c r="T1124"/>
  <c r="R1124"/>
  <c r="W1124" s="1"/>
  <c r="AB1124" s="1"/>
  <c r="Q1124"/>
  <c r="AA1124" s="1"/>
  <c r="P1124"/>
  <c r="O1124"/>
  <c r="Y1124" s="1"/>
  <c r="N1124"/>
  <c r="S1124" s="1"/>
  <c r="X1124" s="1"/>
  <c r="W1123"/>
  <c r="U1123"/>
  <c r="S1123"/>
  <c r="R1123"/>
  <c r="AB1123" s="1"/>
  <c r="Q1123"/>
  <c r="P1123"/>
  <c r="Z1123" s="1"/>
  <c r="O1123"/>
  <c r="T1123" s="1"/>
  <c r="Y1123" s="1"/>
  <c r="N1123"/>
  <c r="X1123" s="1"/>
  <c r="V1122"/>
  <c r="T1122"/>
  <c r="R1122"/>
  <c r="Q1122"/>
  <c r="AA1122" s="1"/>
  <c r="P1122"/>
  <c r="U1122" s="1"/>
  <c r="Z1122" s="1"/>
  <c r="O1122"/>
  <c r="Y1122" s="1"/>
  <c r="N1122"/>
  <c r="W1121"/>
  <c r="U1121"/>
  <c r="S1121"/>
  <c r="R1121"/>
  <c r="AB1121" s="1"/>
  <c r="Q1121"/>
  <c r="V1121" s="1"/>
  <c r="AA1121" s="1"/>
  <c r="P1121"/>
  <c r="Z1121" s="1"/>
  <c r="O1121"/>
  <c r="N1121"/>
  <c r="X1121" s="1"/>
  <c r="V1120"/>
  <c r="T1120"/>
  <c r="R1120"/>
  <c r="W1120" s="1"/>
  <c r="AB1120" s="1"/>
  <c r="Q1120"/>
  <c r="AA1120" s="1"/>
  <c r="P1120"/>
  <c r="O1120"/>
  <c r="Y1120" s="1"/>
  <c r="N1120"/>
  <c r="S1120" s="1"/>
  <c r="X1120" s="1"/>
  <c r="V1119"/>
  <c r="T1119"/>
  <c r="R1119"/>
  <c r="W1119" s="1"/>
  <c r="AB1119" s="1"/>
  <c r="Q1119"/>
  <c r="AA1119" s="1"/>
  <c r="P1119"/>
  <c r="O1119"/>
  <c r="Y1119" s="1"/>
  <c r="N1119"/>
  <c r="S1119" s="1"/>
  <c r="X1119" s="1"/>
  <c r="W1118"/>
  <c r="U1118"/>
  <c r="S1118"/>
  <c r="R1118"/>
  <c r="AB1118" s="1"/>
  <c r="Q1118"/>
  <c r="P1118"/>
  <c r="Z1118" s="1"/>
  <c r="O1118"/>
  <c r="T1118" s="1"/>
  <c r="Y1118" s="1"/>
  <c r="N1118"/>
  <c r="X1118" s="1"/>
  <c r="V1117"/>
  <c r="T1117"/>
  <c r="R1117"/>
  <c r="Q1117"/>
  <c r="AA1117" s="1"/>
  <c r="P1117"/>
  <c r="U1117" s="1"/>
  <c r="Z1117" s="1"/>
  <c r="O1117"/>
  <c r="Y1117" s="1"/>
  <c r="N1117"/>
  <c r="W1116"/>
  <c r="U1116"/>
  <c r="S1116"/>
  <c r="R1116"/>
  <c r="AB1116" s="1"/>
  <c r="Q1116"/>
  <c r="V1116" s="1"/>
  <c r="AA1116" s="1"/>
  <c r="P1116"/>
  <c r="Z1116" s="1"/>
  <c r="O1116"/>
  <c r="N1116"/>
  <c r="X1116" s="1"/>
  <c r="V1115"/>
  <c r="T1115"/>
  <c r="R1115"/>
  <c r="W1115" s="1"/>
  <c r="AB1115" s="1"/>
  <c r="Q1115"/>
  <c r="AA1115" s="1"/>
  <c r="P1115"/>
  <c r="O1115"/>
  <c r="Y1115" s="1"/>
  <c r="N1115"/>
  <c r="S1115" s="1"/>
  <c r="X1115" s="1"/>
  <c r="W1114"/>
  <c r="U1114"/>
  <c r="S1114"/>
  <c r="R1114"/>
  <c r="AB1114" s="1"/>
  <c r="Q1114"/>
  <c r="P1114"/>
  <c r="Z1114" s="1"/>
  <c r="O1114"/>
  <c r="T1114" s="1"/>
  <c r="Y1114" s="1"/>
  <c r="N1114"/>
  <c r="X1114" s="1"/>
  <c r="V1113"/>
  <c r="T1113"/>
  <c r="R1113"/>
  <c r="Q1113"/>
  <c r="AA1113" s="1"/>
  <c r="P1113"/>
  <c r="U1113" s="1"/>
  <c r="Z1113" s="1"/>
  <c r="O1113"/>
  <c r="Y1113" s="1"/>
  <c r="N1113"/>
  <c r="W1112"/>
  <c r="U1112"/>
  <c r="S1112"/>
  <c r="R1112"/>
  <c r="AB1112" s="1"/>
  <c r="Q1112"/>
  <c r="V1112" s="1"/>
  <c r="AA1112" s="1"/>
  <c r="P1112"/>
  <c r="Z1112" s="1"/>
  <c r="O1112"/>
  <c r="N1112"/>
  <c r="X1112" s="1"/>
  <c r="V1111"/>
  <c r="T1111"/>
  <c r="R1111"/>
  <c r="W1111" s="1"/>
  <c r="AB1111" s="1"/>
  <c r="Q1111"/>
  <c r="AA1111" s="1"/>
  <c r="P1111"/>
  <c r="O1111"/>
  <c r="Y1111" s="1"/>
  <c r="N1111"/>
  <c r="S1111" s="1"/>
  <c r="X1111" s="1"/>
  <c r="W1110"/>
  <c r="U1110"/>
  <c r="S1110"/>
  <c r="R1110"/>
  <c r="AB1110" s="1"/>
  <c r="Q1110"/>
  <c r="P1110"/>
  <c r="Z1110" s="1"/>
  <c r="O1110"/>
  <c r="T1110" s="1"/>
  <c r="Y1110" s="1"/>
  <c r="N1110"/>
  <c r="X1110" s="1"/>
  <c r="V1109"/>
  <c r="T1109"/>
  <c r="R1109"/>
  <c r="Q1109"/>
  <c r="AA1109" s="1"/>
  <c r="P1109"/>
  <c r="U1109" s="1"/>
  <c r="Z1109" s="1"/>
  <c r="O1109"/>
  <c r="Y1109" s="1"/>
  <c r="N1109"/>
  <c r="W1108"/>
  <c r="U1108"/>
  <c r="S1108"/>
  <c r="R1108"/>
  <c r="AB1108" s="1"/>
  <c r="Q1108"/>
  <c r="V1108" s="1"/>
  <c r="AA1108" s="1"/>
  <c r="P1108"/>
  <c r="Z1108" s="1"/>
  <c r="O1108"/>
  <c r="N1108"/>
  <c r="X1108" s="1"/>
  <c r="V1107"/>
  <c r="T1107"/>
  <c r="R1107"/>
  <c r="W1107" s="1"/>
  <c r="AB1107" s="1"/>
  <c r="Q1107"/>
  <c r="AA1107" s="1"/>
  <c r="P1107"/>
  <c r="O1107"/>
  <c r="Y1107" s="1"/>
  <c r="N1107"/>
  <c r="S1107" s="1"/>
  <c r="X1107" s="1"/>
  <c r="U1106"/>
  <c r="R1106"/>
  <c r="W1106" s="1"/>
  <c r="Q1106"/>
  <c r="P1106"/>
  <c r="Z1106" s="1"/>
  <c r="O1106"/>
  <c r="T1106" s="1"/>
  <c r="Y1106" s="1"/>
  <c r="N1106"/>
  <c r="S1106" s="1"/>
  <c r="V1105"/>
  <c r="R1105"/>
  <c r="Q1105"/>
  <c r="AA1105" s="1"/>
  <c r="P1105"/>
  <c r="U1105" s="1"/>
  <c r="Z1105" s="1"/>
  <c r="O1105"/>
  <c r="T1105" s="1"/>
  <c r="N1105"/>
  <c r="V1104"/>
  <c r="R1104"/>
  <c r="Q1104"/>
  <c r="AA1104" s="1"/>
  <c r="P1104"/>
  <c r="U1104" s="1"/>
  <c r="Z1104" s="1"/>
  <c r="O1104"/>
  <c r="T1104" s="1"/>
  <c r="N1104"/>
  <c r="W1103"/>
  <c r="S1103"/>
  <c r="R1103"/>
  <c r="AB1103" s="1"/>
  <c r="Q1103"/>
  <c r="V1103" s="1"/>
  <c r="AA1103" s="1"/>
  <c r="P1103"/>
  <c r="U1103" s="1"/>
  <c r="O1103"/>
  <c r="N1103"/>
  <c r="X1103" s="1"/>
  <c r="T1102"/>
  <c r="R1102"/>
  <c r="W1102" s="1"/>
  <c r="AB1102" s="1"/>
  <c r="Q1102"/>
  <c r="V1102" s="1"/>
  <c r="P1102"/>
  <c r="O1102"/>
  <c r="Y1102" s="1"/>
  <c r="N1102"/>
  <c r="S1102" s="1"/>
  <c r="X1102" s="1"/>
  <c r="U1101"/>
  <c r="R1101"/>
  <c r="W1101" s="1"/>
  <c r="Q1101"/>
  <c r="P1101"/>
  <c r="Z1101" s="1"/>
  <c r="O1101"/>
  <c r="T1101" s="1"/>
  <c r="Y1101" s="1"/>
  <c r="N1101"/>
  <c r="S1101" s="1"/>
  <c r="V1100"/>
  <c r="R1100"/>
  <c r="Q1100"/>
  <c r="AA1100" s="1"/>
  <c r="P1100"/>
  <c r="U1100" s="1"/>
  <c r="Z1100" s="1"/>
  <c r="O1100"/>
  <c r="T1100" s="1"/>
  <c r="N1100"/>
  <c r="W1099"/>
  <c r="S1099"/>
  <c r="R1099"/>
  <c r="AB1099" s="1"/>
  <c r="Q1099"/>
  <c r="V1099" s="1"/>
  <c r="AA1099" s="1"/>
  <c r="P1099"/>
  <c r="U1099" s="1"/>
  <c r="O1099"/>
  <c r="N1099"/>
  <c r="X1099" s="1"/>
  <c r="T1098"/>
  <c r="R1098"/>
  <c r="W1098" s="1"/>
  <c r="AB1098" s="1"/>
  <c r="Q1098"/>
  <c r="V1098" s="1"/>
  <c r="P1098"/>
  <c r="O1098"/>
  <c r="Y1098" s="1"/>
  <c r="N1098"/>
  <c r="S1098" s="1"/>
  <c r="X1098" s="1"/>
  <c r="U1097"/>
  <c r="R1097"/>
  <c r="W1097" s="1"/>
  <c r="Q1097"/>
  <c r="P1097"/>
  <c r="Z1097" s="1"/>
  <c r="O1097"/>
  <c r="T1097" s="1"/>
  <c r="Y1097" s="1"/>
  <c r="N1097"/>
  <c r="S1097" s="1"/>
  <c r="V1096"/>
  <c r="R1096"/>
  <c r="Q1096"/>
  <c r="AA1096" s="1"/>
  <c r="P1096"/>
  <c r="U1096" s="1"/>
  <c r="Z1096" s="1"/>
  <c r="O1096"/>
  <c r="T1096" s="1"/>
  <c r="N1096"/>
  <c r="W1095"/>
  <c r="S1095"/>
  <c r="R1095"/>
  <c r="AB1095" s="1"/>
  <c r="Q1095"/>
  <c r="V1095" s="1"/>
  <c r="AA1095" s="1"/>
  <c r="P1095"/>
  <c r="U1095" s="1"/>
  <c r="O1095"/>
  <c r="N1095"/>
  <c r="X1095" s="1"/>
  <c r="T1094"/>
  <c r="R1094"/>
  <c r="W1094" s="1"/>
  <c r="AB1094" s="1"/>
  <c r="Q1094"/>
  <c r="V1094" s="1"/>
  <c r="P1094"/>
  <c r="O1094"/>
  <c r="Y1094" s="1"/>
  <c r="N1094"/>
  <c r="S1094" s="1"/>
  <c r="X1094" s="1"/>
  <c r="U1093"/>
  <c r="R1093"/>
  <c r="W1093" s="1"/>
  <c r="Q1093"/>
  <c r="P1093"/>
  <c r="Z1093" s="1"/>
  <c r="O1093"/>
  <c r="T1093" s="1"/>
  <c r="Y1093" s="1"/>
  <c r="N1093"/>
  <c r="S1093" s="1"/>
  <c r="V1092"/>
  <c r="R1092"/>
  <c r="Q1092"/>
  <c r="AA1092" s="1"/>
  <c r="P1092"/>
  <c r="U1092" s="1"/>
  <c r="Z1092" s="1"/>
  <c r="O1092"/>
  <c r="T1092" s="1"/>
  <c r="N1092"/>
  <c r="W1091"/>
  <c r="S1091"/>
  <c r="R1091"/>
  <c r="AB1091" s="1"/>
  <c r="Q1091"/>
  <c r="V1091" s="1"/>
  <c r="AA1091" s="1"/>
  <c r="P1091"/>
  <c r="U1091" s="1"/>
  <c r="O1091"/>
  <c r="N1091"/>
  <c r="X1091" s="1"/>
  <c r="Y1090"/>
  <c r="U1090"/>
  <c r="T1090"/>
  <c r="R1090"/>
  <c r="W1090" s="1"/>
  <c r="AB1090" s="1"/>
  <c r="Q1090"/>
  <c r="V1090" s="1"/>
  <c r="P1090"/>
  <c r="Z1090" s="1"/>
  <c r="O1090"/>
  <c r="N1090"/>
  <c r="S1090" s="1"/>
  <c r="X1090" s="1"/>
  <c r="AB1089"/>
  <c r="Y1089"/>
  <c r="X1089"/>
  <c r="W1089"/>
  <c r="U1089"/>
  <c r="T1089"/>
  <c r="S1089"/>
  <c r="R1089"/>
  <c r="Q1089"/>
  <c r="V1089" s="1"/>
  <c r="P1089"/>
  <c r="Z1089" s="1"/>
  <c r="O1089"/>
  <c r="N1089"/>
  <c r="Z1088"/>
  <c r="V1088"/>
  <c r="U1088"/>
  <c r="R1088"/>
  <c r="W1088" s="1"/>
  <c r="Q1088"/>
  <c r="AA1088" s="1"/>
  <c r="P1088"/>
  <c r="O1088"/>
  <c r="T1088" s="1"/>
  <c r="Y1088" s="1"/>
  <c r="N1088"/>
  <c r="S1088" s="1"/>
  <c r="AA1087"/>
  <c r="W1087"/>
  <c r="V1087"/>
  <c r="S1087"/>
  <c r="R1087"/>
  <c r="AB1087" s="1"/>
  <c r="Q1087"/>
  <c r="P1087"/>
  <c r="O1087"/>
  <c r="T1087" s="1"/>
  <c r="N1087"/>
  <c r="X1087" s="1"/>
  <c r="X1086"/>
  <c r="T1086"/>
  <c r="S1086"/>
  <c r="R1086"/>
  <c r="W1086" s="1"/>
  <c r="AB1086" s="1"/>
  <c r="Q1086"/>
  <c r="P1086"/>
  <c r="U1086" s="1"/>
  <c r="O1086"/>
  <c r="Y1086" s="1"/>
  <c r="N1086"/>
  <c r="Y1085"/>
  <c r="U1085"/>
  <c r="T1085"/>
  <c r="R1085"/>
  <c r="W1085" s="1"/>
  <c r="AB1085" s="1"/>
  <c r="Q1085"/>
  <c r="V1085" s="1"/>
  <c r="P1085"/>
  <c r="Z1085" s="1"/>
  <c r="O1085"/>
  <c r="N1085"/>
  <c r="S1085" s="1"/>
  <c r="X1085" s="1"/>
  <c r="Z1084"/>
  <c r="V1084"/>
  <c r="U1084"/>
  <c r="R1084"/>
  <c r="W1084" s="1"/>
  <c r="Q1084"/>
  <c r="AA1084" s="1"/>
  <c r="P1084"/>
  <c r="O1084"/>
  <c r="N1084"/>
  <c r="S1084" s="1"/>
  <c r="AA1083"/>
  <c r="W1083"/>
  <c r="V1083"/>
  <c r="S1083"/>
  <c r="R1083"/>
  <c r="AB1083" s="1"/>
  <c r="Q1083"/>
  <c r="P1083"/>
  <c r="U1083" s="1"/>
  <c r="Z1083" s="1"/>
  <c r="O1083"/>
  <c r="T1083" s="1"/>
  <c r="N1083"/>
  <c r="X1083" s="1"/>
  <c r="AB1082"/>
  <c r="X1082"/>
  <c r="W1082"/>
  <c r="T1082"/>
  <c r="S1082"/>
  <c r="R1082"/>
  <c r="Q1082"/>
  <c r="V1082" s="1"/>
  <c r="AA1082" s="1"/>
  <c r="P1082"/>
  <c r="U1082" s="1"/>
  <c r="O1082"/>
  <c r="Y1082" s="1"/>
  <c r="N1082"/>
  <c r="Y1081"/>
  <c r="U1081"/>
  <c r="T1081"/>
  <c r="R1081"/>
  <c r="W1081" s="1"/>
  <c r="AB1081" s="1"/>
  <c r="Q1081"/>
  <c r="V1081" s="1"/>
  <c r="P1081"/>
  <c r="Z1081" s="1"/>
  <c r="O1081"/>
  <c r="N1081"/>
  <c r="S1081" s="1"/>
  <c r="X1081" s="1"/>
  <c r="Z1080"/>
  <c r="V1080"/>
  <c r="U1080"/>
  <c r="R1080"/>
  <c r="W1080" s="1"/>
  <c r="Q1080"/>
  <c r="AA1080" s="1"/>
  <c r="P1080"/>
  <c r="O1080"/>
  <c r="T1080" s="1"/>
  <c r="Y1080" s="1"/>
  <c r="N1080"/>
  <c r="S1080" s="1"/>
  <c r="W1079"/>
  <c r="S1079"/>
  <c r="R1079"/>
  <c r="AB1079" s="1"/>
  <c r="Q1079"/>
  <c r="V1079" s="1"/>
  <c r="AA1079" s="1"/>
  <c r="P1079"/>
  <c r="O1079"/>
  <c r="T1079" s="1"/>
  <c r="N1079"/>
  <c r="X1079" s="1"/>
  <c r="T1078"/>
  <c r="R1078"/>
  <c r="W1078" s="1"/>
  <c r="AB1078" s="1"/>
  <c r="Q1078"/>
  <c r="P1078"/>
  <c r="U1078" s="1"/>
  <c r="O1078"/>
  <c r="Y1078" s="1"/>
  <c r="N1078"/>
  <c r="S1078" s="1"/>
  <c r="X1078" s="1"/>
  <c r="U1077"/>
  <c r="R1077"/>
  <c r="Q1077"/>
  <c r="V1077" s="1"/>
  <c r="P1077"/>
  <c r="Z1077" s="1"/>
  <c r="O1077"/>
  <c r="T1077" s="1"/>
  <c r="Y1077" s="1"/>
  <c r="N1077"/>
  <c r="V1076"/>
  <c r="R1076"/>
  <c r="W1076" s="1"/>
  <c r="Q1076"/>
  <c r="AA1076" s="1"/>
  <c r="P1076"/>
  <c r="U1076" s="1"/>
  <c r="Z1076" s="1"/>
  <c r="O1076"/>
  <c r="N1076"/>
  <c r="S1076" s="1"/>
  <c r="W1075"/>
  <c r="S1075"/>
  <c r="R1075"/>
  <c r="AB1075" s="1"/>
  <c r="Q1075"/>
  <c r="V1075" s="1"/>
  <c r="AA1075" s="1"/>
  <c r="P1075"/>
  <c r="O1075"/>
  <c r="T1075" s="1"/>
  <c r="N1075"/>
  <c r="X1075" s="1"/>
  <c r="W1074"/>
  <c r="S1074"/>
  <c r="R1074"/>
  <c r="AB1074" s="1"/>
  <c r="Q1074"/>
  <c r="V1074" s="1"/>
  <c r="AA1074" s="1"/>
  <c r="P1074"/>
  <c r="O1074"/>
  <c r="T1074" s="1"/>
  <c r="N1074"/>
  <c r="X1074" s="1"/>
  <c r="T1073"/>
  <c r="R1073"/>
  <c r="W1073" s="1"/>
  <c r="AB1073" s="1"/>
  <c r="Q1073"/>
  <c r="P1073"/>
  <c r="U1073" s="1"/>
  <c r="O1073"/>
  <c r="Y1073" s="1"/>
  <c r="N1073"/>
  <c r="S1073" s="1"/>
  <c r="X1073" s="1"/>
  <c r="U1072"/>
  <c r="R1072"/>
  <c r="Q1072"/>
  <c r="V1072" s="1"/>
  <c r="P1072"/>
  <c r="Z1072" s="1"/>
  <c r="O1072"/>
  <c r="T1072" s="1"/>
  <c r="Y1072" s="1"/>
  <c r="N1072"/>
  <c r="V1071"/>
  <c r="T1071"/>
  <c r="R1071"/>
  <c r="W1071" s="1"/>
  <c r="Q1071"/>
  <c r="AA1071" s="1"/>
  <c r="P1071"/>
  <c r="U1071" s="1"/>
  <c r="Z1071" s="1"/>
  <c r="O1071"/>
  <c r="Y1071" s="1"/>
  <c r="N1071"/>
  <c r="S1071" s="1"/>
  <c r="W1070"/>
  <c r="U1070"/>
  <c r="Z1070" s="1"/>
  <c r="S1070"/>
  <c r="R1070"/>
  <c r="AB1070" s="1"/>
  <c r="Q1070"/>
  <c r="V1070" s="1"/>
  <c r="AA1070" s="1"/>
  <c r="P1070"/>
  <c r="O1070"/>
  <c r="T1070" s="1"/>
  <c r="N1070"/>
  <c r="X1070" s="1"/>
  <c r="V1069"/>
  <c r="AA1069" s="1"/>
  <c r="T1069"/>
  <c r="R1069"/>
  <c r="W1069" s="1"/>
  <c r="AB1069" s="1"/>
  <c r="Q1069"/>
  <c r="P1069"/>
  <c r="U1069" s="1"/>
  <c r="O1069"/>
  <c r="Y1069" s="1"/>
  <c r="N1069"/>
  <c r="S1069" s="1"/>
  <c r="X1069" s="1"/>
  <c r="W1068"/>
  <c r="U1068"/>
  <c r="S1068"/>
  <c r="R1068"/>
  <c r="AB1068" s="1"/>
  <c r="Q1068"/>
  <c r="V1068" s="1"/>
  <c r="P1068"/>
  <c r="Z1068" s="1"/>
  <c r="O1068"/>
  <c r="T1068" s="1"/>
  <c r="Y1068" s="1"/>
  <c r="N1068"/>
  <c r="X1068" s="1"/>
  <c r="V1067"/>
  <c r="T1067"/>
  <c r="R1067"/>
  <c r="W1067" s="1"/>
  <c r="Q1067"/>
  <c r="AA1067" s="1"/>
  <c r="P1067"/>
  <c r="U1067" s="1"/>
  <c r="Z1067" s="1"/>
  <c r="O1067"/>
  <c r="Y1067" s="1"/>
  <c r="N1067"/>
  <c r="S1067" s="1"/>
  <c r="W1066"/>
  <c r="U1066"/>
  <c r="S1066"/>
  <c r="R1066"/>
  <c r="AB1066" s="1"/>
  <c r="Q1066"/>
  <c r="V1066" s="1"/>
  <c r="AA1066" s="1"/>
  <c r="P1066"/>
  <c r="Z1066" s="1"/>
  <c r="O1066"/>
  <c r="T1066" s="1"/>
  <c r="N1066"/>
  <c r="X1066" s="1"/>
  <c r="V1065"/>
  <c r="T1065"/>
  <c r="R1065"/>
  <c r="W1065" s="1"/>
  <c r="AB1065" s="1"/>
  <c r="Q1065"/>
  <c r="AA1065" s="1"/>
  <c r="P1065"/>
  <c r="U1065" s="1"/>
  <c r="O1065"/>
  <c r="Y1065" s="1"/>
  <c r="N1065"/>
  <c r="S1065" s="1"/>
  <c r="X1065" s="1"/>
  <c r="W1064"/>
  <c r="U1064"/>
  <c r="S1064"/>
  <c r="R1064"/>
  <c r="AB1064" s="1"/>
  <c r="Q1064"/>
  <c r="V1064" s="1"/>
  <c r="P1064"/>
  <c r="Z1064" s="1"/>
  <c r="O1064"/>
  <c r="T1064" s="1"/>
  <c r="Y1064" s="1"/>
  <c r="N1064"/>
  <c r="X1064" s="1"/>
  <c r="V1063"/>
  <c r="T1063"/>
  <c r="R1063"/>
  <c r="W1063" s="1"/>
  <c r="Q1063"/>
  <c r="AA1063" s="1"/>
  <c r="P1063"/>
  <c r="U1063" s="1"/>
  <c r="Z1063" s="1"/>
  <c r="O1063"/>
  <c r="Y1063" s="1"/>
  <c r="N1063"/>
  <c r="S1063" s="1"/>
  <c r="W1062"/>
  <c r="U1062"/>
  <c r="S1062"/>
  <c r="R1062"/>
  <c r="AB1062" s="1"/>
  <c r="Q1062"/>
  <c r="V1062" s="1"/>
  <c r="AA1062" s="1"/>
  <c r="P1062"/>
  <c r="Z1062" s="1"/>
  <c r="O1062"/>
  <c r="T1062" s="1"/>
  <c r="N1062"/>
  <c r="X1062" s="1"/>
  <c r="V1061"/>
  <c r="T1061"/>
  <c r="R1061"/>
  <c r="W1061" s="1"/>
  <c r="AB1061" s="1"/>
  <c r="Q1061"/>
  <c r="AA1061" s="1"/>
  <c r="P1061"/>
  <c r="U1061" s="1"/>
  <c r="O1061"/>
  <c r="Y1061" s="1"/>
  <c r="N1061"/>
  <c r="S1061" s="1"/>
  <c r="X1061" s="1"/>
  <c r="W1060"/>
  <c r="U1060"/>
  <c r="S1060"/>
  <c r="R1060"/>
  <c r="AB1060" s="1"/>
  <c r="Q1060"/>
  <c r="V1060" s="1"/>
  <c r="P1060"/>
  <c r="Z1060" s="1"/>
  <c r="O1060"/>
  <c r="T1060" s="1"/>
  <c r="Y1060" s="1"/>
  <c r="N1060"/>
  <c r="X1060" s="1"/>
  <c r="W1059"/>
  <c r="U1059"/>
  <c r="S1059"/>
  <c r="R1059"/>
  <c r="AB1059" s="1"/>
  <c r="Q1059"/>
  <c r="V1059" s="1"/>
  <c r="P1059"/>
  <c r="Z1059" s="1"/>
  <c r="O1059"/>
  <c r="T1059" s="1"/>
  <c r="Y1059" s="1"/>
  <c r="N1059"/>
  <c r="X1059" s="1"/>
  <c r="V1058"/>
  <c r="T1058"/>
  <c r="R1058"/>
  <c r="W1058" s="1"/>
  <c r="Q1058"/>
  <c r="AA1058" s="1"/>
  <c r="P1058"/>
  <c r="U1058" s="1"/>
  <c r="Z1058" s="1"/>
  <c r="O1058"/>
  <c r="Y1058" s="1"/>
  <c r="N1058"/>
  <c r="S1058" s="1"/>
  <c r="W1057"/>
  <c r="U1057"/>
  <c r="S1057"/>
  <c r="R1057"/>
  <c r="AB1057" s="1"/>
  <c r="Q1057"/>
  <c r="P1057"/>
  <c r="Z1057" s="1"/>
  <c r="O1057"/>
  <c r="T1057" s="1"/>
  <c r="N1057"/>
  <c r="X1057" s="1"/>
  <c r="V1056"/>
  <c r="T1056"/>
  <c r="R1056"/>
  <c r="W1056" s="1"/>
  <c r="AB1056" s="1"/>
  <c r="Q1056"/>
  <c r="AA1056" s="1"/>
  <c r="P1056"/>
  <c r="U1056" s="1"/>
  <c r="O1056"/>
  <c r="Y1056" s="1"/>
  <c r="N1056"/>
  <c r="S1056" s="1"/>
  <c r="X1056" s="1"/>
  <c r="W1055"/>
  <c r="U1055"/>
  <c r="S1055"/>
  <c r="R1055"/>
  <c r="AB1055" s="1"/>
  <c r="Q1055"/>
  <c r="V1055" s="1"/>
  <c r="P1055"/>
  <c r="Z1055" s="1"/>
  <c r="O1055"/>
  <c r="N1055"/>
  <c r="X1055" s="1"/>
  <c r="V1054"/>
  <c r="T1054"/>
  <c r="Y1054" s="1"/>
  <c r="R1054"/>
  <c r="W1054" s="1"/>
  <c r="Q1054"/>
  <c r="AA1054" s="1"/>
  <c r="P1054"/>
  <c r="O1054"/>
  <c r="N1054"/>
  <c r="S1054" s="1"/>
  <c r="W1053"/>
  <c r="U1053"/>
  <c r="Z1053" s="1"/>
  <c r="S1053"/>
  <c r="R1053"/>
  <c r="AB1053" s="1"/>
  <c r="Q1053"/>
  <c r="P1053"/>
  <c r="O1053"/>
  <c r="T1053" s="1"/>
  <c r="N1053"/>
  <c r="X1053" s="1"/>
  <c r="V1052"/>
  <c r="AA1052" s="1"/>
  <c r="T1052"/>
  <c r="R1052"/>
  <c r="Q1052"/>
  <c r="P1052"/>
  <c r="U1052" s="1"/>
  <c r="O1052"/>
  <c r="Y1052" s="1"/>
  <c r="N1052"/>
  <c r="W1051"/>
  <c r="AB1051" s="1"/>
  <c r="U1051"/>
  <c r="S1051"/>
  <c r="X1051" s="1"/>
  <c r="R1051"/>
  <c r="Q1051"/>
  <c r="V1051" s="1"/>
  <c r="P1051"/>
  <c r="Z1051" s="1"/>
  <c r="O1051"/>
  <c r="N1051"/>
  <c r="V1050"/>
  <c r="T1050"/>
  <c r="Y1050" s="1"/>
  <c r="R1050"/>
  <c r="W1050" s="1"/>
  <c r="Q1050"/>
  <c r="AA1050" s="1"/>
  <c r="P1050"/>
  <c r="O1050"/>
  <c r="N1050"/>
  <c r="S1050" s="1"/>
  <c r="W1049"/>
  <c r="U1049"/>
  <c r="Z1049" s="1"/>
  <c r="S1049"/>
  <c r="R1049"/>
  <c r="AB1049" s="1"/>
  <c r="Q1049"/>
  <c r="P1049"/>
  <c r="O1049"/>
  <c r="T1049" s="1"/>
  <c r="N1049"/>
  <c r="X1049" s="1"/>
  <c r="V1048"/>
  <c r="AA1048" s="1"/>
  <c r="T1048"/>
  <c r="R1048"/>
  <c r="Q1048"/>
  <c r="P1048"/>
  <c r="U1048" s="1"/>
  <c r="O1048"/>
  <c r="Y1048" s="1"/>
  <c r="N1048"/>
  <c r="W1047"/>
  <c r="AB1047" s="1"/>
  <c r="U1047"/>
  <c r="S1047"/>
  <c r="X1047" s="1"/>
  <c r="R1047"/>
  <c r="Q1047"/>
  <c r="V1047" s="1"/>
  <c r="P1047"/>
  <c r="Z1047" s="1"/>
  <c r="O1047"/>
  <c r="N1047"/>
  <c r="Y1046"/>
  <c r="U1046"/>
  <c r="T1046"/>
  <c r="R1046"/>
  <c r="W1046" s="1"/>
  <c r="Q1046"/>
  <c r="P1046"/>
  <c r="Z1046" s="1"/>
  <c r="O1046"/>
  <c r="N1046"/>
  <c r="S1046" s="1"/>
  <c r="Z1045"/>
  <c r="V1045"/>
  <c r="U1045"/>
  <c r="R1045"/>
  <c r="Q1045"/>
  <c r="AA1045" s="1"/>
  <c r="P1045"/>
  <c r="O1045"/>
  <c r="T1045" s="1"/>
  <c r="N1045"/>
  <c r="Z1044"/>
  <c r="V1044"/>
  <c r="U1044"/>
  <c r="R1044"/>
  <c r="Q1044"/>
  <c r="AA1044" s="1"/>
  <c r="P1044"/>
  <c r="O1044"/>
  <c r="T1044" s="1"/>
  <c r="N1044"/>
  <c r="AA1043"/>
  <c r="W1043"/>
  <c r="V1043"/>
  <c r="S1043"/>
  <c r="R1043"/>
  <c r="AB1043" s="1"/>
  <c r="Q1043"/>
  <c r="P1043"/>
  <c r="U1043" s="1"/>
  <c r="O1043"/>
  <c r="N1043"/>
  <c r="X1043" s="1"/>
  <c r="AB1042"/>
  <c r="X1042"/>
  <c r="W1042"/>
  <c r="T1042"/>
  <c r="S1042"/>
  <c r="R1042"/>
  <c r="Q1042"/>
  <c r="V1042" s="1"/>
  <c r="P1042"/>
  <c r="O1042"/>
  <c r="Y1042" s="1"/>
  <c r="N1042"/>
  <c r="Y1041"/>
  <c r="U1041"/>
  <c r="T1041"/>
  <c r="R1041"/>
  <c r="W1041" s="1"/>
  <c r="AB1041" s="1"/>
  <c r="Q1041"/>
  <c r="P1041"/>
  <c r="Z1041" s="1"/>
  <c r="O1041"/>
  <c r="N1041"/>
  <c r="S1041" s="1"/>
  <c r="X1041" s="1"/>
  <c r="Z1040"/>
  <c r="V1040"/>
  <c r="U1040"/>
  <c r="R1040"/>
  <c r="Q1040"/>
  <c r="AA1040" s="1"/>
  <c r="P1040"/>
  <c r="O1040"/>
  <c r="T1040" s="1"/>
  <c r="Y1040" s="1"/>
  <c r="N1040"/>
  <c r="V1039"/>
  <c r="AA1039" s="1"/>
  <c r="R1039"/>
  <c r="Q1039"/>
  <c r="P1039"/>
  <c r="U1039" s="1"/>
  <c r="Z1039" s="1"/>
  <c r="O1039"/>
  <c r="N1039"/>
  <c r="W1038"/>
  <c r="AB1038" s="1"/>
  <c r="S1038"/>
  <c r="X1038" s="1"/>
  <c r="R1038"/>
  <c r="Q1038"/>
  <c r="V1038" s="1"/>
  <c r="AA1038" s="1"/>
  <c r="P1038"/>
  <c r="O1038"/>
  <c r="N1038"/>
  <c r="T1037"/>
  <c r="Y1037" s="1"/>
  <c r="R1037"/>
  <c r="W1037" s="1"/>
  <c r="AB1037" s="1"/>
  <c r="Q1037"/>
  <c r="P1037"/>
  <c r="O1037"/>
  <c r="N1037"/>
  <c r="S1037" s="1"/>
  <c r="X1037" s="1"/>
  <c r="U1036"/>
  <c r="Z1036" s="1"/>
  <c r="R1036"/>
  <c r="Q1036"/>
  <c r="P1036"/>
  <c r="O1036"/>
  <c r="T1036" s="1"/>
  <c r="Y1036" s="1"/>
  <c r="N1036"/>
  <c r="V1035"/>
  <c r="AA1035" s="1"/>
  <c r="R1035"/>
  <c r="Q1035"/>
  <c r="P1035"/>
  <c r="U1035" s="1"/>
  <c r="Z1035" s="1"/>
  <c r="O1035"/>
  <c r="N1035"/>
  <c r="W1034"/>
  <c r="S1034"/>
  <c r="R1034"/>
  <c r="AB1034" s="1"/>
  <c r="Q1034"/>
  <c r="V1034" s="1"/>
  <c r="AA1034" s="1"/>
  <c r="P1034"/>
  <c r="O1034"/>
  <c r="N1034"/>
  <c r="X1034" s="1"/>
  <c r="T1033"/>
  <c r="R1033"/>
  <c r="W1033" s="1"/>
  <c r="AB1033" s="1"/>
  <c r="Q1033"/>
  <c r="P1033"/>
  <c r="O1033"/>
  <c r="Y1033" s="1"/>
  <c r="N1033"/>
  <c r="S1033" s="1"/>
  <c r="X1033" s="1"/>
  <c r="U1032"/>
  <c r="R1032"/>
  <c r="Q1032"/>
  <c r="P1032"/>
  <c r="Z1032" s="1"/>
  <c r="O1032"/>
  <c r="T1032" s="1"/>
  <c r="Y1032" s="1"/>
  <c r="N1032"/>
  <c r="V1031"/>
  <c r="R1031"/>
  <c r="Q1031"/>
  <c r="AA1031" s="1"/>
  <c r="P1031"/>
  <c r="U1031" s="1"/>
  <c r="Z1031" s="1"/>
  <c r="O1031"/>
  <c r="N1031"/>
  <c r="W1030"/>
  <c r="S1030"/>
  <c r="R1030"/>
  <c r="AB1030" s="1"/>
  <c r="Q1030"/>
  <c r="V1030" s="1"/>
  <c r="AA1030" s="1"/>
  <c r="P1030"/>
  <c r="O1030"/>
  <c r="N1030"/>
  <c r="X1030" s="1"/>
  <c r="W1029"/>
  <c r="S1029"/>
  <c r="R1029"/>
  <c r="AB1029" s="1"/>
  <c r="Q1029"/>
  <c r="V1029" s="1"/>
  <c r="AA1029" s="1"/>
  <c r="P1029"/>
  <c r="O1029"/>
  <c r="N1029"/>
  <c r="X1029" s="1"/>
  <c r="T1028"/>
  <c r="R1028"/>
  <c r="W1028" s="1"/>
  <c r="AB1028" s="1"/>
  <c r="Q1028"/>
  <c r="P1028"/>
  <c r="O1028"/>
  <c r="Y1028" s="1"/>
  <c r="N1028"/>
  <c r="S1028" s="1"/>
  <c r="X1028" s="1"/>
  <c r="U1027"/>
  <c r="R1027"/>
  <c r="Q1027"/>
  <c r="P1027"/>
  <c r="Z1027" s="1"/>
  <c r="O1027"/>
  <c r="T1027" s="1"/>
  <c r="Y1027" s="1"/>
  <c r="N1027"/>
  <c r="V1026"/>
  <c r="R1026"/>
  <c r="Q1026"/>
  <c r="AA1026" s="1"/>
  <c r="P1026"/>
  <c r="U1026" s="1"/>
  <c r="Z1026" s="1"/>
  <c r="O1026"/>
  <c r="N1026"/>
  <c r="W1025"/>
  <c r="S1025"/>
  <c r="R1025"/>
  <c r="AB1025" s="1"/>
  <c r="Q1025"/>
  <c r="V1025" s="1"/>
  <c r="AA1025" s="1"/>
  <c r="P1025"/>
  <c r="O1025"/>
  <c r="N1025"/>
  <c r="X1025" s="1"/>
  <c r="T1024"/>
  <c r="R1024"/>
  <c r="W1024" s="1"/>
  <c r="AB1024" s="1"/>
  <c r="Q1024"/>
  <c r="P1024"/>
  <c r="O1024"/>
  <c r="Y1024" s="1"/>
  <c r="N1024"/>
  <c r="S1024" s="1"/>
  <c r="X1024" s="1"/>
  <c r="U1023"/>
  <c r="R1023"/>
  <c r="Q1023"/>
  <c r="P1023"/>
  <c r="Z1023" s="1"/>
  <c r="O1023"/>
  <c r="T1023" s="1"/>
  <c r="Y1023" s="1"/>
  <c r="N1023"/>
  <c r="V1022"/>
  <c r="R1022"/>
  <c r="Q1022"/>
  <c r="AA1022" s="1"/>
  <c r="P1022"/>
  <c r="U1022" s="1"/>
  <c r="Z1022" s="1"/>
  <c r="O1022"/>
  <c r="N1022"/>
  <c r="W1021"/>
  <c r="S1021"/>
  <c r="R1021"/>
  <c r="AB1021" s="1"/>
  <c r="Q1021"/>
  <c r="V1021" s="1"/>
  <c r="AA1021" s="1"/>
  <c r="P1021"/>
  <c r="O1021"/>
  <c r="N1021"/>
  <c r="X1021" s="1"/>
  <c r="T1020"/>
  <c r="R1020"/>
  <c r="W1020" s="1"/>
  <c r="AB1020" s="1"/>
  <c r="Q1020"/>
  <c r="P1020"/>
  <c r="O1020"/>
  <c r="Y1020" s="1"/>
  <c r="N1020"/>
  <c r="S1020" s="1"/>
  <c r="X1020" s="1"/>
  <c r="U1019"/>
  <c r="R1019"/>
  <c r="Q1019"/>
  <c r="P1019"/>
  <c r="Z1019" s="1"/>
  <c r="O1019"/>
  <c r="T1019" s="1"/>
  <c r="Y1019" s="1"/>
  <c r="N1019"/>
  <c r="V1018"/>
  <c r="R1018"/>
  <c r="Q1018"/>
  <c r="AA1018" s="1"/>
  <c r="P1018"/>
  <c r="U1018" s="1"/>
  <c r="Z1018" s="1"/>
  <c r="O1018"/>
  <c r="N1018"/>
  <c r="W1017"/>
  <c r="S1017"/>
  <c r="R1017"/>
  <c r="AB1017" s="1"/>
  <c r="Q1017"/>
  <c r="V1017" s="1"/>
  <c r="AA1017" s="1"/>
  <c r="P1017"/>
  <c r="O1017"/>
  <c r="N1017"/>
  <c r="X1017" s="1"/>
  <c r="T1016"/>
  <c r="R1016"/>
  <c r="W1016" s="1"/>
  <c r="AB1016" s="1"/>
  <c r="Q1016"/>
  <c r="P1016"/>
  <c r="O1016"/>
  <c r="Y1016" s="1"/>
  <c r="N1016"/>
  <c r="S1016" s="1"/>
  <c r="X1016" s="1"/>
  <c r="U1015"/>
  <c r="R1015"/>
  <c r="Q1015"/>
  <c r="P1015"/>
  <c r="Z1015" s="1"/>
  <c r="O1015"/>
  <c r="T1015" s="1"/>
  <c r="Y1015" s="1"/>
  <c r="N1015"/>
  <c r="U1014"/>
  <c r="R1014"/>
  <c r="Q1014"/>
  <c r="P1014"/>
  <c r="Z1014" s="1"/>
  <c r="O1014"/>
  <c r="T1014" s="1"/>
  <c r="Y1014" s="1"/>
  <c r="N1014"/>
  <c r="V1013"/>
  <c r="R1013"/>
  <c r="Q1013"/>
  <c r="AA1013" s="1"/>
  <c r="P1013"/>
  <c r="U1013" s="1"/>
  <c r="Z1013" s="1"/>
  <c r="O1013"/>
  <c r="N1013"/>
  <c r="W1012"/>
  <c r="S1012"/>
  <c r="R1012"/>
  <c r="AB1012" s="1"/>
  <c r="Q1012"/>
  <c r="V1012" s="1"/>
  <c r="AA1012" s="1"/>
  <c r="P1012"/>
  <c r="O1012"/>
  <c r="N1012"/>
  <c r="X1012" s="1"/>
  <c r="T1011"/>
  <c r="R1011"/>
  <c r="W1011" s="1"/>
  <c r="AB1011" s="1"/>
  <c r="Q1011"/>
  <c r="P1011"/>
  <c r="O1011"/>
  <c r="Y1011" s="1"/>
  <c r="N1011"/>
  <c r="S1011" s="1"/>
  <c r="X1011" s="1"/>
  <c r="U1010"/>
  <c r="R1010"/>
  <c r="Q1010"/>
  <c r="P1010"/>
  <c r="Z1010" s="1"/>
  <c r="O1010"/>
  <c r="T1010" s="1"/>
  <c r="Y1010" s="1"/>
  <c r="N1010"/>
  <c r="V1009"/>
  <c r="R1009"/>
  <c r="Q1009"/>
  <c r="AA1009" s="1"/>
  <c r="P1009"/>
  <c r="U1009" s="1"/>
  <c r="Z1009" s="1"/>
  <c r="O1009"/>
  <c r="N1009"/>
  <c r="W1008"/>
  <c r="S1008"/>
  <c r="R1008"/>
  <c r="AB1008" s="1"/>
  <c r="Q1008"/>
  <c r="V1008" s="1"/>
  <c r="AA1008" s="1"/>
  <c r="P1008"/>
  <c r="O1008"/>
  <c r="N1008"/>
  <c r="X1008" s="1"/>
  <c r="T1007"/>
  <c r="R1007"/>
  <c r="W1007" s="1"/>
  <c r="AB1007" s="1"/>
  <c r="Q1007"/>
  <c r="P1007"/>
  <c r="O1007"/>
  <c r="Y1007" s="1"/>
  <c r="N1007"/>
  <c r="S1007" s="1"/>
  <c r="X1007" s="1"/>
  <c r="U1006"/>
  <c r="R1006"/>
  <c r="Q1006"/>
  <c r="P1006"/>
  <c r="Z1006" s="1"/>
  <c r="O1006"/>
  <c r="T1006" s="1"/>
  <c r="Y1006" s="1"/>
  <c r="N1006"/>
  <c r="V1005"/>
  <c r="R1005"/>
  <c r="Q1005"/>
  <c r="AA1005" s="1"/>
  <c r="P1005"/>
  <c r="U1005" s="1"/>
  <c r="O1005"/>
  <c r="N1005"/>
  <c r="W1004"/>
  <c r="S1004"/>
  <c r="R1004"/>
  <c r="AB1004" s="1"/>
  <c r="Q1004"/>
  <c r="V1004" s="1"/>
  <c r="P1004"/>
  <c r="O1004"/>
  <c r="N1004"/>
  <c r="X1004" s="1"/>
  <c r="R1003"/>
  <c r="W1003" s="1"/>
  <c r="Q1003"/>
  <c r="P1003"/>
  <c r="O1003"/>
  <c r="N1003"/>
  <c r="S1003" s="1"/>
  <c r="R1002"/>
  <c r="Q1002"/>
  <c r="P1002"/>
  <c r="O1002"/>
  <c r="T1002" s="1"/>
  <c r="N1002"/>
  <c r="R1001"/>
  <c r="Q1001"/>
  <c r="P1001"/>
  <c r="U1001" s="1"/>
  <c r="O1001"/>
  <c r="N1001"/>
  <c r="R1000"/>
  <c r="Q1000"/>
  <c r="V1000" s="1"/>
  <c r="P1000"/>
  <c r="O1000"/>
  <c r="N1000"/>
  <c r="R999"/>
  <c r="Q999"/>
  <c r="V999" s="1"/>
  <c r="P999"/>
  <c r="O999"/>
  <c r="N999"/>
  <c r="R998"/>
  <c r="W998" s="1"/>
  <c r="Q998"/>
  <c r="P998"/>
  <c r="O998"/>
  <c r="N998"/>
  <c r="S998" s="1"/>
  <c r="R997"/>
  <c r="Q997"/>
  <c r="P997"/>
  <c r="O997"/>
  <c r="T997" s="1"/>
  <c r="N997"/>
  <c r="T996"/>
  <c r="R996"/>
  <c r="Q996"/>
  <c r="P996"/>
  <c r="U996" s="1"/>
  <c r="O996"/>
  <c r="Y996" s="1"/>
  <c r="N996"/>
  <c r="U995"/>
  <c r="R995"/>
  <c r="Q995"/>
  <c r="V995" s="1"/>
  <c r="P995"/>
  <c r="Z995" s="1"/>
  <c r="O995"/>
  <c r="N995"/>
  <c r="V994"/>
  <c r="R994"/>
  <c r="W994" s="1"/>
  <c r="Q994"/>
  <c r="AA994" s="1"/>
  <c r="P994"/>
  <c r="U994" s="1"/>
  <c r="Z994" s="1"/>
  <c r="O994"/>
  <c r="N994"/>
  <c r="S994" s="1"/>
  <c r="W993"/>
  <c r="S993"/>
  <c r="R993"/>
  <c r="AB993" s="1"/>
  <c r="Q993"/>
  <c r="P993"/>
  <c r="O993"/>
  <c r="T993" s="1"/>
  <c r="N993"/>
  <c r="X993" s="1"/>
  <c r="T992"/>
  <c r="R992"/>
  <c r="W992" s="1"/>
  <c r="AB992" s="1"/>
  <c r="Q992"/>
  <c r="P992"/>
  <c r="U992" s="1"/>
  <c r="O992"/>
  <c r="Y992" s="1"/>
  <c r="N992"/>
  <c r="S992" s="1"/>
  <c r="X992" s="1"/>
  <c r="T991"/>
  <c r="Y991" s="1"/>
  <c r="R991"/>
  <c r="Q991"/>
  <c r="V991" s="1"/>
  <c r="P991"/>
  <c r="O991"/>
  <c r="N991"/>
  <c r="S991" s="1"/>
  <c r="X991" s="1"/>
  <c r="U990"/>
  <c r="Z990" s="1"/>
  <c r="R990"/>
  <c r="W990" s="1"/>
  <c r="Q990"/>
  <c r="P990"/>
  <c r="O990"/>
  <c r="T990" s="1"/>
  <c r="Y990" s="1"/>
  <c r="N990"/>
  <c r="S990" s="1"/>
  <c r="V989"/>
  <c r="AA989" s="1"/>
  <c r="R989"/>
  <c r="Q989"/>
  <c r="P989"/>
  <c r="U989" s="1"/>
  <c r="Z989" s="1"/>
  <c r="O989"/>
  <c r="T989" s="1"/>
  <c r="N989"/>
  <c r="W988"/>
  <c r="AB988" s="1"/>
  <c r="S988"/>
  <c r="X988" s="1"/>
  <c r="R988"/>
  <c r="Q988"/>
  <c r="V988" s="1"/>
  <c r="AA988" s="1"/>
  <c r="P988"/>
  <c r="U988" s="1"/>
  <c r="O988"/>
  <c r="N988"/>
  <c r="T987"/>
  <c r="Y987" s="1"/>
  <c r="R987"/>
  <c r="W987" s="1"/>
  <c r="AB987" s="1"/>
  <c r="Q987"/>
  <c r="V987" s="1"/>
  <c r="P987"/>
  <c r="O987"/>
  <c r="N987"/>
  <c r="S987" s="1"/>
  <c r="X987" s="1"/>
  <c r="U986"/>
  <c r="R986"/>
  <c r="W986" s="1"/>
  <c r="Q986"/>
  <c r="P986"/>
  <c r="Z986" s="1"/>
  <c r="O986"/>
  <c r="T986" s="1"/>
  <c r="Y986" s="1"/>
  <c r="N986"/>
  <c r="S986" s="1"/>
  <c r="V985"/>
  <c r="R985"/>
  <c r="Q985"/>
  <c r="AA985" s="1"/>
  <c r="P985"/>
  <c r="U985" s="1"/>
  <c r="Z985" s="1"/>
  <c r="O985"/>
  <c r="T985" s="1"/>
  <c r="N985"/>
  <c r="V984"/>
  <c r="R984"/>
  <c r="Q984"/>
  <c r="AA984" s="1"/>
  <c r="P984"/>
  <c r="U984" s="1"/>
  <c r="Z984" s="1"/>
  <c r="O984"/>
  <c r="T984" s="1"/>
  <c r="N984"/>
  <c r="W983"/>
  <c r="S983"/>
  <c r="R983"/>
  <c r="AB983" s="1"/>
  <c r="Q983"/>
  <c r="V983" s="1"/>
  <c r="AA983" s="1"/>
  <c r="P983"/>
  <c r="U983" s="1"/>
  <c r="O983"/>
  <c r="N983"/>
  <c r="X983" s="1"/>
  <c r="T982"/>
  <c r="R982"/>
  <c r="W982" s="1"/>
  <c r="AB982" s="1"/>
  <c r="Q982"/>
  <c r="V982" s="1"/>
  <c r="P982"/>
  <c r="O982"/>
  <c r="Y982" s="1"/>
  <c r="N982"/>
  <c r="S982" s="1"/>
  <c r="X982" s="1"/>
  <c r="U981"/>
  <c r="R981"/>
  <c r="W981" s="1"/>
  <c r="Q981"/>
  <c r="P981"/>
  <c r="Z981" s="1"/>
  <c r="O981"/>
  <c r="T981" s="1"/>
  <c r="Y981" s="1"/>
  <c r="N981"/>
  <c r="S981" s="1"/>
  <c r="V980"/>
  <c r="R980"/>
  <c r="Q980"/>
  <c r="AA980" s="1"/>
  <c r="P980"/>
  <c r="U980" s="1"/>
  <c r="Z980" s="1"/>
  <c r="O980"/>
  <c r="T980" s="1"/>
  <c r="N980"/>
  <c r="W979"/>
  <c r="S979"/>
  <c r="R979"/>
  <c r="AB979" s="1"/>
  <c r="Q979"/>
  <c r="V979" s="1"/>
  <c r="AA979" s="1"/>
  <c r="P979"/>
  <c r="U979" s="1"/>
  <c r="O979"/>
  <c r="N979"/>
  <c r="X979" s="1"/>
  <c r="T978"/>
  <c r="R978"/>
  <c r="W978" s="1"/>
  <c r="AB978" s="1"/>
  <c r="Q978"/>
  <c r="V978" s="1"/>
  <c r="P978"/>
  <c r="O978"/>
  <c r="Y978" s="1"/>
  <c r="N978"/>
  <c r="S978" s="1"/>
  <c r="X978" s="1"/>
  <c r="U977"/>
  <c r="R977"/>
  <c r="W977" s="1"/>
  <c r="Q977"/>
  <c r="P977"/>
  <c r="Z977" s="1"/>
  <c r="O977"/>
  <c r="T977" s="1"/>
  <c r="Y977" s="1"/>
  <c r="N977"/>
  <c r="S977" s="1"/>
  <c r="V976"/>
  <c r="R976"/>
  <c r="Q976"/>
  <c r="AA976" s="1"/>
  <c r="P976"/>
  <c r="U976" s="1"/>
  <c r="Z976" s="1"/>
  <c r="O976"/>
  <c r="T976" s="1"/>
  <c r="N976"/>
  <c r="W975"/>
  <c r="S975"/>
  <c r="R975"/>
  <c r="AB975" s="1"/>
  <c r="Q975"/>
  <c r="V975" s="1"/>
  <c r="AA975" s="1"/>
  <c r="P975"/>
  <c r="U975" s="1"/>
  <c r="O975"/>
  <c r="N975"/>
  <c r="X975" s="1"/>
  <c r="T974"/>
  <c r="R974"/>
  <c r="W974" s="1"/>
  <c r="AB974" s="1"/>
  <c r="Q974"/>
  <c r="V974" s="1"/>
  <c r="P974"/>
  <c r="O974"/>
  <c r="Y974" s="1"/>
  <c r="N974"/>
  <c r="S974" s="1"/>
  <c r="X974" s="1"/>
  <c r="U973"/>
  <c r="R973"/>
  <c r="W973" s="1"/>
  <c r="Q973"/>
  <c r="P973"/>
  <c r="Z973" s="1"/>
  <c r="O973"/>
  <c r="T973" s="1"/>
  <c r="Y973" s="1"/>
  <c r="N973"/>
  <c r="S973" s="1"/>
  <c r="V972"/>
  <c r="R972"/>
  <c r="Q972"/>
  <c r="AA972" s="1"/>
  <c r="P972"/>
  <c r="U972" s="1"/>
  <c r="Z972" s="1"/>
  <c r="O972"/>
  <c r="T972" s="1"/>
  <c r="N972"/>
  <c r="W971"/>
  <c r="S971"/>
  <c r="R971"/>
  <c r="AB971" s="1"/>
  <c r="Q971"/>
  <c r="V971" s="1"/>
  <c r="AA971" s="1"/>
  <c r="P971"/>
  <c r="U971" s="1"/>
  <c r="O971"/>
  <c r="N971"/>
  <c r="X971" s="1"/>
  <c r="X970"/>
  <c r="T970"/>
  <c r="S970"/>
  <c r="R970"/>
  <c r="W970" s="1"/>
  <c r="AB970" s="1"/>
  <c r="Q970"/>
  <c r="V970" s="1"/>
  <c r="P970"/>
  <c r="O970"/>
  <c r="Y970" s="1"/>
  <c r="N970"/>
  <c r="AB969"/>
  <c r="X969"/>
  <c r="W969"/>
  <c r="T969"/>
  <c r="S969"/>
  <c r="R969"/>
  <c r="Q969"/>
  <c r="V969" s="1"/>
  <c r="P969"/>
  <c r="O969"/>
  <c r="Y969" s="1"/>
  <c r="N969"/>
  <c r="U968"/>
  <c r="T968"/>
  <c r="Y968" s="1"/>
  <c r="R968"/>
  <c r="W968" s="1"/>
  <c r="AB968" s="1"/>
  <c r="Q968"/>
  <c r="P968"/>
  <c r="Z968" s="1"/>
  <c r="O968"/>
  <c r="N968"/>
  <c r="S968" s="1"/>
  <c r="X968" s="1"/>
  <c r="U967"/>
  <c r="Z967" s="1"/>
  <c r="R967"/>
  <c r="Q967"/>
  <c r="P967"/>
  <c r="O967"/>
  <c r="T967" s="1"/>
  <c r="Y967" s="1"/>
  <c r="N967"/>
  <c r="R966"/>
  <c r="Q966"/>
  <c r="P966"/>
  <c r="U966" s="1"/>
  <c r="O966"/>
  <c r="N966"/>
  <c r="R965"/>
  <c r="Q965"/>
  <c r="V965" s="1"/>
  <c r="P965"/>
  <c r="O965"/>
  <c r="N965"/>
  <c r="S965" s="1"/>
  <c r="X965" s="1"/>
  <c r="R964"/>
  <c r="W964" s="1"/>
  <c r="Q964"/>
  <c r="P964"/>
  <c r="O964"/>
  <c r="N964"/>
  <c r="S964" s="1"/>
  <c r="R963"/>
  <c r="Q963"/>
  <c r="P963"/>
  <c r="O963"/>
  <c r="T963" s="1"/>
  <c r="N963"/>
  <c r="R962"/>
  <c r="Q962"/>
  <c r="P962"/>
  <c r="U962" s="1"/>
  <c r="O962"/>
  <c r="N962"/>
  <c r="T961"/>
  <c r="R961"/>
  <c r="Q961"/>
  <c r="V961" s="1"/>
  <c r="P961"/>
  <c r="O961"/>
  <c r="Y961" s="1"/>
  <c r="N961"/>
  <c r="U960"/>
  <c r="R960"/>
  <c r="W960" s="1"/>
  <c r="Q960"/>
  <c r="P960"/>
  <c r="Z960" s="1"/>
  <c r="O960"/>
  <c r="N960"/>
  <c r="S960" s="1"/>
  <c r="V959"/>
  <c r="R959"/>
  <c r="Q959"/>
  <c r="AA959" s="1"/>
  <c r="P959"/>
  <c r="O959"/>
  <c r="T959" s="1"/>
  <c r="N959"/>
  <c r="W958"/>
  <c r="S958"/>
  <c r="R958"/>
  <c r="AB958" s="1"/>
  <c r="Q958"/>
  <c r="P958"/>
  <c r="U958" s="1"/>
  <c r="O958"/>
  <c r="N958"/>
  <c r="X958" s="1"/>
  <c r="T957"/>
  <c r="R957"/>
  <c r="Q957"/>
  <c r="V957" s="1"/>
  <c r="P957"/>
  <c r="O957"/>
  <c r="Y957" s="1"/>
  <c r="N957"/>
  <c r="U956"/>
  <c r="R956"/>
  <c r="W956" s="1"/>
  <c r="Q956"/>
  <c r="P956"/>
  <c r="Z956" s="1"/>
  <c r="O956"/>
  <c r="N956"/>
  <c r="S956" s="1"/>
  <c r="V955"/>
  <c r="R955"/>
  <c r="Q955"/>
  <c r="AA955" s="1"/>
  <c r="P955"/>
  <c r="O955"/>
  <c r="T955" s="1"/>
  <c r="N955"/>
  <c r="V954"/>
  <c r="R954"/>
  <c r="Q954"/>
  <c r="AA954" s="1"/>
  <c r="P954"/>
  <c r="U954" s="1"/>
  <c r="Z954" s="1"/>
  <c r="O954"/>
  <c r="T954" s="1"/>
  <c r="N954"/>
  <c r="W953"/>
  <c r="S953"/>
  <c r="R953"/>
  <c r="AB953" s="1"/>
  <c r="Q953"/>
  <c r="V953" s="1"/>
  <c r="AA953" s="1"/>
  <c r="P953"/>
  <c r="U953" s="1"/>
  <c r="O953"/>
  <c r="N953"/>
  <c r="X953" s="1"/>
  <c r="T952"/>
  <c r="R952"/>
  <c r="W952" s="1"/>
  <c r="AB952" s="1"/>
  <c r="Q952"/>
  <c r="V952" s="1"/>
  <c r="P952"/>
  <c r="O952"/>
  <c r="Y952" s="1"/>
  <c r="N952"/>
  <c r="S952" s="1"/>
  <c r="X952" s="1"/>
  <c r="U951"/>
  <c r="R951"/>
  <c r="W951" s="1"/>
  <c r="Q951"/>
  <c r="P951"/>
  <c r="Z951" s="1"/>
  <c r="O951"/>
  <c r="T951" s="1"/>
  <c r="Y951" s="1"/>
  <c r="N951"/>
  <c r="S951" s="1"/>
  <c r="V950"/>
  <c r="R950"/>
  <c r="Q950"/>
  <c r="AA950" s="1"/>
  <c r="P950"/>
  <c r="U950" s="1"/>
  <c r="Z950" s="1"/>
  <c r="O950"/>
  <c r="T950" s="1"/>
  <c r="N950"/>
  <c r="W949"/>
  <c r="S949"/>
  <c r="R949"/>
  <c r="AB949" s="1"/>
  <c r="Q949"/>
  <c r="P949"/>
  <c r="U949" s="1"/>
  <c r="O949"/>
  <c r="N949"/>
  <c r="X949" s="1"/>
  <c r="T948"/>
  <c r="R948"/>
  <c r="W948" s="1"/>
  <c r="AB948" s="1"/>
  <c r="Q948"/>
  <c r="V948" s="1"/>
  <c r="P948"/>
  <c r="O948"/>
  <c r="Y948" s="1"/>
  <c r="N948"/>
  <c r="S948" s="1"/>
  <c r="X948" s="1"/>
  <c r="U947"/>
  <c r="R947"/>
  <c r="W947" s="1"/>
  <c r="Q947"/>
  <c r="P947"/>
  <c r="Z947" s="1"/>
  <c r="O947"/>
  <c r="T947" s="1"/>
  <c r="Y947" s="1"/>
  <c r="N947"/>
  <c r="S947" s="1"/>
  <c r="V946"/>
  <c r="R946"/>
  <c r="Q946"/>
  <c r="AA946" s="1"/>
  <c r="P946"/>
  <c r="U946" s="1"/>
  <c r="Z946" s="1"/>
  <c r="O946"/>
  <c r="T946" s="1"/>
  <c r="N946"/>
  <c r="W945"/>
  <c r="S945"/>
  <c r="R945"/>
  <c r="AB945" s="1"/>
  <c r="Q945"/>
  <c r="V945" s="1"/>
  <c r="AA945" s="1"/>
  <c r="P945"/>
  <c r="U945" s="1"/>
  <c r="O945"/>
  <c r="N945"/>
  <c r="X945" s="1"/>
  <c r="T944"/>
  <c r="R944"/>
  <c r="W944" s="1"/>
  <c r="AB944" s="1"/>
  <c r="Q944"/>
  <c r="V944" s="1"/>
  <c r="P944"/>
  <c r="O944"/>
  <c r="Y944" s="1"/>
  <c r="N944"/>
  <c r="S944" s="1"/>
  <c r="X944" s="1"/>
  <c r="U943"/>
  <c r="R943"/>
  <c r="W943" s="1"/>
  <c r="Q943"/>
  <c r="P943"/>
  <c r="Z943" s="1"/>
  <c r="O943"/>
  <c r="T943" s="1"/>
  <c r="Y943" s="1"/>
  <c r="N943"/>
  <c r="S943" s="1"/>
  <c r="V942"/>
  <c r="R942"/>
  <c r="Q942"/>
  <c r="AA942" s="1"/>
  <c r="P942"/>
  <c r="U942" s="1"/>
  <c r="Z942" s="1"/>
  <c r="O942"/>
  <c r="T942" s="1"/>
  <c r="N942"/>
  <c r="W941"/>
  <c r="S941"/>
  <c r="R941"/>
  <c r="AB941" s="1"/>
  <c r="Q941"/>
  <c r="V941" s="1"/>
  <c r="AA941" s="1"/>
  <c r="P941"/>
  <c r="U941" s="1"/>
  <c r="O941"/>
  <c r="N941"/>
  <c r="X941" s="1"/>
  <c r="T940"/>
  <c r="R940"/>
  <c r="W940" s="1"/>
  <c r="AB940" s="1"/>
  <c r="Q940"/>
  <c r="V940" s="1"/>
  <c r="P940"/>
  <c r="O940"/>
  <c r="Y940" s="1"/>
  <c r="N940"/>
  <c r="S940" s="1"/>
  <c r="X940" s="1"/>
  <c r="T939"/>
  <c r="R939"/>
  <c r="W939" s="1"/>
  <c r="AB939" s="1"/>
  <c r="Q939"/>
  <c r="V939" s="1"/>
  <c r="P939"/>
  <c r="O939"/>
  <c r="Y939" s="1"/>
  <c r="N939"/>
  <c r="S939" s="1"/>
  <c r="X939" s="1"/>
  <c r="U938"/>
  <c r="R938"/>
  <c r="W938" s="1"/>
  <c r="Q938"/>
  <c r="P938"/>
  <c r="Z938" s="1"/>
  <c r="O938"/>
  <c r="T938" s="1"/>
  <c r="Y938" s="1"/>
  <c r="N938"/>
  <c r="S938" s="1"/>
  <c r="V937"/>
  <c r="R937"/>
  <c r="Q937"/>
  <c r="AA937" s="1"/>
  <c r="P937"/>
  <c r="U937" s="1"/>
  <c r="Z937" s="1"/>
  <c r="O937"/>
  <c r="T937" s="1"/>
  <c r="N937"/>
  <c r="W936"/>
  <c r="S936"/>
  <c r="R936"/>
  <c r="AB936" s="1"/>
  <c r="Q936"/>
  <c r="V936" s="1"/>
  <c r="AA936" s="1"/>
  <c r="P936"/>
  <c r="U936" s="1"/>
  <c r="O936"/>
  <c r="N936"/>
  <c r="X936" s="1"/>
  <c r="T935"/>
  <c r="R935"/>
  <c r="W935" s="1"/>
  <c r="AB935" s="1"/>
  <c r="Q935"/>
  <c r="V935" s="1"/>
  <c r="P935"/>
  <c r="O935"/>
  <c r="Y935" s="1"/>
  <c r="N935"/>
  <c r="S935" s="1"/>
  <c r="X935" s="1"/>
  <c r="U934"/>
  <c r="R934"/>
  <c r="W934" s="1"/>
  <c r="Q934"/>
  <c r="P934"/>
  <c r="Z934" s="1"/>
  <c r="O934"/>
  <c r="T934" s="1"/>
  <c r="Y934" s="1"/>
  <c r="N934"/>
  <c r="S934" s="1"/>
  <c r="V933"/>
  <c r="R933"/>
  <c r="Q933"/>
  <c r="AA933" s="1"/>
  <c r="P933"/>
  <c r="U933" s="1"/>
  <c r="Z933" s="1"/>
  <c r="O933"/>
  <c r="T933" s="1"/>
  <c r="N933"/>
  <c r="W932"/>
  <c r="S932"/>
  <c r="R932"/>
  <c r="AB932" s="1"/>
  <c r="Q932"/>
  <c r="V932" s="1"/>
  <c r="AA932" s="1"/>
  <c r="P932"/>
  <c r="U932" s="1"/>
  <c r="O932"/>
  <c r="N932"/>
  <c r="X932" s="1"/>
  <c r="T931"/>
  <c r="R931"/>
  <c r="W931" s="1"/>
  <c r="AB931" s="1"/>
  <c r="Q931"/>
  <c r="V931" s="1"/>
  <c r="P931"/>
  <c r="O931"/>
  <c r="Y931" s="1"/>
  <c r="N931"/>
  <c r="S931" s="1"/>
  <c r="X931" s="1"/>
  <c r="U930"/>
  <c r="R930"/>
  <c r="W930" s="1"/>
  <c r="Q930"/>
  <c r="P930"/>
  <c r="Z930" s="1"/>
  <c r="O930"/>
  <c r="T930" s="1"/>
  <c r="Y930" s="1"/>
  <c r="N930"/>
  <c r="S930" s="1"/>
  <c r="V929"/>
  <c r="R929"/>
  <c r="Q929"/>
  <c r="AA929" s="1"/>
  <c r="P929"/>
  <c r="U929" s="1"/>
  <c r="Z929" s="1"/>
  <c r="O929"/>
  <c r="T929" s="1"/>
  <c r="N929"/>
  <c r="W928"/>
  <c r="S928"/>
  <c r="R928"/>
  <c r="AB928" s="1"/>
  <c r="Q928"/>
  <c r="V928" s="1"/>
  <c r="AA928" s="1"/>
  <c r="P928"/>
  <c r="U928" s="1"/>
  <c r="O928"/>
  <c r="N928"/>
  <c r="X928" s="1"/>
  <c r="T927"/>
  <c r="R927"/>
  <c r="W927" s="1"/>
  <c r="AB927" s="1"/>
  <c r="Q927"/>
  <c r="V927" s="1"/>
  <c r="P927"/>
  <c r="O927"/>
  <c r="Y927" s="1"/>
  <c r="N927"/>
  <c r="S927" s="1"/>
  <c r="X927" s="1"/>
  <c r="U926"/>
  <c r="R926"/>
  <c r="W926" s="1"/>
  <c r="Q926"/>
  <c r="P926"/>
  <c r="Z926" s="1"/>
  <c r="O926"/>
  <c r="N926"/>
  <c r="S926" s="1"/>
  <c r="V925"/>
  <c r="R925"/>
  <c r="Q925"/>
  <c r="AA925" s="1"/>
  <c r="P925"/>
  <c r="U925" s="1"/>
  <c r="Z925" s="1"/>
  <c r="O925"/>
  <c r="T925" s="1"/>
  <c r="N925"/>
  <c r="V924"/>
  <c r="R924"/>
  <c r="Q924"/>
  <c r="AA924" s="1"/>
  <c r="P924"/>
  <c r="U924" s="1"/>
  <c r="Z924" s="1"/>
  <c r="O924"/>
  <c r="T924" s="1"/>
  <c r="N924"/>
  <c r="W923"/>
  <c r="S923"/>
  <c r="R923"/>
  <c r="AB923" s="1"/>
  <c r="Q923"/>
  <c r="P923"/>
  <c r="U923" s="1"/>
  <c r="O923"/>
  <c r="N923"/>
  <c r="X923" s="1"/>
  <c r="T922"/>
  <c r="R922"/>
  <c r="W922" s="1"/>
  <c r="AB922" s="1"/>
  <c r="Q922"/>
  <c r="V922" s="1"/>
  <c r="P922"/>
  <c r="O922"/>
  <c r="Y922" s="1"/>
  <c r="N922"/>
  <c r="S922" s="1"/>
  <c r="X922" s="1"/>
  <c r="U921"/>
  <c r="R921"/>
  <c r="W921" s="1"/>
  <c r="Q921"/>
  <c r="P921"/>
  <c r="Z921" s="1"/>
  <c r="O921"/>
  <c r="N921"/>
  <c r="S921" s="1"/>
  <c r="V920"/>
  <c r="R920"/>
  <c r="Q920"/>
  <c r="AA920" s="1"/>
  <c r="P920"/>
  <c r="U920" s="1"/>
  <c r="Z920" s="1"/>
  <c r="O920"/>
  <c r="T920" s="1"/>
  <c r="N920"/>
  <c r="W919"/>
  <c r="S919"/>
  <c r="R919"/>
  <c r="AB919" s="1"/>
  <c r="Q919"/>
  <c r="V919" s="1"/>
  <c r="AA919" s="1"/>
  <c r="P919"/>
  <c r="U919" s="1"/>
  <c r="O919"/>
  <c r="N919"/>
  <c r="X919" s="1"/>
  <c r="T918"/>
  <c r="R918"/>
  <c r="W918" s="1"/>
  <c r="AB918" s="1"/>
  <c r="Q918"/>
  <c r="V918" s="1"/>
  <c r="P918"/>
  <c r="O918"/>
  <c r="Y918" s="1"/>
  <c r="N918"/>
  <c r="S918" s="1"/>
  <c r="X918" s="1"/>
  <c r="U917"/>
  <c r="S917"/>
  <c r="R917"/>
  <c r="W917" s="1"/>
  <c r="Q917"/>
  <c r="P917"/>
  <c r="Z917" s="1"/>
  <c r="O917"/>
  <c r="N917"/>
  <c r="X917" s="1"/>
  <c r="V916"/>
  <c r="T916"/>
  <c r="R916"/>
  <c r="Q916"/>
  <c r="AA916" s="1"/>
  <c r="P916"/>
  <c r="O916"/>
  <c r="Y916" s="1"/>
  <c r="N916"/>
  <c r="W915"/>
  <c r="U915"/>
  <c r="S915"/>
  <c r="R915"/>
  <c r="AB915" s="1"/>
  <c r="Q915"/>
  <c r="P915"/>
  <c r="Z915" s="1"/>
  <c r="O915"/>
  <c r="N915"/>
  <c r="X915" s="1"/>
  <c r="V914"/>
  <c r="T914"/>
  <c r="R914"/>
  <c r="Q914"/>
  <c r="AA914" s="1"/>
  <c r="P914"/>
  <c r="O914"/>
  <c r="Y914" s="1"/>
  <c r="N914"/>
  <c r="W913"/>
  <c r="U913"/>
  <c r="S913"/>
  <c r="R913"/>
  <c r="AB913" s="1"/>
  <c r="Q913"/>
  <c r="P913"/>
  <c r="Z913" s="1"/>
  <c r="O913"/>
  <c r="N913"/>
  <c r="X913" s="1"/>
  <c r="V912"/>
  <c r="T912"/>
  <c r="R912"/>
  <c r="Q912"/>
  <c r="AA912" s="1"/>
  <c r="P912"/>
  <c r="O912"/>
  <c r="Y912" s="1"/>
  <c r="N912"/>
  <c r="W911"/>
  <c r="U911"/>
  <c r="S911"/>
  <c r="R911"/>
  <c r="AB911" s="1"/>
  <c r="Q911"/>
  <c r="P911"/>
  <c r="Z911" s="1"/>
  <c r="O911"/>
  <c r="N911"/>
  <c r="X911" s="1"/>
  <c r="V910"/>
  <c r="T910"/>
  <c r="R910"/>
  <c r="Q910"/>
  <c r="AA910" s="1"/>
  <c r="P910"/>
  <c r="O910"/>
  <c r="Y910" s="1"/>
  <c r="N910"/>
  <c r="V909"/>
  <c r="T909"/>
  <c r="R909"/>
  <c r="Q909"/>
  <c r="AA909" s="1"/>
  <c r="P909"/>
  <c r="O909"/>
  <c r="Y909" s="1"/>
  <c r="N909"/>
  <c r="W908"/>
  <c r="U908"/>
  <c r="S908"/>
  <c r="R908"/>
  <c r="AB908" s="1"/>
  <c r="Q908"/>
  <c r="P908"/>
  <c r="Z908" s="1"/>
  <c r="O908"/>
  <c r="N908"/>
  <c r="X908" s="1"/>
  <c r="V907"/>
  <c r="T907"/>
  <c r="R907"/>
  <c r="Q907"/>
  <c r="AA907" s="1"/>
  <c r="P907"/>
  <c r="O907"/>
  <c r="Y907" s="1"/>
  <c r="N907"/>
  <c r="W906"/>
  <c r="U906"/>
  <c r="S906"/>
  <c r="R906"/>
  <c r="AB906" s="1"/>
  <c r="Q906"/>
  <c r="P906"/>
  <c r="Z906" s="1"/>
  <c r="O906"/>
  <c r="N906"/>
  <c r="X906" s="1"/>
  <c r="V905"/>
  <c r="T905"/>
  <c r="R905"/>
  <c r="W905" s="1"/>
  <c r="AB905" s="1"/>
  <c r="Q905"/>
  <c r="AA905" s="1"/>
  <c r="P905"/>
  <c r="O905"/>
  <c r="Y905" s="1"/>
  <c r="N905"/>
  <c r="S905" s="1"/>
  <c r="X905" s="1"/>
  <c r="W904"/>
  <c r="U904"/>
  <c r="S904"/>
  <c r="R904"/>
  <c r="AB904" s="1"/>
  <c r="Q904"/>
  <c r="P904"/>
  <c r="Z904" s="1"/>
  <c r="O904"/>
  <c r="N904"/>
  <c r="X904" s="1"/>
  <c r="V903"/>
  <c r="T903"/>
  <c r="R903"/>
  <c r="Q903"/>
  <c r="AA903" s="1"/>
  <c r="P903"/>
  <c r="O903"/>
  <c r="Y903" s="1"/>
  <c r="N903"/>
  <c r="W902"/>
  <c r="U902"/>
  <c r="S902"/>
  <c r="R902"/>
  <c r="AB902" s="1"/>
  <c r="Q902"/>
  <c r="P902"/>
  <c r="Z902" s="1"/>
  <c r="O902"/>
  <c r="N902"/>
  <c r="X902" s="1"/>
  <c r="V901"/>
  <c r="T901"/>
  <c r="R901"/>
  <c r="Q901"/>
  <c r="AA901" s="1"/>
  <c r="P901"/>
  <c r="O901"/>
  <c r="Y901" s="1"/>
  <c r="N901"/>
  <c r="W900"/>
  <c r="U900"/>
  <c r="S900"/>
  <c r="R900"/>
  <c r="AB900" s="1"/>
  <c r="Q900"/>
  <c r="P900"/>
  <c r="Z900" s="1"/>
  <c r="O900"/>
  <c r="N900"/>
  <c r="X900" s="1"/>
  <c r="V899"/>
  <c r="T899"/>
  <c r="R899"/>
  <c r="Q899"/>
  <c r="AA899" s="1"/>
  <c r="P899"/>
  <c r="O899"/>
  <c r="Y899" s="1"/>
  <c r="N899"/>
  <c r="W898"/>
  <c r="U898"/>
  <c r="S898"/>
  <c r="R898"/>
  <c r="AB898" s="1"/>
  <c r="Q898"/>
  <c r="P898"/>
  <c r="Z898" s="1"/>
  <c r="O898"/>
  <c r="N898"/>
  <c r="X898" s="1"/>
  <c r="V897"/>
  <c r="T897"/>
  <c r="R897"/>
  <c r="Q897"/>
  <c r="AA897" s="1"/>
  <c r="P897"/>
  <c r="O897"/>
  <c r="Y897" s="1"/>
  <c r="N897"/>
  <c r="W896"/>
  <c r="U896"/>
  <c r="S896"/>
  <c r="R896"/>
  <c r="AB896" s="1"/>
  <c r="Q896"/>
  <c r="P896"/>
  <c r="Z896" s="1"/>
  <c r="O896"/>
  <c r="N896"/>
  <c r="X896" s="1"/>
  <c r="V895"/>
  <c r="T895"/>
  <c r="R895"/>
  <c r="Q895"/>
  <c r="AA895" s="1"/>
  <c r="P895"/>
  <c r="U895" s="1"/>
  <c r="Z895" s="1"/>
  <c r="O895"/>
  <c r="Y895" s="1"/>
  <c r="N895"/>
  <c r="V894"/>
  <c r="T894"/>
  <c r="R894"/>
  <c r="Q894"/>
  <c r="AA894" s="1"/>
  <c r="P894"/>
  <c r="U894" s="1"/>
  <c r="Z894" s="1"/>
  <c r="O894"/>
  <c r="Y894" s="1"/>
  <c r="N894"/>
  <c r="W893"/>
  <c r="U893"/>
  <c r="S893"/>
  <c r="R893"/>
  <c r="AB893" s="1"/>
  <c r="Q893"/>
  <c r="V893" s="1"/>
  <c r="AA893" s="1"/>
  <c r="P893"/>
  <c r="Z893" s="1"/>
  <c r="O893"/>
  <c r="N893"/>
  <c r="X893" s="1"/>
  <c r="V892"/>
  <c r="T892"/>
  <c r="R892"/>
  <c r="W892" s="1"/>
  <c r="AB892" s="1"/>
  <c r="Q892"/>
  <c r="AA892" s="1"/>
  <c r="P892"/>
  <c r="O892"/>
  <c r="Y892" s="1"/>
  <c r="N892"/>
  <c r="S892" s="1"/>
  <c r="X892" s="1"/>
  <c r="W891"/>
  <c r="U891"/>
  <c r="S891"/>
  <c r="R891"/>
  <c r="AB891" s="1"/>
  <c r="Q891"/>
  <c r="P891"/>
  <c r="Z891" s="1"/>
  <c r="O891"/>
  <c r="T891" s="1"/>
  <c r="Y891" s="1"/>
  <c r="N891"/>
  <c r="X891" s="1"/>
  <c r="V890"/>
  <c r="T890"/>
  <c r="R890"/>
  <c r="Q890"/>
  <c r="AA890" s="1"/>
  <c r="P890"/>
  <c r="U890" s="1"/>
  <c r="Z890" s="1"/>
  <c r="O890"/>
  <c r="Y890" s="1"/>
  <c r="N890"/>
  <c r="W889"/>
  <c r="U889"/>
  <c r="S889"/>
  <c r="R889"/>
  <c r="AB889" s="1"/>
  <c r="Q889"/>
  <c r="V889" s="1"/>
  <c r="AA889" s="1"/>
  <c r="P889"/>
  <c r="Z889" s="1"/>
  <c r="O889"/>
  <c r="N889"/>
  <c r="X889" s="1"/>
  <c r="V888"/>
  <c r="T888"/>
  <c r="R888"/>
  <c r="W888" s="1"/>
  <c r="AB888" s="1"/>
  <c r="Q888"/>
  <c r="AA888" s="1"/>
  <c r="P888"/>
  <c r="O888"/>
  <c r="Y888" s="1"/>
  <c r="N888"/>
  <c r="S888" s="1"/>
  <c r="X888" s="1"/>
  <c r="W887"/>
  <c r="U887"/>
  <c r="S887"/>
  <c r="R887"/>
  <c r="AB887" s="1"/>
  <c r="Q887"/>
  <c r="P887"/>
  <c r="Z887" s="1"/>
  <c r="O887"/>
  <c r="T887" s="1"/>
  <c r="Y887" s="1"/>
  <c r="N887"/>
  <c r="X887" s="1"/>
  <c r="V886"/>
  <c r="T886"/>
  <c r="R886"/>
  <c r="Q886"/>
  <c r="AA886" s="1"/>
  <c r="P886"/>
  <c r="U886" s="1"/>
  <c r="Z886" s="1"/>
  <c r="O886"/>
  <c r="Y886" s="1"/>
  <c r="N886"/>
  <c r="W885"/>
  <c r="U885"/>
  <c r="S885"/>
  <c r="R885"/>
  <c r="AB885" s="1"/>
  <c r="Q885"/>
  <c r="V885" s="1"/>
  <c r="AA885" s="1"/>
  <c r="P885"/>
  <c r="Z885" s="1"/>
  <c r="O885"/>
  <c r="N885"/>
  <c r="X885" s="1"/>
  <c r="V884"/>
  <c r="T884"/>
  <c r="R884"/>
  <c r="W884" s="1"/>
  <c r="AB884" s="1"/>
  <c r="Q884"/>
  <c r="AA884" s="1"/>
  <c r="P884"/>
  <c r="O884"/>
  <c r="Y884" s="1"/>
  <c r="N884"/>
  <c r="S884" s="1"/>
  <c r="X884" s="1"/>
  <c r="W883"/>
  <c r="U883"/>
  <c r="S883"/>
  <c r="R883"/>
  <c r="AB883" s="1"/>
  <c r="Q883"/>
  <c r="P883"/>
  <c r="Z883" s="1"/>
  <c r="O883"/>
  <c r="T883" s="1"/>
  <c r="Y883" s="1"/>
  <c r="N883"/>
  <c r="X883" s="1"/>
  <c r="V882"/>
  <c r="T882"/>
  <c r="R882"/>
  <c r="Q882"/>
  <c r="AA882" s="1"/>
  <c r="P882"/>
  <c r="U882" s="1"/>
  <c r="Z882" s="1"/>
  <c r="O882"/>
  <c r="Y882" s="1"/>
  <c r="N882"/>
  <c r="W881"/>
  <c r="U881"/>
  <c r="S881"/>
  <c r="R881"/>
  <c r="AB881" s="1"/>
  <c r="Q881"/>
  <c r="V881" s="1"/>
  <c r="AA881" s="1"/>
  <c r="P881"/>
  <c r="Z881" s="1"/>
  <c r="O881"/>
  <c r="N881"/>
  <c r="X881" s="1"/>
  <c r="V880"/>
  <c r="T880"/>
  <c r="R880"/>
  <c r="W880" s="1"/>
  <c r="AB880" s="1"/>
  <c r="Q880"/>
  <c r="AA880" s="1"/>
  <c r="P880"/>
  <c r="O880"/>
  <c r="Y880" s="1"/>
  <c r="N880"/>
  <c r="S880" s="1"/>
  <c r="X880" s="1"/>
  <c r="V879"/>
  <c r="T879"/>
  <c r="R879"/>
  <c r="W879" s="1"/>
  <c r="AB879" s="1"/>
  <c r="Q879"/>
  <c r="AA879" s="1"/>
  <c r="P879"/>
  <c r="O879"/>
  <c r="Y879" s="1"/>
  <c r="N879"/>
  <c r="S879" s="1"/>
  <c r="X879" s="1"/>
  <c r="W878"/>
  <c r="U878"/>
  <c r="S878"/>
  <c r="R878"/>
  <c r="AB878" s="1"/>
  <c r="Q878"/>
  <c r="P878"/>
  <c r="Z878" s="1"/>
  <c r="O878"/>
  <c r="T878" s="1"/>
  <c r="Y878" s="1"/>
  <c r="N878"/>
  <c r="X878" s="1"/>
  <c r="V877"/>
  <c r="T877"/>
  <c r="R877"/>
  <c r="Q877"/>
  <c r="AA877" s="1"/>
  <c r="P877"/>
  <c r="U877" s="1"/>
  <c r="Z877" s="1"/>
  <c r="O877"/>
  <c r="Y877" s="1"/>
  <c r="N877"/>
  <c r="W876"/>
  <c r="U876"/>
  <c r="S876"/>
  <c r="R876"/>
  <c r="AB876" s="1"/>
  <c r="Q876"/>
  <c r="V876" s="1"/>
  <c r="AA876" s="1"/>
  <c r="P876"/>
  <c r="Z876" s="1"/>
  <c r="O876"/>
  <c r="N876"/>
  <c r="X876" s="1"/>
  <c r="V875"/>
  <c r="T875"/>
  <c r="R875"/>
  <c r="W875" s="1"/>
  <c r="AB875" s="1"/>
  <c r="Q875"/>
  <c r="AA875" s="1"/>
  <c r="P875"/>
  <c r="O875"/>
  <c r="Y875" s="1"/>
  <c r="N875"/>
  <c r="S875" s="1"/>
  <c r="X875" s="1"/>
  <c r="W874"/>
  <c r="U874"/>
  <c r="S874"/>
  <c r="R874"/>
  <c r="AB874" s="1"/>
  <c r="Q874"/>
  <c r="P874"/>
  <c r="Z874" s="1"/>
  <c r="O874"/>
  <c r="T874" s="1"/>
  <c r="Y874" s="1"/>
  <c r="N874"/>
  <c r="X874" s="1"/>
  <c r="V873"/>
  <c r="T873"/>
  <c r="R873"/>
  <c r="Q873"/>
  <c r="AA873" s="1"/>
  <c r="P873"/>
  <c r="U873" s="1"/>
  <c r="Z873" s="1"/>
  <c r="O873"/>
  <c r="Y873" s="1"/>
  <c r="N873"/>
  <c r="U872"/>
  <c r="R872"/>
  <c r="Q872"/>
  <c r="V872" s="1"/>
  <c r="AA872" s="1"/>
  <c r="P872"/>
  <c r="Z872" s="1"/>
  <c r="O872"/>
  <c r="N872"/>
  <c r="AA871"/>
  <c r="W871"/>
  <c r="AB871" s="1"/>
  <c r="V871"/>
  <c r="S871"/>
  <c r="X871" s="1"/>
  <c r="R871"/>
  <c r="Q871"/>
  <c r="P871"/>
  <c r="O871"/>
  <c r="N871"/>
  <c r="AB870"/>
  <c r="X870"/>
  <c r="W870"/>
  <c r="T870"/>
  <c r="Y870" s="1"/>
  <c r="S870"/>
  <c r="R870"/>
  <c r="Q870"/>
  <c r="P870"/>
  <c r="O870"/>
  <c r="N870"/>
  <c r="Y869"/>
  <c r="U869"/>
  <c r="Z869" s="1"/>
  <c r="T869"/>
  <c r="R869"/>
  <c r="Q869"/>
  <c r="P869"/>
  <c r="O869"/>
  <c r="N869"/>
  <c r="V868"/>
  <c r="AA868" s="1"/>
  <c r="R868"/>
  <c r="Q868"/>
  <c r="P868"/>
  <c r="U868" s="1"/>
  <c r="Z868" s="1"/>
  <c r="O868"/>
  <c r="N868"/>
  <c r="W867"/>
  <c r="AB867" s="1"/>
  <c r="S867"/>
  <c r="X867" s="1"/>
  <c r="R867"/>
  <c r="Q867"/>
  <c r="V867" s="1"/>
  <c r="AA867" s="1"/>
  <c r="P867"/>
  <c r="O867"/>
  <c r="N867"/>
  <c r="T866"/>
  <c r="Y866" s="1"/>
  <c r="R866"/>
  <c r="W866" s="1"/>
  <c r="AB866" s="1"/>
  <c r="Q866"/>
  <c r="P866"/>
  <c r="O866"/>
  <c r="N866"/>
  <c r="S866" s="1"/>
  <c r="X866" s="1"/>
  <c r="U865"/>
  <c r="Z865" s="1"/>
  <c r="R865"/>
  <c r="Q865"/>
  <c r="P865"/>
  <c r="O865"/>
  <c r="T865" s="1"/>
  <c r="Y865" s="1"/>
  <c r="N865"/>
  <c r="U864"/>
  <c r="Z864" s="1"/>
  <c r="R864"/>
  <c r="Q864"/>
  <c r="P864"/>
  <c r="O864"/>
  <c r="T864" s="1"/>
  <c r="Y864" s="1"/>
  <c r="N864"/>
  <c r="V863"/>
  <c r="AA863" s="1"/>
  <c r="R863"/>
  <c r="Q863"/>
  <c r="P863"/>
  <c r="U863" s="1"/>
  <c r="Z863" s="1"/>
  <c r="O863"/>
  <c r="N863"/>
  <c r="W862"/>
  <c r="AB862" s="1"/>
  <c r="S862"/>
  <c r="X862" s="1"/>
  <c r="R862"/>
  <c r="Q862"/>
  <c r="V862" s="1"/>
  <c r="AA862" s="1"/>
  <c r="P862"/>
  <c r="O862"/>
  <c r="N862"/>
  <c r="T861"/>
  <c r="Y861" s="1"/>
  <c r="R861"/>
  <c r="W861" s="1"/>
  <c r="AB861" s="1"/>
  <c r="Q861"/>
  <c r="P861"/>
  <c r="O861"/>
  <c r="N861"/>
  <c r="S861" s="1"/>
  <c r="X861" s="1"/>
  <c r="U860"/>
  <c r="Z860" s="1"/>
  <c r="R860"/>
  <c r="Q860"/>
  <c r="P860"/>
  <c r="O860"/>
  <c r="T860" s="1"/>
  <c r="Y860" s="1"/>
  <c r="N860"/>
  <c r="V859"/>
  <c r="R859"/>
  <c r="Q859"/>
  <c r="AA859" s="1"/>
  <c r="P859"/>
  <c r="U859" s="1"/>
  <c r="Z859" s="1"/>
  <c r="O859"/>
  <c r="N859"/>
  <c r="W858"/>
  <c r="AB858" s="1"/>
  <c r="S858"/>
  <c r="X858" s="1"/>
  <c r="R858"/>
  <c r="Q858"/>
  <c r="V858" s="1"/>
  <c r="AA858" s="1"/>
  <c r="P858"/>
  <c r="O858"/>
  <c r="N858"/>
  <c r="T857"/>
  <c r="R857"/>
  <c r="W857" s="1"/>
  <c r="AB857" s="1"/>
  <c r="Q857"/>
  <c r="P857"/>
  <c r="O857"/>
  <c r="Y857" s="1"/>
  <c r="N857"/>
  <c r="S857" s="1"/>
  <c r="X857" s="1"/>
  <c r="U856"/>
  <c r="R856"/>
  <c r="Q856"/>
  <c r="P856"/>
  <c r="Z856" s="1"/>
  <c r="O856"/>
  <c r="T856" s="1"/>
  <c r="Y856" s="1"/>
  <c r="N856"/>
  <c r="V855"/>
  <c r="R855"/>
  <c r="Q855"/>
  <c r="AA855" s="1"/>
  <c r="P855"/>
  <c r="U855" s="1"/>
  <c r="Z855" s="1"/>
  <c r="O855"/>
  <c r="N855"/>
  <c r="W854"/>
  <c r="S854"/>
  <c r="R854"/>
  <c r="AB854" s="1"/>
  <c r="Q854"/>
  <c r="V854" s="1"/>
  <c r="AA854" s="1"/>
  <c r="P854"/>
  <c r="O854"/>
  <c r="N854"/>
  <c r="X854" s="1"/>
  <c r="T853"/>
  <c r="R853"/>
  <c r="W853" s="1"/>
  <c r="AB853" s="1"/>
  <c r="Q853"/>
  <c r="P853"/>
  <c r="O853"/>
  <c r="Y853" s="1"/>
  <c r="N853"/>
  <c r="S853" s="1"/>
  <c r="X853" s="1"/>
  <c r="U852"/>
  <c r="R852"/>
  <c r="Q852"/>
  <c r="P852"/>
  <c r="Z852" s="1"/>
  <c r="O852"/>
  <c r="T852" s="1"/>
  <c r="Y852" s="1"/>
  <c r="N852"/>
  <c r="V851"/>
  <c r="R851"/>
  <c r="Q851"/>
  <c r="AA851" s="1"/>
  <c r="P851"/>
  <c r="U851" s="1"/>
  <c r="Z851" s="1"/>
  <c r="O851"/>
  <c r="N851"/>
  <c r="W850"/>
  <c r="S850"/>
  <c r="R850"/>
  <c r="AB850" s="1"/>
  <c r="Q850"/>
  <c r="V850" s="1"/>
  <c r="AA850" s="1"/>
  <c r="P850"/>
  <c r="O850"/>
  <c r="N850"/>
  <c r="X850" s="1"/>
  <c r="W849"/>
  <c r="S849"/>
  <c r="R849"/>
  <c r="AB849" s="1"/>
  <c r="Q849"/>
  <c r="V849" s="1"/>
  <c r="AA849" s="1"/>
  <c r="P849"/>
  <c r="O849"/>
  <c r="N849"/>
  <c r="X849" s="1"/>
  <c r="T848"/>
  <c r="R848"/>
  <c r="W848" s="1"/>
  <c r="AB848" s="1"/>
  <c r="Q848"/>
  <c r="P848"/>
  <c r="O848"/>
  <c r="Y848" s="1"/>
  <c r="N848"/>
  <c r="S848" s="1"/>
  <c r="X848" s="1"/>
  <c r="U847"/>
  <c r="R847"/>
  <c r="Q847"/>
  <c r="P847"/>
  <c r="Z847" s="1"/>
  <c r="O847"/>
  <c r="T847" s="1"/>
  <c r="Y847" s="1"/>
  <c r="N847"/>
  <c r="V846"/>
  <c r="R846"/>
  <c r="Q846"/>
  <c r="AA846" s="1"/>
  <c r="P846"/>
  <c r="U846" s="1"/>
  <c r="Z846" s="1"/>
  <c r="O846"/>
  <c r="N846"/>
  <c r="W845"/>
  <c r="S845"/>
  <c r="R845"/>
  <c r="AB845" s="1"/>
  <c r="Q845"/>
  <c r="V845" s="1"/>
  <c r="AA845" s="1"/>
  <c r="P845"/>
  <c r="O845"/>
  <c r="N845"/>
  <c r="X845" s="1"/>
  <c r="T844"/>
  <c r="R844"/>
  <c r="W844" s="1"/>
  <c r="AB844" s="1"/>
  <c r="Q844"/>
  <c r="P844"/>
  <c r="O844"/>
  <c r="Y844" s="1"/>
  <c r="N844"/>
  <c r="S844" s="1"/>
  <c r="X844" s="1"/>
  <c r="U843"/>
  <c r="R843"/>
  <c r="Q843"/>
  <c r="P843"/>
  <c r="Z843" s="1"/>
  <c r="O843"/>
  <c r="T843" s="1"/>
  <c r="Y843" s="1"/>
  <c r="N843"/>
  <c r="V842"/>
  <c r="R842"/>
  <c r="Q842"/>
  <c r="AA842" s="1"/>
  <c r="P842"/>
  <c r="U842" s="1"/>
  <c r="Z842" s="1"/>
  <c r="O842"/>
  <c r="N842"/>
  <c r="W841"/>
  <c r="S841"/>
  <c r="R841"/>
  <c r="AB841" s="1"/>
  <c r="Q841"/>
  <c r="V841" s="1"/>
  <c r="AA841" s="1"/>
  <c r="P841"/>
  <c r="O841"/>
  <c r="N841"/>
  <c r="X841" s="1"/>
  <c r="T840"/>
  <c r="R840"/>
  <c r="W840" s="1"/>
  <c r="AB840" s="1"/>
  <c r="Q840"/>
  <c r="P840"/>
  <c r="O840"/>
  <c r="Y840" s="1"/>
  <c r="N840"/>
  <c r="S840" s="1"/>
  <c r="X840" s="1"/>
  <c r="U839"/>
  <c r="R839"/>
  <c r="Q839"/>
  <c r="P839"/>
  <c r="Z839" s="1"/>
  <c r="O839"/>
  <c r="T839" s="1"/>
  <c r="Y839" s="1"/>
  <c r="N839"/>
  <c r="V838"/>
  <c r="R838"/>
  <c r="Q838"/>
  <c r="AA838" s="1"/>
  <c r="P838"/>
  <c r="U838" s="1"/>
  <c r="Z838" s="1"/>
  <c r="O838"/>
  <c r="N838"/>
  <c r="W837"/>
  <c r="S837"/>
  <c r="R837"/>
  <c r="AB837" s="1"/>
  <c r="Q837"/>
  <c r="V837" s="1"/>
  <c r="AA837" s="1"/>
  <c r="P837"/>
  <c r="O837"/>
  <c r="N837"/>
  <c r="X837" s="1"/>
  <c r="T836"/>
  <c r="R836"/>
  <c r="W836" s="1"/>
  <c r="AB836" s="1"/>
  <c r="Q836"/>
  <c r="P836"/>
  <c r="O836"/>
  <c r="Y836" s="1"/>
  <c r="N836"/>
  <c r="S836" s="1"/>
  <c r="X836" s="1"/>
  <c r="U835"/>
  <c r="R835"/>
  <c r="Q835"/>
  <c r="P835"/>
  <c r="Z835" s="1"/>
  <c r="O835"/>
  <c r="T835" s="1"/>
  <c r="Y835" s="1"/>
  <c r="N835"/>
  <c r="U834"/>
  <c r="R834"/>
  <c r="Q834"/>
  <c r="P834"/>
  <c r="Z834" s="1"/>
  <c r="O834"/>
  <c r="T834" s="1"/>
  <c r="Y834" s="1"/>
  <c r="N834"/>
  <c r="V833"/>
  <c r="R833"/>
  <c r="Q833"/>
  <c r="AA833" s="1"/>
  <c r="P833"/>
  <c r="U833" s="1"/>
  <c r="Z833" s="1"/>
  <c r="O833"/>
  <c r="N833"/>
  <c r="W832"/>
  <c r="S832"/>
  <c r="R832"/>
  <c r="AB832" s="1"/>
  <c r="Q832"/>
  <c r="V832" s="1"/>
  <c r="AA832" s="1"/>
  <c r="P832"/>
  <c r="O832"/>
  <c r="N832"/>
  <c r="X832" s="1"/>
  <c r="T831"/>
  <c r="R831"/>
  <c r="W831" s="1"/>
  <c r="AB831" s="1"/>
  <c r="Q831"/>
  <c r="P831"/>
  <c r="O831"/>
  <c r="Y831" s="1"/>
  <c r="N831"/>
  <c r="S831" s="1"/>
  <c r="X831" s="1"/>
  <c r="U830"/>
  <c r="R830"/>
  <c r="Q830"/>
  <c r="P830"/>
  <c r="Z830" s="1"/>
  <c r="O830"/>
  <c r="T830" s="1"/>
  <c r="Y830" s="1"/>
  <c r="N830"/>
  <c r="V829"/>
  <c r="R829"/>
  <c r="Q829"/>
  <c r="AA829" s="1"/>
  <c r="P829"/>
  <c r="U829" s="1"/>
  <c r="Z829" s="1"/>
  <c r="O829"/>
  <c r="N829"/>
  <c r="W828"/>
  <c r="AB828" s="1"/>
  <c r="S828"/>
  <c r="X828" s="1"/>
  <c r="R828"/>
  <c r="Q828"/>
  <c r="V828" s="1"/>
  <c r="AA828" s="1"/>
  <c r="P828"/>
  <c r="O828"/>
  <c r="N828"/>
  <c r="T827"/>
  <c r="Y827" s="1"/>
  <c r="R827"/>
  <c r="W827" s="1"/>
  <c r="AB827" s="1"/>
  <c r="Q827"/>
  <c r="P827"/>
  <c r="O827"/>
  <c r="N827"/>
  <c r="S827" s="1"/>
  <c r="X827" s="1"/>
  <c r="U826"/>
  <c r="Z826" s="1"/>
  <c r="R826"/>
  <c r="Q826"/>
  <c r="P826"/>
  <c r="O826"/>
  <c r="T826" s="1"/>
  <c r="Y826" s="1"/>
  <c r="N826"/>
  <c r="V825"/>
  <c r="AA825" s="1"/>
  <c r="R825"/>
  <c r="Q825"/>
  <c r="P825"/>
  <c r="U825" s="1"/>
  <c r="Z825" s="1"/>
  <c r="O825"/>
  <c r="N825"/>
  <c r="W824"/>
  <c r="AB824" s="1"/>
  <c r="S824"/>
  <c r="X824" s="1"/>
  <c r="R824"/>
  <c r="Q824"/>
  <c r="V824" s="1"/>
  <c r="AA824" s="1"/>
  <c r="P824"/>
  <c r="O824"/>
  <c r="N824"/>
  <c r="T823"/>
  <c r="Y823" s="1"/>
  <c r="R823"/>
  <c r="W823" s="1"/>
  <c r="AB823" s="1"/>
  <c r="Q823"/>
  <c r="P823"/>
  <c r="O823"/>
  <c r="N823"/>
  <c r="S823" s="1"/>
  <c r="X823" s="1"/>
  <c r="U822"/>
  <c r="Z822" s="1"/>
  <c r="R822"/>
  <c r="Q822"/>
  <c r="P822"/>
  <c r="O822"/>
  <c r="T822" s="1"/>
  <c r="Y822" s="1"/>
  <c r="N822"/>
  <c r="V821"/>
  <c r="R821"/>
  <c r="Q821"/>
  <c r="AA821" s="1"/>
  <c r="P821"/>
  <c r="U821" s="1"/>
  <c r="Z821" s="1"/>
  <c r="O821"/>
  <c r="N821"/>
  <c r="W820"/>
  <c r="S820"/>
  <c r="R820"/>
  <c r="AB820" s="1"/>
  <c r="Q820"/>
  <c r="V820" s="1"/>
  <c r="AA820" s="1"/>
  <c r="P820"/>
  <c r="O820"/>
  <c r="N820"/>
  <c r="X820" s="1"/>
  <c r="W819"/>
  <c r="S819"/>
  <c r="R819"/>
  <c r="AB819" s="1"/>
  <c r="Q819"/>
  <c r="V819" s="1"/>
  <c r="AA819" s="1"/>
  <c r="P819"/>
  <c r="O819"/>
  <c r="N819"/>
  <c r="X819" s="1"/>
  <c r="T818"/>
  <c r="R818"/>
  <c r="W818" s="1"/>
  <c r="AB818" s="1"/>
  <c r="Q818"/>
  <c r="P818"/>
  <c r="O818"/>
  <c r="Y818" s="1"/>
  <c r="N818"/>
  <c r="S818" s="1"/>
  <c r="X818" s="1"/>
  <c r="U817"/>
  <c r="R817"/>
  <c r="Q817"/>
  <c r="P817"/>
  <c r="Z817" s="1"/>
  <c r="O817"/>
  <c r="T817" s="1"/>
  <c r="Y817" s="1"/>
  <c r="N817"/>
  <c r="V816"/>
  <c r="R816"/>
  <c r="Q816"/>
  <c r="AA816" s="1"/>
  <c r="P816"/>
  <c r="U816" s="1"/>
  <c r="Z816" s="1"/>
  <c r="O816"/>
  <c r="N816"/>
  <c r="W815"/>
  <c r="S815"/>
  <c r="R815"/>
  <c r="AB815" s="1"/>
  <c r="Q815"/>
  <c r="V815" s="1"/>
  <c r="AA815" s="1"/>
  <c r="P815"/>
  <c r="O815"/>
  <c r="N815"/>
  <c r="X815" s="1"/>
  <c r="T814"/>
  <c r="R814"/>
  <c r="W814" s="1"/>
  <c r="AB814" s="1"/>
  <c r="Q814"/>
  <c r="P814"/>
  <c r="O814"/>
  <c r="Y814" s="1"/>
  <c r="N814"/>
  <c r="S814" s="1"/>
  <c r="X814" s="1"/>
  <c r="U813"/>
  <c r="R813"/>
  <c r="Q813"/>
  <c r="P813"/>
  <c r="Z813" s="1"/>
  <c r="O813"/>
  <c r="T813" s="1"/>
  <c r="Y813" s="1"/>
  <c r="N813"/>
  <c r="V812"/>
  <c r="R812"/>
  <c r="Q812"/>
  <c r="AA812" s="1"/>
  <c r="P812"/>
  <c r="U812" s="1"/>
  <c r="Z812" s="1"/>
  <c r="O812"/>
  <c r="N812"/>
  <c r="W811"/>
  <c r="S811"/>
  <c r="R811"/>
  <c r="AB811" s="1"/>
  <c r="Q811"/>
  <c r="V811" s="1"/>
  <c r="AA811" s="1"/>
  <c r="P811"/>
  <c r="O811"/>
  <c r="N811"/>
  <c r="X811" s="1"/>
  <c r="T810"/>
  <c r="R810"/>
  <c r="W810" s="1"/>
  <c r="AB810" s="1"/>
  <c r="Q810"/>
  <c r="P810"/>
  <c r="O810"/>
  <c r="Y810" s="1"/>
  <c r="N810"/>
  <c r="S810" s="1"/>
  <c r="X810" s="1"/>
  <c r="U809"/>
  <c r="R809"/>
  <c r="Q809"/>
  <c r="P809"/>
  <c r="Z809" s="1"/>
  <c r="O809"/>
  <c r="T809" s="1"/>
  <c r="Y809" s="1"/>
  <c r="N809"/>
  <c r="V808"/>
  <c r="R808"/>
  <c r="Q808"/>
  <c r="AA808" s="1"/>
  <c r="P808"/>
  <c r="U808" s="1"/>
  <c r="Z808" s="1"/>
  <c r="O808"/>
  <c r="N808"/>
  <c r="W807"/>
  <c r="S807"/>
  <c r="R807"/>
  <c r="AB807" s="1"/>
  <c r="Q807"/>
  <c r="V807" s="1"/>
  <c r="AA807" s="1"/>
  <c r="P807"/>
  <c r="O807"/>
  <c r="N807"/>
  <c r="X807" s="1"/>
  <c r="T806"/>
  <c r="R806"/>
  <c r="W806" s="1"/>
  <c r="AB806" s="1"/>
  <c r="Q806"/>
  <c r="P806"/>
  <c r="O806"/>
  <c r="Y806" s="1"/>
  <c r="N806"/>
  <c r="S806" s="1"/>
  <c r="X806" s="1"/>
  <c r="U805"/>
  <c r="R805"/>
  <c r="Q805"/>
  <c r="P805"/>
  <c r="Z805" s="1"/>
  <c r="O805"/>
  <c r="T805" s="1"/>
  <c r="Y805" s="1"/>
  <c r="N805"/>
  <c r="U804"/>
  <c r="R804"/>
  <c r="Q804"/>
  <c r="P804"/>
  <c r="Z804" s="1"/>
  <c r="O804"/>
  <c r="T804" s="1"/>
  <c r="Y804" s="1"/>
  <c r="N804"/>
  <c r="Z803"/>
  <c r="V803"/>
  <c r="U803"/>
  <c r="R803"/>
  <c r="Q803"/>
  <c r="AA803" s="1"/>
  <c r="P803"/>
  <c r="O803"/>
  <c r="N803"/>
  <c r="AA802"/>
  <c r="W802"/>
  <c r="V802"/>
  <c r="S802"/>
  <c r="R802"/>
  <c r="AB802" s="1"/>
  <c r="Q802"/>
  <c r="P802"/>
  <c r="O802"/>
  <c r="N802"/>
  <c r="X802" s="1"/>
  <c r="AB801"/>
  <c r="X801"/>
  <c r="W801"/>
  <c r="T801"/>
  <c r="S801"/>
  <c r="R801"/>
  <c r="Q801"/>
  <c r="P801"/>
  <c r="O801"/>
  <c r="Y801" s="1"/>
  <c r="N801"/>
  <c r="Y800"/>
  <c r="U800"/>
  <c r="T800"/>
  <c r="R800"/>
  <c r="W800" s="1"/>
  <c r="AB800" s="1"/>
  <c r="Q800"/>
  <c r="P800"/>
  <c r="Z800" s="1"/>
  <c r="O800"/>
  <c r="N800"/>
  <c r="S800" s="1"/>
  <c r="X800" s="1"/>
  <c r="Z799"/>
  <c r="V799"/>
  <c r="U799"/>
  <c r="R799"/>
  <c r="Q799"/>
  <c r="AA799" s="1"/>
  <c r="P799"/>
  <c r="O799"/>
  <c r="T799" s="1"/>
  <c r="Y799" s="1"/>
  <c r="N799"/>
  <c r="AA798"/>
  <c r="W798"/>
  <c r="V798"/>
  <c r="S798"/>
  <c r="R798"/>
  <c r="AB798" s="1"/>
  <c r="Q798"/>
  <c r="P798"/>
  <c r="U798" s="1"/>
  <c r="Z798" s="1"/>
  <c r="O798"/>
  <c r="N798"/>
  <c r="X798" s="1"/>
  <c r="AB797"/>
  <c r="X797"/>
  <c r="W797"/>
  <c r="T797"/>
  <c r="S797"/>
  <c r="R797"/>
  <c r="Q797"/>
  <c r="V797" s="1"/>
  <c r="AA797" s="1"/>
  <c r="P797"/>
  <c r="O797"/>
  <c r="Y797" s="1"/>
  <c r="N797"/>
  <c r="Y796"/>
  <c r="U796"/>
  <c r="T796"/>
  <c r="R796"/>
  <c r="W796" s="1"/>
  <c r="AB796" s="1"/>
  <c r="Q796"/>
  <c r="P796"/>
  <c r="Z796" s="1"/>
  <c r="O796"/>
  <c r="N796"/>
  <c r="S796" s="1"/>
  <c r="X796" s="1"/>
  <c r="Z795"/>
  <c r="V795"/>
  <c r="U795"/>
  <c r="R795"/>
  <c r="Q795"/>
  <c r="AA795" s="1"/>
  <c r="P795"/>
  <c r="O795"/>
  <c r="T795" s="1"/>
  <c r="Y795" s="1"/>
  <c r="N795"/>
  <c r="AA794"/>
  <c r="W794"/>
  <c r="V794"/>
  <c r="S794"/>
  <c r="R794"/>
  <c r="AB794" s="1"/>
  <c r="Q794"/>
  <c r="P794"/>
  <c r="U794" s="1"/>
  <c r="Z794" s="1"/>
  <c r="O794"/>
  <c r="N794"/>
  <c r="X794" s="1"/>
  <c r="AB793"/>
  <c r="X793"/>
  <c r="W793"/>
  <c r="T793"/>
  <c r="S793"/>
  <c r="R793"/>
  <c r="Q793"/>
  <c r="P793"/>
  <c r="O793"/>
  <c r="Y793" s="1"/>
  <c r="N793"/>
  <c r="Y792"/>
  <c r="U792"/>
  <c r="T792"/>
  <c r="R792"/>
  <c r="W792" s="1"/>
  <c r="AB792" s="1"/>
  <c r="Q792"/>
  <c r="P792"/>
  <c r="Z792" s="1"/>
  <c r="O792"/>
  <c r="N792"/>
  <c r="S792" s="1"/>
  <c r="X792" s="1"/>
  <c r="Z791"/>
  <c r="V791"/>
  <c r="U791"/>
  <c r="R791"/>
  <c r="Q791"/>
  <c r="AA791" s="1"/>
  <c r="P791"/>
  <c r="O791"/>
  <c r="T791" s="1"/>
  <c r="Y791" s="1"/>
  <c r="N791"/>
  <c r="W790"/>
  <c r="V790"/>
  <c r="AA790" s="1"/>
  <c r="S790"/>
  <c r="R790"/>
  <c r="AB790" s="1"/>
  <c r="Q790"/>
  <c r="P790"/>
  <c r="U790" s="1"/>
  <c r="Z790" s="1"/>
  <c r="O790"/>
  <c r="N790"/>
  <c r="X790" s="1"/>
  <c r="AA789"/>
  <c r="W789"/>
  <c r="V789"/>
  <c r="S789"/>
  <c r="R789"/>
  <c r="AB789" s="1"/>
  <c r="Q789"/>
  <c r="P789"/>
  <c r="U789" s="1"/>
  <c r="Z789" s="1"/>
  <c r="O789"/>
  <c r="N789"/>
  <c r="X789" s="1"/>
  <c r="AB788"/>
  <c r="X788"/>
  <c r="W788"/>
  <c r="T788"/>
  <c r="S788"/>
  <c r="R788"/>
  <c r="Q788"/>
  <c r="V788" s="1"/>
  <c r="AA788" s="1"/>
  <c r="P788"/>
  <c r="O788"/>
  <c r="Y788" s="1"/>
  <c r="N788"/>
  <c r="Y787"/>
  <c r="U787"/>
  <c r="T787"/>
  <c r="R787"/>
  <c r="W787" s="1"/>
  <c r="AB787" s="1"/>
  <c r="Q787"/>
  <c r="P787"/>
  <c r="Z787" s="1"/>
  <c r="O787"/>
  <c r="N787"/>
  <c r="S787" s="1"/>
  <c r="X787" s="1"/>
  <c r="Z786"/>
  <c r="V786"/>
  <c r="U786"/>
  <c r="R786"/>
  <c r="Q786"/>
  <c r="AA786" s="1"/>
  <c r="P786"/>
  <c r="O786"/>
  <c r="T786" s="1"/>
  <c r="Y786" s="1"/>
  <c r="N786"/>
  <c r="AA785"/>
  <c r="W785"/>
  <c r="V785"/>
  <c r="S785"/>
  <c r="R785"/>
  <c r="AB785" s="1"/>
  <c r="Q785"/>
  <c r="P785"/>
  <c r="U785" s="1"/>
  <c r="Z785" s="1"/>
  <c r="O785"/>
  <c r="N785"/>
  <c r="X785" s="1"/>
  <c r="AB784"/>
  <c r="W784"/>
  <c r="T784"/>
  <c r="S784"/>
  <c r="X784" s="1"/>
  <c r="R784"/>
  <c r="Q784"/>
  <c r="P784"/>
  <c r="O784"/>
  <c r="Y784" s="1"/>
  <c r="N784"/>
  <c r="Y783"/>
  <c r="U783"/>
  <c r="T783"/>
  <c r="R783"/>
  <c r="W783" s="1"/>
  <c r="AB783" s="1"/>
  <c r="Q783"/>
  <c r="P783"/>
  <c r="Z783" s="1"/>
  <c r="O783"/>
  <c r="N783"/>
  <c r="S783" s="1"/>
  <c r="X783" s="1"/>
  <c r="Z782"/>
  <c r="V782"/>
  <c r="U782"/>
  <c r="R782"/>
  <c r="Q782"/>
  <c r="AA782" s="1"/>
  <c r="P782"/>
  <c r="O782"/>
  <c r="N782"/>
  <c r="AA781"/>
  <c r="W781"/>
  <c r="V781"/>
  <c r="S781"/>
  <c r="R781"/>
  <c r="AB781" s="1"/>
  <c r="Q781"/>
  <c r="P781"/>
  <c r="U781" s="1"/>
  <c r="Z781" s="1"/>
  <c r="O781"/>
  <c r="N781"/>
  <c r="X781" s="1"/>
  <c r="AB780"/>
  <c r="W780"/>
  <c r="T780"/>
  <c r="S780"/>
  <c r="X780" s="1"/>
  <c r="R780"/>
  <c r="Q780"/>
  <c r="V780" s="1"/>
  <c r="AA780" s="1"/>
  <c r="P780"/>
  <c r="O780"/>
  <c r="Y780" s="1"/>
  <c r="N780"/>
  <c r="Y779"/>
  <c r="U779"/>
  <c r="T779"/>
  <c r="R779"/>
  <c r="W779" s="1"/>
  <c r="AB779" s="1"/>
  <c r="Q779"/>
  <c r="P779"/>
  <c r="Z779" s="1"/>
  <c r="O779"/>
  <c r="N779"/>
  <c r="S779" s="1"/>
  <c r="X779" s="1"/>
  <c r="Z778"/>
  <c r="V778"/>
  <c r="U778"/>
  <c r="R778"/>
  <c r="Q778"/>
  <c r="AA778" s="1"/>
  <c r="P778"/>
  <c r="O778"/>
  <c r="T778" s="1"/>
  <c r="Y778" s="1"/>
  <c r="N778"/>
  <c r="AA777"/>
  <c r="W777"/>
  <c r="V777"/>
  <c r="S777"/>
  <c r="R777"/>
  <c r="AB777" s="1"/>
  <c r="Q777"/>
  <c r="P777"/>
  <c r="U777" s="1"/>
  <c r="Z777" s="1"/>
  <c r="O777"/>
  <c r="N777"/>
  <c r="X777" s="1"/>
  <c r="AB776"/>
  <c r="X776"/>
  <c r="W776"/>
  <c r="T776"/>
  <c r="S776"/>
  <c r="R776"/>
  <c r="Q776"/>
  <c r="V776" s="1"/>
  <c r="AA776" s="1"/>
  <c r="P776"/>
  <c r="O776"/>
  <c r="Y776" s="1"/>
  <c r="N776"/>
  <c r="T775"/>
  <c r="Y775" s="1"/>
  <c r="R775"/>
  <c r="W775" s="1"/>
  <c r="AB775" s="1"/>
  <c r="Q775"/>
  <c r="P775"/>
  <c r="O775"/>
  <c r="N775"/>
  <c r="S775" s="1"/>
  <c r="X775" s="1"/>
  <c r="T774"/>
  <c r="Y774" s="1"/>
  <c r="R774"/>
  <c r="W774" s="1"/>
  <c r="AB774" s="1"/>
  <c r="Q774"/>
  <c r="P774"/>
  <c r="O774"/>
  <c r="N774"/>
  <c r="S774" s="1"/>
  <c r="X774" s="1"/>
  <c r="U772"/>
  <c r="Z772" s="1"/>
  <c r="R772"/>
  <c r="Q772"/>
  <c r="P772"/>
  <c r="O772"/>
  <c r="T772" s="1"/>
  <c r="Y772" s="1"/>
  <c r="N772"/>
  <c r="V771"/>
  <c r="AA771" s="1"/>
  <c r="R771"/>
  <c r="Q771"/>
  <c r="P771"/>
  <c r="U771" s="1"/>
  <c r="Z771" s="1"/>
  <c r="O771"/>
  <c r="N771"/>
  <c r="W770"/>
  <c r="AB770" s="1"/>
  <c r="U770"/>
  <c r="S770"/>
  <c r="X770" s="1"/>
  <c r="R770"/>
  <c r="Q770"/>
  <c r="P770"/>
  <c r="Z770" s="1"/>
  <c r="O770"/>
  <c r="N770"/>
  <c r="V769"/>
  <c r="T769"/>
  <c r="Y769" s="1"/>
  <c r="R769"/>
  <c r="Q769"/>
  <c r="AA769" s="1"/>
  <c r="P769"/>
  <c r="O769"/>
  <c r="N769"/>
  <c r="W768"/>
  <c r="U768"/>
  <c r="Z768" s="1"/>
  <c r="S768"/>
  <c r="R768"/>
  <c r="AB768" s="1"/>
  <c r="Q768"/>
  <c r="P768"/>
  <c r="O768"/>
  <c r="N768"/>
  <c r="X768" s="1"/>
  <c r="V767"/>
  <c r="AA767" s="1"/>
  <c r="T767"/>
  <c r="R767"/>
  <c r="W767" s="1"/>
  <c r="AB767" s="1"/>
  <c r="Q767"/>
  <c r="P767"/>
  <c r="O767"/>
  <c r="Y767" s="1"/>
  <c r="N767"/>
  <c r="S767" s="1"/>
  <c r="X767" s="1"/>
  <c r="W766"/>
  <c r="AB766" s="1"/>
  <c r="U766"/>
  <c r="S766"/>
  <c r="X766" s="1"/>
  <c r="R766"/>
  <c r="Q766"/>
  <c r="P766"/>
  <c r="Z766" s="1"/>
  <c r="O766"/>
  <c r="T766" s="1"/>
  <c r="Y766" s="1"/>
  <c r="N766"/>
  <c r="V765"/>
  <c r="T765"/>
  <c r="R765"/>
  <c r="Q765"/>
  <c r="AA765" s="1"/>
  <c r="P765"/>
  <c r="U765" s="1"/>
  <c r="Z765" s="1"/>
  <c r="O765"/>
  <c r="Y765" s="1"/>
  <c r="N765"/>
  <c r="W764"/>
  <c r="U764"/>
  <c r="S764"/>
  <c r="R764"/>
  <c r="AB764" s="1"/>
  <c r="Q764"/>
  <c r="V764" s="1"/>
  <c r="AA764" s="1"/>
  <c r="P764"/>
  <c r="Z764" s="1"/>
  <c r="O764"/>
  <c r="N764"/>
  <c r="X764" s="1"/>
  <c r="V763"/>
  <c r="T763"/>
  <c r="R763"/>
  <c r="W763" s="1"/>
  <c r="AB763" s="1"/>
  <c r="Q763"/>
  <c r="AA763" s="1"/>
  <c r="P763"/>
  <c r="O763"/>
  <c r="Y763" s="1"/>
  <c r="N763"/>
  <c r="S763" s="1"/>
  <c r="X763" s="1"/>
  <c r="W762"/>
  <c r="U762"/>
  <c r="S762"/>
  <c r="R762"/>
  <c r="AB762" s="1"/>
  <c r="Q762"/>
  <c r="P762"/>
  <c r="Z762" s="1"/>
  <c r="O762"/>
  <c r="T762" s="1"/>
  <c r="Y762" s="1"/>
  <c r="N762"/>
  <c r="X762" s="1"/>
  <c r="V761"/>
  <c r="T761"/>
  <c r="R761"/>
  <c r="Q761"/>
  <c r="AA761" s="1"/>
  <c r="P761"/>
  <c r="U761" s="1"/>
  <c r="Z761" s="1"/>
  <c r="O761"/>
  <c r="Y761" s="1"/>
  <c r="N761"/>
  <c r="W760"/>
  <c r="U760"/>
  <c r="S760"/>
  <c r="R760"/>
  <c r="AB760" s="1"/>
  <c r="Q760"/>
  <c r="V760" s="1"/>
  <c r="AA760" s="1"/>
  <c r="P760"/>
  <c r="Z760" s="1"/>
  <c r="O760"/>
  <c r="N760"/>
  <c r="X760" s="1"/>
  <c r="V759"/>
  <c r="T759"/>
  <c r="R759"/>
  <c r="W759" s="1"/>
  <c r="AB759" s="1"/>
  <c r="Q759"/>
  <c r="AA759" s="1"/>
  <c r="P759"/>
  <c r="O759"/>
  <c r="Y759" s="1"/>
  <c r="N759"/>
  <c r="S759" s="1"/>
  <c r="X759" s="1"/>
  <c r="V758"/>
  <c r="T758"/>
  <c r="R758"/>
  <c r="W758" s="1"/>
  <c r="AB758" s="1"/>
  <c r="Q758"/>
  <c r="AA758" s="1"/>
  <c r="P758"/>
  <c r="O758"/>
  <c r="Y758" s="1"/>
  <c r="N758"/>
  <c r="S758" s="1"/>
  <c r="X758" s="1"/>
  <c r="W757"/>
  <c r="U757"/>
  <c r="S757"/>
  <c r="X757" s="1"/>
  <c r="R757"/>
  <c r="AB757" s="1"/>
  <c r="Q757"/>
  <c r="P757"/>
  <c r="Z757" s="1"/>
  <c r="O757"/>
  <c r="T757" s="1"/>
  <c r="Y757" s="1"/>
  <c r="N757"/>
  <c r="V756"/>
  <c r="T756"/>
  <c r="R756"/>
  <c r="Q756"/>
  <c r="AA756" s="1"/>
  <c r="P756"/>
  <c r="U756" s="1"/>
  <c r="Z756" s="1"/>
  <c r="O756"/>
  <c r="Y756" s="1"/>
  <c r="N756"/>
  <c r="W755"/>
  <c r="U755"/>
  <c r="S755"/>
  <c r="R755"/>
  <c r="AB755" s="1"/>
  <c r="Q755"/>
  <c r="V755" s="1"/>
  <c r="AA755" s="1"/>
  <c r="P755"/>
  <c r="Z755" s="1"/>
  <c r="O755"/>
  <c r="N755"/>
  <c r="X755" s="1"/>
  <c r="V754"/>
  <c r="T754"/>
  <c r="R754"/>
  <c r="W754" s="1"/>
  <c r="AB754" s="1"/>
  <c r="Q754"/>
  <c r="AA754" s="1"/>
  <c r="P754"/>
  <c r="O754"/>
  <c r="Y754" s="1"/>
  <c r="N754"/>
  <c r="S754" s="1"/>
  <c r="X754" s="1"/>
  <c r="W753"/>
  <c r="U753"/>
  <c r="S753"/>
  <c r="R753"/>
  <c r="AB753" s="1"/>
  <c r="Q753"/>
  <c r="P753"/>
  <c r="Z753" s="1"/>
  <c r="O753"/>
  <c r="T753" s="1"/>
  <c r="Y753" s="1"/>
  <c r="N753"/>
  <c r="X753" s="1"/>
  <c r="V752"/>
  <c r="T752"/>
  <c r="R752"/>
  <c r="Q752"/>
  <c r="AA752" s="1"/>
  <c r="P752"/>
  <c r="U752" s="1"/>
  <c r="Z752" s="1"/>
  <c r="O752"/>
  <c r="Y752" s="1"/>
  <c r="N752"/>
  <c r="W751"/>
  <c r="U751"/>
  <c r="S751"/>
  <c r="R751"/>
  <c r="AB751" s="1"/>
  <c r="Q751"/>
  <c r="V751" s="1"/>
  <c r="AA751" s="1"/>
  <c r="P751"/>
  <c r="Z751" s="1"/>
  <c r="O751"/>
  <c r="N751"/>
  <c r="X751" s="1"/>
  <c r="V750"/>
  <c r="T750"/>
  <c r="R750"/>
  <c r="W750" s="1"/>
  <c r="AB750" s="1"/>
  <c r="Q750"/>
  <c r="AA750" s="1"/>
  <c r="P750"/>
  <c r="O750"/>
  <c r="Y750" s="1"/>
  <c r="N750"/>
  <c r="S750" s="1"/>
  <c r="X750" s="1"/>
  <c r="W749"/>
  <c r="U749"/>
  <c r="S749"/>
  <c r="R749"/>
  <c r="AB749" s="1"/>
  <c r="Q749"/>
  <c r="P749"/>
  <c r="Z749" s="1"/>
  <c r="O749"/>
  <c r="T749" s="1"/>
  <c r="Y749" s="1"/>
  <c r="N749"/>
  <c r="X749" s="1"/>
  <c r="V748"/>
  <c r="T748"/>
  <c r="R748"/>
  <c r="Q748"/>
  <c r="AA748" s="1"/>
  <c r="P748"/>
  <c r="U748" s="1"/>
  <c r="Z748" s="1"/>
  <c r="O748"/>
  <c r="Y748" s="1"/>
  <c r="N748"/>
  <c r="W747"/>
  <c r="U747"/>
  <c r="S747"/>
  <c r="R747"/>
  <c r="AB747" s="1"/>
  <c r="Q747"/>
  <c r="V747" s="1"/>
  <c r="AA747" s="1"/>
  <c r="P747"/>
  <c r="Z747" s="1"/>
  <c r="O747"/>
  <c r="N747"/>
  <c r="X747" s="1"/>
  <c r="V746"/>
  <c r="T746"/>
  <c r="R746"/>
  <c r="W746" s="1"/>
  <c r="AB746" s="1"/>
  <c r="Q746"/>
  <c r="AA746" s="1"/>
  <c r="P746"/>
  <c r="O746"/>
  <c r="Y746" s="1"/>
  <c r="N746"/>
  <c r="S746" s="1"/>
  <c r="X746" s="1"/>
  <c r="W745"/>
  <c r="U745"/>
  <c r="S745"/>
  <c r="R745"/>
  <c r="AB745" s="1"/>
  <c r="Q745"/>
  <c r="P745"/>
  <c r="Z745" s="1"/>
  <c r="O745"/>
  <c r="T745" s="1"/>
  <c r="Y745" s="1"/>
  <c r="N745"/>
  <c r="X745" s="1"/>
  <c r="V744"/>
  <c r="T744"/>
  <c r="R744"/>
  <c r="Q744"/>
  <c r="AA744" s="1"/>
  <c r="P744"/>
  <c r="U744" s="1"/>
  <c r="Z744" s="1"/>
  <c r="O744"/>
  <c r="Y744" s="1"/>
  <c r="N744"/>
  <c r="V743"/>
  <c r="T743"/>
  <c r="R743"/>
  <c r="Q743"/>
  <c r="AA743" s="1"/>
  <c r="P743"/>
  <c r="U743" s="1"/>
  <c r="Z743" s="1"/>
  <c r="O743"/>
  <c r="Y743" s="1"/>
  <c r="N743"/>
  <c r="W742"/>
  <c r="U742"/>
  <c r="S742"/>
  <c r="R742"/>
  <c r="AB742" s="1"/>
  <c r="Q742"/>
  <c r="V742" s="1"/>
  <c r="AA742" s="1"/>
  <c r="P742"/>
  <c r="Z742" s="1"/>
  <c r="O742"/>
  <c r="N742"/>
  <c r="X742" s="1"/>
  <c r="V741"/>
  <c r="T741"/>
  <c r="R741"/>
  <c r="W741" s="1"/>
  <c r="AB741" s="1"/>
  <c r="Q741"/>
  <c r="AA741" s="1"/>
  <c r="P741"/>
  <c r="O741"/>
  <c r="Y741" s="1"/>
  <c r="N741"/>
  <c r="S741" s="1"/>
  <c r="X741" s="1"/>
  <c r="W740"/>
  <c r="U740"/>
  <c r="S740"/>
  <c r="R740"/>
  <c r="AB740" s="1"/>
  <c r="Q740"/>
  <c r="P740"/>
  <c r="Z740" s="1"/>
  <c r="O740"/>
  <c r="T740" s="1"/>
  <c r="Y740" s="1"/>
  <c r="N740"/>
  <c r="X740" s="1"/>
  <c r="V739"/>
  <c r="T739"/>
  <c r="R739"/>
  <c r="Q739"/>
  <c r="AA739" s="1"/>
  <c r="P739"/>
  <c r="U739" s="1"/>
  <c r="Z739" s="1"/>
  <c r="O739"/>
  <c r="Y739" s="1"/>
  <c r="N739"/>
  <c r="W738"/>
  <c r="U738"/>
  <c r="S738"/>
  <c r="R738"/>
  <c r="AB738" s="1"/>
  <c r="Q738"/>
  <c r="V738" s="1"/>
  <c r="AA738" s="1"/>
  <c r="P738"/>
  <c r="Z738" s="1"/>
  <c r="O738"/>
  <c r="N738"/>
  <c r="X738" s="1"/>
  <c r="V737"/>
  <c r="T737"/>
  <c r="R737"/>
  <c r="W737" s="1"/>
  <c r="AB737" s="1"/>
  <c r="Q737"/>
  <c r="AA737" s="1"/>
  <c r="P737"/>
  <c r="O737"/>
  <c r="Y737" s="1"/>
  <c r="N737"/>
  <c r="S737" s="1"/>
  <c r="X737" s="1"/>
  <c r="W736"/>
  <c r="U736"/>
  <c r="S736"/>
  <c r="R736"/>
  <c r="AB736" s="1"/>
  <c r="Q736"/>
  <c r="P736"/>
  <c r="Z736" s="1"/>
  <c r="O736"/>
  <c r="T736" s="1"/>
  <c r="Y736" s="1"/>
  <c r="N736"/>
  <c r="X736" s="1"/>
  <c r="V735"/>
  <c r="T735"/>
  <c r="R735"/>
  <c r="Q735"/>
  <c r="AA735" s="1"/>
  <c r="P735"/>
  <c r="U735" s="1"/>
  <c r="Z735" s="1"/>
  <c r="O735"/>
  <c r="Y735" s="1"/>
  <c r="N735"/>
  <c r="W734"/>
  <c r="U734"/>
  <c r="S734"/>
  <c r="R734"/>
  <c r="AB734" s="1"/>
  <c r="Q734"/>
  <c r="V734" s="1"/>
  <c r="AA734" s="1"/>
  <c r="P734"/>
  <c r="Z734" s="1"/>
  <c r="O734"/>
  <c r="N734"/>
  <c r="X734" s="1"/>
  <c r="V733"/>
  <c r="T733"/>
  <c r="R733"/>
  <c r="W733" s="1"/>
  <c r="AB733" s="1"/>
  <c r="Q733"/>
  <c r="AA733" s="1"/>
  <c r="P733"/>
  <c r="O733"/>
  <c r="Y733" s="1"/>
  <c r="N733"/>
  <c r="S733" s="1"/>
  <c r="X733" s="1"/>
  <c r="W732"/>
  <c r="U732"/>
  <c r="S732"/>
  <c r="R732"/>
  <c r="AB732" s="1"/>
  <c r="Q732"/>
  <c r="P732"/>
  <c r="Z732" s="1"/>
  <c r="O732"/>
  <c r="T732" s="1"/>
  <c r="Y732" s="1"/>
  <c r="N732"/>
  <c r="X732" s="1"/>
  <c r="V731"/>
  <c r="T731"/>
  <c r="R731"/>
  <c r="Q731"/>
  <c r="AA731" s="1"/>
  <c r="P731"/>
  <c r="U731" s="1"/>
  <c r="Z731" s="1"/>
  <c r="O731"/>
  <c r="Y731" s="1"/>
  <c r="N731"/>
  <c r="W730"/>
  <c r="U730"/>
  <c r="S730"/>
  <c r="R730"/>
  <c r="AB730" s="1"/>
  <c r="Q730"/>
  <c r="P730"/>
  <c r="Z730" s="1"/>
  <c r="O730"/>
  <c r="N730"/>
  <c r="X730" s="1"/>
  <c r="V729"/>
  <c r="T729"/>
  <c r="R729"/>
  <c r="W729" s="1"/>
  <c r="AB729" s="1"/>
  <c r="Q729"/>
  <c r="AA729" s="1"/>
  <c r="P729"/>
  <c r="O729"/>
  <c r="Y729" s="1"/>
  <c r="N729"/>
  <c r="S729" s="1"/>
  <c r="X729" s="1"/>
  <c r="V728"/>
  <c r="T728"/>
  <c r="R728"/>
  <c r="W728" s="1"/>
  <c r="AB728" s="1"/>
  <c r="Q728"/>
  <c r="AA728" s="1"/>
  <c r="P728"/>
  <c r="O728"/>
  <c r="Y728" s="1"/>
  <c r="N728"/>
  <c r="S728" s="1"/>
  <c r="X728" s="1"/>
  <c r="W726"/>
  <c r="U726"/>
  <c r="S726"/>
  <c r="R726"/>
  <c r="AB726" s="1"/>
  <c r="Q726"/>
  <c r="P726"/>
  <c r="Z726" s="1"/>
  <c r="O726"/>
  <c r="T726" s="1"/>
  <c r="Y726" s="1"/>
  <c r="N726"/>
  <c r="X726" s="1"/>
  <c r="V725"/>
  <c r="T725"/>
  <c r="R725"/>
  <c r="Q725"/>
  <c r="AA725" s="1"/>
  <c r="P725"/>
  <c r="U725" s="1"/>
  <c r="Z725" s="1"/>
  <c r="O725"/>
  <c r="Y725" s="1"/>
  <c r="N725"/>
  <c r="W724"/>
  <c r="U724"/>
  <c r="S724"/>
  <c r="R724"/>
  <c r="AB724" s="1"/>
  <c r="Q724"/>
  <c r="P724"/>
  <c r="Z724" s="1"/>
  <c r="O724"/>
  <c r="N724"/>
  <c r="X724" s="1"/>
  <c r="V723"/>
  <c r="T723"/>
  <c r="R723"/>
  <c r="W723" s="1"/>
  <c r="AB723" s="1"/>
  <c r="Q723"/>
  <c r="AA723" s="1"/>
  <c r="P723"/>
  <c r="O723"/>
  <c r="Y723" s="1"/>
  <c r="N723"/>
  <c r="S723" s="1"/>
  <c r="X723" s="1"/>
  <c r="W722"/>
  <c r="U722"/>
  <c r="S722"/>
  <c r="R722"/>
  <c r="AB722" s="1"/>
  <c r="Q722"/>
  <c r="P722"/>
  <c r="Z722" s="1"/>
  <c r="O722"/>
  <c r="N722"/>
  <c r="X722" s="1"/>
  <c r="V721"/>
  <c r="T721"/>
  <c r="R721"/>
  <c r="Q721"/>
  <c r="AA721" s="1"/>
  <c r="P721"/>
  <c r="U721" s="1"/>
  <c r="Z721" s="1"/>
  <c r="O721"/>
  <c r="Y721" s="1"/>
  <c r="N721"/>
  <c r="W720"/>
  <c r="U720"/>
  <c r="S720"/>
  <c r="R720"/>
  <c r="AB720" s="1"/>
  <c r="Q720"/>
  <c r="P720"/>
  <c r="Z720" s="1"/>
  <c r="O720"/>
  <c r="N720"/>
  <c r="X720" s="1"/>
  <c r="V719"/>
  <c r="T719"/>
  <c r="R719"/>
  <c r="W719" s="1"/>
  <c r="AB719" s="1"/>
  <c r="Q719"/>
  <c r="AA719" s="1"/>
  <c r="P719"/>
  <c r="O719"/>
  <c r="Y719" s="1"/>
  <c r="N719"/>
  <c r="S719" s="1"/>
  <c r="X719" s="1"/>
  <c r="W718"/>
  <c r="U718"/>
  <c r="S718"/>
  <c r="R718"/>
  <c r="AB718" s="1"/>
  <c r="Q718"/>
  <c r="P718"/>
  <c r="Z718" s="1"/>
  <c r="O718"/>
  <c r="T718" s="1"/>
  <c r="Y718" s="1"/>
  <c r="N718"/>
  <c r="X718" s="1"/>
  <c r="V717"/>
  <c r="T717"/>
  <c r="R717"/>
  <c r="Q717"/>
  <c r="AA717" s="1"/>
  <c r="P717"/>
  <c r="U717" s="1"/>
  <c r="Z717" s="1"/>
  <c r="O717"/>
  <c r="Y717" s="1"/>
  <c r="N717"/>
  <c r="W716"/>
  <c r="U716"/>
  <c r="S716"/>
  <c r="R716"/>
  <c r="AB716" s="1"/>
  <c r="Q716"/>
  <c r="P716"/>
  <c r="Z716" s="1"/>
  <c r="O716"/>
  <c r="N716"/>
  <c r="X716" s="1"/>
  <c r="V715"/>
  <c r="T715"/>
  <c r="R715"/>
  <c r="W715" s="1"/>
  <c r="AB715" s="1"/>
  <c r="Q715"/>
  <c r="AA715" s="1"/>
  <c r="P715"/>
  <c r="O715"/>
  <c r="Y715" s="1"/>
  <c r="N715"/>
  <c r="S715" s="1"/>
  <c r="X715" s="1"/>
  <c r="W714"/>
  <c r="U714"/>
  <c r="S714"/>
  <c r="R714"/>
  <c r="AB714" s="1"/>
  <c r="Q714"/>
  <c r="P714"/>
  <c r="Z714" s="1"/>
  <c r="O714"/>
  <c r="N714"/>
  <c r="X714" s="1"/>
  <c r="V713"/>
  <c r="T713"/>
  <c r="R713"/>
  <c r="Q713"/>
  <c r="AA713" s="1"/>
  <c r="P713"/>
  <c r="U713" s="1"/>
  <c r="Z713" s="1"/>
  <c r="O713"/>
  <c r="Y713" s="1"/>
  <c r="N713"/>
  <c r="V712"/>
  <c r="T712"/>
  <c r="R712"/>
  <c r="Q712"/>
  <c r="AA712" s="1"/>
  <c r="P712"/>
  <c r="U712" s="1"/>
  <c r="Z712" s="1"/>
  <c r="O712"/>
  <c r="Y712" s="1"/>
  <c r="N712"/>
  <c r="W711"/>
  <c r="U711"/>
  <c r="S711"/>
  <c r="R711"/>
  <c r="AB711" s="1"/>
  <c r="Q711"/>
  <c r="P711"/>
  <c r="Z711" s="1"/>
  <c r="O711"/>
  <c r="N711"/>
  <c r="X711" s="1"/>
  <c r="V710"/>
  <c r="T710"/>
  <c r="R710"/>
  <c r="W710" s="1"/>
  <c r="AB710" s="1"/>
  <c r="Q710"/>
  <c r="AA710" s="1"/>
  <c r="P710"/>
  <c r="O710"/>
  <c r="Y710" s="1"/>
  <c r="N710"/>
  <c r="S710" s="1"/>
  <c r="X710" s="1"/>
  <c r="W709"/>
  <c r="U709"/>
  <c r="S709"/>
  <c r="R709"/>
  <c r="AB709" s="1"/>
  <c r="Q709"/>
  <c r="P709"/>
  <c r="Z709" s="1"/>
  <c r="O709"/>
  <c r="N709"/>
  <c r="X709" s="1"/>
  <c r="V708"/>
  <c r="T708"/>
  <c r="R708"/>
  <c r="Q708"/>
  <c r="AA708" s="1"/>
  <c r="P708"/>
  <c r="O708"/>
  <c r="Y708" s="1"/>
  <c r="N708"/>
  <c r="W707"/>
  <c r="AB707" s="1"/>
  <c r="U707"/>
  <c r="S707"/>
  <c r="X707" s="1"/>
  <c r="R707"/>
  <c r="Q707"/>
  <c r="P707"/>
  <c r="Z707" s="1"/>
  <c r="O707"/>
  <c r="N707"/>
  <c r="Z706"/>
  <c r="V706"/>
  <c r="T706"/>
  <c r="Y706" s="1"/>
  <c r="R706"/>
  <c r="W706" s="1"/>
  <c r="Q706"/>
  <c r="P706"/>
  <c r="U706" s="1"/>
  <c r="O706"/>
  <c r="N706"/>
  <c r="S706" s="1"/>
  <c r="W705"/>
  <c r="U705"/>
  <c r="Z705" s="1"/>
  <c r="S705"/>
  <c r="R705"/>
  <c r="Q705"/>
  <c r="V705" s="1"/>
  <c r="P705"/>
  <c r="O705"/>
  <c r="T705" s="1"/>
  <c r="N705"/>
  <c r="W704"/>
  <c r="U704"/>
  <c r="Z704" s="1"/>
  <c r="S704"/>
  <c r="R704"/>
  <c r="AB704" s="1"/>
  <c r="Q704"/>
  <c r="V704" s="1"/>
  <c r="P704"/>
  <c r="O704"/>
  <c r="T704" s="1"/>
  <c r="Y704" s="1"/>
  <c r="N704"/>
  <c r="X704" s="1"/>
  <c r="V703"/>
  <c r="AA703" s="1"/>
  <c r="T703"/>
  <c r="R703"/>
  <c r="W703" s="1"/>
  <c r="Q703"/>
  <c r="P703"/>
  <c r="U703" s="1"/>
  <c r="Z703" s="1"/>
  <c r="O703"/>
  <c r="Y703" s="1"/>
  <c r="N703"/>
  <c r="S703" s="1"/>
  <c r="W702"/>
  <c r="AB702" s="1"/>
  <c r="U702"/>
  <c r="S702"/>
  <c r="X702" s="1"/>
  <c r="R702"/>
  <c r="Q702"/>
  <c r="V702" s="1"/>
  <c r="AA702" s="1"/>
  <c r="P702"/>
  <c r="Z702" s="1"/>
  <c r="O702"/>
  <c r="T702" s="1"/>
  <c r="N702"/>
  <c r="V701"/>
  <c r="T701"/>
  <c r="R701"/>
  <c r="W701" s="1"/>
  <c r="AB701" s="1"/>
  <c r="Q701"/>
  <c r="AA701" s="1"/>
  <c r="P701"/>
  <c r="U701" s="1"/>
  <c r="O701"/>
  <c r="Y701" s="1"/>
  <c r="N701"/>
  <c r="S701" s="1"/>
  <c r="X701" s="1"/>
  <c r="W700"/>
  <c r="U700"/>
  <c r="S700"/>
  <c r="R700"/>
  <c r="AB700" s="1"/>
  <c r="Q700"/>
  <c r="V700" s="1"/>
  <c r="P700"/>
  <c r="Z700" s="1"/>
  <c r="O700"/>
  <c r="T700" s="1"/>
  <c r="Y700" s="1"/>
  <c r="N700"/>
  <c r="X700" s="1"/>
  <c r="V699"/>
  <c r="T699"/>
  <c r="R699"/>
  <c r="W699" s="1"/>
  <c r="Q699"/>
  <c r="AA699" s="1"/>
  <c r="P699"/>
  <c r="U699" s="1"/>
  <c r="Z699" s="1"/>
  <c r="O699"/>
  <c r="Y699" s="1"/>
  <c r="N699"/>
  <c r="S699" s="1"/>
  <c r="W698"/>
  <c r="U698"/>
  <c r="S698"/>
  <c r="R698"/>
  <c r="AB698" s="1"/>
  <c r="Q698"/>
  <c r="V698" s="1"/>
  <c r="AA698" s="1"/>
  <c r="P698"/>
  <c r="Z698" s="1"/>
  <c r="O698"/>
  <c r="T698" s="1"/>
  <c r="N698"/>
  <c r="X698" s="1"/>
  <c r="W697"/>
  <c r="U697"/>
  <c r="S697"/>
  <c r="R697"/>
  <c r="AB697" s="1"/>
  <c r="Q697"/>
  <c r="V697" s="1"/>
  <c r="AA697" s="1"/>
  <c r="P697"/>
  <c r="Z697" s="1"/>
  <c r="O697"/>
  <c r="T697" s="1"/>
  <c r="N697"/>
  <c r="X697" s="1"/>
  <c r="V694"/>
  <c r="AA694" s="1"/>
  <c r="T694"/>
  <c r="R694"/>
  <c r="W694" s="1"/>
  <c r="Q694"/>
  <c r="P694"/>
  <c r="U694" s="1"/>
  <c r="Z694" s="1"/>
  <c r="O694"/>
  <c r="Y694" s="1"/>
  <c r="N694"/>
  <c r="S694" s="1"/>
  <c r="W693"/>
  <c r="AB693" s="1"/>
  <c r="U693"/>
  <c r="S693"/>
  <c r="X693" s="1"/>
  <c r="R693"/>
  <c r="Q693"/>
  <c r="V693" s="1"/>
  <c r="AA693" s="1"/>
  <c r="P693"/>
  <c r="Z693" s="1"/>
  <c r="O693"/>
  <c r="T693" s="1"/>
  <c r="N693"/>
  <c r="V692"/>
  <c r="T692"/>
  <c r="Y692" s="1"/>
  <c r="R692"/>
  <c r="W692" s="1"/>
  <c r="AB692" s="1"/>
  <c r="Q692"/>
  <c r="AA692" s="1"/>
  <c r="P692"/>
  <c r="U692" s="1"/>
  <c r="O692"/>
  <c r="N692"/>
  <c r="S692" s="1"/>
  <c r="X692" s="1"/>
  <c r="W691"/>
  <c r="U691"/>
  <c r="S691"/>
  <c r="R691"/>
  <c r="AB691" s="1"/>
  <c r="Q691"/>
  <c r="V691" s="1"/>
  <c r="P691"/>
  <c r="Z691" s="1"/>
  <c r="O691"/>
  <c r="T691" s="1"/>
  <c r="Y691" s="1"/>
  <c r="N691"/>
  <c r="X691" s="1"/>
  <c r="V690"/>
  <c r="T690"/>
  <c r="R690"/>
  <c r="W690" s="1"/>
  <c r="Q690"/>
  <c r="AA690" s="1"/>
  <c r="P690"/>
  <c r="U690" s="1"/>
  <c r="Z690" s="1"/>
  <c r="O690"/>
  <c r="Y690" s="1"/>
  <c r="N690"/>
  <c r="S690" s="1"/>
  <c r="W689"/>
  <c r="U689"/>
  <c r="S689"/>
  <c r="R689"/>
  <c r="AB689" s="1"/>
  <c r="Q689"/>
  <c r="V689" s="1"/>
  <c r="AA689" s="1"/>
  <c r="P689"/>
  <c r="Z689" s="1"/>
  <c r="O689"/>
  <c r="T689" s="1"/>
  <c r="N689"/>
  <c r="X689" s="1"/>
  <c r="V688"/>
  <c r="T688"/>
  <c r="R688"/>
  <c r="W688" s="1"/>
  <c r="AB688" s="1"/>
  <c r="Q688"/>
  <c r="AA688" s="1"/>
  <c r="P688"/>
  <c r="U688" s="1"/>
  <c r="O688"/>
  <c r="Y688" s="1"/>
  <c r="N688"/>
  <c r="S688" s="1"/>
  <c r="X688" s="1"/>
  <c r="W687"/>
  <c r="U687"/>
  <c r="S687"/>
  <c r="R687"/>
  <c r="AB687" s="1"/>
  <c r="Q687"/>
  <c r="V687" s="1"/>
  <c r="P687"/>
  <c r="Z687" s="1"/>
  <c r="O687"/>
  <c r="T687" s="1"/>
  <c r="Y687" s="1"/>
  <c r="N687"/>
  <c r="X687" s="1"/>
  <c r="V686"/>
  <c r="T686"/>
  <c r="R686"/>
  <c r="W686" s="1"/>
  <c r="Q686"/>
  <c r="AA686" s="1"/>
  <c r="P686"/>
  <c r="U686" s="1"/>
  <c r="Z686" s="1"/>
  <c r="O686"/>
  <c r="Y686" s="1"/>
  <c r="N686"/>
  <c r="S686" s="1"/>
  <c r="W685"/>
  <c r="U685"/>
  <c r="S685"/>
  <c r="R685"/>
  <c r="AB685" s="1"/>
  <c r="Q685"/>
  <c r="V685" s="1"/>
  <c r="AA685" s="1"/>
  <c r="P685"/>
  <c r="Z685" s="1"/>
  <c r="O685"/>
  <c r="T685" s="1"/>
  <c r="N685"/>
  <c r="X685" s="1"/>
  <c r="V684"/>
  <c r="T684"/>
  <c r="R684"/>
  <c r="W684" s="1"/>
  <c r="AB684" s="1"/>
  <c r="Q684"/>
  <c r="AA684" s="1"/>
  <c r="P684"/>
  <c r="U684" s="1"/>
  <c r="O684"/>
  <c r="Y684" s="1"/>
  <c r="N684"/>
  <c r="S684" s="1"/>
  <c r="X684" s="1"/>
  <c r="W682"/>
  <c r="U682"/>
  <c r="S682"/>
  <c r="R682"/>
  <c r="AB682" s="1"/>
  <c r="Q682"/>
  <c r="V682" s="1"/>
  <c r="P682"/>
  <c r="Z682" s="1"/>
  <c r="O682"/>
  <c r="T682" s="1"/>
  <c r="Y682" s="1"/>
  <c r="N682"/>
  <c r="X682" s="1"/>
  <c r="V681"/>
  <c r="T681"/>
  <c r="R681"/>
  <c r="W681" s="1"/>
  <c r="Q681"/>
  <c r="AA681" s="1"/>
  <c r="P681"/>
  <c r="U681" s="1"/>
  <c r="Z681" s="1"/>
  <c r="O681"/>
  <c r="Y681" s="1"/>
  <c r="N681"/>
  <c r="S681" s="1"/>
  <c r="W680"/>
  <c r="U680"/>
  <c r="S680"/>
  <c r="R680"/>
  <c r="AB680" s="1"/>
  <c r="Q680"/>
  <c r="V680" s="1"/>
  <c r="AA680" s="1"/>
  <c r="P680"/>
  <c r="Z680" s="1"/>
  <c r="O680"/>
  <c r="T680" s="1"/>
  <c r="N680"/>
  <c r="X680" s="1"/>
  <c r="V679"/>
  <c r="T679"/>
  <c r="R679"/>
  <c r="W679" s="1"/>
  <c r="AB679" s="1"/>
  <c r="Q679"/>
  <c r="AA679" s="1"/>
  <c r="P679"/>
  <c r="U679" s="1"/>
  <c r="O679"/>
  <c r="Y679" s="1"/>
  <c r="N679"/>
  <c r="S679" s="1"/>
  <c r="X679" s="1"/>
  <c r="W678"/>
  <c r="U678"/>
  <c r="S678"/>
  <c r="R678"/>
  <c r="AB678" s="1"/>
  <c r="Q678"/>
  <c r="V678" s="1"/>
  <c r="P678"/>
  <c r="Z678" s="1"/>
  <c r="O678"/>
  <c r="T678" s="1"/>
  <c r="Y678" s="1"/>
  <c r="N678"/>
  <c r="X678" s="1"/>
  <c r="V677"/>
  <c r="T677"/>
  <c r="R677"/>
  <c r="W677" s="1"/>
  <c r="Q677"/>
  <c r="AA677" s="1"/>
  <c r="P677"/>
  <c r="U677" s="1"/>
  <c r="Z677" s="1"/>
  <c r="O677"/>
  <c r="Y677" s="1"/>
  <c r="N677"/>
  <c r="S677" s="1"/>
  <c r="W676"/>
  <c r="U676"/>
  <c r="S676"/>
  <c r="R676"/>
  <c r="AB676" s="1"/>
  <c r="Q676"/>
  <c r="V676" s="1"/>
  <c r="AA676" s="1"/>
  <c r="P676"/>
  <c r="Z676" s="1"/>
  <c r="O676"/>
  <c r="T676" s="1"/>
  <c r="N676"/>
  <c r="X676" s="1"/>
  <c r="V675"/>
  <c r="T675"/>
  <c r="R675"/>
  <c r="W675" s="1"/>
  <c r="AB675" s="1"/>
  <c r="Q675"/>
  <c r="AA675" s="1"/>
  <c r="P675"/>
  <c r="U675" s="1"/>
  <c r="O675"/>
  <c r="Y675" s="1"/>
  <c r="N675"/>
  <c r="S675" s="1"/>
  <c r="X675" s="1"/>
  <c r="W674"/>
  <c r="U674"/>
  <c r="S674"/>
  <c r="R674"/>
  <c r="AB674" s="1"/>
  <c r="Q674"/>
  <c r="V674" s="1"/>
  <c r="P674"/>
  <c r="Z674" s="1"/>
  <c r="O674"/>
  <c r="T674" s="1"/>
  <c r="Y674" s="1"/>
  <c r="N674"/>
  <c r="X674" s="1"/>
  <c r="V673"/>
  <c r="T673"/>
  <c r="R673"/>
  <c r="W673" s="1"/>
  <c r="Q673"/>
  <c r="AA673" s="1"/>
  <c r="P673"/>
  <c r="U673" s="1"/>
  <c r="Z673" s="1"/>
  <c r="O673"/>
  <c r="Y673" s="1"/>
  <c r="N673"/>
  <c r="S673" s="1"/>
  <c r="W672"/>
  <c r="U672"/>
  <c r="S672"/>
  <c r="R672"/>
  <c r="AB672" s="1"/>
  <c r="Q672"/>
  <c r="V672" s="1"/>
  <c r="AA672" s="1"/>
  <c r="P672"/>
  <c r="Z672" s="1"/>
  <c r="O672"/>
  <c r="T672" s="1"/>
  <c r="N672"/>
  <c r="X672" s="1"/>
  <c r="V671"/>
  <c r="T671"/>
  <c r="R671"/>
  <c r="W671" s="1"/>
  <c r="AB671" s="1"/>
  <c r="Q671"/>
  <c r="AA671" s="1"/>
  <c r="P671"/>
  <c r="U671" s="1"/>
  <c r="O671"/>
  <c r="Y671" s="1"/>
  <c r="N671"/>
  <c r="S671" s="1"/>
  <c r="X671" s="1"/>
  <c r="W670"/>
  <c r="U670"/>
  <c r="S670"/>
  <c r="R670"/>
  <c r="AB670" s="1"/>
  <c r="Q670"/>
  <c r="V670" s="1"/>
  <c r="P670"/>
  <c r="Z670" s="1"/>
  <c r="O670"/>
  <c r="T670" s="1"/>
  <c r="Y670" s="1"/>
  <c r="N670"/>
  <c r="X670" s="1"/>
  <c r="V669"/>
  <c r="T669"/>
  <c r="R669"/>
  <c r="W669" s="1"/>
  <c r="Q669"/>
  <c r="AA669" s="1"/>
  <c r="P669"/>
  <c r="U669" s="1"/>
  <c r="Z669" s="1"/>
  <c r="O669"/>
  <c r="Y669" s="1"/>
  <c r="N669"/>
  <c r="S669" s="1"/>
  <c r="W668"/>
  <c r="U668"/>
  <c r="S668"/>
  <c r="R668"/>
  <c r="AB668" s="1"/>
  <c r="Q668"/>
  <c r="V668" s="1"/>
  <c r="AA668" s="1"/>
  <c r="P668"/>
  <c r="Z668" s="1"/>
  <c r="O668"/>
  <c r="T668" s="1"/>
  <c r="N668"/>
  <c r="X668" s="1"/>
  <c r="W667"/>
  <c r="U667"/>
  <c r="S667"/>
  <c r="R667"/>
  <c r="AB667" s="1"/>
  <c r="Q667"/>
  <c r="V667" s="1"/>
  <c r="AA667" s="1"/>
  <c r="P667"/>
  <c r="Z667" s="1"/>
  <c r="O667"/>
  <c r="T667" s="1"/>
  <c r="N667"/>
  <c r="X667" s="1"/>
  <c r="V666"/>
  <c r="T666"/>
  <c r="R666"/>
  <c r="W666" s="1"/>
  <c r="AB666" s="1"/>
  <c r="Q666"/>
  <c r="AA666" s="1"/>
  <c r="P666"/>
  <c r="U666" s="1"/>
  <c r="O666"/>
  <c r="Y666" s="1"/>
  <c r="N666"/>
  <c r="S666" s="1"/>
  <c r="X666" s="1"/>
  <c r="U665"/>
  <c r="S665"/>
  <c r="R665"/>
  <c r="Q665"/>
  <c r="V665" s="1"/>
  <c r="P665"/>
  <c r="Z665" s="1"/>
  <c r="O665"/>
  <c r="T665" s="1"/>
  <c r="Y665" s="1"/>
  <c r="N665"/>
  <c r="X665" s="1"/>
  <c r="V664"/>
  <c r="T664"/>
  <c r="R664"/>
  <c r="W664" s="1"/>
  <c r="Q664"/>
  <c r="AA664" s="1"/>
  <c r="P664"/>
  <c r="U664" s="1"/>
  <c r="Z664" s="1"/>
  <c r="O664"/>
  <c r="Y664" s="1"/>
  <c r="N664"/>
  <c r="S664" s="1"/>
  <c r="W663"/>
  <c r="U663"/>
  <c r="S663"/>
  <c r="R663"/>
  <c r="AB663" s="1"/>
  <c r="Q663"/>
  <c r="V663" s="1"/>
  <c r="AA663" s="1"/>
  <c r="P663"/>
  <c r="Z663" s="1"/>
  <c r="O663"/>
  <c r="T663" s="1"/>
  <c r="N663"/>
  <c r="X663" s="1"/>
  <c r="T662"/>
  <c r="R662"/>
  <c r="W662" s="1"/>
  <c r="AB662" s="1"/>
  <c r="Q662"/>
  <c r="P662"/>
  <c r="U662" s="1"/>
  <c r="O662"/>
  <c r="Y662" s="1"/>
  <c r="N662"/>
  <c r="S662" s="1"/>
  <c r="X662" s="1"/>
  <c r="U661"/>
  <c r="R661"/>
  <c r="Q661"/>
  <c r="V661" s="1"/>
  <c r="P661"/>
  <c r="Z661" s="1"/>
  <c r="O661"/>
  <c r="T661" s="1"/>
  <c r="Y661" s="1"/>
  <c r="N661"/>
  <c r="V660"/>
  <c r="R660"/>
  <c r="W660" s="1"/>
  <c r="Q660"/>
  <c r="AA660" s="1"/>
  <c r="P660"/>
  <c r="U660" s="1"/>
  <c r="Z660" s="1"/>
  <c r="O660"/>
  <c r="N660"/>
  <c r="S660" s="1"/>
  <c r="W659"/>
  <c r="S659"/>
  <c r="R659"/>
  <c r="AB659" s="1"/>
  <c r="Q659"/>
  <c r="V659" s="1"/>
  <c r="AA659" s="1"/>
  <c r="P659"/>
  <c r="O659"/>
  <c r="T659" s="1"/>
  <c r="N659"/>
  <c r="X659" s="1"/>
  <c r="T658"/>
  <c r="R658"/>
  <c r="W658" s="1"/>
  <c r="AB658" s="1"/>
  <c r="Q658"/>
  <c r="P658"/>
  <c r="U658" s="1"/>
  <c r="O658"/>
  <c r="Y658" s="1"/>
  <c r="N658"/>
  <c r="S658" s="1"/>
  <c r="X658" s="1"/>
  <c r="U657"/>
  <c r="R657"/>
  <c r="Q657"/>
  <c r="V657" s="1"/>
  <c r="P657"/>
  <c r="Z657" s="1"/>
  <c r="O657"/>
  <c r="T657" s="1"/>
  <c r="Y657" s="1"/>
  <c r="N657"/>
  <c r="V656"/>
  <c r="R656"/>
  <c r="W656" s="1"/>
  <c r="Q656"/>
  <c r="AA656" s="1"/>
  <c r="P656"/>
  <c r="O656"/>
  <c r="N656"/>
  <c r="S656" s="1"/>
  <c r="W655"/>
  <c r="S655"/>
  <c r="R655"/>
  <c r="AB655" s="1"/>
  <c r="Q655"/>
  <c r="P655"/>
  <c r="O655"/>
  <c r="T655" s="1"/>
  <c r="N655"/>
  <c r="X655" s="1"/>
  <c r="T654"/>
  <c r="R654"/>
  <c r="W654" s="1"/>
  <c r="AB654" s="1"/>
  <c r="Q654"/>
  <c r="P654"/>
  <c r="U654" s="1"/>
  <c r="O654"/>
  <c r="Y654" s="1"/>
  <c r="N654"/>
  <c r="S654" s="1"/>
  <c r="X654" s="1"/>
  <c r="U653"/>
  <c r="R653"/>
  <c r="Q653"/>
  <c r="V653" s="1"/>
  <c r="P653"/>
  <c r="Z653" s="1"/>
  <c r="O653"/>
  <c r="N653"/>
  <c r="W652"/>
  <c r="U652"/>
  <c r="S652"/>
  <c r="R652"/>
  <c r="AB652" s="1"/>
  <c r="Q652"/>
  <c r="V652" s="1"/>
  <c r="P652"/>
  <c r="Z652" s="1"/>
  <c r="O652"/>
  <c r="N652"/>
  <c r="X652" s="1"/>
  <c r="V651"/>
  <c r="T651"/>
  <c r="R651"/>
  <c r="W651" s="1"/>
  <c r="Q651"/>
  <c r="AA651" s="1"/>
  <c r="P651"/>
  <c r="O651"/>
  <c r="Y651" s="1"/>
  <c r="N651"/>
  <c r="S651" s="1"/>
  <c r="W650"/>
  <c r="U650"/>
  <c r="S650"/>
  <c r="R650"/>
  <c r="AB650" s="1"/>
  <c r="Q650"/>
  <c r="P650"/>
  <c r="Z650" s="1"/>
  <c r="O650"/>
  <c r="T650" s="1"/>
  <c r="N650"/>
  <c r="X650" s="1"/>
  <c r="V649"/>
  <c r="T649"/>
  <c r="R649"/>
  <c r="Q649"/>
  <c r="AA649" s="1"/>
  <c r="P649"/>
  <c r="U649" s="1"/>
  <c r="O649"/>
  <c r="Y649" s="1"/>
  <c r="N649"/>
  <c r="W648"/>
  <c r="U648"/>
  <c r="S648"/>
  <c r="R648"/>
  <c r="AB648" s="1"/>
  <c r="Q648"/>
  <c r="V648" s="1"/>
  <c r="P648"/>
  <c r="Z648" s="1"/>
  <c r="O648"/>
  <c r="N648"/>
  <c r="X648" s="1"/>
  <c r="V647"/>
  <c r="T647"/>
  <c r="R647"/>
  <c r="W647" s="1"/>
  <c r="Q647"/>
  <c r="AA647" s="1"/>
  <c r="P647"/>
  <c r="O647"/>
  <c r="Y647" s="1"/>
  <c r="N647"/>
  <c r="S647" s="1"/>
  <c r="W646"/>
  <c r="U646"/>
  <c r="S646"/>
  <c r="R646"/>
  <c r="AB646" s="1"/>
  <c r="Q646"/>
  <c r="P646"/>
  <c r="Z646" s="1"/>
  <c r="O646"/>
  <c r="T646" s="1"/>
  <c r="N646"/>
  <c r="X646" s="1"/>
  <c r="V645"/>
  <c r="T645"/>
  <c r="R645"/>
  <c r="Q645"/>
  <c r="AA645" s="1"/>
  <c r="P645"/>
  <c r="U645" s="1"/>
  <c r="O645"/>
  <c r="Y645" s="1"/>
  <c r="N645"/>
  <c r="W644"/>
  <c r="U644"/>
  <c r="S644"/>
  <c r="R644"/>
  <c r="AB644" s="1"/>
  <c r="Q644"/>
  <c r="V644" s="1"/>
  <c r="P644"/>
  <c r="Z644" s="1"/>
  <c r="O644"/>
  <c r="N644"/>
  <c r="X644" s="1"/>
  <c r="V643"/>
  <c r="T643"/>
  <c r="R643"/>
  <c r="W643" s="1"/>
  <c r="Q643"/>
  <c r="AA643" s="1"/>
  <c r="P643"/>
  <c r="O643"/>
  <c r="Y643" s="1"/>
  <c r="N643"/>
  <c r="S643" s="1"/>
  <c r="U642"/>
  <c r="R642"/>
  <c r="Q642"/>
  <c r="P642"/>
  <c r="Z642" s="1"/>
  <c r="O642"/>
  <c r="T642" s="1"/>
  <c r="N642"/>
  <c r="V641"/>
  <c r="R641"/>
  <c r="Q641"/>
  <c r="AA641" s="1"/>
  <c r="P641"/>
  <c r="U641" s="1"/>
  <c r="Z641" s="1"/>
  <c r="O641"/>
  <c r="N641"/>
  <c r="W640"/>
  <c r="S640"/>
  <c r="R640"/>
  <c r="AB640" s="1"/>
  <c r="Q640"/>
  <c r="V640" s="1"/>
  <c r="AA640" s="1"/>
  <c r="P640"/>
  <c r="O640"/>
  <c r="N640"/>
  <c r="X640" s="1"/>
  <c r="T639"/>
  <c r="R639"/>
  <c r="W639" s="1"/>
  <c r="AB639" s="1"/>
  <c r="Q639"/>
  <c r="P639"/>
  <c r="O639"/>
  <c r="Y639" s="1"/>
  <c r="N639"/>
  <c r="S639" s="1"/>
  <c r="X639" s="1"/>
  <c r="U638"/>
  <c r="R638"/>
  <c r="Q638"/>
  <c r="P638"/>
  <c r="Z638" s="1"/>
  <c r="O638"/>
  <c r="T638" s="1"/>
  <c r="Y638" s="1"/>
  <c r="N638"/>
  <c r="U637"/>
  <c r="R637"/>
  <c r="Q637"/>
  <c r="P637"/>
  <c r="Z637" s="1"/>
  <c r="O637"/>
  <c r="T637" s="1"/>
  <c r="Y637" s="1"/>
  <c r="N637"/>
  <c r="V636"/>
  <c r="R636"/>
  <c r="Q636"/>
  <c r="AA636" s="1"/>
  <c r="P636"/>
  <c r="U636" s="1"/>
  <c r="Z636" s="1"/>
  <c r="O636"/>
  <c r="N636"/>
  <c r="W635"/>
  <c r="S635"/>
  <c r="R635"/>
  <c r="AB635" s="1"/>
  <c r="Q635"/>
  <c r="V635" s="1"/>
  <c r="AA635" s="1"/>
  <c r="P635"/>
  <c r="O635"/>
  <c r="N635"/>
  <c r="X635" s="1"/>
  <c r="T634"/>
  <c r="R634"/>
  <c r="W634" s="1"/>
  <c r="AB634" s="1"/>
  <c r="Q634"/>
  <c r="P634"/>
  <c r="O634"/>
  <c r="Y634" s="1"/>
  <c r="N634"/>
  <c r="S634" s="1"/>
  <c r="X634" s="1"/>
  <c r="U633"/>
  <c r="R633"/>
  <c r="Q633"/>
  <c r="P633"/>
  <c r="Z633" s="1"/>
  <c r="O633"/>
  <c r="T633" s="1"/>
  <c r="Y633" s="1"/>
  <c r="N633"/>
  <c r="V632"/>
  <c r="R632"/>
  <c r="Q632"/>
  <c r="AA632" s="1"/>
  <c r="P632"/>
  <c r="U632" s="1"/>
  <c r="Z632" s="1"/>
  <c r="O632"/>
  <c r="N632"/>
  <c r="W631"/>
  <c r="S631"/>
  <c r="R631"/>
  <c r="AB631" s="1"/>
  <c r="Q631"/>
  <c r="V631" s="1"/>
  <c r="P631"/>
  <c r="O631"/>
  <c r="N631"/>
  <c r="X631" s="1"/>
  <c r="V630"/>
  <c r="T630"/>
  <c r="R630"/>
  <c r="W630" s="1"/>
  <c r="Q630"/>
  <c r="AA630" s="1"/>
  <c r="P630"/>
  <c r="O630"/>
  <c r="Y630" s="1"/>
  <c r="N630"/>
  <c r="S630" s="1"/>
  <c r="W629"/>
  <c r="U629"/>
  <c r="S629"/>
  <c r="R629"/>
  <c r="AB629" s="1"/>
  <c r="Q629"/>
  <c r="P629"/>
  <c r="Z629" s="1"/>
  <c r="O629"/>
  <c r="T629" s="1"/>
  <c r="N629"/>
  <c r="X629" s="1"/>
  <c r="V628"/>
  <c r="T628"/>
  <c r="R628"/>
  <c r="W628" s="1"/>
  <c r="AB628" s="1"/>
  <c r="Q628"/>
  <c r="AA628" s="1"/>
  <c r="P628"/>
  <c r="U628" s="1"/>
  <c r="O628"/>
  <c r="Y628" s="1"/>
  <c r="N628"/>
  <c r="S628" s="1"/>
  <c r="X628" s="1"/>
  <c r="W627"/>
  <c r="U627"/>
  <c r="S627"/>
  <c r="R627"/>
  <c r="AB627" s="1"/>
  <c r="Q627"/>
  <c r="V627" s="1"/>
  <c r="P627"/>
  <c r="Z627" s="1"/>
  <c r="O627"/>
  <c r="N627"/>
  <c r="X627" s="1"/>
  <c r="V626"/>
  <c r="T626"/>
  <c r="R626"/>
  <c r="W626" s="1"/>
  <c r="Q626"/>
  <c r="AA626" s="1"/>
  <c r="P626"/>
  <c r="O626"/>
  <c r="Y626" s="1"/>
  <c r="N626"/>
  <c r="S626" s="1"/>
  <c r="W625"/>
  <c r="U625"/>
  <c r="S625"/>
  <c r="R625"/>
  <c r="AB625" s="1"/>
  <c r="Q625"/>
  <c r="P625"/>
  <c r="Z625" s="1"/>
  <c r="O625"/>
  <c r="T625" s="1"/>
  <c r="N625"/>
  <c r="X625" s="1"/>
  <c r="V624"/>
  <c r="T624"/>
  <c r="R624"/>
  <c r="W624" s="1"/>
  <c r="AB624" s="1"/>
  <c r="Q624"/>
  <c r="AA624" s="1"/>
  <c r="P624"/>
  <c r="U624" s="1"/>
  <c r="O624"/>
  <c r="Y624" s="1"/>
  <c r="N624"/>
  <c r="S624" s="1"/>
  <c r="X624" s="1"/>
  <c r="U623"/>
  <c r="R623"/>
  <c r="Q623"/>
  <c r="V623" s="1"/>
  <c r="P623"/>
  <c r="Z623" s="1"/>
  <c r="O623"/>
  <c r="N623"/>
  <c r="U622"/>
  <c r="R622"/>
  <c r="Q622"/>
  <c r="V622" s="1"/>
  <c r="P622"/>
  <c r="Z622" s="1"/>
  <c r="O622"/>
  <c r="T622" s="1"/>
  <c r="Y622" s="1"/>
  <c r="N622"/>
  <c r="V621"/>
  <c r="R621"/>
  <c r="W621" s="1"/>
  <c r="Q621"/>
  <c r="AA621" s="1"/>
  <c r="P621"/>
  <c r="U621" s="1"/>
  <c r="Z621" s="1"/>
  <c r="O621"/>
  <c r="N621"/>
  <c r="S621" s="1"/>
  <c r="W620"/>
  <c r="S620"/>
  <c r="R620"/>
  <c r="AB620" s="1"/>
  <c r="Q620"/>
  <c r="V620" s="1"/>
  <c r="AA620" s="1"/>
  <c r="P620"/>
  <c r="O620"/>
  <c r="T620" s="1"/>
  <c r="N620"/>
  <c r="X620" s="1"/>
  <c r="T619"/>
  <c r="R619"/>
  <c r="W619" s="1"/>
  <c r="AB619" s="1"/>
  <c r="Q619"/>
  <c r="P619"/>
  <c r="U619" s="1"/>
  <c r="O619"/>
  <c r="Y619" s="1"/>
  <c r="N619"/>
  <c r="S619" s="1"/>
  <c r="X619" s="1"/>
  <c r="Y618"/>
  <c r="U618"/>
  <c r="T618"/>
  <c r="R618"/>
  <c r="Q618"/>
  <c r="V618" s="1"/>
  <c r="P618"/>
  <c r="Z618" s="1"/>
  <c r="O618"/>
  <c r="N618"/>
  <c r="S618" s="1"/>
  <c r="X618" s="1"/>
  <c r="Z617"/>
  <c r="V617"/>
  <c r="U617"/>
  <c r="R617"/>
  <c r="W617" s="1"/>
  <c r="Q617"/>
  <c r="AA617" s="1"/>
  <c r="P617"/>
  <c r="O617"/>
  <c r="T617" s="1"/>
  <c r="Y617" s="1"/>
  <c r="N617"/>
  <c r="S617" s="1"/>
  <c r="AA616"/>
  <c r="W616"/>
  <c r="V616"/>
  <c r="S616"/>
  <c r="R616"/>
  <c r="AB616" s="1"/>
  <c r="Q616"/>
  <c r="P616"/>
  <c r="U616" s="1"/>
  <c r="Z616" s="1"/>
  <c r="O616"/>
  <c r="T616" s="1"/>
  <c r="N616"/>
  <c r="X616" s="1"/>
  <c r="AB615"/>
  <c r="X615"/>
  <c r="W615"/>
  <c r="T615"/>
  <c r="S615"/>
  <c r="R615"/>
  <c r="Q615"/>
  <c r="V615" s="1"/>
  <c r="AA615" s="1"/>
  <c r="P615"/>
  <c r="U615" s="1"/>
  <c r="O615"/>
  <c r="Y615" s="1"/>
  <c r="N615"/>
  <c r="Y614"/>
  <c r="U614"/>
  <c r="T614"/>
  <c r="R614"/>
  <c r="W614" s="1"/>
  <c r="AB614" s="1"/>
  <c r="Q614"/>
  <c r="V614" s="1"/>
  <c r="P614"/>
  <c r="Z614" s="1"/>
  <c r="O614"/>
  <c r="N614"/>
  <c r="S614" s="1"/>
  <c r="X614" s="1"/>
  <c r="Z613"/>
  <c r="V613"/>
  <c r="U613"/>
  <c r="R613"/>
  <c r="W613" s="1"/>
  <c r="Q613"/>
  <c r="AA613" s="1"/>
  <c r="P613"/>
  <c r="O613"/>
  <c r="T613" s="1"/>
  <c r="Y613" s="1"/>
  <c r="N613"/>
  <c r="S613" s="1"/>
  <c r="AA612"/>
  <c r="W612"/>
  <c r="V612"/>
  <c r="S612"/>
  <c r="R612"/>
  <c r="AB612" s="1"/>
  <c r="Q612"/>
  <c r="P612"/>
  <c r="U612" s="1"/>
  <c r="Z612" s="1"/>
  <c r="O612"/>
  <c r="T612" s="1"/>
  <c r="N612"/>
  <c r="X612" s="1"/>
  <c r="AB611"/>
  <c r="X611"/>
  <c r="W611"/>
  <c r="T611"/>
  <c r="S611"/>
  <c r="R611"/>
  <c r="Q611"/>
  <c r="V611" s="1"/>
  <c r="AA611" s="1"/>
  <c r="P611"/>
  <c r="U611" s="1"/>
  <c r="O611"/>
  <c r="Y611" s="1"/>
  <c r="N611"/>
  <c r="T610"/>
  <c r="Y610" s="1"/>
  <c r="R610"/>
  <c r="W610" s="1"/>
  <c r="AB610" s="1"/>
  <c r="Q610"/>
  <c r="V610" s="1"/>
  <c r="P610"/>
  <c r="O610"/>
  <c r="N610"/>
  <c r="S610" s="1"/>
  <c r="X610" s="1"/>
  <c r="U609"/>
  <c r="Z609" s="1"/>
  <c r="R609"/>
  <c r="W609" s="1"/>
  <c r="Q609"/>
  <c r="P609"/>
  <c r="O609"/>
  <c r="T609" s="1"/>
  <c r="Y609" s="1"/>
  <c r="N609"/>
  <c r="S609" s="1"/>
  <c r="V608"/>
  <c r="AA608" s="1"/>
  <c r="R608"/>
  <c r="Q608"/>
  <c r="P608"/>
  <c r="U608" s="1"/>
  <c r="Z608" s="1"/>
  <c r="O608"/>
  <c r="T608" s="1"/>
  <c r="N608"/>
  <c r="W607"/>
  <c r="V607"/>
  <c r="AA607" s="1"/>
  <c r="S607"/>
  <c r="R607"/>
  <c r="AB607" s="1"/>
  <c r="Q607"/>
  <c r="P607"/>
  <c r="U607" s="1"/>
  <c r="Z607" s="1"/>
  <c r="O607"/>
  <c r="T607" s="1"/>
  <c r="N607"/>
  <c r="X607" s="1"/>
  <c r="AB606"/>
  <c r="X606"/>
  <c r="W606"/>
  <c r="T606"/>
  <c r="S606"/>
  <c r="R606"/>
  <c r="Q606"/>
  <c r="V606" s="1"/>
  <c r="AA606" s="1"/>
  <c r="P606"/>
  <c r="U606" s="1"/>
  <c r="O606"/>
  <c r="Y606" s="1"/>
  <c r="N606"/>
  <c r="Y605"/>
  <c r="U605"/>
  <c r="T605"/>
  <c r="R605"/>
  <c r="W605" s="1"/>
  <c r="AB605" s="1"/>
  <c r="Q605"/>
  <c r="V605" s="1"/>
  <c r="P605"/>
  <c r="Z605" s="1"/>
  <c r="O605"/>
  <c r="N605"/>
  <c r="S605" s="1"/>
  <c r="X605" s="1"/>
  <c r="Z604"/>
  <c r="V604"/>
  <c r="U604"/>
  <c r="R604"/>
  <c r="W604" s="1"/>
  <c r="Q604"/>
  <c r="AA604" s="1"/>
  <c r="P604"/>
  <c r="O604"/>
  <c r="T604" s="1"/>
  <c r="Y604" s="1"/>
  <c r="N604"/>
  <c r="S604" s="1"/>
  <c r="AA603"/>
  <c r="W603"/>
  <c r="V603"/>
  <c r="S603"/>
  <c r="R603"/>
  <c r="AB603" s="1"/>
  <c r="Q603"/>
  <c r="P603"/>
  <c r="U603" s="1"/>
  <c r="Z603" s="1"/>
  <c r="O603"/>
  <c r="T603" s="1"/>
  <c r="N603"/>
  <c r="X603" s="1"/>
  <c r="AB602"/>
  <c r="X602"/>
  <c r="W602"/>
  <c r="T602"/>
  <c r="S602"/>
  <c r="R602"/>
  <c r="Q602"/>
  <c r="V602" s="1"/>
  <c r="AA602" s="1"/>
  <c r="P602"/>
  <c r="U602" s="1"/>
  <c r="O602"/>
  <c r="Y602" s="1"/>
  <c r="N602"/>
  <c r="Y601"/>
  <c r="U601"/>
  <c r="T601"/>
  <c r="R601"/>
  <c r="W601" s="1"/>
  <c r="AB601" s="1"/>
  <c r="Q601"/>
  <c r="V601" s="1"/>
  <c r="P601"/>
  <c r="Z601" s="1"/>
  <c r="O601"/>
  <c r="N601"/>
  <c r="S601" s="1"/>
  <c r="X601" s="1"/>
  <c r="Z600"/>
  <c r="V600"/>
  <c r="U600"/>
  <c r="R600"/>
  <c r="W600" s="1"/>
  <c r="Q600"/>
  <c r="AA600" s="1"/>
  <c r="P600"/>
  <c r="O600"/>
  <c r="T600" s="1"/>
  <c r="Y600" s="1"/>
  <c r="N600"/>
  <c r="S600" s="1"/>
  <c r="AA599"/>
  <c r="W599"/>
  <c r="V599"/>
  <c r="S599"/>
  <c r="R599"/>
  <c r="AB599" s="1"/>
  <c r="Q599"/>
  <c r="P599"/>
  <c r="U599" s="1"/>
  <c r="Z599" s="1"/>
  <c r="O599"/>
  <c r="T599" s="1"/>
  <c r="N599"/>
  <c r="X599" s="1"/>
  <c r="AB598"/>
  <c r="X598"/>
  <c r="W598"/>
  <c r="T598"/>
  <c r="S598"/>
  <c r="R598"/>
  <c r="Q598"/>
  <c r="V598" s="1"/>
  <c r="AA598" s="1"/>
  <c r="P598"/>
  <c r="U598" s="1"/>
  <c r="O598"/>
  <c r="Y598" s="1"/>
  <c r="N598"/>
  <c r="Y597"/>
  <c r="U597"/>
  <c r="T597"/>
  <c r="R597"/>
  <c r="W597" s="1"/>
  <c r="AB597" s="1"/>
  <c r="Q597"/>
  <c r="V597" s="1"/>
  <c r="P597"/>
  <c r="Z597" s="1"/>
  <c r="O597"/>
  <c r="N597"/>
  <c r="S597" s="1"/>
  <c r="X597" s="1"/>
  <c r="Z596"/>
  <c r="V596"/>
  <c r="U596"/>
  <c r="R596"/>
  <c r="W596" s="1"/>
  <c r="Q596"/>
  <c r="AA596" s="1"/>
  <c r="P596"/>
  <c r="O596"/>
  <c r="T596" s="1"/>
  <c r="Y596" s="1"/>
  <c r="N596"/>
  <c r="S596" s="1"/>
  <c r="AA595"/>
  <c r="W595"/>
  <c r="V595"/>
  <c r="S595"/>
  <c r="R595"/>
  <c r="AB595" s="1"/>
  <c r="Q595"/>
  <c r="P595"/>
  <c r="U595" s="1"/>
  <c r="Z595" s="1"/>
  <c r="O595"/>
  <c r="T595" s="1"/>
  <c r="N595"/>
  <c r="X595" s="1"/>
  <c r="AB594"/>
  <c r="X594"/>
  <c r="W594"/>
  <c r="T594"/>
  <c r="S594"/>
  <c r="R594"/>
  <c r="Q594"/>
  <c r="V594" s="1"/>
  <c r="AA594" s="1"/>
  <c r="P594"/>
  <c r="U594" s="1"/>
  <c r="O594"/>
  <c r="Y594" s="1"/>
  <c r="N594"/>
  <c r="Y593"/>
  <c r="U593"/>
  <c r="T593"/>
  <c r="R593"/>
  <c r="W593" s="1"/>
  <c r="AB593" s="1"/>
  <c r="Q593"/>
  <c r="V593" s="1"/>
  <c r="P593"/>
  <c r="Z593" s="1"/>
  <c r="O593"/>
  <c r="N593"/>
  <c r="S593" s="1"/>
  <c r="X593" s="1"/>
  <c r="Y592"/>
  <c r="U592"/>
  <c r="T592"/>
  <c r="R592"/>
  <c r="W592" s="1"/>
  <c r="AB592" s="1"/>
  <c r="Q592"/>
  <c r="V592" s="1"/>
  <c r="P592"/>
  <c r="Z592" s="1"/>
  <c r="O592"/>
  <c r="N592"/>
  <c r="S592" s="1"/>
  <c r="X592" s="1"/>
  <c r="Z591"/>
  <c r="V591"/>
  <c r="U591"/>
  <c r="R591"/>
  <c r="W591" s="1"/>
  <c r="Q591"/>
  <c r="AA591" s="1"/>
  <c r="P591"/>
  <c r="O591"/>
  <c r="T591" s="1"/>
  <c r="Y591" s="1"/>
  <c r="N591"/>
  <c r="S591" s="1"/>
  <c r="AA590"/>
  <c r="W590"/>
  <c r="V590"/>
  <c r="S590"/>
  <c r="R590"/>
  <c r="AB590" s="1"/>
  <c r="Q590"/>
  <c r="P590"/>
  <c r="U590" s="1"/>
  <c r="Z590" s="1"/>
  <c r="O590"/>
  <c r="T590" s="1"/>
  <c r="N590"/>
  <c r="X590" s="1"/>
  <c r="AB589"/>
  <c r="X589"/>
  <c r="W589"/>
  <c r="T589"/>
  <c r="S589"/>
  <c r="R589"/>
  <c r="Q589"/>
  <c r="V589" s="1"/>
  <c r="AA589" s="1"/>
  <c r="P589"/>
  <c r="U589" s="1"/>
  <c r="O589"/>
  <c r="Y589" s="1"/>
  <c r="N589"/>
  <c r="Y588"/>
  <c r="U588"/>
  <c r="T588"/>
  <c r="R588"/>
  <c r="W588" s="1"/>
  <c r="AB588" s="1"/>
  <c r="Q588"/>
  <c r="V588" s="1"/>
  <c r="P588"/>
  <c r="Z588" s="1"/>
  <c r="O588"/>
  <c r="N588"/>
  <c r="S588" s="1"/>
  <c r="X588" s="1"/>
  <c r="Z587"/>
  <c r="V587"/>
  <c r="U587"/>
  <c r="R587"/>
  <c r="W587" s="1"/>
  <c r="Q587"/>
  <c r="AA587" s="1"/>
  <c r="P587"/>
  <c r="O587"/>
  <c r="T587" s="1"/>
  <c r="Y587" s="1"/>
  <c r="N587"/>
  <c r="S587" s="1"/>
  <c r="AA586"/>
  <c r="W586"/>
  <c r="V586"/>
  <c r="S586"/>
  <c r="R586"/>
  <c r="AB586" s="1"/>
  <c r="Q586"/>
  <c r="P586"/>
  <c r="U586" s="1"/>
  <c r="Z586" s="1"/>
  <c r="O586"/>
  <c r="T586" s="1"/>
  <c r="N586"/>
  <c r="X586" s="1"/>
  <c r="AB585"/>
  <c r="X585"/>
  <c r="W585"/>
  <c r="T585"/>
  <c r="S585"/>
  <c r="R585"/>
  <c r="Q585"/>
  <c r="V585" s="1"/>
  <c r="AA585" s="1"/>
  <c r="P585"/>
  <c r="U585" s="1"/>
  <c r="O585"/>
  <c r="Y585" s="1"/>
  <c r="N585"/>
  <c r="Y584"/>
  <c r="U584"/>
  <c r="T584"/>
  <c r="R584"/>
  <c r="W584" s="1"/>
  <c r="AB584" s="1"/>
  <c r="Q584"/>
  <c r="V584" s="1"/>
  <c r="P584"/>
  <c r="Z584" s="1"/>
  <c r="O584"/>
  <c r="N584"/>
  <c r="S584" s="1"/>
  <c r="X584" s="1"/>
  <c r="Z583"/>
  <c r="V583"/>
  <c r="U583"/>
  <c r="R583"/>
  <c r="W583" s="1"/>
  <c r="Q583"/>
  <c r="AA583" s="1"/>
  <c r="P583"/>
  <c r="O583"/>
  <c r="T583" s="1"/>
  <c r="Y583" s="1"/>
  <c r="N583"/>
  <c r="S583" s="1"/>
  <c r="AA582"/>
  <c r="W582"/>
  <c r="V582"/>
  <c r="S582"/>
  <c r="R582"/>
  <c r="AB582" s="1"/>
  <c r="Q582"/>
  <c r="P582"/>
  <c r="U582" s="1"/>
  <c r="Z582" s="1"/>
  <c r="O582"/>
  <c r="T582" s="1"/>
  <c r="N582"/>
  <c r="X582" s="1"/>
  <c r="AB581"/>
  <c r="X581"/>
  <c r="W581"/>
  <c r="T581"/>
  <c r="S581"/>
  <c r="R581"/>
  <c r="Q581"/>
  <c r="V581" s="1"/>
  <c r="AA581" s="1"/>
  <c r="P581"/>
  <c r="U581" s="1"/>
  <c r="O581"/>
  <c r="Y581" s="1"/>
  <c r="N581"/>
  <c r="Y580"/>
  <c r="U580"/>
  <c r="T580"/>
  <c r="R580"/>
  <c r="W580" s="1"/>
  <c r="AB580" s="1"/>
  <c r="Q580"/>
  <c r="V580" s="1"/>
  <c r="P580"/>
  <c r="Z580" s="1"/>
  <c r="O580"/>
  <c r="N580"/>
  <c r="S580" s="1"/>
  <c r="X580" s="1"/>
  <c r="U579"/>
  <c r="Z579" s="1"/>
  <c r="R579"/>
  <c r="W579" s="1"/>
  <c r="Q579"/>
  <c r="P579"/>
  <c r="O579"/>
  <c r="T579" s="1"/>
  <c r="Y579" s="1"/>
  <c r="N579"/>
  <c r="S579" s="1"/>
  <c r="V578"/>
  <c r="AA578" s="1"/>
  <c r="R578"/>
  <c r="Q578"/>
  <c r="P578"/>
  <c r="U578" s="1"/>
  <c r="Z578" s="1"/>
  <c r="O578"/>
  <c r="T578" s="1"/>
  <c r="N578"/>
  <c r="W577"/>
  <c r="V577"/>
  <c r="AA577" s="1"/>
  <c r="S577"/>
  <c r="R577"/>
  <c r="AB577" s="1"/>
  <c r="Q577"/>
  <c r="P577"/>
  <c r="U577" s="1"/>
  <c r="Z577" s="1"/>
  <c r="O577"/>
  <c r="T577" s="1"/>
  <c r="N577"/>
  <c r="X577" s="1"/>
  <c r="AB576"/>
  <c r="X576"/>
  <c r="W576"/>
  <c r="T576"/>
  <c r="S576"/>
  <c r="R576"/>
  <c r="Q576"/>
  <c r="V576" s="1"/>
  <c r="AA576" s="1"/>
  <c r="P576"/>
  <c r="U576" s="1"/>
  <c r="O576"/>
  <c r="Y576" s="1"/>
  <c r="N576"/>
  <c r="U575"/>
  <c r="T575"/>
  <c r="Y575" s="1"/>
  <c r="R575"/>
  <c r="W575" s="1"/>
  <c r="AB575" s="1"/>
  <c r="Q575"/>
  <c r="V575" s="1"/>
  <c r="P575"/>
  <c r="Z575" s="1"/>
  <c r="O575"/>
  <c r="N575"/>
  <c r="S575" s="1"/>
  <c r="X575" s="1"/>
  <c r="Z574"/>
  <c r="V574"/>
  <c r="U574"/>
  <c r="R574"/>
  <c r="W574" s="1"/>
  <c r="Q574"/>
  <c r="AA574" s="1"/>
  <c r="P574"/>
  <c r="O574"/>
  <c r="T574" s="1"/>
  <c r="Y574" s="1"/>
  <c r="N574"/>
  <c r="S574" s="1"/>
  <c r="AA573"/>
  <c r="W573"/>
  <c r="V573"/>
  <c r="S573"/>
  <c r="R573"/>
  <c r="AB573" s="1"/>
  <c r="Q573"/>
  <c r="P573"/>
  <c r="U573" s="1"/>
  <c r="Z573" s="1"/>
  <c r="O573"/>
  <c r="T573" s="1"/>
  <c r="N573"/>
  <c r="X573" s="1"/>
  <c r="AB572"/>
  <c r="W572"/>
  <c r="S572"/>
  <c r="X572" s="1"/>
  <c r="R572"/>
  <c r="Q572"/>
  <c r="V572" s="1"/>
  <c r="AA572" s="1"/>
  <c r="P572"/>
  <c r="U572" s="1"/>
  <c r="O572"/>
  <c r="N572"/>
  <c r="T571"/>
  <c r="Y571" s="1"/>
  <c r="R571"/>
  <c r="W571" s="1"/>
  <c r="AB571" s="1"/>
  <c r="Q571"/>
  <c r="V571" s="1"/>
  <c r="P571"/>
  <c r="O571"/>
  <c r="N571"/>
  <c r="S571" s="1"/>
  <c r="X571" s="1"/>
  <c r="U570"/>
  <c r="Z570" s="1"/>
  <c r="R570"/>
  <c r="W570" s="1"/>
  <c r="Q570"/>
  <c r="P570"/>
  <c r="O570"/>
  <c r="T570" s="1"/>
  <c r="Y570" s="1"/>
  <c r="N570"/>
  <c r="S570" s="1"/>
  <c r="V569"/>
  <c r="AA569" s="1"/>
  <c r="R569"/>
  <c r="Q569"/>
  <c r="P569"/>
  <c r="U569" s="1"/>
  <c r="Z569" s="1"/>
  <c r="O569"/>
  <c r="T569" s="1"/>
  <c r="N569"/>
  <c r="W568"/>
  <c r="AB568" s="1"/>
  <c r="S568"/>
  <c r="X568" s="1"/>
  <c r="R568"/>
  <c r="Q568"/>
  <c r="V568" s="1"/>
  <c r="AA568" s="1"/>
  <c r="P568"/>
  <c r="U568" s="1"/>
  <c r="O568"/>
  <c r="N568"/>
  <c r="T567"/>
  <c r="Y567" s="1"/>
  <c r="R567"/>
  <c r="W567" s="1"/>
  <c r="AB567" s="1"/>
  <c r="Q567"/>
  <c r="V567" s="1"/>
  <c r="P567"/>
  <c r="O567"/>
  <c r="N567"/>
  <c r="S567" s="1"/>
  <c r="X567" s="1"/>
  <c r="U566"/>
  <c r="Z566" s="1"/>
  <c r="R566"/>
  <c r="W566" s="1"/>
  <c r="Q566"/>
  <c r="P566"/>
  <c r="O566"/>
  <c r="T566" s="1"/>
  <c r="Y566" s="1"/>
  <c r="N566"/>
  <c r="S566" s="1"/>
  <c r="V565"/>
  <c r="R565"/>
  <c r="Q565"/>
  <c r="AA565" s="1"/>
  <c r="P565"/>
  <c r="U565" s="1"/>
  <c r="Z565" s="1"/>
  <c r="O565"/>
  <c r="T565" s="1"/>
  <c r="N565"/>
  <c r="W564"/>
  <c r="S564"/>
  <c r="R564"/>
  <c r="AB564" s="1"/>
  <c r="Q564"/>
  <c r="V564" s="1"/>
  <c r="AA564" s="1"/>
  <c r="P564"/>
  <c r="U564" s="1"/>
  <c r="O564"/>
  <c r="N564"/>
  <c r="X564" s="1"/>
  <c r="T563"/>
  <c r="R563"/>
  <c r="W563" s="1"/>
  <c r="AB563" s="1"/>
  <c r="Q563"/>
  <c r="V563" s="1"/>
  <c r="P563"/>
  <c r="O563"/>
  <c r="Y563" s="1"/>
  <c r="N563"/>
  <c r="S563" s="1"/>
  <c r="X563" s="1"/>
  <c r="T562"/>
  <c r="R562"/>
  <c r="W562" s="1"/>
  <c r="AB562" s="1"/>
  <c r="Q562"/>
  <c r="V562" s="1"/>
  <c r="P562"/>
  <c r="O562"/>
  <c r="Y562" s="1"/>
  <c r="N562"/>
  <c r="S562" s="1"/>
  <c r="X562" s="1"/>
  <c r="U561"/>
  <c r="R561"/>
  <c r="W561" s="1"/>
  <c r="Q561"/>
  <c r="P561"/>
  <c r="Z561" s="1"/>
  <c r="O561"/>
  <c r="N561"/>
  <c r="S561" s="1"/>
  <c r="V560"/>
  <c r="R560"/>
  <c r="Q560"/>
  <c r="AA560" s="1"/>
  <c r="P560"/>
  <c r="O560"/>
  <c r="T560" s="1"/>
  <c r="N560"/>
  <c r="S559"/>
  <c r="R559"/>
  <c r="Q559"/>
  <c r="P559"/>
  <c r="U559" s="1"/>
  <c r="O559"/>
  <c r="N559"/>
  <c r="X559" s="1"/>
  <c r="T558"/>
  <c r="R558"/>
  <c r="W558" s="1"/>
  <c r="AB558" s="1"/>
  <c r="Q558"/>
  <c r="V558" s="1"/>
  <c r="P558"/>
  <c r="O558"/>
  <c r="Y558" s="1"/>
  <c r="N558"/>
  <c r="S558" s="1"/>
  <c r="X558" s="1"/>
  <c r="U557"/>
  <c r="R557"/>
  <c r="W557" s="1"/>
  <c r="Q557"/>
  <c r="P557"/>
  <c r="Z557" s="1"/>
  <c r="O557"/>
  <c r="N557"/>
  <c r="S557" s="1"/>
  <c r="V556"/>
  <c r="R556"/>
  <c r="Q556"/>
  <c r="AA556" s="1"/>
  <c r="P556"/>
  <c r="U556" s="1"/>
  <c r="Z556" s="1"/>
  <c r="O556"/>
  <c r="T556" s="1"/>
  <c r="N556"/>
  <c r="W555"/>
  <c r="S555"/>
  <c r="R555"/>
  <c r="AB555" s="1"/>
  <c r="Q555"/>
  <c r="V555" s="1"/>
  <c r="AA555" s="1"/>
  <c r="P555"/>
  <c r="U555" s="1"/>
  <c r="O555"/>
  <c r="N555"/>
  <c r="X555" s="1"/>
  <c r="T554"/>
  <c r="R554"/>
  <c r="W554" s="1"/>
  <c r="AB554" s="1"/>
  <c r="Q554"/>
  <c r="V554" s="1"/>
  <c r="P554"/>
  <c r="O554"/>
  <c r="Y554" s="1"/>
  <c r="N554"/>
  <c r="S554" s="1"/>
  <c r="X554" s="1"/>
  <c r="U553"/>
  <c r="R553"/>
  <c r="W553" s="1"/>
  <c r="Q553"/>
  <c r="P553"/>
  <c r="Z553" s="1"/>
  <c r="O553"/>
  <c r="T553" s="1"/>
  <c r="Y553" s="1"/>
  <c r="N553"/>
  <c r="S553" s="1"/>
  <c r="V552"/>
  <c r="R552"/>
  <c r="Q552"/>
  <c r="AA552" s="1"/>
  <c r="P552"/>
  <c r="U552" s="1"/>
  <c r="Z552" s="1"/>
  <c r="O552"/>
  <c r="T552" s="1"/>
  <c r="N552"/>
  <c r="W551"/>
  <c r="S551"/>
  <c r="R551"/>
  <c r="AB551" s="1"/>
  <c r="Q551"/>
  <c r="V551" s="1"/>
  <c r="AA551" s="1"/>
  <c r="P551"/>
  <c r="U551" s="1"/>
  <c r="O551"/>
  <c r="N551"/>
  <c r="X551" s="1"/>
  <c r="T550"/>
  <c r="R550"/>
  <c r="W550" s="1"/>
  <c r="AB550" s="1"/>
  <c r="Q550"/>
  <c r="V550" s="1"/>
  <c r="P550"/>
  <c r="O550"/>
  <c r="Y550" s="1"/>
  <c r="N550"/>
  <c r="S550" s="1"/>
  <c r="X550" s="1"/>
  <c r="U549"/>
  <c r="R549"/>
  <c r="W549" s="1"/>
  <c r="Q549"/>
  <c r="P549"/>
  <c r="Z549" s="1"/>
  <c r="O549"/>
  <c r="T549" s="1"/>
  <c r="Y549" s="1"/>
  <c r="N549"/>
  <c r="S549" s="1"/>
  <c r="V548"/>
  <c r="R548"/>
  <c r="Q548"/>
  <c r="AA548" s="1"/>
  <c r="P548"/>
  <c r="U548" s="1"/>
  <c r="Z548" s="1"/>
  <c r="O548"/>
  <c r="T548" s="1"/>
  <c r="N548"/>
  <c r="V547"/>
  <c r="R547"/>
  <c r="Q547"/>
  <c r="AA547" s="1"/>
  <c r="P547"/>
  <c r="U547" s="1"/>
  <c r="Z547" s="1"/>
  <c r="O547"/>
  <c r="T547" s="1"/>
  <c r="N547"/>
  <c r="W546"/>
  <c r="S546"/>
  <c r="R546"/>
  <c r="AB546" s="1"/>
  <c r="Q546"/>
  <c r="V546" s="1"/>
  <c r="AA546" s="1"/>
  <c r="P546"/>
  <c r="U546" s="1"/>
  <c r="O546"/>
  <c r="N546"/>
  <c r="X546" s="1"/>
  <c r="T545"/>
  <c r="R545"/>
  <c r="W545" s="1"/>
  <c r="AB545" s="1"/>
  <c r="Q545"/>
  <c r="V545" s="1"/>
  <c r="P545"/>
  <c r="O545"/>
  <c r="Y545" s="1"/>
  <c r="N545"/>
  <c r="S545" s="1"/>
  <c r="X545" s="1"/>
  <c r="U544"/>
  <c r="R544"/>
  <c r="W544" s="1"/>
  <c r="Q544"/>
  <c r="P544"/>
  <c r="Z544" s="1"/>
  <c r="O544"/>
  <c r="T544" s="1"/>
  <c r="Y544" s="1"/>
  <c r="N544"/>
  <c r="S544" s="1"/>
  <c r="V543"/>
  <c r="R543"/>
  <c r="Q543"/>
  <c r="AA543" s="1"/>
  <c r="P543"/>
  <c r="U543" s="1"/>
  <c r="Z543" s="1"/>
  <c r="O543"/>
  <c r="T543" s="1"/>
  <c r="N543"/>
  <c r="W542"/>
  <c r="S542"/>
  <c r="R542"/>
  <c r="AB542" s="1"/>
  <c r="Q542"/>
  <c r="V542" s="1"/>
  <c r="AA542" s="1"/>
  <c r="P542"/>
  <c r="U542" s="1"/>
  <c r="O542"/>
  <c r="N542"/>
  <c r="X542" s="1"/>
  <c r="T541"/>
  <c r="R541"/>
  <c r="W541" s="1"/>
  <c r="AB541" s="1"/>
  <c r="Q541"/>
  <c r="V541" s="1"/>
  <c r="P541"/>
  <c r="O541"/>
  <c r="Y541" s="1"/>
  <c r="N541"/>
  <c r="S541" s="1"/>
  <c r="X541" s="1"/>
  <c r="U540"/>
  <c r="R540"/>
  <c r="W540" s="1"/>
  <c r="Q540"/>
  <c r="P540"/>
  <c r="Z540" s="1"/>
  <c r="O540"/>
  <c r="T540" s="1"/>
  <c r="Y540" s="1"/>
  <c r="N540"/>
  <c r="S540" s="1"/>
  <c r="V539"/>
  <c r="R539"/>
  <c r="Q539"/>
  <c r="AA539" s="1"/>
  <c r="P539"/>
  <c r="U539" s="1"/>
  <c r="Z539" s="1"/>
  <c r="O539"/>
  <c r="T539" s="1"/>
  <c r="N539"/>
  <c r="W538"/>
  <c r="S538"/>
  <c r="R538"/>
  <c r="AB538" s="1"/>
  <c r="Q538"/>
  <c r="V538" s="1"/>
  <c r="AA538" s="1"/>
  <c r="P538"/>
  <c r="U538" s="1"/>
  <c r="O538"/>
  <c r="N538"/>
  <c r="X538" s="1"/>
  <c r="T537"/>
  <c r="R537"/>
  <c r="W537" s="1"/>
  <c r="AB537" s="1"/>
  <c r="Q537"/>
  <c r="V537" s="1"/>
  <c r="P537"/>
  <c r="O537"/>
  <c r="Y537" s="1"/>
  <c r="N537"/>
  <c r="S537" s="1"/>
  <c r="X537" s="1"/>
  <c r="U536"/>
  <c r="R536"/>
  <c r="W536" s="1"/>
  <c r="Q536"/>
  <c r="P536"/>
  <c r="Z536" s="1"/>
  <c r="O536"/>
  <c r="T536" s="1"/>
  <c r="Y536" s="1"/>
  <c r="N536"/>
  <c r="S536" s="1"/>
  <c r="V535"/>
  <c r="R535"/>
  <c r="Q535"/>
  <c r="AA535" s="1"/>
  <c r="P535"/>
  <c r="U535" s="1"/>
  <c r="Z535" s="1"/>
  <c r="O535"/>
  <c r="T535" s="1"/>
  <c r="N535"/>
  <c r="W534"/>
  <c r="AB534" s="1"/>
  <c r="S534"/>
  <c r="X534" s="1"/>
  <c r="R534"/>
  <c r="Q534"/>
  <c r="V534" s="1"/>
  <c r="AA534" s="1"/>
  <c r="P534"/>
  <c r="U534" s="1"/>
  <c r="O534"/>
  <c r="N534"/>
  <c r="T533"/>
  <c r="Y533" s="1"/>
  <c r="R533"/>
  <c r="W533" s="1"/>
  <c r="AB533" s="1"/>
  <c r="Q533"/>
  <c r="V533" s="1"/>
  <c r="P533"/>
  <c r="O533"/>
  <c r="N533"/>
  <c r="S533" s="1"/>
  <c r="X533" s="1"/>
  <c r="T532"/>
  <c r="Y532" s="1"/>
  <c r="R532"/>
  <c r="W532" s="1"/>
  <c r="AB532" s="1"/>
  <c r="Q532"/>
  <c r="V532" s="1"/>
  <c r="P532"/>
  <c r="O532"/>
  <c r="N532"/>
  <c r="S532" s="1"/>
  <c r="X532" s="1"/>
  <c r="U531"/>
  <c r="Z531" s="1"/>
  <c r="R531"/>
  <c r="W531" s="1"/>
  <c r="Q531"/>
  <c r="P531"/>
  <c r="O531"/>
  <c r="T531" s="1"/>
  <c r="Y531" s="1"/>
  <c r="N531"/>
  <c r="S531" s="1"/>
  <c r="V530"/>
  <c r="AA530" s="1"/>
  <c r="R530"/>
  <c r="Q530"/>
  <c r="P530"/>
  <c r="U530" s="1"/>
  <c r="Z530" s="1"/>
  <c r="O530"/>
  <c r="T530" s="1"/>
  <c r="N530"/>
  <c r="W529"/>
  <c r="AB529" s="1"/>
  <c r="S529"/>
  <c r="X529" s="1"/>
  <c r="R529"/>
  <c r="Q529"/>
  <c r="V529" s="1"/>
  <c r="AA529" s="1"/>
  <c r="P529"/>
  <c r="U529" s="1"/>
  <c r="O529"/>
  <c r="N529"/>
  <c r="T528"/>
  <c r="Y528" s="1"/>
  <c r="R528"/>
  <c r="W528" s="1"/>
  <c r="AB528" s="1"/>
  <c r="Q528"/>
  <c r="V528" s="1"/>
  <c r="P528"/>
  <c r="O528"/>
  <c r="N528"/>
  <c r="S528" s="1"/>
  <c r="X528" s="1"/>
  <c r="U527"/>
  <c r="Z527" s="1"/>
  <c r="R527"/>
  <c r="W527" s="1"/>
  <c r="Q527"/>
  <c r="P527"/>
  <c r="O527"/>
  <c r="T527" s="1"/>
  <c r="Y527" s="1"/>
  <c r="N527"/>
  <c r="S527" s="1"/>
  <c r="V526"/>
  <c r="AA526" s="1"/>
  <c r="R526"/>
  <c r="Q526"/>
  <c r="P526"/>
  <c r="U526" s="1"/>
  <c r="Z526" s="1"/>
  <c r="O526"/>
  <c r="T526" s="1"/>
  <c r="N526"/>
  <c r="W525"/>
  <c r="AB525" s="1"/>
  <c r="S525"/>
  <c r="X525" s="1"/>
  <c r="R525"/>
  <c r="Q525"/>
  <c r="V525" s="1"/>
  <c r="AA525" s="1"/>
  <c r="P525"/>
  <c r="U525" s="1"/>
  <c r="O525"/>
  <c r="N525"/>
  <c r="T524"/>
  <c r="Y524" s="1"/>
  <c r="R524"/>
  <c r="W524" s="1"/>
  <c r="AB524" s="1"/>
  <c r="Q524"/>
  <c r="V524" s="1"/>
  <c r="P524"/>
  <c r="O524"/>
  <c r="N524"/>
  <c r="S524" s="1"/>
  <c r="X524" s="1"/>
  <c r="U523"/>
  <c r="Z523" s="1"/>
  <c r="R523"/>
  <c r="W523" s="1"/>
  <c r="Q523"/>
  <c r="P523"/>
  <c r="O523"/>
  <c r="T523" s="1"/>
  <c r="Y523" s="1"/>
  <c r="N523"/>
  <c r="S523" s="1"/>
  <c r="V522"/>
  <c r="R522"/>
  <c r="Q522"/>
  <c r="AA522" s="1"/>
  <c r="P522"/>
  <c r="U522" s="1"/>
  <c r="Z522" s="1"/>
  <c r="O522"/>
  <c r="T522" s="1"/>
  <c r="N522"/>
  <c r="W521"/>
  <c r="S521"/>
  <c r="R521"/>
  <c r="AB521" s="1"/>
  <c r="Q521"/>
  <c r="V521" s="1"/>
  <c r="AA521" s="1"/>
  <c r="P521"/>
  <c r="U521" s="1"/>
  <c r="O521"/>
  <c r="N521"/>
  <c r="X521" s="1"/>
  <c r="T520"/>
  <c r="R520"/>
  <c r="W520" s="1"/>
  <c r="AB520" s="1"/>
  <c r="Q520"/>
  <c r="V520" s="1"/>
  <c r="P520"/>
  <c r="O520"/>
  <c r="Y520" s="1"/>
  <c r="N520"/>
  <c r="S520" s="1"/>
  <c r="X520" s="1"/>
  <c r="U519"/>
  <c r="R519"/>
  <c r="W519" s="1"/>
  <c r="Q519"/>
  <c r="P519"/>
  <c r="Z519" s="1"/>
  <c r="O519"/>
  <c r="T519" s="1"/>
  <c r="Y519" s="1"/>
  <c r="N519"/>
  <c r="S519" s="1"/>
  <c r="V518"/>
  <c r="AA518" s="1"/>
  <c r="R518"/>
  <c r="Q518"/>
  <c r="P518"/>
  <c r="U518" s="1"/>
  <c r="Z518" s="1"/>
  <c r="O518"/>
  <c r="T518" s="1"/>
  <c r="N518"/>
  <c r="V517"/>
  <c r="AA517" s="1"/>
  <c r="R517"/>
  <c r="Q517"/>
  <c r="P517"/>
  <c r="U517" s="1"/>
  <c r="Z517" s="1"/>
  <c r="O517"/>
  <c r="T517" s="1"/>
  <c r="N517"/>
  <c r="W516"/>
  <c r="AB516" s="1"/>
  <c r="S516"/>
  <c r="X516" s="1"/>
  <c r="R516"/>
  <c r="Q516"/>
  <c r="V516" s="1"/>
  <c r="AA516" s="1"/>
  <c r="P516"/>
  <c r="U516" s="1"/>
  <c r="O516"/>
  <c r="N516"/>
  <c r="T515"/>
  <c r="R515"/>
  <c r="W515" s="1"/>
  <c r="AB515" s="1"/>
  <c r="Q515"/>
  <c r="V515" s="1"/>
  <c r="P515"/>
  <c r="O515"/>
  <c r="Y515" s="1"/>
  <c r="N515"/>
  <c r="S515" s="1"/>
  <c r="X515" s="1"/>
  <c r="U514"/>
  <c r="R514"/>
  <c r="W514" s="1"/>
  <c r="Q514"/>
  <c r="P514"/>
  <c r="Z514" s="1"/>
  <c r="O514"/>
  <c r="T514" s="1"/>
  <c r="Y514" s="1"/>
  <c r="N514"/>
  <c r="S514" s="1"/>
  <c r="V513"/>
  <c r="R513"/>
  <c r="Q513"/>
  <c r="AA513" s="1"/>
  <c r="P513"/>
  <c r="U513" s="1"/>
  <c r="Z513" s="1"/>
  <c r="O513"/>
  <c r="T513" s="1"/>
  <c r="N513"/>
  <c r="W512"/>
  <c r="S512"/>
  <c r="R512"/>
  <c r="AB512" s="1"/>
  <c r="Q512"/>
  <c r="V512" s="1"/>
  <c r="AA512" s="1"/>
  <c r="P512"/>
  <c r="U512" s="1"/>
  <c r="O512"/>
  <c r="N512"/>
  <c r="X512" s="1"/>
  <c r="T511"/>
  <c r="R511"/>
  <c r="W511" s="1"/>
  <c r="AB511" s="1"/>
  <c r="Q511"/>
  <c r="V511" s="1"/>
  <c r="P511"/>
  <c r="O511"/>
  <c r="Y511" s="1"/>
  <c r="N511"/>
  <c r="S511" s="1"/>
  <c r="X511" s="1"/>
  <c r="U510"/>
  <c r="R510"/>
  <c r="W510" s="1"/>
  <c r="Q510"/>
  <c r="P510"/>
  <c r="Z510" s="1"/>
  <c r="O510"/>
  <c r="T510" s="1"/>
  <c r="Y510" s="1"/>
  <c r="N510"/>
  <c r="S510" s="1"/>
  <c r="V509"/>
  <c r="R509"/>
  <c r="Q509"/>
  <c r="AA509" s="1"/>
  <c r="P509"/>
  <c r="U509" s="1"/>
  <c r="Z509" s="1"/>
  <c r="O509"/>
  <c r="T509" s="1"/>
  <c r="N509"/>
  <c r="W508"/>
  <c r="S508"/>
  <c r="R508"/>
  <c r="AB508" s="1"/>
  <c r="Q508"/>
  <c r="V508" s="1"/>
  <c r="AA508" s="1"/>
  <c r="P508"/>
  <c r="U508" s="1"/>
  <c r="O508"/>
  <c r="N508"/>
  <c r="X508" s="1"/>
  <c r="T507"/>
  <c r="R507"/>
  <c r="W507" s="1"/>
  <c r="AB507" s="1"/>
  <c r="Q507"/>
  <c r="V507" s="1"/>
  <c r="P507"/>
  <c r="O507"/>
  <c r="Y507" s="1"/>
  <c r="N507"/>
  <c r="S507" s="1"/>
  <c r="X507" s="1"/>
  <c r="U506"/>
  <c r="R506"/>
  <c r="W506" s="1"/>
  <c r="Q506"/>
  <c r="P506"/>
  <c r="Z506" s="1"/>
  <c r="O506"/>
  <c r="T506" s="1"/>
  <c r="Y506" s="1"/>
  <c r="N506"/>
  <c r="S506" s="1"/>
  <c r="V505"/>
  <c r="R505"/>
  <c r="Q505"/>
  <c r="AA505" s="1"/>
  <c r="P505"/>
  <c r="U505" s="1"/>
  <c r="Z505" s="1"/>
  <c r="O505"/>
  <c r="T505" s="1"/>
  <c r="N505"/>
  <c r="W504"/>
  <c r="S504"/>
  <c r="R504"/>
  <c r="AB504" s="1"/>
  <c r="Q504"/>
  <c r="V504" s="1"/>
  <c r="AA504" s="1"/>
  <c r="P504"/>
  <c r="U504" s="1"/>
  <c r="O504"/>
  <c r="N504"/>
  <c r="X504" s="1"/>
  <c r="T503"/>
  <c r="R503"/>
  <c r="W503" s="1"/>
  <c r="AB503" s="1"/>
  <c r="Q503"/>
  <c r="V503" s="1"/>
  <c r="P503"/>
  <c r="O503"/>
  <c r="Y503" s="1"/>
  <c r="N503"/>
  <c r="S503" s="1"/>
  <c r="X503" s="1"/>
  <c r="T502"/>
  <c r="R502"/>
  <c r="W502" s="1"/>
  <c r="AB502" s="1"/>
  <c r="Q502"/>
  <c r="V502" s="1"/>
  <c r="P502"/>
  <c r="O502"/>
  <c r="Y502" s="1"/>
  <c r="N502"/>
  <c r="S502" s="1"/>
  <c r="X502" s="1"/>
  <c r="U501"/>
  <c r="R501"/>
  <c r="W501" s="1"/>
  <c r="Q501"/>
  <c r="P501"/>
  <c r="Z501" s="1"/>
  <c r="O501"/>
  <c r="T501" s="1"/>
  <c r="Y501" s="1"/>
  <c r="N501"/>
  <c r="S501" s="1"/>
  <c r="V500"/>
  <c r="R500"/>
  <c r="Q500"/>
  <c r="AA500" s="1"/>
  <c r="P500"/>
  <c r="U500" s="1"/>
  <c r="Z500" s="1"/>
  <c r="O500"/>
  <c r="T500" s="1"/>
  <c r="N500"/>
  <c r="W499"/>
  <c r="S499"/>
  <c r="R499"/>
  <c r="AB499" s="1"/>
  <c r="Q499"/>
  <c r="V499" s="1"/>
  <c r="AA499" s="1"/>
  <c r="P499"/>
  <c r="U499" s="1"/>
  <c r="O499"/>
  <c r="N499"/>
  <c r="X499" s="1"/>
  <c r="T498"/>
  <c r="R498"/>
  <c r="W498" s="1"/>
  <c r="AB498" s="1"/>
  <c r="Q498"/>
  <c r="V498" s="1"/>
  <c r="P498"/>
  <c r="O498"/>
  <c r="Y498" s="1"/>
  <c r="N498"/>
  <c r="S498" s="1"/>
  <c r="X498" s="1"/>
  <c r="U497"/>
  <c r="R497"/>
  <c r="W497" s="1"/>
  <c r="Q497"/>
  <c r="P497"/>
  <c r="Z497" s="1"/>
  <c r="O497"/>
  <c r="T497" s="1"/>
  <c r="Y497" s="1"/>
  <c r="N497"/>
  <c r="S497" s="1"/>
  <c r="V496"/>
  <c r="R496"/>
  <c r="Q496"/>
  <c r="AA496" s="1"/>
  <c r="P496"/>
  <c r="U496" s="1"/>
  <c r="Z496" s="1"/>
  <c r="O496"/>
  <c r="T496" s="1"/>
  <c r="N496"/>
  <c r="W495"/>
  <c r="S495"/>
  <c r="R495"/>
  <c r="AB495" s="1"/>
  <c r="Q495"/>
  <c r="V495" s="1"/>
  <c r="AA495" s="1"/>
  <c r="P495"/>
  <c r="U495" s="1"/>
  <c r="O495"/>
  <c r="N495"/>
  <c r="X495" s="1"/>
  <c r="T494"/>
  <c r="R494"/>
  <c r="W494" s="1"/>
  <c r="AB494" s="1"/>
  <c r="Q494"/>
  <c r="V494" s="1"/>
  <c r="P494"/>
  <c r="O494"/>
  <c r="Y494" s="1"/>
  <c r="N494"/>
  <c r="S494" s="1"/>
  <c r="X494" s="1"/>
  <c r="U493"/>
  <c r="R493"/>
  <c r="W493" s="1"/>
  <c r="Q493"/>
  <c r="P493"/>
  <c r="Z493" s="1"/>
  <c r="O493"/>
  <c r="T493" s="1"/>
  <c r="Y493" s="1"/>
  <c r="N493"/>
  <c r="S493" s="1"/>
  <c r="V492"/>
  <c r="R492"/>
  <c r="Q492"/>
  <c r="AA492" s="1"/>
  <c r="P492"/>
  <c r="U492" s="1"/>
  <c r="Z492" s="1"/>
  <c r="O492"/>
  <c r="T492" s="1"/>
  <c r="N492"/>
  <c r="W491"/>
  <c r="S491"/>
  <c r="R491"/>
  <c r="AB491" s="1"/>
  <c r="Q491"/>
  <c r="V491" s="1"/>
  <c r="AA491" s="1"/>
  <c r="P491"/>
  <c r="U491" s="1"/>
  <c r="O491"/>
  <c r="N491"/>
  <c r="X491" s="1"/>
  <c r="T490"/>
  <c r="R490"/>
  <c r="W490" s="1"/>
  <c r="AB490" s="1"/>
  <c r="Q490"/>
  <c r="V490" s="1"/>
  <c r="P490"/>
  <c r="O490"/>
  <c r="Y490" s="1"/>
  <c r="N490"/>
  <c r="S490" s="1"/>
  <c r="X490" s="1"/>
  <c r="U489"/>
  <c r="R489"/>
  <c r="W489" s="1"/>
  <c r="Q489"/>
  <c r="P489"/>
  <c r="Z489" s="1"/>
  <c r="O489"/>
  <c r="T489" s="1"/>
  <c r="Y489" s="1"/>
  <c r="N489"/>
  <c r="S489" s="1"/>
  <c r="V488"/>
  <c r="R488"/>
  <c r="Q488"/>
  <c r="AA488" s="1"/>
  <c r="P488"/>
  <c r="U488" s="1"/>
  <c r="Z488" s="1"/>
  <c r="O488"/>
  <c r="T488" s="1"/>
  <c r="N488"/>
  <c r="V487"/>
  <c r="R487"/>
  <c r="Q487"/>
  <c r="AA487" s="1"/>
  <c r="P487"/>
  <c r="U487" s="1"/>
  <c r="Z487" s="1"/>
  <c r="O487"/>
  <c r="T487" s="1"/>
  <c r="N487"/>
  <c r="W486"/>
  <c r="S486"/>
  <c r="R486"/>
  <c r="AB486" s="1"/>
  <c r="Q486"/>
  <c r="V486" s="1"/>
  <c r="AA486" s="1"/>
  <c r="P486"/>
  <c r="U486" s="1"/>
  <c r="O486"/>
  <c r="N486"/>
  <c r="X486" s="1"/>
  <c r="T485"/>
  <c r="R485"/>
  <c r="W485" s="1"/>
  <c r="AB485" s="1"/>
  <c r="Q485"/>
  <c r="V485" s="1"/>
  <c r="P485"/>
  <c r="O485"/>
  <c r="Y485" s="1"/>
  <c r="N485"/>
  <c r="S485" s="1"/>
  <c r="X485" s="1"/>
  <c r="U484"/>
  <c r="R484"/>
  <c r="W484" s="1"/>
  <c r="Q484"/>
  <c r="P484"/>
  <c r="Z484" s="1"/>
  <c r="O484"/>
  <c r="T484" s="1"/>
  <c r="Y484" s="1"/>
  <c r="N484"/>
  <c r="S484" s="1"/>
  <c r="V483"/>
  <c r="R483"/>
  <c r="Q483"/>
  <c r="AA483" s="1"/>
  <c r="P483"/>
  <c r="U483" s="1"/>
  <c r="Z483" s="1"/>
  <c r="O483"/>
  <c r="T483" s="1"/>
  <c r="N483"/>
  <c r="W482"/>
  <c r="S482"/>
  <c r="R482"/>
  <c r="AB482" s="1"/>
  <c r="Q482"/>
  <c r="V482" s="1"/>
  <c r="AA482" s="1"/>
  <c r="P482"/>
  <c r="U482" s="1"/>
  <c r="O482"/>
  <c r="N482"/>
  <c r="X482" s="1"/>
  <c r="T481"/>
  <c r="R481"/>
  <c r="W481" s="1"/>
  <c r="AB481" s="1"/>
  <c r="Q481"/>
  <c r="V481" s="1"/>
  <c r="P481"/>
  <c r="O481"/>
  <c r="Y481" s="1"/>
  <c r="N481"/>
  <c r="S481" s="1"/>
  <c r="X481" s="1"/>
  <c r="U480"/>
  <c r="S480"/>
  <c r="R480"/>
  <c r="W480" s="1"/>
  <c r="Q480"/>
  <c r="P480"/>
  <c r="Z480" s="1"/>
  <c r="O480"/>
  <c r="T480" s="1"/>
  <c r="Y480" s="1"/>
  <c r="N480"/>
  <c r="X480" s="1"/>
  <c r="V479"/>
  <c r="T479"/>
  <c r="R479"/>
  <c r="Q479"/>
  <c r="AA479" s="1"/>
  <c r="P479"/>
  <c r="U479" s="1"/>
  <c r="Z479" s="1"/>
  <c r="O479"/>
  <c r="Y479" s="1"/>
  <c r="N479"/>
  <c r="W478"/>
  <c r="U478"/>
  <c r="S478"/>
  <c r="R478"/>
  <c r="AB478" s="1"/>
  <c r="Q478"/>
  <c r="V478" s="1"/>
  <c r="AA478" s="1"/>
  <c r="P478"/>
  <c r="Z478" s="1"/>
  <c r="O478"/>
  <c r="N478"/>
  <c r="X478" s="1"/>
  <c r="V477"/>
  <c r="T477"/>
  <c r="R477"/>
  <c r="W477" s="1"/>
  <c r="AB477" s="1"/>
  <c r="Q477"/>
  <c r="AA477" s="1"/>
  <c r="P477"/>
  <c r="O477"/>
  <c r="Y477" s="1"/>
  <c r="N477"/>
  <c r="S477" s="1"/>
  <c r="X477" s="1"/>
  <c r="U476"/>
  <c r="S476"/>
  <c r="R476"/>
  <c r="W476" s="1"/>
  <c r="Q476"/>
  <c r="P476"/>
  <c r="Z476" s="1"/>
  <c r="O476"/>
  <c r="T476" s="1"/>
  <c r="Y476" s="1"/>
  <c r="N476"/>
  <c r="X476" s="1"/>
  <c r="V475"/>
  <c r="T475"/>
  <c r="R475"/>
  <c r="Q475"/>
  <c r="AA475" s="1"/>
  <c r="P475"/>
  <c r="U475" s="1"/>
  <c r="Z475" s="1"/>
  <c r="O475"/>
  <c r="Y475" s="1"/>
  <c r="N475"/>
  <c r="W474"/>
  <c r="S474"/>
  <c r="R474"/>
  <c r="AB474" s="1"/>
  <c r="Q474"/>
  <c r="V474" s="1"/>
  <c r="AA474" s="1"/>
  <c r="P474"/>
  <c r="U474" s="1"/>
  <c r="O474"/>
  <c r="N474"/>
  <c r="X474" s="1"/>
  <c r="T473"/>
  <c r="R473"/>
  <c r="W473" s="1"/>
  <c r="AB473" s="1"/>
  <c r="Q473"/>
  <c r="V473" s="1"/>
  <c r="P473"/>
  <c r="O473"/>
  <c r="Y473" s="1"/>
  <c r="N473"/>
  <c r="S473" s="1"/>
  <c r="X473" s="1"/>
  <c r="T472"/>
  <c r="R472"/>
  <c r="W472" s="1"/>
  <c r="AB472" s="1"/>
  <c r="Q472"/>
  <c r="V472" s="1"/>
  <c r="P472"/>
  <c r="O472"/>
  <c r="Y472" s="1"/>
  <c r="N472"/>
  <c r="S472" s="1"/>
  <c r="X472" s="1"/>
  <c r="U471"/>
  <c r="R471"/>
  <c r="W471" s="1"/>
  <c r="Q471"/>
  <c r="P471"/>
  <c r="Z471" s="1"/>
  <c r="O471"/>
  <c r="T471" s="1"/>
  <c r="Y471" s="1"/>
  <c r="N471"/>
  <c r="S471" s="1"/>
  <c r="V470"/>
  <c r="R470"/>
  <c r="Q470"/>
  <c r="AA470" s="1"/>
  <c r="P470"/>
  <c r="U470" s="1"/>
  <c r="Z470" s="1"/>
  <c r="O470"/>
  <c r="T470" s="1"/>
  <c r="N470"/>
  <c r="W469"/>
  <c r="S469"/>
  <c r="R469"/>
  <c r="AB469" s="1"/>
  <c r="Q469"/>
  <c r="V469" s="1"/>
  <c r="AA469" s="1"/>
  <c r="P469"/>
  <c r="U469" s="1"/>
  <c r="O469"/>
  <c r="N469"/>
  <c r="X469" s="1"/>
  <c r="T468"/>
  <c r="R468"/>
  <c r="W468" s="1"/>
  <c r="AB468" s="1"/>
  <c r="Q468"/>
  <c r="V468" s="1"/>
  <c r="P468"/>
  <c r="O468"/>
  <c r="Y468" s="1"/>
  <c r="N468"/>
  <c r="S468" s="1"/>
  <c r="X468" s="1"/>
  <c r="U467"/>
  <c r="R467"/>
  <c r="W467" s="1"/>
  <c r="Q467"/>
  <c r="P467"/>
  <c r="Z467" s="1"/>
  <c r="O467"/>
  <c r="T467" s="1"/>
  <c r="Y467" s="1"/>
  <c r="N467"/>
  <c r="S467" s="1"/>
  <c r="V466"/>
  <c r="R466"/>
  <c r="Q466"/>
  <c r="AA466" s="1"/>
  <c r="P466"/>
  <c r="U466" s="1"/>
  <c r="Z466" s="1"/>
  <c r="O466"/>
  <c r="T466" s="1"/>
  <c r="N466"/>
  <c r="W465"/>
  <c r="S465"/>
  <c r="R465"/>
  <c r="AB465" s="1"/>
  <c r="Q465"/>
  <c r="P465"/>
  <c r="U465" s="1"/>
  <c r="O465"/>
  <c r="N465"/>
  <c r="X465" s="1"/>
  <c r="T464"/>
  <c r="R464"/>
  <c r="W464" s="1"/>
  <c r="AB464" s="1"/>
  <c r="Q464"/>
  <c r="V464" s="1"/>
  <c r="P464"/>
  <c r="O464"/>
  <c r="Y464" s="1"/>
  <c r="N464"/>
  <c r="S464" s="1"/>
  <c r="X464" s="1"/>
  <c r="U463"/>
  <c r="R463"/>
  <c r="W463" s="1"/>
  <c r="Q463"/>
  <c r="P463"/>
  <c r="Z463" s="1"/>
  <c r="O463"/>
  <c r="T463" s="1"/>
  <c r="Y463" s="1"/>
  <c r="N463"/>
  <c r="S463" s="1"/>
  <c r="V462"/>
  <c r="R462"/>
  <c r="Q462"/>
  <c r="AA462" s="1"/>
  <c r="P462"/>
  <c r="U462" s="1"/>
  <c r="Z462" s="1"/>
  <c r="O462"/>
  <c r="T462" s="1"/>
  <c r="N462"/>
  <c r="W461"/>
  <c r="S461"/>
  <c r="R461"/>
  <c r="AB461" s="1"/>
  <c r="Q461"/>
  <c r="V461" s="1"/>
  <c r="AA461" s="1"/>
  <c r="P461"/>
  <c r="U461" s="1"/>
  <c r="O461"/>
  <c r="N461"/>
  <c r="X461" s="1"/>
  <c r="T460"/>
  <c r="R460"/>
  <c r="W460" s="1"/>
  <c r="AB460" s="1"/>
  <c r="Q460"/>
  <c r="V460" s="1"/>
  <c r="P460"/>
  <c r="O460"/>
  <c r="Y460" s="1"/>
  <c r="N460"/>
  <c r="S460" s="1"/>
  <c r="X460" s="1"/>
  <c r="U459"/>
  <c r="R459"/>
  <c r="W459" s="1"/>
  <c r="Q459"/>
  <c r="P459"/>
  <c r="Z459" s="1"/>
  <c r="O459"/>
  <c r="T459" s="1"/>
  <c r="Y459" s="1"/>
  <c r="N459"/>
  <c r="S459" s="1"/>
  <c r="V458"/>
  <c r="R458"/>
  <c r="Q458"/>
  <c r="AA458" s="1"/>
  <c r="P458"/>
  <c r="U458" s="1"/>
  <c r="Z458" s="1"/>
  <c r="O458"/>
  <c r="T458" s="1"/>
  <c r="N458"/>
  <c r="V457"/>
  <c r="R457"/>
  <c r="Q457"/>
  <c r="AA457" s="1"/>
  <c r="P457"/>
  <c r="U457" s="1"/>
  <c r="Z457" s="1"/>
  <c r="O457"/>
  <c r="T457" s="1"/>
  <c r="N457"/>
  <c r="W456"/>
  <c r="S456"/>
  <c r="R456"/>
  <c r="AB456" s="1"/>
  <c r="Q456"/>
  <c r="V456" s="1"/>
  <c r="AA456" s="1"/>
  <c r="P456"/>
  <c r="U456" s="1"/>
  <c r="O456"/>
  <c r="N456"/>
  <c r="X456" s="1"/>
  <c r="T455"/>
  <c r="R455"/>
  <c r="W455" s="1"/>
  <c r="AB455" s="1"/>
  <c r="Q455"/>
  <c r="V455" s="1"/>
  <c r="P455"/>
  <c r="O455"/>
  <c r="Y455" s="1"/>
  <c r="N455"/>
  <c r="S455" s="1"/>
  <c r="X455" s="1"/>
  <c r="U454"/>
  <c r="R454"/>
  <c r="W454" s="1"/>
  <c r="Q454"/>
  <c r="P454"/>
  <c r="Z454" s="1"/>
  <c r="O454"/>
  <c r="T454" s="1"/>
  <c r="Y454" s="1"/>
  <c r="N454"/>
  <c r="S454" s="1"/>
  <c r="V453"/>
  <c r="R453"/>
  <c r="Q453"/>
  <c r="AA453" s="1"/>
  <c r="P453"/>
  <c r="U453" s="1"/>
  <c r="Z453" s="1"/>
  <c r="O453"/>
  <c r="T453" s="1"/>
  <c r="N453"/>
  <c r="W452"/>
  <c r="S452"/>
  <c r="R452"/>
  <c r="AB452" s="1"/>
  <c r="Q452"/>
  <c r="V452" s="1"/>
  <c r="AA452" s="1"/>
  <c r="P452"/>
  <c r="U452" s="1"/>
  <c r="O452"/>
  <c r="N452"/>
  <c r="X452" s="1"/>
  <c r="T451"/>
  <c r="R451"/>
  <c r="W451" s="1"/>
  <c r="AB451" s="1"/>
  <c r="Q451"/>
  <c r="V451" s="1"/>
  <c r="P451"/>
  <c r="O451"/>
  <c r="Y451" s="1"/>
  <c r="N451"/>
  <c r="S451" s="1"/>
  <c r="X451" s="1"/>
  <c r="U450"/>
  <c r="R450"/>
  <c r="W450" s="1"/>
  <c r="Q450"/>
  <c r="P450"/>
  <c r="Z450" s="1"/>
  <c r="O450"/>
  <c r="T450" s="1"/>
  <c r="Y450" s="1"/>
  <c r="N450"/>
  <c r="S450" s="1"/>
  <c r="V449"/>
  <c r="R449"/>
  <c r="Q449"/>
  <c r="AA449" s="1"/>
  <c r="P449"/>
  <c r="U449" s="1"/>
  <c r="Z449" s="1"/>
  <c r="O449"/>
  <c r="T449" s="1"/>
  <c r="N449"/>
  <c r="W448"/>
  <c r="S448"/>
  <c r="R448"/>
  <c r="AB448" s="1"/>
  <c r="Q448"/>
  <c r="P448"/>
  <c r="U448" s="1"/>
  <c r="O448"/>
  <c r="N448"/>
  <c r="X448" s="1"/>
  <c r="T447"/>
  <c r="R447"/>
  <c r="W447" s="1"/>
  <c r="AB447" s="1"/>
  <c r="Q447"/>
  <c r="V447" s="1"/>
  <c r="P447"/>
  <c r="O447"/>
  <c r="Y447" s="1"/>
  <c r="N447"/>
  <c r="S447" s="1"/>
  <c r="X447" s="1"/>
  <c r="U446"/>
  <c r="R446"/>
  <c r="W446" s="1"/>
  <c r="Q446"/>
  <c r="P446"/>
  <c r="Z446" s="1"/>
  <c r="O446"/>
  <c r="T446" s="1"/>
  <c r="Y446" s="1"/>
  <c r="N446"/>
  <c r="S446" s="1"/>
  <c r="V445"/>
  <c r="R445"/>
  <c r="Q445"/>
  <c r="AA445" s="1"/>
  <c r="P445"/>
  <c r="U445" s="1"/>
  <c r="Z445" s="1"/>
  <c r="O445"/>
  <c r="T445" s="1"/>
  <c r="N445"/>
  <c r="W444"/>
  <c r="S444"/>
  <c r="R444"/>
  <c r="AB444" s="1"/>
  <c r="Q444"/>
  <c r="V444" s="1"/>
  <c r="AA444" s="1"/>
  <c r="P444"/>
  <c r="U444" s="1"/>
  <c r="O444"/>
  <c r="N444"/>
  <c r="X444" s="1"/>
  <c r="T443"/>
  <c r="R443"/>
  <c r="W443" s="1"/>
  <c r="AB443" s="1"/>
  <c r="Q443"/>
  <c r="V443" s="1"/>
  <c r="P443"/>
  <c r="O443"/>
  <c r="Y443" s="1"/>
  <c r="N443"/>
  <c r="S443" s="1"/>
  <c r="X443" s="1"/>
  <c r="V442"/>
  <c r="T442"/>
  <c r="R442"/>
  <c r="W442" s="1"/>
  <c r="AB442" s="1"/>
  <c r="Q442"/>
  <c r="AA442" s="1"/>
  <c r="P442"/>
  <c r="O442"/>
  <c r="Y442" s="1"/>
  <c r="N442"/>
  <c r="S442" s="1"/>
  <c r="X442" s="1"/>
  <c r="W441"/>
  <c r="U441"/>
  <c r="S441"/>
  <c r="R441"/>
  <c r="AB441" s="1"/>
  <c r="Q441"/>
  <c r="P441"/>
  <c r="Z441" s="1"/>
  <c r="O441"/>
  <c r="T441" s="1"/>
  <c r="Y441" s="1"/>
  <c r="N441"/>
  <c r="X441" s="1"/>
  <c r="V440"/>
  <c r="T440"/>
  <c r="R440"/>
  <c r="Q440"/>
  <c r="AA440" s="1"/>
  <c r="P440"/>
  <c r="U440" s="1"/>
  <c r="Z440" s="1"/>
  <c r="O440"/>
  <c r="Y440" s="1"/>
  <c r="N440"/>
  <c r="W439"/>
  <c r="U439"/>
  <c r="S439"/>
  <c r="R439"/>
  <c r="AB439" s="1"/>
  <c r="Q439"/>
  <c r="P439"/>
  <c r="Z439" s="1"/>
  <c r="O439"/>
  <c r="N439"/>
  <c r="X439" s="1"/>
  <c r="V438"/>
  <c r="T438"/>
  <c r="R438"/>
  <c r="W438" s="1"/>
  <c r="AB438" s="1"/>
  <c r="Q438"/>
  <c r="AA438" s="1"/>
  <c r="P438"/>
  <c r="O438"/>
  <c r="Y438" s="1"/>
  <c r="N438"/>
  <c r="S438" s="1"/>
  <c r="X438" s="1"/>
  <c r="W437"/>
  <c r="U437"/>
  <c r="S437"/>
  <c r="R437"/>
  <c r="AB437" s="1"/>
  <c r="Q437"/>
  <c r="P437"/>
  <c r="Z437" s="1"/>
  <c r="O437"/>
  <c r="N437"/>
  <c r="X437" s="1"/>
  <c r="V436"/>
  <c r="T436"/>
  <c r="R436"/>
  <c r="Q436"/>
  <c r="AA436" s="1"/>
  <c r="P436"/>
  <c r="O436"/>
  <c r="Y436" s="1"/>
  <c r="N436"/>
  <c r="W435"/>
  <c r="U435"/>
  <c r="S435"/>
  <c r="R435"/>
  <c r="AB435" s="1"/>
  <c r="Q435"/>
  <c r="P435"/>
  <c r="Z435" s="1"/>
  <c r="O435"/>
  <c r="N435"/>
  <c r="X435" s="1"/>
  <c r="V434"/>
  <c r="T434"/>
  <c r="R434"/>
  <c r="W434" s="1"/>
  <c r="AB434" s="1"/>
  <c r="Q434"/>
  <c r="AA434" s="1"/>
  <c r="P434"/>
  <c r="O434"/>
  <c r="Y434" s="1"/>
  <c r="N434"/>
  <c r="S434" s="1"/>
  <c r="X434" s="1"/>
  <c r="W433"/>
  <c r="U433"/>
  <c r="S433"/>
  <c r="R433"/>
  <c r="AB433" s="1"/>
  <c r="Q433"/>
  <c r="P433"/>
  <c r="Z433" s="1"/>
  <c r="O433"/>
  <c r="N433"/>
  <c r="X433" s="1"/>
  <c r="V432"/>
  <c r="T432"/>
  <c r="R432"/>
  <c r="Q432"/>
  <c r="AA432" s="1"/>
  <c r="P432"/>
  <c r="O432"/>
  <c r="Y432" s="1"/>
  <c r="N432"/>
  <c r="W431"/>
  <c r="U431"/>
  <c r="S431"/>
  <c r="R431"/>
  <c r="AB431" s="1"/>
  <c r="Q431"/>
  <c r="P431"/>
  <c r="Z431" s="1"/>
  <c r="O431"/>
  <c r="N431"/>
  <c r="X431" s="1"/>
  <c r="V430"/>
  <c r="T430"/>
  <c r="R430"/>
  <c r="W430" s="1"/>
  <c r="AB430" s="1"/>
  <c r="Q430"/>
  <c r="AA430" s="1"/>
  <c r="P430"/>
  <c r="O430"/>
  <c r="Y430" s="1"/>
  <c r="N430"/>
  <c r="S430" s="1"/>
  <c r="X430" s="1"/>
  <c r="W429"/>
  <c r="U429"/>
  <c r="S429"/>
  <c r="R429"/>
  <c r="AB429" s="1"/>
  <c r="Q429"/>
  <c r="P429"/>
  <c r="Z429" s="1"/>
  <c r="O429"/>
  <c r="N429"/>
  <c r="X429" s="1"/>
  <c r="V428"/>
  <c r="T428"/>
  <c r="R428"/>
  <c r="Q428"/>
  <c r="AA428" s="1"/>
  <c r="P428"/>
  <c r="O428"/>
  <c r="Y428" s="1"/>
  <c r="N428"/>
  <c r="V427"/>
  <c r="T427"/>
  <c r="R427"/>
  <c r="Q427"/>
  <c r="AA427" s="1"/>
  <c r="P427"/>
  <c r="O427"/>
  <c r="Y427" s="1"/>
  <c r="N427"/>
  <c r="W426"/>
  <c r="U426"/>
  <c r="S426"/>
  <c r="R426"/>
  <c r="AB426" s="1"/>
  <c r="Q426"/>
  <c r="P426"/>
  <c r="Z426" s="1"/>
  <c r="O426"/>
  <c r="N426"/>
  <c r="X426" s="1"/>
  <c r="V425"/>
  <c r="T425"/>
  <c r="R425"/>
  <c r="W425" s="1"/>
  <c r="AB425" s="1"/>
  <c r="Q425"/>
  <c r="AA425" s="1"/>
  <c r="P425"/>
  <c r="O425"/>
  <c r="Y425" s="1"/>
  <c r="N425"/>
  <c r="S425" s="1"/>
  <c r="X425" s="1"/>
  <c r="W424"/>
  <c r="U424"/>
  <c r="S424"/>
  <c r="R424"/>
  <c r="AB424" s="1"/>
  <c r="Q424"/>
  <c r="P424"/>
  <c r="Z424" s="1"/>
  <c r="O424"/>
  <c r="N424"/>
  <c r="X424" s="1"/>
  <c r="V423"/>
  <c r="T423"/>
  <c r="R423"/>
  <c r="Q423"/>
  <c r="AA423" s="1"/>
  <c r="P423"/>
  <c r="O423"/>
  <c r="Y423" s="1"/>
  <c r="N423"/>
  <c r="W422"/>
  <c r="U422"/>
  <c r="S422"/>
  <c r="R422"/>
  <c r="AB422" s="1"/>
  <c r="Q422"/>
  <c r="P422"/>
  <c r="Z422" s="1"/>
  <c r="O422"/>
  <c r="N422"/>
  <c r="X422" s="1"/>
  <c r="T421"/>
  <c r="Y421" s="1"/>
  <c r="R421"/>
  <c r="Q421"/>
  <c r="V421" s="1"/>
  <c r="P421"/>
  <c r="O421"/>
  <c r="N421"/>
  <c r="U420"/>
  <c r="Z420" s="1"/>
  <c r="R420"/>
  <c r="W420" s="1"/>
  <c r="Q420"/>
  <c r="P420"/>
  <c r="O420"/>
  <c r="T420" s="1"/>
  <c r="Y420" s="1"/>
  <c r="N420"/>
  <c r="S420" s="1"/>
  <c r="V419"/>
  <c r="AA419" s="1"/>
  <c r="R419"/>
  <c r="Q419"/>
  <c r="P419"/>
  <c r="U419" s="1"/>
  <c r="Z419" s="1"/>
  <c r="O419"/>
  <c r="T419" s="1"/>
  <c r="N419"/>
  <c r="W418"/>
  <c r="AB418" s="1"/>
  <c r="S418"/>
  <c r="X418" s="1"/>
  <c r="R418"/>
  <c r="Q418"/>
  <c r="V418" s="1"/>
  <c r="AA418" s="1"/>
  <c r="P418"/>
  <c r="U418" s="1"/>
  <c r="O418"/>
  <c r="N418"/>
  <c r="T417"/>
  <c r="Y417" s="1"/>
  <c r="R417"/>
  <c r="W417" s="1"/>
  <c r="AB417" s="1"/>
  <c r="Q417"/>
  <c r="V417" s="1"/>
  <c r="P417"/>
  <c r="O417"/>
  <c r="N417"/>
  <c r="S417" s="1"/>
  <c r="X417" s="1"/>
  <c r="U416"/>
  <c r="R416"/>
  <c r="W416" s="1"/>
  <c r="Q416"/>
  <c r="P416"/>
  <c r="Z416" s="1"/>
  <c r="O416"/>
  <c r="T416" s="1"/>
  <c r="Y416" s="1"/>
  <c r="N416"/>
  <c r="S416" s="1"/>
  <c r="V415"/>
  <c r="R415"/>
  <c r="Q415"/>
  <c r="AA415" s="1"/>
  <c r="P415"/>
  <c r="U415" s="1"/>
  <c r="Z415" s="1"/>
  <c r="O415"/>
  <c r="T415" s="1"/>
  <c r="N415"/>
  <c r="W414"/>
  <c r="S414"/>
  <c r="R414"/>
  <c r="AB414" s="1"/>
  <c r="Q414"/>
  <c r="V414" s="1"/>
  <c r="AA414" s="1"/>
  <c r="P414"/>
  <c r="U414" s="1"/>
  <c r="O414"/>
  <c r="N414"/>
  <c r="X414" s="1"/>
  <c r="T413"/>
  <c r="R413"/>
  <c r="W413" s="1"/>
  <c r="AB413" s="1"/>
  <c r="Q413"/>
  <c r="V413" s="1"/>
  <c r="P413"/>
  <c r="O413"/>
  <c r="Y413" s="1"/>
  <c r="N413"/>
  <c r="S413" s="1"/>
  <c r="X413" s="1"/>
  <c r="T412"/>
  <c r="R412"/>
  <c r="W412" s="1"/>
  <c r="AB412" s="1"/>
  <c r="Q412"/>
  <c r="V412" s="1"/>
  <c r="P412"/>
  <c r="O412"/>
  <c r="Y412" s="1"/>
  <c r="N412"/>
  <c r="S412" s="1"/>
  <c r="X412" s="1"/>
  <c r="U411"/>
  <c r="R411"/>
  <c r="W411" s="1"/>
  <c r="Q411"/>
  <c r="P411"/>
  <c r="Z411" s="1"/>
  <c r="O411"/>
  <c r="T411" s="1"/>
  <c r="Y411" s="1"/>
  <c r="N411"/>
  <c r="S411" s="1"/>
  <c r="V410"/>
  <c r="R410"/>
  <c r="Q410"/>
  <c r="AA410" s="1"/>
  <c r="P410"/>
  <c r="U410" s="1"/>
  <c r="Z410" s="1"/>
  <c r="O410"/>
  <c r="T410" s="1"/>
  <c r="N410"/>
  <c r="W409"/>
  <c r="S409"/>
  <c r="R409"/>
  <c r="AB409" s="1"/>
  <c r="Q409"/>
  <c r="V409" s="1"/>
  <c r="AA409" s="1"/>
  <c r="P409"/>
  <c r="U409" s="1"/>
  <c r="O409"/>
  <c r="N409"/>
  <c r="X409" s="1"/>
  <c r="T408"/>
  <c r="R408"/>
  <c r="W408" s="1"/>
  <c r="AB408" s="1"/>
  <c r="Q408"/>
  <c r="V408" s="1"/>
  <c r="P408"/>
  <c r="O408"/>
  <c r="Y408" s="1"/>
  <c r="N408"/>
  <c r="S408" s="1"/>
  <c r="X408" s="1"/>
  <c r="U407"/>
  <c r="R407"/>
  <c r="W407" s="1"/>
  <c r="Q407"/>
  <c r="P407"/>
  <c r="Z407" s="1"/>
  <c r="O407"/>
  <c r="T407" s="1"/>
  <c r="Y407" s="1"/>
  <c r="N407"/>
  <c r="S407" s="1"/>
  <c r="V406"/>
  <c r="R406"/>
  <c r="Q406"/>
  <c r="AA406" s="1"/>
  <c r="P406"/>
  <c r="U406" s="1"/>
  <c r="Z406" s="1"/>
  <c r="O406"/>
  <c r="T406" s="1"/>
  <c r="N406"/>
  <c r="W405"/>
  <c r="AB405" s="1"/>
  <c r="S405"/>
  <c r="X405" s="1"/>
  <c r="R405"/>
  <c r="Q405"/>
  <c r="V405" s="1"/>
  <c r="AA405" s="1"/>
  <c r="P405"/>
  <c r="U405" s="1"/>
  <c r="O405"/>
  <c r="N405"/>
  <c r="T404"/>
  <c r="Y404" s="1"/>
  <c r="R404"/>
  <c r="W404" s="1"/>
  <c r="AB404" s="1"/>
  <c r="Q404"/>
  <c r="V404" s="1"/>
  <c r="P404"/>
  <c r="O404"/>
  <c r="N404"/>
  <c r="S404" s="1"/>
  <c r="X404" s="1"/>
  <c r="U403"/>
  <c r="R403"/>
  <c r="W403" s="1"/>
  <c r="Q403"/>
  <c r="P403"/>
  <c r="Z403" s="1"/>
  <c r="O403"/>
  <c r="T403" s="1"/>
  <c r="Y403" s="1"/>
  <c r="N403"/>
  <c r="S403" s="1"/>
  <c r="V402"/>
  <c r="R402"/>
  <c r="Q402"/>
  <c r="AA402" s="1"/>
  <c r="P402"/>
  <c r="U402" s="1"/>
  <c r="Z402" s="1"/>
  <c r="O402"/>
  <c r="T402" s="1"/>
  <c r="N402"/>
  <c r="W401"/>
  <c r="S401"/>
  <c r="R401"/>
  <c r="AB401" s="1"/>
  <c r="Q401"/>
  <c r="V401" s="1"/>
  <c r="AA401" s="1"/>
  <c r="P401"/>
  <c r="U401" s="1"/>
  <c r="O401"/>
  <c r="N401"/>
  <c r="X401" s="1"/>
  <c r="T400"/>
  <c r="R400"/>
  <c r="W400" s="1"/>
  <c r="AB400" s="1"/>
  <c r="Q400"/>
  <c r="V400" s="1"/>
  <c r="P400"/>
  <c r="O400"/>
  <c r="Y400" s="1"/>
  <c r="N400"/>
  <c r="S400" s="1"/>
  <c r="X400" s="1"/>
  <c r="U399"/>
  <c r="R399"/>
  <c r="W399" s="1"/>
  <c r="Q399"/>
  <c r="P399"/>
  <c r="Z399" s="1"/>
  <c r="O399"/>
  <c r="T399" s="1"/>
  <c r="Y399" s="1"/>
  <c r="N399"/>
  <c r="S399" s="1"/>
  <c r="V398"/>
  <c r="R398"/>
  <c r="Q398"/>
  <c r="AA398" s="1"/>
  <c r="P398"/>
  <c r="U398" s="1"/>
  <c r="Z398" s="1"/>
  <c r="O398"/>
  <c r="T398" s="1"/>
  <c r="N398"/>
  <c r="V397"/>
  <c r="R397"/>
  <c r="Q397"/>
  <c r="AA397" s="1"/>
  <c r="P397"/>
  <c r="U397" s="1"/>
  <c r="Z397" s="1"/>
  <c r="O397"/>
  <c r="T397" s="1"/>
  <c r="N397"/>
  <c r="W396"/>
  <c r="S396"/>
  <c r="R396"/>
  <c r="AB396" s="1"/>
  <c r="Q396"/>
  <c r="V396" s="1"/>
  <c r="AA396" s="1"/>
  <c r="P396"/>
  <c r="U396" s="1"/>
  <c r="O396"/>
  <c r="N396"/>
  <c r="X396" s="1"/>
  <c r="T395"/>
  <c r="R395"/>
  <c r="Q395"/>
  <c r="V395" s="1"/>
  <c r="P395"/>
  <c r="O395"/>
  <c r="Y395" s="1"/>
  <c r="N395"/>
  <c r="U394"/>
  <c r="R394"/>
  <c r="W394" s="1"/>
  <c r="Q394"/>
  <c r="P394"/>
  <c r="Z394" s="1"/>
  <c r="O394"/>
  <c r="N394"/>
  <c r="S394" s="1"/>
  <c r="V393"/>
  <c r="R393"/>
  <c r="Q393"/>
  <c r="AA393" s="1"/>
  <c r="P393"/>
  <c r="U393" s="1"/>
  <c r="Z393" s="1"/>
  <c r="O393"/>
  <c r="T393" s="1"/>
  <c r="N393"/>
  <c r="W392"/>
  <c r="S392"/>
  <c r="R392"/>
  <c r="AB392" s="1"/>
  <c r="Q392"/>
  <c r="V392" s="1"/>
  <c r="AA392" s="1"/>
  <c r="P392"/>
  <c r="U392" s="1"/>
  <c r="O392"/>
  <c r="N392"/>
  <c r="X392" s="1"/>
  <c r="AB391"/>
  <c r="X391"/>
  <c r="W391"/>
  <c r="T391"/>
  <c r="S391"/>
  <c r="R391"/>
  <c r="Q391"/>
  <c r="V391" s="1"/>
  <c r="AA391" s="1"/>
  <c r="P391"/>
  <c r="O391"/>
  <c r="Y391" s="1"/>
  <c r="N391"/>
  <c r="Y390"/>
  <c r="X390"/>
  <c r="U390"/>
  <c r="T390"/>
  <c r="S390"/>
  <c r="R390"/>
  <c r="W390" s="1"/>
  <c r="AB390" s="1"/>
  <c r="Q390"/>
  <c r="P390"/>
  <c r="Z390" s="1"/>
  <c r="O390"/>
  <c r="N390"/>
  <c r="Z389"/>
  <c r="V389"/>
  <c r="U389"/>
  <c r="R389"/>
  <c r="Q389"/>
  <c r="AA389" s="1"/>
  <c r="P389"/>
  <c r="O389"/>
  <c r="T389" s="1"/>
  <c r="Y389" s="1"/>
  <c r="N389"/>
  <c r="AA388"/>
  <c r="Z388"/>
  <c r="W388"/>
  <c r="V388"/>
  <c r="U388"/>
  <c r="S388"/>
  <c r="R388"/>
  <c r="AB388" s="1"/>
  <c r="Q388"/>
  <c r="P388"/>
  <c r="O388"/>
  <c r="N388"/>
  <c r="X388" s="1"/>
  <c r="AB387"/>
  <c r="AA387"/>
  <c r="X387"/>
  <c r="W387"/>
  <c r="V387"/>
  <c r="T387"/>
  <c r="S387"/>
  <c r="R387"/>
  <c r="Q387"/>
  <c r="P387"/>
  <c r="O387"/>
  <c r="Y387" s="1"/>
  <c r="N387"/>
  <c r="AB386"/>
  <c r="Y386"/>
  <c r="X386"/>
  <c r="W386"/>
  <c r="U386"/>
  <c r="T386"/>
  <c r="S386"/>
  <c r="R386"/>
  <c r="Q386"/>
  <c r="P386"/>
  <c r="Z386" s="1"/>
  <c r="O386"/>
  <c r="N386"/>
  <c r="Z385"/>
  <c r="Y385"/>
  <c r="V385"/>
  <c r="U385"/>
  <c r="T385"/>
  <c r="R385"/>
  <c r="Q385"/>
  <c r="AA385" s="1"/>
  <c r="P385"/>
  <c r="O385"/>
  <c r="N385"/>
  <c r="AA384"/>
  <c r="Z384"/>
  <c r="W384"/>
  <c r="V384"/>
  <c r="U384"/>
  <c r="S384"/>
  <c r="R384"/>
  <c r="AB384" s="1"/>
  <c r="Q384"/>
  <c r="P384"/>
  <c r="O384"/>
  <c r="N384"/>
  <c r="X384" s="1"/>
  <c r="AB383"/>
  <c r="X383"/>
  <c r="W383"/>
  <c r="T383"/>
  <c r="S383"/>
  <c r="R383"/>
  <c r="Q383"/>
  <c r="V383" s="1"/>
  <c r="P383"/>
  <c r="O383"/>
  <c r="Y383" s="1"/>
  <c r="N383"/>
  <c r="W382"/>
  <c r="AB382" s="1"/>
  <c r="S382"/>
  <c r="X382" s="1"/>
  <c r="R382"/>
  <c r="Q382"/>
  <c r="V382" s="1"/>
  <c r="AA382" s="1"/>
  <c r="P382"/>
  <c r="O382"/>
  <c r="N382"/>
  <c r="T380"/>
  <c r="Y380" s="1"/>
  <c r="R380"/>
  <c r="W380" s="1"/>
  <c r="AB380" s="1"/>
  <c r="Q380"/>
  <c r="P380"/>
  <c r="O380"/>
  <c r="N380"/>
  <c r="S380" s="1"/>
  <c r="X380" s="1"/>
  <c r="U379"/>
  <c r="Z379" s="1"/>
  <c r="R379"/>
  <c r="Q379"/>
  <c r="P379"/>
  <c r="O379"/>
  <c r="T379" s="1"/>
  <c r="Y379" s="1"/>
  <c r="N379"/>
  <c r="V378"/>
  <c r="AA378" s="1"/>
  <c r="R378"/>
  <c r="Q378"/>
  <c r="P378"/>
  <c r="U378" s="1"/>
  <c r="Z378" s="1"/>
  <c r="O378"/>
  <c r="N378"/>
  <c r="W377"/>
  <c r="AB377" s="1"/>
  <c r="S377"/>
  <c r="X377" s="1"/>
  <c r="R377"/>
  <c r="Q377"/>
  <c r="V377" s="1"/>
  <c r="AA377" s="1"/>
  <c r="P377"/>
  <c r="O377"/>
  <c r="N377"/>
  <c r="T376"/>
  <c r="Y376" s="1"/>
  <c r="R376"/>
  <c r="W376" s="1"/>
  <c r="AB376" s="1"/>
  <c r="Q376"/>
  <c r="P376"/>
  <c r="O376"/>
  <c r="N376"/>
  <c r="S376" s="1"/>
  <c r="X376" s="1"/>
  <c r="U375"/>
  <c r="Z375" s="1"/>
  <c r="R375"/>
  <c r="Q375"/>
  <c r="P375"/>
  <c r="O375"/>
  <c r="T375" s="1"/>
  <c r="Y375" s="1"/>
  <c r="N375"/>
  <c r="V374"/>
  <c r="AA374" s="1"/>
  <c r="R374"/>
  <c r="Q374"/>
  <c r="P374"/>
  <c r="U374" s="1"/>
  <c r="Z374" s="1"/>
  <c r="O374"/>
  <c r="N374"/>
  <c r="AA373"/>
  <c r="W373"/>
  <c r="V373"/>
  <c r="S373"/>
  <c r="R373"/>
  <c r="AB373" s="1"/>
  <c r="Q373"/>
  <c r="P373"/>
  <c r="O373"/>
  <c r="N373"/>
  <c r="X373" s="1"/>
  <c r="AB372"/>
  <c r="X372"/>
  <c r="W372"/>
  <c r="T372"/>
  <c r="S372"/>
  <c r="R372"/>
  <c r="Q372"/>
  <c r="P372"/>
  <c r="O372"/>
  <c r="Y372" s="1"/>
  <c r="N372"/>
  <c r="Y371"/>
  <c r="U371"/>
  <c r="T371"/>
  <c r="R371"/>
  <c r="Q371"/>
  <c r="P371"/>
  <c r="Z371" s="1"/>
  <c r="O371"/>
  <c r="N371"/>
  <c r="Z370"/>
  <c r="V370"/>
  <c r="U370"/>
  <c r="R370"/>
  <c r="Q370"/>
  <c r="AA370" s="1"/>
  <c r="P370"/>
  <c r="O370"/>
  <c r="N370"/>
  <c r="AA369"/>
  <c r="W369"/>
  <c r="V369"/>
  <c r="S369"/>
  <c r="R369"/>
  <c r="AB369" s="1"/>
  <c r="Q369"/>
  <c r="P369"/>
  <c r="O369"/>
  <c r="N369"/>
  <c r="X369" s="1"/>
  <c r="AB368"/>
  <c r="X368"/>
  <c r="W368"/>
  <c r="T368"/>
  <c r="S368"/>
  <c r="R368"/>
  <c r="Q368"/>
  <c r="P368"/>
  <c r="O368"/>
  <c r="Y368" s="1"/>
  <c r="N368"/>
  <c r="Y367"/>
  <c r="U367"/>
  <c r="T367"/>
  <c r="R367"/>
  <c r="W367" s="1"/>
  <c r="AB367" s="1"/>
  <c r="Q367"/>
  <c r="P367"/>
  <c r="Z367" s="1"/>
  <c r="O367"/>
  <c r="N367"/>
  <c r="S367" s="1"/>
  <c r="X367" s="1"/>
  <c r="Y366"/>
  <c r="U366"/>
  <c r="T366"/>
  <c r="R366"/>
  <c r="W366" s="1"/>
  <c r="AB366" s="1"/>
  <c r="Q366"/>
  <c r="P366"/>
  <c r="Z366" s="1"/>
  <c r="O366"/>
  <c r="N366"/>
  <c r="S366" s="1"/>
  <c r="X366" s="1"/>
  <c r="Z365"/>
  <c r="V365"/>
  <c r="U365"/>
  <c r="R365"/>
  <c r="Q365"/>
  <c r="AA365" s="1"/>
  <c r="P365"/>
  <c r="O365"/>
  <c r="T365" s="1"/>
  <c r="Y365" s="1"/>
  <c r="N365"/>
  <c r="AA364"/>
  <c r="W364"/>
  <c r="V364"/>
  <c r="S364"/>
  <c r="R364"/>
  <c r="AB364" s="1"/>
  <c r="Q364"/>
  <c r="P364"/>
  <c r="U364" s="1"/>
  <c r="Z364" s="1"/>
  <c r="O364"/>
  <c r="N364"/>
  <c r="X364" s="1"/>
  <c r="V363"/>
  <c r="AA363" s="1"/>
  <c r="T363"/>
  <c r="R363"/>
  <c r="W363" s="1"/>
  <c r="Q363"/>
  <c r="P363"/>
  <c r="O363"/>
  <c r="Y363" s="1"/>
  <c r="N363"/>
  <c r="S363" s="1"/>
  <c r="W362"/>
  <c r="AB362" s="1"/>
  <c r="U362"/>
  <c r="S362"/>
  <c r="X362" s="1"/>
  <c r="R362"/>
  <c r="Q362"/>
  <c r="P362"/>
  <c r="Z362" s="1"/>
  <c r="O362"/>
  <c r="T362" s="1"/>
  <c r="N362"/>
  <c r="V361"/>
  <c r="T361"/>
  <c r="R361"/>
  <c r="Q361"/>
  <c r="AA361" s="1"/>
  <c r="P361"/>
  <c r="U361" s="1"/>
  <c r="O361"/>
  <c r="Y361" s="1"/>
  <c r="N361"/>
  <c r="W360"/>
  <c r="U360"/>
  <c r="S360"/>
  <c r="R360"/>
  <c r="AB360" s="1"/>
  <c r="Q360"/>
  <c r="V360" s="1"/>
  <c r="P360"/>
  <c r="Z360" s="1"/>
  <c r="O360"/>
  <c r="N360"/>
  <c r="X360" s="1"/>
  <c r="V359"/>
  <c r="T359"/>
  <c r="R359"/>
  <c r="W359" s="1"/>
  <c r="Q359"/>
  <c r="AA359" s="1"/>
  <c r="P359"/>
  <c r="O359"/>
  <c r="Y359" s="1"/>
  <c r="N359"/>
  <c r="S359" s="1"/>
  <c r="W358"/>
  <c r="U358"/>
  <c r="S358"/>
  <c r="R358"/>
  <c r="AB358" s="1"/>
  <c r="Q358"/>
  <c r="P358"/>
  <c r="Z358" s="1"/>
  <c r="O358"/>
  <c r="T358" s="1"/>
  <c r="N358"/>
  <c r="X358" s="1"/>
  <c r="V357"/>
  <c r="T357"/>
  <c r="R357"/>
  <c r="Q357"/>
  <c r="AA357" s="1"/>
  <c r="P357"/>
  <c r="U357" s="1"/>
  <c r="O357"/>
  <c r="Y357" s="1"/>
  <c r="N357"/>
  <c r="W356"/>
  <c r="U356"/>
  <c r="S356"/>
  <c r="R356"/>
  <c r="AB356" s="1"/>
  <c r="Q356"/>
  <c r="V356" s="1"/>
  <c r="P356"/>
  <c r="Z356" s="1"/>
  <c r="O356"/>
  <c r="N356"/>
  <c r="X356" s="1"/>
  <c r="V355"/>
  <c r="T355"/>
  <c r="R355"/>
  <c r="W355" s="1"/>
  <c r="Q355"/>
  <c r="AA355" s="1"/>
  <c r="P355"/>
  <c r="O355"/>
  <c r="Y355" s="1"/>
  <c r="N355"/>
  <c r="S355" s="1"/>
  <c r="W354"/>
  <c r="U354"/>
  <c r="S354"/>
  <c r="R354"/>
  <c r="AB354" s="1"/>
  <c r="Q354"/>
  <c r="P354"/>
  <c r="Z354" s="1"/>
  <c r="O354"/>
  <c r="T354" s="1"/>
  <c r="N354"/>
  <c r="X354" s="1"/>
  <c r="V353"/>
  <c r="T353"/>
  <c r="R353"/>
  <c r="Q353"/>
  <c r="AA353" s="1"/>
  <c r="P353"/>
  <c r="U353" s="1"/>
  <c r="O353"/>
  <c r="Y353" s="1"/>
  <c r="N353"/>
  <c r="W352"/>
  <c r="U352"/>
  <c r="S352"/>
  <c r="R352"/>
  <c r="AB352" s="1"/>
  <c r="Q352"/>
  <c r="V352" s="1"/>
  <c r="P352"/>
  <c r="Z352" s="1"/>
  <c r="O352"/>
  <c r="N352"/>
  <c r="X352" s="1"/>
  <c r="W351"/>
  <c r="U351"/>
  <c r="S351"/>
  <c r="R351"/>
  <c r="AB351" s="1"/>
  <c r="Q351"/>
  <c r="V351" s="1"/>
  <c r="P351"/>
  <c r="Z351" s="1"/>
  <c r="O351"/>
  <c r="N351"/>
  <c r="X351" s="1"/>
  <c r="V350"/>
  <c r="T350"/>
  <c r="R350"/>
  <c r="W350" s="1"/>
  <c r="Q350"/>
  <c r="AA350" s="1"/>
  <c r="P350"/>
  <c r="O350"/>
  <c r="Y350" s="1"/>
  <c r="N350"/>
  <c r="S350" s="1"/>
  <c r="W349"/>
  <c r="U349"/>
  <c r="S349"/>
  <c r="R349"/>
  <c r="AB349" s="1"/>
  <c r="Q349"/>
  <c r="P349"/>
  <c r="Z349" s="1"/>
  <c r="O349"/>
  <c r="T349" s="1"/>
  <c r="N349"/>
  <c r="X349" s="1"/>
  <c r="V348"/>
  <c r="T348"/>
  <c r="R348"/>
  <c r="Q348"/>
  <c r="AA348" s="1"/>
  <c r="P348"/>
  <c r="U348" s="1"/>
  <c r="O348"/>
  <c r="Y348" s="1"/>
  <c r="N348"/>
  <c r="W347"/>
  <c r="U347"/>
  <c r="S347"/>
  <c r="R347"/>
  <c r="AB347" s="1"/>
  <c r="Q347"/>
  <c r="V347" s="1"/>
  <c r="P347"/>
  <c r="Z347" s="1"/>
  <c r="O347"/>
  <c r="N347"/>
  <c r="X347" s="1"/>
  <c r="V346"/>
  <c r="T346"/>
  <c r="R346"/>
  <c r="W346" s="1"/>
  <c r="Q346"/>
  <c r="AA346" s="1"/>
  <c r="P346"/>
  <c r="O346"/>
  <c r="Y346" s="1"/>
  <c r="N346"/>
  <c r="S346" s="1"/>
  <c r="W345"/>
  <c r="U345"/>
  <c r="S345"/>
  <c r="R345"/>
  <c r="AB345" s="1"/>
  <c r="Q345"/>
  <c r="P345"/>
  <c r="Z345" s="1"/>
  <c r="O345"/>
  <c r="T345" s="1"/>
  <c r="N345"/>
  <c r="X345" s="1"/>
  <c r="V344"/>
  <c r="T344"/>
  <c r="R344"/>
  <c r="Q344"/>
  <c r="AA344" s="1"/>
  <c r="P344"/>
  <c r="U344" s="1"/>
  <c r="O344"/>
  <c r="Y344" s="1"/>
  <c r="N344"/>
  <c r="W343"/>
  <c r="U343"/>
  <c r="S343"/>
  <c r="R343"/>
  <c r="AB343" s="1"/>
  <c r="Q343"/>
  <c r="V343" s="1"/>
  <c r="P343"/>
  <c r="Z343" s="1"/>
  <c r="O343"/>
  <c r="N343"/>
  <c r="X343" s="1"/>
  <c r="V342"/>
  <c r="T342"/>
  <c r="R342"/>
  <c r="W342" s="1"/>
  <c r="Q342"/>
  <c r="AA342" s="1"/>
  <c r="P342"/>
  <c r="O342"/>
  <c r="Y342" s="1"/>
  <c r="N342"/>
  <c r="S342" s="1"/>
  <c r="W341"/>
  <c r="U341"/>
  <c r="S341"/>
  <c r="R341"/>
  <c r="AB341" s="1"/>
  <c r="Q341"/>
  <c r="P341"/>
  <c r="Z341" s="1"/>
  <c r="O341"/>
  <c r="T341" s="1"/>
  <c r="N341"/>
  <c r="X341" s="1"/>
  <c r="V340"/>
  <c r="T340"/>
  <c r="R340"/>
  <c r="Q340"/>
  <c r="AA340" s="1"/>
  <c r="P340"/>
  <c r="U340" s="1"/>
  <c r="O340"/>
  <c r="Y340" s="1"/>
  <c r="N340"/>
  <c r="W339"/>
  <c r="U339"/>
  <c r="S339"/>
  <c r="R339"/>
  <c r="AB339" s="1"/>
  <c r="Q339"/>
  <c r="V339" s="1"/>
  <c r="P339"/>
  <c r="Z339" s="1"/>
  <c r="O339"/>
  <c r="N339"/>
  <c r="X339" s="1"/>
  <c r="V338"/>
  <c r="T338"/>
  <c r="R338"/>
  <c r="W338" s="1"/>
  <c r="Q338"/>
  <c r="AA338" s="1"/>
  <c r="P338"/>
  <c r="O338"/>
  <c r="Y338" s="1"/>
  <c r="N338"/>
  <c r="S338" s="1"/>
  <c r="X338" s="1"/>
  <c r="W337"/>
  <c r="U337"/>
  <c r="Z337" s="1"/>
  <c r="S337"/>
  <c r="R337"/>
  <c r="AB337" s="1"/>
  <c r="Q337"/>
  <c r="P337"/>
  <c r="O337"/>
  <c r="T337" s="1"/>
  <c r="N337"/>
  <c r="X337" s="1"/>
  <c r="W336"/>
  <c r="U336"/>
  <c r="S336"/>
  <c r="R336"/>
  <c r="AB336" s="1"/>
  <c r="Q336"/>
  <c r="P336"/>
  <c r="Z336" s="1"/>
  <c r="O336"/>
  <c r="T336" s="1"/>
  <c r="N336"/>
  <c r="X336" s="1"/>
  <c r="V334"/>
  <c r="T334"/>
  <c r="R334"/>
  <c r="Q334"/>
  <c r="AA334" s="1"/>
  <c r="P334"/>
  <c r="U334" s="1"/>
  <c r="O334"/>
  <c r="Y334" s="1"/>
  <c r="N334"/>
  <c r="W333"/>
  <c r="U333"/>
  <c r="S333"/>
  <c r="R333"/>
  <c r="AB333" s="1"/>
  <c r="Q333"/>
  <c r="V333" s="1"/>
  <c r="P333"/>
  <c r="Z333" s="1"/>
  <c r="O333"/>
  <c r="N333"/>
  <c r="X333" s="1"/>
  <c r="V332"/>
  <c r="T332"/>
  <c r="R332"/>
  <c r="W332" s="1"/>
  <c r="Q332"/>
  <c r="AA332" s="1"/>
  <c r="P332"/>
  <c r="O332"/>
  <c r="Y332" s="1"/>
  <c r="N332"/>
  <c r="S332" s="1"/>
  <c r="W331"/>
  <c r="U331"/>
  <c r="S331"/>
  <c r="R331"/>
  <c r="AB331" s="1"/>
  <c r="Q331"/>
  <c r="P331"/>
  <c r="Z331" s="1"/>
  <c r="O331"/>
  <c r="T331" s="1"/>
  <c r="N331"/>
  <c r="X331" s="1"/>
  <c r="V330"/>
  <c r="T330"/>
  <c r="R330"/>
  <c r="Q330"/>
  <c r="AA330" s="1"/>
  <c r="P330"/>
  <c r="U330" s="1"/>
  <c r="O330"/>
  <c r="Y330" s="1"/>
  <c r="N330"/>
  <c r="W329"/>
  <c r="AB329" s="1"/>
  <c r="U329"/>
  <c r="S329"/>
  <c r="X329" s="1"/>
  <c r="R329"/>
  <c r="Q329"/>
  <c r="V329" s="1"/>
  <c r="P329"/>
  <c r="Z329" s="1"/>
  <c r="O329"/>
  <c r="N329"/>
  <c r="V328"/>
  <c r="T328"/>
  <c r="Y328" s="1"/>
  <c r="R328"/>
  <c r="W328" s="1"/>
  <c r="AB328" s="1"/>
  <c r="Q328"/>
  <c r="AA328" s="1"/>
  <c r="P328"/>
  <c r="O328"/>
  <c r="N328"/>
  <c r="S328" s="1"/>
  <c r="X328" s="1"/>
  <c r="W327"/>
  <c r="U327"/>
  <c r="S327"/>
  <c r="R327"/>
  <c r="AB327" s="1"/>
  <c r="Q327"/>
  <c r="P327"/>
  <c r="Z327" s="1"/>
  <c r="O327"/>
  <c r="T327" s="1"/>
  <c r="N327"/>
  <c r="X327" s="1"/>
  <c r="V326"/>
  <c r="T326"/>
  <c r="R326"/>
  <c r="Q326"/>
  <c r="AA326" s="1"/>
  <c r="P326"/>
  <c r="U326" s="1"/>
  <c r="Z326" s="1"/>
  <c r="O326"/>
  <c r="Y326" s="1"/>
  <c r="N326"/>
  <c r="W325"/>
  <c r="AB325" s="1"/>
  <c r="U325"/>
  <c r="S325"/>
  <c r="X325" s="1"/>
  <c r="R325"/>
  <c r="Q325"/>
  <c r="V325" s="1"/>
  <c r="P325"/>
  <c r="Z325" s="1"/>
  <c r="O325"/>
  <c r="N325"/>
  <c r="V324"/>
  <c r="T324"/>
  <c r="R324"/>
  <c r="W324" s="1"/>
  <c r="AB324" s="1"/>
  <c r="Q324"/>
  <c r="AA324" s="1"/>
  <c r="P324"/>
  <c r="O324"/>
  <c r="Y324" s="1"/>
  <c r="N324"/>
  <c r="S324" s="1"/>
  <c r="X324" s="1"/>
  <c r="W323"/>
  <c r="U323"/>
  <c r="S323"/>
  <c r="R323"/>
  <c r="AB323" s="1"/>
  <c r="Q323"/>
  <c r="P323"/>
  <c r="Z323" s="1"/>
  <c r="O323"/>
  <c r="T323" s="1"/>
  <c r="N323"/>
  <c r="X323" s="1"/>
  <c r="V322"/>
  <c r="T322"/>
  <c r="R322"/>
  <c r="Q322"/>
  <c r="AA322" s="1"/>
  <c r="P322"/>
  <c r="U322" s="1"/>
  <c r="Z322" s="1"/>
  <c r="O322"/>
  <c r="Y322" s="1"/>
  <c r="N322"/>
  <c r="W321"/>
  <c r="U321"/>
  <c r="S321"/>
  <c r="R321"/>
  <c r="AB321" s="1"/>
  <c r="Q321"/>
  <c r="V321" s="1"/>
  <c r="P321"/>
  <c r="Z321" s="1"/>
  <c r="O321"/>
  <c r="N321"/>
  <c r="X321" s="1"/>
  <c r="W320"/>
  <c r="U320"/>
  <c r="S320"/>
  <c r="R320"/>
  <c r="AB320" s="1"/>
  <c r="Q320"/>
  <c r="V320" s="1"/>
  <c r="AA320" s="1"/>
  <c r="P320"/>
  <c r="Z320" s="1"/>
  <c r="O320"/>
  <c r="N320"/>
  <c r="X320" s="1"/>
  <c r="V319"/>
  <c r="T319"/>
  <c r="R319"/>
  <c r="W319" s="1"/>
  <c r="AB319" s="1"/>
  <c r="Q319"/>
  <c r="AA319" s="1"/>
  <c r="P319"/>
  <c r="O319"/>
  <c r="Y319" s="1"/>
  <c r="N319"/>
  <c r="S319" s="1"/>
  <c r="X319" s="1"/>
  <c r="W318"/>
  <c r="U318"/>
  <c r="S318"/>
  <c r="R318"/>
  <c r="AB318" s="1"/>
  <c r="Q318"/>
  <c r="P318"/>
  <c r="Z318" s="1"/>
  <c r="O318"/>
  <c r="T318" s="1"/>
  <c r="Y318" s="1"/>
  <c r="N318"/>
  <c r="X318" s="1"/>
  <c r="V317"/>
  <c r="T317"/>
  <c r="R317"/>
  <c r="Q317"/>
  <c r="AA317" s="1"/>
  <c r="P317"/>
  <c r="U317" s="1"/>
  <c r="Z317" s="1"/>
  <c r="O317"/>
  <c r="Y317" s="1"/>
  <c r="N317"/>
  <c r="W316"/>
  <c r="U316"/>
  <c r="S316"/>
  <c r="R316"/>
  <c r="AB316" s="1"/>
  <c r="Q316"/>
  <c r="V316" s="1"/>
  <c r="AA316" s="1"/>
  <c r="P316"/>
  <c r="Z316" s="1"/>
  <c r="O316"/>
  <c r="N316"/>
  <c r="X316" s="1"/>
  <c r="V315"/>
  <c r="T315"/>
  <c r="R315"/>
  <c r="W315" s="1"/>
  <c r="AB315" s="1"/>
  <c r="Q315"/>
  <c r="AA315" s="1"/>
  <c r="P315"/>
  <c r="O315"/>
  <c r="Y315" s="1"/>
  <c r="N315"/>
  <c r="S315" s="1"/>
  <c r="X315" s="1"/>
  <c r="W314"/>
  <c r="U314"/>
  <c r="S314"/>
  <c r="R314"/>
  <c r="AB314" s="1"/>
  <c r="Q314"/>
  <c r="P314"/>
  <c r="Z314" s="1"/>
  <c r="O314"/>
  <c r="T314" s="1"/>
  <c r="Y314" s="1"/>
  <c r="N314"/>
  <c r="X314" s="1"/>
  <c r="V313"/>
  <c r="T313"/>
  <c r="R313"/>
  <c r="Q313"/>
  <c r="AA313" s="1"/>
  <c r="P313"/>
  <c r="U313" s="1"/>
  <c r="Z313" s="1"/>
  <c r="O313"/>
  <c r="Y313" s="1"/>
  <c r="N313"/>
  <c r="W312"/>
  <c r="U312"/>
  <c r="S312"/>
  <c r="R312"/>
  <c r="AB312" s="1"/>
  <c r="Q312"/>
  <c r="V312" s="1"/>
  <c r="AA312" s="1"/>
  <c r="P312"/>
  <c r="Z312" s="1"/>
  <c r="O312"/>
  <c r="N312"/>
  <c r="X312" s="1"/>
  <c r="V311"/>
  <c r="T311"/>
  <c r="R311"/>
  <c r="W311" s="1"/>
  <c r="AB311" s="1"/>
  <c r="Q311"/>
  <c r="AA311" s="1"/>
  <c r="P311"/>
  <c r="O311"/>
  <c r="Y311" s="1"/>
  <c r="N311"/>
  <c r="S311" s="1"/>
  <c r="X311" s="1"/>
  <c r="W310"/>
  <c r="U310"/>
  <c r="S310"/>
  <c r="R310"/>
  <c r="AB310" s="1"/>
  <c r="Q310"/>
  <c r="P310"/>
  <c r="Z310" s="1"/>
  <c r="O310"/>
  <c r="T310" s="1"/>
  <c r="Y310" s="1"/>
  <c r="N310"/>
  <c r="X310" s="1"/>
  <c r="V309"/>
  <c r="T309"/>
  <c r="R309"/>
  <c r="Q309"/>
  <c r="AA309" s="1"/>
  <c r="P309"/>
  <c r="U309" s="1"/>
  <c r="Z309" s="1"/>
  <c r="O309"/>
  <c r="Y309" s="1"/>
  <c r="N309"/>
  <c r="W308"/>
  <c r="U308"/>
  <c r="S308"/>
  <c r="R308"/>
  <c r="AB308" s="1"/>
  <c r="Q308"/>
  <c r="V308" s="1"/>
  <c r="AA308" s="1"/>
  <c r="P308"/>
  <c r="Z308" s="1"/>
  <c r="O308"/>
  <c r="N308"/>
  <c r="X308" s="1"/>
  <c r="V307"/>
  <c r="T307"/>
  <c r="R307"/>
  <c r="W307" s="1"/>
  <c r="AB307" s="1"/>
  <c r="Q307"/>
  <c r="AA307" s="1"/>
  <c r="P307"/>
  <c r="O307"/>
  <c r="Y307" s="1"/>
  <c r="N307"/>
  <c r="S307" s="1"/>
  <c r="X307" s="1"/>
  <c r="W306"/>
  <c r="U306"/>
  <c r="S306"/>
  <c r="R306"/>
  <c r="AB306" s="1"/>
  <c r="Q306"/>
  <c r="P306"/>
  <c r="Z306" s="1"/>
  <c r="O306"/>
  <c r="T306" s="1"/>
  <c r="Y306" s="1"/>
  <c r="N306"/>
  <c r="X306" s="1"/>
  <c r="W305"/>
  <c r="U305"/>
  <c r="S305"/>
  <c r="R305"/>
  <c r="AB305" s="1"/>
  <c r="Q305"/>
  <c r="P305"/>
  <c r="Z305" s="1"/>
  <c r="O305"/>
  <c r="T305" s="1"/>
  <c r="Y305" s="1"/>
  <c r="N305"/>
  <c r="X305" s="1"/>
  <c r="V304"/>
  <c r="T304"/>
  <c r="R304"/>
  <c r="Q304"/>
  <c r="AA304" s="1"/>
  <c r="P304"/>
  <c r="U304" s="1"/>
  <c r="Z304" s="1"/>
  <c r="O304"/>
  <c r="Y304" s="1"/>
  <c r="N304"/>
  <c r="W303"/>
  <c r="U303"/>
  <c r="S303"/>
  <c r="R303"/>
  <c r="AB303" s="1"/>
  <c r="Q303"/>
  <c r="V303" s="1"/>
  <c r="AA303" s="1"/>
  <c r="P303"/>
  <c r="Z303" s="1"/>
  <c r="O303"/>
  <c r="N303"/>
  <c r="X303" s="1"/>
  <c r="V302"/>
  <c r="T302"/>
  <c r="R302"/>
  <c r="W302" s="1"/>
  <c r="AB302" s="1"/>
  <c r="Q302"/>
  <c r="AA302" s="1"/>
  <c r="P302"/>
  <c r="O302"/>
  <c r="Y302" s="1"/>
  <c r="N302"/>
  <c r="S302" s="1"/>
  <c r="X302" s="1"/>
  <c r="W301"/>
  <c r="U301"/>
  <c r="S301"/>
  <c r="R301"/>
  <c r="AB301" s="1"/>
  <c r="Q301"/>
  <c r="P301"/>
  <c r="Z301" s="1"/>
  <c r="O301"/>
  <c r="T301" s="1"/>
  <c r="Y301" s="1"/>
  <c r="N301"/>
  <c r="X301" s="1"/>
  <c r="V300"/>
  <c r="T300"/>
  <c r="R300"/>
  <c r="Q300"/>
  <c r="AA300" s="1"/>
  <c r="P300"/>
  <c r="U300" s="1"/>
  <c r="Z300" s="1"/>
  <c r="O300"/>
  <c r="Y300" s="1"/>
  <c r="N300"/>
  <c r="W299"/>
  <c r="U299"/>
  <c r="S299"/>
  <c r="R299"/>
  <c r="AB299" s="1"/>
  <c r="Q299"/>
  <c r="V299" s="1"/>
  <c r="AA299" s="1"/>
  <c r="P299"/>
  <c r="Z299" s="1"/>
  <c r="O299"/>
  <c r="N299"/>
  <c r="X299" s="1"/>
  <c r="V298"/>
  <c r="T298"/>
  <c r="R298"/>
  <c r="W298" s="1"/>
  <c r="AB298" s="1"/>
  <c r="Q298"/>
  <c r="AA298" s="1"/>
  <c r="P298"/>
  <c r="O298"/>
  <c r="Y298" s="1"/>
  <c r="N298"/>
  <c r="S298" s="1"/>
  <c r="X298" s="1"/>
  <c r="W297"/>
  <c r="U297"/>
  <c r="S297"/>
  <c r="R297"/>
  <c r="AB297" s="1"/>
  <c r="Q297"/>
  <c r="P297"/>
  <c r="Z297" s="1"/>
  <c r="O297"/>
  <c r="T297" s="1"/>
  <c r="Y297" s="1"/>
  <c r="N297"/>
  <c r="X297" s="1"/>
  <c r="V296"/>
  <c r="T296"/>
  <c r="R296"/>
  <c r="Q296"/>
  <c r="AA296" s="1"/>
  <c r="P296"/>
  <c r="U296" s="1"/>
  <c r="Z296" s="1"/>
  <c r="O296"/>
  <c r="Y296" s="1"/>
  <c r="N296"/>
  <c r="W295"/>
  <c r="U295"/>
  <c r="S295"/>
  <c r="R295"/>
  <c r="AB295" s="1"/>
  <c r="Q295"/>
  <c r="V295" s="1"/>
  <c r="AA295" s="1"/>
  <c r="P295"/>
  <c r="Z295" s="1"/>
  <c r="O295"/>
  <c r="N295"/>
  <c r="X295" s="1"/>
  <c r="V294"/>
  <c r="T294"/>
  <c r="R294"/>
  <c r="W294" s="1"/>
  <c r="AB294" s="1"/>
  <c r="Q294"/>
  <c r="AA294" s="1"/>
  <c r="P294"/>
  <c r="O294"/>
  <c r="Y294" s="1"/>
  <c r="N294"/>
  <c r="S294" s="1"/>
  <c r="X294" s="1"/>
  <c r="W293"/>
  <c r="U293"/>
  <c r="S293"/>
  <c r="R293"/>
  <c r="AB293" s="1"/>
  <c r="Q293"/>
  <c r="P293"/>
  <c r="Z293" s="1"/>
  <c r="O293"/>
  <c r="T293" s="1"/>
  <c r="Y293" s="1"/>
  <c r="N293"/>
  <c r="X293" s="1"/>
  <c r="V292"/>
  <c r="T292"/>
  <c r="R292"/>
  <c r="Q292"/>
  <c r="AA292" s="1"/>
  <c r="P292"/>
  <c r="U292" s="1"/>
  <c r="Z292" s="1"/>
  <c r="O292"/>
  <c r="Y292" s="1"/>
  <c r="N292"/>
  <c r="W291"/>
  <c r="U291"/>
  <c r="S291"/>
  <c r="R291"/>
  <c r="AB291" s="1"/>
  <c r="Q291"/>
  <c r="V291" s="1"/>
  <c r="AA291" s="1"/>
  <c r="P291"/>
  <c r="Z291" s="1"/>
  <c r="O291"/>
  <c r="N291"/>
  <c r="X291" s="1"/>
  <c r="W290"/>
  <c r="U290"/>
  <c r="S290"/>
  <c r="R290"/>
  <c r="AB290" s="1"/>
  <c r="Q290"/>
  <c r="V290" s="1"/>
  <c r="AA290" s="1"/>
  <c r="P290"/>
  <c r="Z290" s="1"/>
  <c r="O290"/>
  <c r="N290"/>
  <c r="X290" s="1"/>
  <c r="V289"/>
  <c r="T289"/>
  <c r="R289"/>
  <c r="W289" s="1"/>
  <c r="AB289" s="1"/>
  <c r="Q289"/>
  <c r="AA289" s="1"/>
  <c r="P289"/>
  <c r="O289"/>
  <c r="Y289" s="1"/>
  <c r="N289"/>
  <c r="S289" s="1"/>
  <c r="X289" s="1"/>
  <c r="U288"/>
  <c r="S288"/>
  <c r="R288"/>
  <c r="Q288"/>
  <c r="P288"/>
  <c r="Z288" s="1"/>
  <c r="O288"/>
  <c r="T288" s="1"/>
  <c r="Y288" s="1"/>
  <c r="N288"/>
  <c r="X288" s="1"/>
  <c r="V287"/>
  <c r="T287"/>
  <c r="R287"/>
  <c r="Q287"/>
  <c r="AA287" s="1"/>
  <c r="P287"/>
  <c r="U287" s="1"/>
  <c r="Z287" s="1"/>
  <c r="O287"/>
  <c r="Y287" s="1"/>
  <c r="N287"/>
  <c r="W286"/>
  <c r="U286"/>
  <c r="S286"/>
  <c r="R286"/>
  <c r="AB286" s="1"/>
  <c r="Q286"/>
  <c r="V286" s="1"/>
  <c r="AA286" s="1"/>
  <c r="P286"/>
  <c r="Z286" s="1"/>
  <c r="O286"/>
  <c r="N286"/>
  <c r="X286" s="1"/>
  <c r="V285"/>
  <c r="T285"/>
  <c r="R285"/>
  <c r="W285" s="1"/>
  <c r="AB285" s="1"/>
  <c r="Q285"/>
  <c r="AA285" s="1"/>
  <c r="P285"/>
  <c r="O285"/>
  <c r="Y285" s="1"/>
  <c r="N285"/>
  <c r="S285" s="1"/>
  <c r="X285" s="1"/>
  <c r="W284"/>
  <c r="U284"/>
  <c r="S284"/>
  <c r="R284"/>
  <c r="AB284" s="1"/>
  <c r="Q284"/>
  <c r="P284"/>
  <c r="Z284" s="1"/>
  <c r="O284"/>
  <c r="T284" s="1"/>
  <c r="Y284" s="1"/>
  <c r="N284"/>
  <c r="X284" s="1"/>
  <c r="V283"/>
  <c r="T283"/>
  <c r="R283"/>
  <c r="Q283"/>
  <c r="AA283" s="1"/>
  <c r="P283"/>
  <c r="U283" s="1"/>
  <c r="Z283" s="1"/>
  <c r="O283"/>
  <c r="Y283" s="1"/>
  <c r="N283"/>
  <c r="W282"/>
  <c r="U282"/>
  <c r="S282"/>
  <c r="R282"/>
  <c r="AB282" s="1"/>
  <c r="Q282"/>
  <c r="V282" s="1"/>
  <c r="AA282" s="1"/>
  <c r="P282"/>
  <c r="Z282" s="1"/>
  <c r="O282"/>
  <c r="N282"/>
  <c r="X282" s="1"/>
  <c r="V281"/>
  <c r="T281"/>
  <c r="R281"/>
  <c r="W281" s="1"/>
  <c r="AB281" s="1"/>
  <c r="Q281"/>
  <c r="AA281" s="1"/>
  <c r="P281"/>
  <c r="O281"/>
  <c r="Y281" s="1"/>
  <c r="N281"/>
  <c r="S281" s="1"/>
  <c r="X281" s="1"/>
  <c r="U280"/>
  <c r="R280"/>
  <c r="Q280"/>
  <c r="P280"/>
  <c r="Z280" s="1"/>
  <c r="O280"/>
  <c r="T280" s="1"/>
  <c r="Y280" s="1"/>
  <c r="N280"/>
  <c r="V279"/>
  <c r="R279"/>
  <c r="Q279"/>
  <c r="AA279" s="1"/>
  <c r="P279"/>
  <c r="U279" s="1"/>
  <c r="Z279" s="1"/>
  <c r="O279"/>
  <c r="N279"/>
  <c r="W278"/>
  <c r="S278"/>
  <c r="R278"/>
  <c r="AB278" s="1"/>
  <c r="Q278"/>
  <c r="V278" s="1"/>
  <c r="AA278" s="1"/>
  <c r="P278"/>
  <c r="O278"/>
  <c r="N278"/>
  <c r="X278" s="1"/>
  <c r="T277"/>
  <c r="R277"/>
  <c r="W277" s="1"/>
  <c r="AB277" s="1"/>
  <c r="Q277"/>
  <c r="P277"/>
  <c r="O277"/>
  <c r="Y277" s="1"/>
  <c r="N277"/>
  <c r="S277" s="1"/>
  <c r="X277" s="1"/>
  <c r="U276"/>
  <c r="R276"/>
  <c r="Q276"/>
  <c r="P276"/>
  <c r="Z276" s="1"/>
  <c r="O276"/>
  <c r="T276" s="1"/>
  <c r="Y276" s="1"/>
  <c r="N276"/>
  <c r="U275"/>
  <c r="R275"/>
  <c r="Q275"/>
  <c r="P275"/>
  <c r="Z275" s="1"/>
  <c r="O275"/>
  <c r="T275" s="1"/>
  <c r="Y275" s="1"/>
  <c r="N275"/>
  <c r="V274"/>
  <c r="R274"/>
  <c r="Q274"/>
  <c r="AA274" s="1"/>
  <c r="P274"/>
  <c r="U274" s="1"/>
  <c r="Z274" s="1"/>
  <c r="O274"/>
  <c r="N274"/>
  <c r="W273"/>
  <c r="S273"/>
  <c r="R273"/>
  <c r="AB273" s="1"/>
  <c r="Q273"/>
  <c r="V273" s="1"/>
  <c r="AA273" s="1"/>
  <c r="P273"/>
  <c r="O273"/>
  <c r="N273"/>
  <c r="X273" s="1"/>
  <c r="T272"/>
  <c r="R272"/>
  <c r="W272" s="1"/>
  <c r="AB272" s="1"/>
  <c r="Q272"/>
  <c r="P272"/>
  <c r="O272"/>
  <c r="Y272" s="1"/>
  <c r="N272"/>
  <c r="S272" s="1"/>
  <c r="X272" s="1"/>
  <c r="W271"/>
  <c r="U271"/>
  <c r="S271"/>
  <c r="R271"/>
  <c r="AB271" s="1"/>
  <c r="Q271"/>
  <c r="P271"/>
  <c r="Z271" s="1"/>
  <c r="O271"/>
  <c r="T271" s="1"/>
  <c r="N271"/>
  <c r="X271" s="1"/>
  <c r="V270"/>
  <c r="T270"/>
  <c r="R270"/>
  <c r="W270" s="1"/>
  <c r="AB270" s="1"/>
  <c r="Q270"/>
  <c r="AA270" s="1"/>
  <c r="P270"/>
  <c r="U270" s="1"/>
  <c r="O270"/>
  <c r="Y270" s="1"/>
  <c r="N270"/>
  <c r="S270" s="1"/>
  <c r="X270" s="1"/>
  <c r="W269"/>
  <c r="AB269" s="1"/>
  <c r="U269"/>
  <c r="S269"/>
  <c r="X269" s="1"/>
  <c r="R269"/>
  <c r="Q269"/>
  <c r="V269" s="1"/>
  <c r="P269"/>
  <c r="Z269" s="1"/>
  <c r="O269"/>
  <c r="T269" s="1"/>
  <c r="Y269" s="1"/>
  <c r="N269"/>
  <c r="V268"/>
  <c r="T268"/>
  <c r="R268"/>
  <c r="W268" s="1"/>
  <c r="Q268"/>
  <c r="AA268" s="1"/>
  <c r="P268"/>
  <c r="U268" s="1"/>
  <c r="Z268" s="1"/>
  <c r="O268"/>
  <c r="Y268" s="1"/>
  <c r="N268"/>
  <c r="S268" s="1"/>
  <c r="W267"/>
  <c r="U267"/>
  <c r="S267"/>
  <c r="R267"/>
  <c r="AB267" s="1"/>
  <c r="Q267"/>
  <c r="V267" s="1"/>
  <c r="AA267" s="1"/>
  <c r="P267"/>
  <c r="Z267" s="1"/>
  <c r="O267"/>
  <c r="T267" s="1"/>
  <c r="N267"/>
  <c r="X267" s="1"/>
  <c r="V266"/>
  <c r="T266"/>
  <c r="R266"/>
  <c r="W266" s="1"/>
  <c r="AB266" s="1"/>
  <c r="Q266"/>
  <c r="AA266" s="1"/>
  <c r="P266"/>
  <c r="U266" s="1"/>
  <c r="O266"/>
  <c r="Y266" s="1"/>
  <c r="N266"/>
  <c r="S266" s="1"/>
  <c r="X266" s="1"/>
  <c r="W265"/>
  <c r="U265"/>
  <c r="S265"/>
  <c r="R265"/>
  <c r="AB265" s="1"/>
  <c r="Q265"/>
  <c r="V265" s="1"/>
  <c r="P265"/>
  <c r="Z265" s="1"/>
  <c r="O265"/>
  <c r="T265" s="1"/>
  <c r="Y265" s="1"/>
  <c r="N265"/>
  <c r="X265" s="1"/>
  <c r="V264"/>
  <c r="T264"/>
  <c r="R264"/>
  <c r="W264" s="1"/>
  <c r="Q264"/>
  <c r="AA264" s="1"/>
  <c r="P264"/>
  <c r="U264" s="1"/>
  <c r="Z264" s="1"/>
  <c r="O264"/>
  <c r="Y264" s="1"/>
  <c r="N264"/>
  <c r="S264" s="1"/>
  <c r="W263"/>
  <c r="U263"/>
  <c r="S263"/>
  <c r="R263"/>
  <c r="AB263" s="1"/>
  <c r="Q263"/>
  <c r="V263" s="1"/>
  <c r="AA263" s="1"/>
  <c r="P263"/>
  <c r="Z263" s="1"/>
  <c r="O263"/>
  <c r="T263" s="1"/>
  <c r="N263"/>
  <c r="X263" s="1"/>
  <c r="V262"/>
  <c r="T262"/>
  <c r="R262"/>
  <c r="W262" s="1"/>
  <c r="AB262" s="1"/>
  <c r="Q262"/>
  <c r="AA262" s="1"/>
  <c r="P262"/>
  <c r="U262" s="1"/>
  <c r="O262"/>
  <c r="Y262" s="1"/>
  <c r="N262"/>
  <c r="S262" s="1"/>
  <c r="X262" s="1"/>
  <c r="W261"/>
  <c r="U261"/>
  <c r="S261"/>
  <c r="R261"/>
  <c r="AB261" s="1"/>
  <c r="Q261"/>
  <c r="V261" s="1"/>
  <c r="P261"/>
  <c r="Z261" s="1"/>
  <c r="O261"/>
  <c r="T261" s="1"/>
  <c r="Y261" s="1"/>
  <c r="N261"/>
  <c r="X261" s="1"/>
  <c r="W260"/>
  <c r="U260"/>
  <c r="S260"/>
  <c r="R260"/>
  <c r="AB260" s="1"/>
  <c r="Q260"/>
  <c r="V260" s="1"/>
  <c r="P260"/>
  <c r="Z260" s="1"/>
  <c r="O260"/>
  <c r="T260" s="1"/>
  <c r="Y260" s="1"/>
  <c r="N260"/>
  <c r="X260" s="1"/>
  <c r="V259"/>
  <c r="T259"/>
  <c r="R259"/>
  <c r="W259" s="1"/>
  <c r="Q259"/>
  <c r="AA259" s="1"/>
  <c r="P259"/>
  <c r="U259" s="1"/>
  <c r="Z259" s="1"/>
  <c r="O259"/>
  <c r="Y259" s="1"/>
  <c r="N259"/>
  <c r="S259" s="1"/>
  <c r="W258"/>
  <c r="U258"/>
  <c r="S258"/>
  <c r="R258"/>
  <c r="AB258" s="1"/>
  <c r="Q258"/>
  <c r="V258" s="1"/>
  <c r="AA258" s="1"/>
  <c r="P258"/>
  <c r="Z258" s="1"/>
  <c r="O258"/>
  <c r="T258" s="1"/>
  <c r="N258"/>
  <c r="X258" s="1"/>
  <c r="V257"/>
  <c r="T257"/>
  <c r="R257"/>
  <c r="W257" s="1"/>
  <c r="AB257" s="1"/>
  <c r="Q257"/>
  <c r="AA257" s="1"/>
  <c r="P257"/>
  <c r="U257" s="1"/>
  <c r="O257"/>
  <c r="Y257" s="1"/>
  <c r="N257"/>
  <c r="S257" s="1"/>
  <c r="X257" s="1"/>
  <c r="W256"/>
  <c r="U256"/>
  <c r="S256"/>
  <c r="R256"/>
  <c r="AB256" s="1"/>
  <c r="Q256"/>
  <c r="V256" s="1"/>
  <c r="P256"/>
  <c r="Z256" s="1"/>
  <c r="O256"/>
  <c r="T256" s="1"/>
  <c r="Y256" s="1"/>
  <c r="N256"/>
  <c r="X256" s="1"/>
  <c r="V255"/>
  <c r="T255"/>
  <c r="R255"/>
  <c r="W255" s="1"/>
  <c r="Q255"/>
  <c r="AA255" s="1"/>
  <c r="P255"/>
  <c r="U255" s="1"/>
  <c r="Z255" s="1"/>
  <c r="O255"/>
  <c r="Y255" s="1"/>
  <c r="N255"/>
  <c r="S255" s="1"/>
  <c r="W254"/>
  <c r="U254"/>
  <c r="S254"/>
  <c r="R254"/>
  <c r="AB254" s="1"/>
  <c r="Q254"/>
  <c r="V254" s="1"/>
  <c r="AA254" s="1"/>
  <c r="P254"/>
  <c r="Z254" s="1"/>
  <c r="O254"/>
  <c r="T254" s="1"/>
  <c r="N254"/>
  <c r="X254" s="1"/>
  <c r="V253"/>
  <c r="T253"/>
  <c r="R253"/>
  <c r="W253" s="1"/>
  <c r="AB253" s="1"/>
  <c r="Q253"/>
  <c r="AA253" s="1"/>
  <c r="P253"/>
  <c r="U253" s="1"/>
  <c r="O253"/>
  <c r="Y253" s="1"/>
  <c r="N253"/>
  <c r="S253" s="1"/>
  <c r="X253" s="1"/>
  <c r="W252"/>
  <c r="U252"/>
  <c r="S252"/>
  <c r="R252"/>
  <c r="AB252" s="1"/>
  <c r="Q252"/>
  <c r="V252" s="1"/>
  <c r="P252"/>
  <c r="Z252" s="1"/>
  <c r="O252"/>
  <c r="T252" s="1"/>
  <c r="Y252" s="1"/>
  <c r="N252"/>
  <c r="X252" s="1"/>
  <c r="V251"/>
  <c r="T251"/>
  <c r="R251"/>
  <c r="W251" s="1"/>
  <c r="Q251"/>
  <c r="AA251" s="1"/>
  <c r="P251"/>
  <c r="U251" s="1"/>
  <c r="Z251" s="1"/>
  <c r="O251"/>
  <c r="Y251" s="1"/>
  <c r="N251"/>
  <c r="S251" s="1"/>
  <c r="W250"/>
  <c r="U250"/>
  <c r="S250"/>
  <c r="R250"/>
  <c r="AB250" s="1"/>
  <c r="Q250"/>
  <c r="V250" s="1"/>
  <c r="AA250" s="1"/>
  <c r="P250"/>
  <c r="Z250" s="1"/>
  <c r="O250"/>
  <c r="T250" s="1"/>
  <c r="N250"/>
  <c r="X250" s="1"/>
  <c r="V249"/>
  <c r="T249"/>
  <c r="R249"/>
  <c r="W249" s="1"/>
  <c r="AB249" s="1"/>
  <c r="Q249"/>
  <c r="AA249" s="1"/>
  <c r="P249"/>
  <c r="U249" s="1"/>
  <c r="O249"/>
  <c r="Y249" s="1"/>
  <c r="N249"/>
  <c r="S249" s="1"/>
  <c r="X249" s="1"/>
  <c r="W248"/>
  <c r="U248"/>
  <c r="S248"/>
  <c r="R248"/>
  <c r="AB248" s="1"/>
  <c r="Q248"/>
  <c r="V248" s="1"/>
  <c r="P248"/>
  <c r="Z248" s="1"/>
  <c r="O248"/>
  <c r="T248" s="1"/>
  <c r="Y248" s="1"/>
  <c r="N248"/>
  <c r="X248" s="1"/>
  <c r="V247"/>
  <c r="T247"/>
  <c r="R247"/>
  <c r="W247" s="1"/>
  <c r="Q247"/>
  <c r="AA247" s="1"/>
  <c r="P247"/>
  <c r="U247" s="1"/>
  <c r="Z247" s="1"/>
  <c r="O247"/>
  <c r="Y247" s="1"/>
  <c r="N247"/>
  <c r="S247" s="1"/>
  <c r="W246"/>
  <c r="U246"/>
  <c r="S246"/>
  <c r="R246"/>
  <c r="AB246" s="1"/>
  <c r="Q246"/>
  <c r="V246" s="1"/>
  <c r="AA246" s="1"/>
  <c r="P246"/>
  <c r="Z246" s="1"/>
  <c r="O246"/>
  <c r="T246" s="1"/>
  <c r="N246"/>
  <c r="X246" s="1"/>
  <c r="W245"/>
  <c r="U245"/>
  <c r="S245"/>
  <c r="R245"/>
  <c r="AB245" s="1"/>
  <c r="Q245"/>
  <c r="V245" s="1"/>
  <c r="AA245" s="1"/>
  <c r="P245"/>
  <c r="Z245" s="1"/>
  <c r="O245"/>
  <c r="T245" s="1"/>
  <c r="N245"/>
  <c r="X245" s="1"/>
  <c r="V244"/>
  <c r="T244"/>
  <c r="R244"/>
  <c r="W244" s="1"/>
  <c r="AB244" s="1"/>
  <c r="Q244"/>
  <c r="AA244" s="1"/>
  <c r="P244"/>
  <c r="U244" s="1"/>
  <c r="O244"/>
  <c r="Y244" s="1"/>
  <c r="N244"/>
  <c r="S244" s="1"/>
  <c r="X244" s="1"/>
  <c r="W243"/>
  <c r="U243"/>
  <c r="S243"/>
  <c r="R243"/>
  <c r="AB243" s="1"/>
  <c r="Q243"/>
  <c r="V243" s="1"/>
  <c r="P243"/>
  <c r="Z243" s="1"/>
  <c r="O243"/>
  <c r="T243" s="1"/>
  <c r="Y243" s="1"/>
  <c r="N243"/>
  <c r="X243" s="1"/>
  <c r="V242"/>
  <c r="T242"/>
  <c r="R242"/>
  <c r="W242" s="1"/>
  <c r="Q242"/>
  <c r="AA242" s="1"/>
  <c r="P242"/>
  <c r="U242" s="1"/>
  <c r="Z242" s="1"/>
  <c r="O242"/>
  <c r="Y242" s="1"/>
  <c r="N242"/>
  <c r="S242" s="1"/>
  <c r="W241"/>
  <c r="U241"/>
  <c r="S241"/>
  <c r="R241"/>
  <c r="AB241" s="1"/>
  <c r="Q241"/>
  <c r="V241" s="1"/>
  <c r="AA241" s="1"/>
  <c r="P241"/>
  <c r="Z241" s="1"/>
  <c r="O241"/>
  <c r="T241" s="1"/>
  <c r="N241"/>
  <c r="X241" s="1"/>
  <c r="V240"/>
  <c r="T240"/>
  <c r="R240"/>
  <c r="W240" s="1"/>
  <c r="AB240" s="1"/>
  <c r="Q240"/>
  <c r="AA240" s="1"/>
  <c r="P240"/>
  <c r="U240" s="1"/>
  <c r="O240"/>
  <c r="Y240" s="1"/>
  <c r="N240"/>
  <c r="S240" s="1"/>
  <c r="X240" s="1"/>
  <c r="W239"/>
  <c r="U239"/>
  <c r="S239"/>
  <c r="R239"/>
  <c r="AB239" s="1"/>
  <c r="Q239"/>
  <c r="V239" s="1"/>
  <c r="P239"/>
  <c r="Z239" s="1"/>
  <c r="O239"/>
  <c r="T239" s="1"/>
  <c r="Y239" s="1"/>
  <c r="N239"/>
  <c r="X239" s="1"/>
  <c r="V238"/>
  <c r="T238"/>
  <c r="R238"/>
  <c r="W238" s="1"/>
  <c r="Q238"/>
  <c r="AA238" s="1"/>
  <c r="P238"/>
  <c r="U238" s="1"/>
  <c r="Z238" s="1"/>
  <c r="O238"/>
  <c r="Y238" s="1"/>
  <c r="N238"/>
  <c r="S238" s="1"/>
  <c r="W237"/>
  <c r="U237"/>
  <c r="S237"/>
  <c r="R237"/>
  <c r="AB237" s="1"/>
  <c r="Q237"/>
  <c r="V237" s="1"/>
  <c r="AA237" s="1"/>
  <c r="P237"/>
  <c r="Z237" s="1"/>
  <c r="O237"/>
  <c r="T237" s="1"/>
  <c r="N237"/>
  <c r="X237" s="1"/>
  <c r="V236"/>
  <c r="T236"/>
  <c r="R236"/>
  <c r="W236" s="1"/>
  <c r="AB236" s="1"/>
  <c r="Q236"/>
  <c r="AA236" s="1"/>
  <c r="P236"/>
  <c r="U236" s="1"/>
  <c r="O236"/>
  <c r="Y236" s="1"/>
  <c r="N236"/>
  <c r="S236" s="1"/>
  <c r="X236" s="1"/>
  <c r="W235"/>
  <c r="U235"/>
  <c r="S235"/>
  <c r="R235"/>
  <c r="AB235" s="1"/>
  <c r="Q235"/>
  <c r="V235" s="1"/>
  <c r="P235"/>
  <c r="Z235" s="1"/>
  <c r="O235"/>
  <c r="T235" s="1"/>
  <c r="Y235" s="1"/>
  <c r="N235"/>
  <c r="X235" s="1"/>
  <c r="V234"/>
  <c r="T234"/>
  <c r="R234"/>
  <c r="W234" s="1"/>
  <c r="Q234"/>
  <c r="AA234" s="1"/>
  <c r="P234"/>
  <c r="U234" s="1"/>
  <c r="Z234" s="1"/>
  <c r="O234"/>
  <c r="Y234" s="1"/>
  <c r="N234"/>
  <c r="S234" s="1"/>
  <c r="W233"/>
  <c r="U233"/>
  <c r="S233"/>
  <c r="R233"/>
  <c r="AB233" s="1"/>
  <c r="Q233"/>
  <c r="V233" s="1"/>
  <c r="AA233" s="1"/>
  <c r="P233"/>
  <c r="Z233" s="1"/>
  <c r="O233"/>
  <c r="T233" s="1"/>
  <c r="N233"/>
  <c r="X233" s="1"/>
  <c r="V232"/>
  <c r="T232"/>
  <c r="R232"/>
  <c r="W232" s="1"/>
  <c r="AB232" s="1"/>
  <c r="Q232"/>
  <c r="AA232" s="1"/>
  <c r="P232"/>
  <c r="U232" s="1"/>
  <c r="O232"/>
  <c r="Y232" s="1"/>
  <c r="N232"/>
  <c r="S232" s="1"/>
  <c r="X232" s="1"/>
  <c r="W231"/>
  <c r="U231"/>
  <c r="S231"/>
  <c r="R231"/>
  <c r="AB231" s="1"/>
  <c r="Q231"/>
  <c r="V231" s="1"/>
  <c r="P231"/>
  <c r="Z231" s="1"/>
  <c r="O231"/>
  <c r="T231" s="1"/>
  <c r="Y231" s="1"/>
  <c r="N231"/>
  <c r="X231" s="1"/>
  <c r="W230"/>
  <c r="U230"/>
  <c r="S230"/>
  <c r="R230"/>
  <c r="AB230" s="1"/>
  <c r="Q230"/>
  <c r="V230" s="1"/>
  <c r="P230"/>
  <c r="Z230" s="1"/>
  <c r="O230"/>
  <c r="T230" s="1"/>
  <c r="Y230" s="1"/>
  <c r="N230"/>
  <c r="X230" s="1"/>
  <c r="V229"/>
  <c r="T229"/>
  <c r="R229"/>
  <c r="W229" s="1"/>
  <c r="Q229"/>
  <c r="AA229" s="1"/>
  <c r="P229"/>
  <c r="U229" s="1"/>
  <c r="Z229" s="1"/>
  <c r="O229"/>
  <c r="Y229" s="1"/>
  <c r="N229"/>
  <c r="S229" s="1"/>
  <c r="W228"/>
  <c r="U228"/>
  <c r="S228"/>
  <c r="R228"/>
  <c r="AB228" s="1"/>
  <c r="Q228"/>
  <c r="V228" s="1"/>
  <c r="AA228" s="1"/>
  <c r="P228"/>
  <c r="Z228" s="1"/>
  <c r="O228"/>
  <c r="T228" s="1"/>
  <c r="N228"/>
  <c r="X228" s="1"/>
  <c r="V227"/>
  <c r="T227"/>
  <c r="R227"/>
  <c r="W227" s="1"/>
  <c r="AB227" s="1"/>
  <c r="Q227"/>
  <c r="AA227" s="1"/>
  <c r="P227"/>
  <c r="U227" s="1"/>
  <c r="O227"/>
  <c r="Y227" s="1"/>
  <c r="N227"/>
  <c r="S227" s="1"/>
  <c r="X227" s="1"/>
  <c r="W226"/>
  <c r="U226"/>
  <c r="S226"/>
  <c r="R226"/>
  <c r="AB226" s="1"/>
  <c r="Q226"/>
  <c r="V226" s="1"/>
  <c r="P226"/>
  <c r="Z226" s="1"/>
  <c r="O226"/>
  <c r="T226" s="1"/>
  <c r="Y226" s="1"/>
  <c r="N226"/>
  <c r="X226" s="1"/>
  <c r="V225"/>
  <c r="T225"/>
  <c r="R225"/>
  <c r="W225" s="1"/>
  <c r="Q225"/>
  <c r="AA225" s="1"/>
  <c r="P225"/>
  <c r="U225" s="1"/>
  <c r="Z225" s="1"/>
  <c r="O225"/>
  <c r="Y225" s="1"/>
  <c r="N225"/>
  <c r="S225" s="1"/>
  <c r="W224"/>
  <c r="U224"/>
  <c r="S224"/>
  <c r="R224"/>
  <c r="AB224" s="1"/>
  <c r="Q224"/>
  <c r="V224" s="1"/>
  <c r="AA224" s="1"/>
  <c r="P224"/>
  <c r="Z224" s="1"/>
  <c r="O224"/>
  <c r="T224" s="1"/>
  <c r="N224"/>
  <c r="X224" s="1"/>
  <c r="V223"/>
  <c r="T223"/>
  <c r="R223"/>
  <c r="W223" s="1"/>
  <c r="AB223" s="1"/>
  <c r="Q223"/>
  <c r="AA223" s="1"/>
  <c r="P223"/>
  <c r="U223" s="1"/>
  <c r="O223"/>
  <c r="Y223" s="1"/>
  <c r="N223"/>
  <c r="S223" s="1"/>
  <c r="X223" s="1"/>
  <c r="W222"/>
  <c r="U222"/>
  <c r="S222"/>
  <c r="R222"/>
  <c r="AB222" s="1"/>
  <c r="Q222"/>
  <c r="V222" s="1"/>
  <c r="P222"/>
  <c r="Z222" s="1"/>
  <c r="O222"/>
  <c r="T222" s="1"/>
  <c r="Y222" s="1"/>
  <c r="N222"/>
  <c r="X222" s="1"/>
  <c r="V221"/>
  <c r="T221"/>
  <c r="R221"/>
  <c r="W221" s="1"/>
  <c r="Q221"/>
  <c r="AA221" s="1"/>
  <c r="P221"/>
  <c r="U221" s="1"/>
  <c r="Z221" s="1"/>
  <c r="O221"/>
  <c r="Y221" s="1"/>
  <c r="N221"/>
  <c r="S221" s="1"/>
  <c r="W220"/>
  <c r="U220"/>
  <c r="S220"/>
  <c r="R220"/>
  <c r="AB220" s="1"/>
  <c r="Q220"/>
  <c r="V220" s="1"/>
  <c r="AA220" s="1"/>
  <c r="P220"/>
  <c r="Z220" s="1"/>
  <c r="O220"/>
  <c r="T220" s="1"/>
  <c r="N220"/>
  <c r="X220" s="1"/>
  <c r="V219"/>
  <c r="T219"/>
  <c r="R219"/>
  <c r="W219" s="1"/>
  <c r="AB219" s="1"/>
  <c r="Q219"/>
  <c r="AA219" s="1"/>
  <c r="P219"/>
  <c r="U219" s="1"/>
  <c r="O219"/>
  <c r="Y219" s="1"/>
  <c r="N219"/>
  <c r="S219" s="1"/>
  <c r="X219" s="1"/>
  <c r="W218"/>
  <c r="U218"/>
  <c r="S218"/>
  <c r="R218"/>
  <c r="AB218" s="1"/>
  <c r="Q218"/>
  <c r="V218" s="1"/>
  <c r="P218"/>
  <c r="Z218" s="1"/>
  <c r="O218"/>
  <c r="T218" s="1"/>
  <c r="Y218" s="1"/>
  <c r="N218"/>
  <c r="X218" s="1"/>
  <c r="V217"/>
  <c r="T217"/>
  <c r="R217"/>
  <c r="W217" s="1"/>
  <c r="Q217"/>
  <c r="AA217" s="1"/>
  <c r="P217"/>
  <c r="U217" s="1"/>
  <c r="Z217" s="1"/>
  <c r="O217"/>
  <c r="Y217" s="1"/>
  <c r="N217"/>
  <c r="S217" s="1"/>
  <c r="W216"/>
  <c r="U216"/>
  <c r="S216"/>
  <c r="R216"/>
  <c r="AB216" s="1"/>
  <c r="Q216"/>
  <c r="V216" s="1"/>
  <c r="AA216" s="1"/>
  <c r="P216"/>
  <c r="Z216" s="1"/>
  <c r="O216"/>
  <c r="T216" s="1"/>
  <c r="N216"/>
  <c r="X216" s="1"/>
  <c r="W215"/>
  <c r="U215"/>
  <c r="S215"/>
  <c r="R215"/>
  <c r="AB215" s="1"/>
  <c r="Q215"/>
  <c r="V215" s="1"/>
  <c r="AA215" s="1"/>
  <c r="P215"/>
  <c r="Z215" s="1"/>
  <c r="O215"/>
  <c r="T215" s="1"/>
  <c r="N215"/>
  <c r="X215" s="1"/>
  <c r="V214"/>
  <c r="T214"/>
  <c r="R214"/>
  <c r="W214" s="1"/>
  <c r="AB214" s="1"/>
  <c r="Q214"/>
  <c r="AA214" s="1"/>
  <c r="P214"/>
  <c r="U214" s="1"/>
  <c r="O214"/>
  <c r="Y214" s="1"/>
  <c r="N214"/>
  <c r="S214" s="1"/>
  <c r="X214" s="1"/>
  <c r="W213"/>
  <c r="U213"/>
  <c r="S213"/>
  <c r="R213"/>
  <c r="AB213" s="1"/>
  <c r="Q213"/>
  <c r="V213" s="1"/>
  <c r="P213"/>
  <c r="Z213" s="1"/>
  <c r="O213"/>
  <c r="T213" s="1"/>
  <c r="Y213" s="1"/>
  <c r="N213"/>
  <c r="X213" s="1"/>
  <c r="V212"/>
  <c r="T212"/>
  <c r="R212"/>
  <c r="W212" s="1"/>
  <c r="Q212"/>
  <c r="AA212" s="1"/>
  <c r="P212"/>
  <c r="U212" s="1"/>
  <c r="Z212" s="1"/>
  <c r="O212"/>
  <c r="Y212" s="1"/>
  <c r="N212"/>
  <c r="S212" s="1"/>
  <c r="W211"/>
  <c r="U211"/>
  <c r="S211"/>
  <c r="R211"/>
  <c r="AB211" s="1"/>
  <c r="Q211"/>
  <c r="V211" s="1"/>
  <c r="AA211" s="1"/>
  <c r="P211"/>
  <c r="Z211" s="1"/>
  <c r="O211"/>
  <c r="T211" s="1"/>
  <c r="N211"/>
  <c r="X211" s="1"/>
  <c r="V210"/>
  <c r="T210"/>
  <c r="R210"/>
  <c r="W210" s="1"/>
  <c r="AB210" s="1"/>
  <c r="Q210"/>
  <c r="AA210" s="1"/>
  <c r="P210"/>
  <c r="U210" s="1"/>
  <c r="O210"/>
  <c r="Y210" s="1"/>
  <c r="N210"/>
  <c r="S210" s="1"/>
  <c r="X210" s="1"/>
  <c r="W209"/>
  <c r="U209"/>
  <c r="S209"/>
  <c r="R209"/>
  <c r="AB209" s="1"/>
  <c r="Q209"/>
  <c r="V209" s="1"/>
  <c r="P209"/>
  <c r="Z209" s="1"/>
  <c r="O209"/>
  <c r="T209" s="1"/>
  <c r="Y209" s="1"/>
  <c r="N209"/>
  <c r="X209" s="1"/>
  <c r="V208"/>
  <c r="T208"/>
  <c r="R208"/>
  <c r="W208" s="1"/>
  <c r="Q208"/>
  <c r="AA208" s="1"/>
  <c r="P208"/>
  <c r="U208" s="1"/>
  <c r="Z208" s="1"/>
  <c r="O208"/>
  <c r="Y208" s="1"/>
  <c r="N208"/>
  <c r="S208" s="1"/>
  <c r="W207"/>
  <c r="U207"/>
  <c r="S207"/>
  <c r="R207"/>
  <c r="AB207" s="1"/>
  <c r="Q207"/>
  <c r="V207" s="1"/>
  <c r="AA207" s="1"/>
  <c r="P207"/>
  <c r="Z207" s="1"/>
  <c r="O207"/>
  <c r="T207" s="1"/>
  <c r="N207"/>
  <c r="X207" s="1"/>
  <c r="V206"/>
  <c r="T206"/>
  <c r="R206"/>
  <c r="W206" s="1"/>
  <c r="AB206" s="1"/>
  <c r="Q206"/>
  <c r="AA206" s="1"/>
  <c r="P206"/>
  <c r="U206" s="1"/>
  <c r="O206"/>
  <c r="Y206" s="1"/>
  <c r="N206"/>
  <c r="S206" s="1"/>
  <c r="X206" s="1"/>
  <c r="W205"/>
  <c r="U205"/>
  <c r="S205"/>
  <c r="R205"/>
  <c r="AB205" s="1"/>
  <c r="Q205"/>
  <c r="V205" s="1"/>
  <c r="P205"/>
  <c r="Z205" s="1"/>
  <c r="O205"/>
  <c r="T205" s="1"/>
  <c r="Y205" s="1"/>
  <c r="N205"/>
  <c r="X205" s="1"/>
  <c r="V204"/>
  <c r="T204"/>
  <c r="R204"/>
  <c r="W204" s="1"/>
  <c r="Q204"/>
  <c r="AA204" s="1"/>
  <c r="P204"/>
  <c r="U204" s="1"/>
  <c r="Z204" s="1"/>
  <c r="O204"/>
  <c r="Y204" s="1"/>
  <c r="N204"/>
  <c r="S204" s="1"/>
  <c r="W203"/>
  <c r="U203"/>
  <c r="S203"/>
  <c r="R203"/>
  <c r="AB203" s="1"/>
  <c r="Q203"/>
  <c r="V203" s="1"/>
  <c r="AA203" s="1"/>
  <c r="P203"/>
  <c r="Z203" s="1"/>
  <c r="O203"/>
  <c r="T203" s="1"/>
  <c r="N203"/>
  <c r="X203" s="1"/>
  <c r="V202"/>
  <c r="T202"/>
  <c r="R202"/>
  <c r="W202" s="1"/>
  <c r="AB202" s="1"/>
  <c r="Q202"/>
  <c r="AA202" s="1"/>
  <c r="P202"/>
  <c r="U202" s="1"/>
  <c r="O202"/>
  <c r="Y202" s="1"/>
  <c r="N202"/>
  <c r="S202" s="1"/>
  <c r="X202" s="1"/>
  <c r="W201"/>
  <c r="U201"/>
  <c r="S201"/>
  <c r="R201"/>
  <c r="AB201" s="1"/>
  <c r="Q201"/>
  <c r="V201" s="1"/>
  <c r="P201"/>
  <c r="Z201" s="1"/>
  <c r="O201"/>
  <c r="T201" s="1"/>
  <c r="Y201" s="1"/>
  <c r="N201"/>
  <c r="X201" s="1"/>
  <c r="W200"/>
  <c r="U200"/>
  <c r="S200"/>
  <c r="R200"/>
  <c r="AB200" s="1"/>
  <c r="Q200"/>
  <c r="V200" s="1"/>
  <c r="P200"/>
  <c r="Z200" s="1"/>
  <c r="O200"/>
  <c r="N200"/>
  <c r="X200" s="1"/>
  <c r="V199"/>
  <c r="T199"/>
  <c r="R199"/>
  <c r="W199" s="1"/>
  <c r="Q199"/>
  <c r="AA199" s="1"/>
  <c r="P199"/>
  <c r="U199" s="1"/>
  <c r="Z199" s="1"/>
  <c r="O199"/>
  <c r="Y199" s="1"/>
  <c r="N199"/>
  <c r="S199" s="1"/>
  <c r="W198"/>
  <c r="U198"/>
  <c r="S198"/>
  <c r="R198"/>
  <c r="AB198" s="1"/>
  <c r="Q198"/>
  <c r="P198"/>
  <c r="Z198" s="1"/>
  <c r="O198"/>
  <c r="T198" s="1"/>
  <c r="N198"/>
  <c r="X198" s="1"/>
  <c r="V197"/>
  <c r="T197"/>
  <c r="R197"/>
  <c r="W197" s="1"/>
  <c r="AB197" s="1"/>
  <c r="Q197"/>
  <c r="AA197" s="1"/>
  <c r="P197"/>
  <c r="U197" s="1"/>
  <c r="O197"/>
  <c r="Y197" s="1"/>
  <c r="N197"/>
  <c r="S197" s="1"/>
  <c r="X197" s="1"/>
  <c r="W196"/>
  <c r="U196"/>
  <c r="S196"/>
  <c r="R196"/>
  <c r="AB196" s="1"/>
  <c r="Q196"/>
  <c r="V196" s="1"/>
  <c r="P196"/>
  <c r="Z196" s="1"/>
  <c r="O196"/>
  <c r="N196"/>
  <c r="X196" s="1"/>
  <c r="V195"/>
  <c r="T195"/>
  <c r="R195"/>
  <c r="W195" s="1"/>
  <c r="Q195"/>
  <c r="AA195" s="1"/>
  <c r="P195"/>
  <c r="O195"/>
  <c r="Y195" s="1"/>
  <c r="N195"/>
  <c r="S195" s="1"/>
  <c r="W194"/>
  <c r="U194"/>
  <c r="S194"/>
  <c r="R194"/>
  <c r="AB194" s="1"/>
  <c r="Q194"/>
  <c r="P194"/>
  <c r="Z194" s="1"/>
  <c r="O194"/>
  <c r="T194" s="1"/>
  <c r="N194"/>
  <c r="X194" s="1"/>
  <c r="V193"/>
  <c r="T193"/>
  <c r="R193"/>
  <c r="Q193"/>
  <c r="AA193" s="1"/>
  <c r="P193"/>
  <c r="U193" s="1"/>
  <c r="O193"/>
  <c r="Y193" s="1"/>
  <c r="N193"/>
  <c r="S193" s="1"/>
  <c r="X193" s="1"/>
  <c r="W192"/>
  <c r="U192"/>
  <c r="S192"/>
  <c r="R192"/>
  <c r="AB192" s="1"/>
  <c r="Q192"/>
  <c r="V192" s="1"/>
  <c r="P192"/>
  <c r="Z192" s="1"/>
  <c r="O192"/>
  <c r="N192"/>
  <c r="X192" s="1"/>
  <c r="V191"/>
  <c r="T191"/>
  <c r="R191"/>
  <c r="W191" s="1"/>
  <c r="Q191"/>
  <c r="AA191" s="1"/>
  <c r="P191"/>
  <c r="O191"/>
  <c r="Y191" s="1"/>
  <c r="N191"/>
  <c r="S191" s="1"/>
  <c r="W190"/>
  <c r="U190"/>
  <c r="S190"/>
  <c r="R190"/>
  <c r="AB190" s="1"/>
  <c r="Q190"/>
  <c r="P190"/>
  <c r="Z190" s="1"/>
  <c r="O190"/>
  <c r="T190" s="1"/>
  <c r="N190"/>
  <c r="X190" s="1"/>
  <c r="V189"/>
  <c r="T189"/>
  <c r="R189"/>
  <c r="Q189"/>
  <c r="AA189" s="1"/>
  <c r="P189"/>
  <c r="U189" s="1"/>
  <c r="O189"/>
  <c r="Y189" s="1"/>
  <c r="N189"/>
  <c r="W188"/>
  <c r="U188"/>
  <c r="S188"/>
  <c r="R188"/>
  <c r="AB188" s="1"/>
  <c r="Q188"/>
  <c r="V188" s="1"/>
  <c r="P188"/>
  <c r="Z188" s="1"/>
  <c r="O188"/>
  <c r="N188"/>
  <c r="X188" s="1"/>
  <c r="V187"/>
  <c r="T187"/>
  <c r="R187"/>
  <c r="W187" s="1"/>
  <c r="Q187"/>
  <c r="AA187" s="1"/>
  <c r="P187"/>
  <c r="O187"/>
  <c r="Y187" s="1"/>
  <c r="N187"/>
  <c r="S187" s="1"/>
  <c r="W186"/>
  <c r="U186"/>
  <c r="S186"/>
  <c r="R186"/>
  <c r="AB186" s="1"/>
  <c r="Q186"/>
  <c r="P186"/>
  <c r="Z186" s="1"/>
  <c r="O186"/>
  <c r="T186" s="1"/>
  <c r="N186"/>
  <c r="X186" s="1"/>
  <c r="W185"/>
  <c r="U185"/>
  <c r="S185"/>
  <c r="R185"/>
  <c r="AB185" s="1"/>
  <c r="Q185"/>
  <c r="P185"/>
  <c r="Z185" s="1"/>
  <c r="O185"/>
  <c r="T185" s="1"/>
  <c r="N185"/>
  <c r="X185" s="1"/>
  <c r="V184"/>
  <c r="T184"/>
  <c r="R184"/>
  <c r="Q184"/>
  <c r="AA184" s="1"/>
  <c r="P184"/>
  <c r="U184" s="1"/>
  <c r="O184"/>
  <c r="Y184" s="1"/>
  <c r="N184"/>
  <c r="W183"/>
  <c r="U183"/>
  <c r="S183"/>
  <c r="R183"/>
  <c r="AB183" s="1"/>
  <c r="Q183"/>
  <c r="V183" s="1"/>
  <c r="P183"/>
  <c r="Z183" s="1"/>
  <c r="O183"/>
  <c r="N183"/>
  <c r="X183" s="1"/>
  <c r="V182"/>
  <c r="T182"/>
  <c r="R182"/>
  <c r="W182" s="1"/>
  <c r="Q182"/>
  <c r="AA182" s="1"/>
  <c r="P182"/>
  <c r="O182"/>
  <c r="Y182" s="1"/>
  <c r="N182"/>
  <c r="S182" s="1"/>
  <c r="W181"/>
  <c r="U181"/>
  <c r="S181"/>
  <c r="R181"/>
  <c r="AB181" s="1"/>
  <c r="Q181"/>
  <c r="P181"/>
  <c r="Z181" s="1"/>
  <c r="O181"/>
  <c r="T181" s="1"/>
  <c r="N181"/>
  <c r="X181" s="1"/>
  <c r="V180"/>
  <c r="T180"/>
  <c r="R180"/>
  <c r="Q180"/>
  <c r="AA180" s="1"/>
  <c r="P180"/>
  <c r="U180" s="1"/>
  <c r="O180"/>
  <c r="Y180" s="1"/>
  <c r="N180"/>
  <c r="W179"/>
  <c r="U179"/>
  <c r="S179"/>
  <c r="R179"/>
  <c r="AB179" s="1"/>
  <c r="Q179"/>
  <c r="V179" s="1"/>
  <c r="P179"/>
  <c r="Z179" s="1"/>
  <c r="O179"/>
  <c r="N179"/>
  <c r="X179" s="1"/>
  <c r="V178"/>
  <c r="T178"/>
  <c r="R178"/>
  <c r="W178" s="1"/>
  <c r="Q178"/>
  <c r="AA178" s="1"/>
  <c r="P178"/>
  <c r="O178"/>
  <c r="Y178" s="1"/>
  <c r="N178"/>
  <c r="S178" s="1"/>
  <c r="W177"/>
  <c r="U177"/>
  <c r="S177"/>
  <c r="R177"/>
  <c r="AB177" s="1"/>
  <c r="Q177"/>
  <c r="P177"/>
  <c r="Z177" s="1"/>
  <c r="O177"/>
  <c r="T177" s="1"/>
  <c r="N177"/>
  <c r="X177" s="1"/>
  <c r="V176"/>
  <c r="T176"/>
  <c r="R176"/>
  <c r="Q176"/>
  <c r="AA176" s="1"/>
  <c r="P176"/>
  <c r="U176" s="1"/>
  <c r="O176"/>
  <c r="Y176" s="1"/>
  <c r="N176"/>
  <c r="W175"/>
  <c r="U175"/>
  <c r="S175"/>
  <c r="R175"/>
  <c r="AB175" s="1"/>
  <c r="Q175"/>
  <c r="V175" s="1"/>
  <c r="P175"/>
  <c r="Z175" s="1"/>
  <c r="O175"/>
  <c r="N175"/>
  <c r="X175" s="1"/>
  <c r="V174"/>
  <c r="T174"/>
  <c r="R174"/>
  <c r="W174" s="1"/>
  <c r="Q174"/>
  <c r="AA174" s="1"/>
  <c r="P174"/>
  <c r="O174"/>
  <c r="Y174" s="1"/>
  <c r="N174"/>
  <c r="S174" s="1"/>
  <c r="W173"/>
  <c r="U173"/>
  <c r="S173"/>
  <c r="R173"/>
  <c r="AB173" s="1"/>
  <c r="Q173"/>
  <c r="P173"/>
  <c r="Z173" s="1"/>
  <c r="O173"/>
  <c r="T173" s="1"/>
  <c r="N173"/>
  <c r="X173" s="1"/>
  <c r="V172"/>
  <c r="T172"/>
  <c r="R172"/>
  <c r="W172" s="1"/>
  <c r="AB172" s="1"/>
  <c r="Q172"/>
  <c r="AA172" s="1"/>
  <c r="P172"/>
  <c r="U172" s="1"/>
  <c r="O172"/>
  <c r="Y172" s="1"/>
  <c r="N172"/>
  <c r="S172" s="1"/>
  <c r="X172" s="1"/>
  <c r="W171"/>
  <c r="U171"/>
  <c r="S171"/>
  <c r="R171"/>
  <c r="AB171" s="1"/>
  <c r="Q171"/>
  <c r="V171" s="1"/>
  <c r="P171"/>
  <c r="Z171" s="1"/>
  <c r="O171"/>
  <c r="T171" s="1"/>
  <c r="Y171" s="1"/>
  <c r="N171"/>
  <c r="X171" s="1"/>
  <c r="W170"/>
  <c r="U170"/>
  <c r="S170"/>
  <c r="R170"/>
  <c r="AB170" s="1"/>
  <c r="Q170"/>
  <c r="V170" s="1"/>
  <c r="P170"/>
  <c r="Z170" s="1"/>
  <c r="O170"/>
  <c r="T170" s="1"/>
  <c r="Y170" s="1"/>
  <c r="N170"/>
  <c r="X170" s="1"/>
  <c r="V169"/>
  <c r="T169"/>
  <c r="R169"/>
  <c r="W169" s="1"/>
  <c r="Q169"/>
  <c r="AA169" s="1"/>
  <c r="P169"/>
  <c r="U169" s="1"/>
  <c r="Z169" s="1"/>
  <c r="O169"/>
  <c r="Y169" s="1"/>
  <c r="N169"/>
  <c r="S169" s="1"/>
  <c r="W168"/>
  <c r="U168"/>
  <c r="S168"/>
  <c r="R168"/>
  <c r="AB168" s="1"/>
  <c r="Q168"/>
  <c r="V168" s="1"/>
  <c r="AA168" s="1"/>
  <c r="P168"/>
  <c r="Z168" s="1"/>
  <c r="O168"/>
  <c r="T168" s="1"/>
  <c r="N168"/>
  <c r="X168" s="1"/>
  <c r="V167"/>
  <c r="T167"/>
  <c r="R167"/>
  <c r="W167" s="1"/>
  <c r="AB167" s="1"/>
  <c r="Q167"/>
  <c r="AA167" s="1"/>
  <c r="P167"/>
  <c r="U167" s="1"/>
  <c r="O167"/>
  <c r="Y167" s="1"/>
  <c r="N167"/>
  <c r="S167" s="1"/>
  <c r="X167" s="1"/>
  <c r="W166"/>
  <c r="U166"/>
  <c r="S166"/>
  <c r="R166"/>
  <c r="AB166" s="1"/>
  <c r="Q166"/>
  <c r="V166" s="1"/>
  <c r="P166"/>
  <c r="Z166" s="1"/>
  <c r="O166"/>
  <c r="T166" s="1"/>
  <c r="Y166" s="1"/>
  <c r="N166"/>
  <c r="X166" s="1"/>
  <c r="V165"/>
  <c r="T165"/>
  <c r="R165"/>
  <c r="W165" s="1"/>
  <c r="Q165"/>
  <c r="AA165" s="1"/>
  <c r="P165"/>
  <c r="U165" s="1"/>
  <c r="Z165" s="1"/>
  <c r="O165"/>
  <c r="Y165" s="1"/>
  <c r="N165"/>
  <c r="S165" s="1"/>
  <c r="W164"/>
  <c r="U164"/>
  <c r="S164"/>
  <c r="R164"/>
  <c r="AB164" s="1"/>
  <c r="Q164"/>
  <c r="V164" s="1"/>
  <c r="AA164" s="1"/>
  <c r="P164"/>
  <c r="Z164" s="1"/>
  <c r="O164"/>
  <c r="T164" s="1"/>
  <c r="N164"/>
  <c r="X164" s="1"/>
  <c r="V163"/>
  <c r="T163"/>
  <c r="R163"/>
  <c r="W163" s="1"/>
  <c r="AB163" s="1"/>
  <c r="Q163"/>
  <c r="AA163" s="1"/>
  <c r="P163"/>
  <c r="U163" s="1"/>
  <c r="O163"/>
  <c r="Y163" s="1"/>
  <c r="N163"/>
  <c r="S163" s="1"/>
  <c r="X163" s="1"/>
  <c r="W162"/>
  <c r="U162"/>
  <c r="S162"/>
  <c r="R162"/>
  <c r="AB162" s="1"/>
  <c r="Q162"/>
  <c r="V162" s="1"/>
  <c r="P162"/>
  <c r="Z162" s="1"/>
  <c r="O162"/>
  <c r="T162" s="1"/>
  <c r="Y162" s="1"/>
  <c r="N162"/>
  <c r="X162" s="1"/>
  <c r="V161"/>
  <c r="T161"/>
  <c r="R161"/>
  <c r="W161" s="1"/>
  <c r="Q161"/>
  <c r="AA161" s="1"/>
  <c r="P161"/>
  <c r="U161" s="1"/>
  <c r="Z161" s="1"/>
  <c r="O161"/>
  <c r="Y161" s="1"/>
  <c r="N161"/>
  <c r="S161" s="1"/>
  <c r="W160"/>
  <c r="U160"/>
  <c r="S160"/>
  <c r="R160"/>
  <c r="AB160" s="1"/>
  <c r="Q160"/>
  <c r="V160" s="1"/>
  <c r="AA160" s="1"/>
  <c r="P160"/>
  <c r="Z160" s="1"/>
  <c r="O160"/>
  <c r="T160" s="1"/>
  <c r="N160"/>
  <c r="X160" s="1"/>
  <c r="V159"/>
  <c r="T159"/>
  <c r="R159"/>
  <c r="W159" s="1"/>
  <c r="AB159" s="1"/>
  <c r="Q159"/>
  <c r="AA159" s="1"/>
  <c r="P159"/>
  <c r="U159" s="1"/>
  <c r="O159"/>
  <c r="Y159" s="1"/>
  <c r="N159"/>
  <c r="S159" s="1"/>
  <c r="X159" s="1"/>
  <c r="W158"/>
  <c r="U158"/>
  <c r="S158"/>
  <c r="R158"/>
  <c r="AB158" s="1"/>
  <c r="Q158"/>
  <c r="V158" s="1"/>
  <c r="P158"/>
  <c r="Z158" s="1"/>
  <c r="O158"/>
  <c r="T158" s="1"/>
  <c r="Y158" s="1"/>
  <c r="N158"/>
  <c r="X158" s="1"/>
  <c r="V157"/>
  <c r="T157"/>
  <c r="R157"/>
  <c r="W157" s="1"/>
  <c r="Q157"/>
  <c r="AA157" s="1"/>
  <c r="P157"/>
  <c r="U157" s="1"/>
  <c r="Z157" s="1"/>
  <c r="O157"/>
  <c r="Y157" s="1"/>
  <c r="N157"/>
  <c r="S157" s="1"/>
  <c r="W156"/>
  <c r="U156"/>
  <c r="S156"/>
  <c r="R156"/>
  <c r="AB156" s="1"/>
  <c r="Q156"/>
  <c r="V156" s="1"/>
  <c r="AA156" s="1"/>
  <c r="P156"/>
  <c r="Z156" s="1"/>
  <c r="O156"/>
  <c r="T156" s="1"/>
  <c r="N156"/>
  <c r="X156" s="1"/>
  <c r="W155"/>
  <c r="U155"/>
  <c r="S155"/>
  <c r="R155"/>
  <c r="AB155" s="1"/>
  <c r="Q155"/>
  <c r="V155" s="1"/>
  <c r="AA155" s="1"/>
  <c r="P155"/>
  <c r="Z155" s="1"/>
  <c r="O155"/>
  <c r="T155" s="1"/>
  <c r="N155"/>
  <c r="X155" s="1"/>
  <c r="V154"/>
  <c r="T154"/>
  <c r="R154"/>
  <c r="W154" s="1"/>
  <c r="AB154" s="1"/>
  <c r="Q154"/>
  <c r="AA154" s="1"/>
  <c r="P154"/>
  <c r="U154" s="1"/>
  <c r="O154"/>
  <c r="Y154" s="1"/>
  <c r="N154"/>
  <c r="S154" s="1"/>
  <c r="X154" s="1"/>
  <c r="W153"/>
  <c r="U153"/>
  <c r="S153"/>
  <c r="R153"/>
  <c r="AB153" s="1"/>
  <c r="Q153"/>
  <c r="V153" s="1"/>
  <c r="P153"/>
  <c r="Z153" s="1"/>
  <c r="O153"/>
  <c r="T153" s="1"/>
  <c r="Y153" s="1"/>
  <c r="N153"/>
  <c r="X153" s="1"/>
  <c r="V152"/>
  <c r="T152"/>
  <c r="R152"/>
  <c r="W152" s="1"/>
  <c r="Q152"/>
  <c r="AA152" s="1"/>
  <c r="P152"/>
  <c r="U152" s="1"/>
  <c r="Z152" s="1"/>
  <c r="O152"/>
  <c r="Y152" s="1"/>
  <c r="N152"/>
  <c r="S152" s="1"/>
  <c r="W151"/>
  <c r="U151"/>
  <c r="S151"/>
  <c r="R151"/>
  <c r="AB151" s="1"/>
  <c r="Q151"/>
  <c r="P151"/>
  <c r="Z151" s="1"/>
  <c r="O151"/>
  <c r="T151" s="1"/>
  <c r="N151"/>
  <c r="X151" s="1"/>
  <c r="V150"/>
  <c r="T150"/>
  <c r="R150"/>
  <c r="W150" s="1"/>
  <c r="AB150" s="1"/>
  <c r="Q150"/>
  <c r="AA150" s="1"/>
  <c r="P150"/>
  <c r="U150" s="1"/>
  <c r="O150"/>
  <c r="Y150" s="1"/>
  <c r="N150"/>
  <c r="S150" s="1"/>
  <c r="X150" s="1"/>
  <c r="W149"/>
  <c r="U149"/>
  <c r="S149"/>
  <c r="R149"/>
  <c r="AB149" s="1"/>
  <c r="Q149"/>
  <c r="V149" s="1"/>
  <c r="P149"/>
  <c r="Z149" s="1"/>
  <c r="O149"/>
  <c r="N149"/>
  <c r="X149" s="1"/>
  <c r="V148"/>
  <c r="T148"/>
  <c r="R148"/>
  <c r="W148" s="1"/>
  <c r="Q148"/>
  <c r="AA148" s="1"/>
  <c r="P148"/>
  <c r="U148" s="1"/>
  <c r="Z148" s="1"/>
  <c r="O148"/>
  <c r="Y148" s="1"/>
  <c r="N148"/>
  <c r="S148" s="1"/>
  <c r="W147"/>
  <c r="U147"/>
  <c r="S147"/>
  <c r="R147"/>
  <c r="AB147" s="1"/>
  <c r="Q147"/>
  <c r="P147"/>
  <c r="Z147" s="1"/>
  <c r="O147"/>
  <c r="T147" s="1"/>
  <c r="N147"/>
  <c r="X147" s="1"/>
  <c r="V146"/>
  <c r="T146"/>
  <c r="R146"/>
  <c r="W146" s="1"/>
  <c r="AB146" s="1"/>
  <c r="Q146"/>
  <c r="AA146" s="1"/>
  <c r="P146"/>
  <c r="U146" s="1"/>
  <c r="O146"/>
  <c r="Y146" s="1"/>
  <c r="N146"/>
  <c r="S146" s="1"/>
  <c r="X146" s="1"/>
  <c r="W145"/>
  <c r="U145"/>
  <c r="S145"/>
  <c r="R145"/>
  <c r="AB145" s="1"/>
  <c r="Q145"/>
  <c r="V145" s="1"/>
  <c r="P145"/>
  <c r="Z145" s="1"/>
  <c r="O145"/>
  <c r="T145" s="1"/>
  <c r="Y145" s="1"/>
  <c r="N145"/>
  <c r="X145" s="1"/>
  <c r="V144"/>
  <c r="T144"/>
  <c r="R144"/>
  <c r="W144" s="1"/>
  <c r="Q144"/>
  <c r="AA144" s="1"/>
  <c r="P144"/>
  <c r="U144" s="1"/>
  <c r="Z144" s="1"/>
  <c r="O144"/>
  <c r="Y144" s="1"/>
  <c r="N144"/>
  <c r="S144" s="1"/>
  <c r="W143"/>
  <c r="U143"/>
  <c r="S143"/>
  <c r="R143"/>
  <c r="AB143" s="1"/>
  <c r="Q143"/>
  <c r="V143" s="1"/>
  <c r="AA143" s="1"/>
  <c r="P143"/>
  <c r="Z143" s="1"/>
  <c r="O143"/>
  <c r="T143" s="1"/>
  <c r="N143"/>
  <c r="X143" s="1"/>
  <c r="V142"/>
  <c r="T142"/>
  <c r="R142"/>
  <c r="W142" s="1"/>
  <c r="AB142" s="1"/>
  <c r="Q142"/>
  <c r="AA142" s="1"/>
  <c r="P142"/>
  <c r="U142" s="1"/>
  <c r="O142"/>
  <c r="Y142" s="1"/>
  <c r="N142"/>
  <c r="S142" s="1"/>
  <c r="X142" s="1"/>
  <c r="W141"/>
  <c r="U141"/>
  <c r="S141"/>
  <c r="R141"/>
  <c r="AB141" s="1"/>
  <c r="Q141"/>
  <c r="V141" s="1"/>
  <c r="P141"/>
  <c r="Z141" s="1"/>
  <c r="O141"/>
  <c r="T141" s="1"/>
  <c r="Y141" s="1"/>
  <c r="N141"/>
  <c r="X141" s="1"/>
  <c r="W140"/>
  <c r="U140"/>
  <c r="S140"/>
  <c r="R140"/>
  <c r="AB140" s="1"/>
  <c r="Q140"/>
  <c r="V140" s="1"/>
  <c r="P140"/>
  <c r="Z140" s="1"/>
  <c r="O140"/>
  <c r="T140" s="1"/>
  <c r="Y140" s="1"/>
  <c r="N140"/>
  <c r="X140" s="1"/>
  <c r="V139"/>
  <c r="T139"/>
  <c r="R139"/>
  <c r="W139" s="1"/>
  <c r="Q139"/>
  <c r="AA139" s="1"/>
  <c r="P139"/>
  <c r="U139" s="1"/>
  <c r="Z139" s="1"/>
  <c r="O139"/>
  <c r="Y139" s="1"/>
  <c r="N139"/>
  <c r="S139" s="1"/>
  <c r="W138"/>
  <c r="U138"/>
  <c r="S138"/>
  <c r="R138"/>
  <c r="AB138" s="1"/>
  <c r="Q138"/>
  <c r="V138" s="1"/>
  <c r="AA138" s="1"/>
  <c r="P138"/>
  <c r="Z138" s="1"/>
  <c r="O138"/>
  <c r="T138" s="1"/>
  <c r="N138"/>
  <c r="X138" s="1"/>
  <c r="V137"/>
  <c r="T137"/>
  <c r="R137"/>
  <c r="W137" s="1"/>
  <c r="AB137" s="1"/>
  <c r="Q137"/>
  <c r="AA137" s="1"/>
  <c r="P137"/>
  <c r="U137" s="1"/>
  <c r="O137"/>
  <c r="Y137" s="1"/>
  <c r="N137"/>
  <c r="S137" s="1"/>
  <c r="X137" s="1"/>
  <c r="W136"/>
  <c r="U136"/>
  <c r="S136"/>
  <c r="R136"/>
  <c r="AB136" s="1"/>
  <c r="Q136"/>
  <c r="V136" s="1"/>
  <c r="P136"/>
  <c r="Z136" s="1"/>
  <c r="O136"/>
  <c r="T136" s="1"/>
  <c r="Y136" s="1"/>
  <c r="N136"/>
  <c r="X136" s="1"/>
  <c r="V135"/>
  <c r="T135"/>
  <c r="R135"/>
  <c r="W135" s="1"/>
  <c r="Q135"/>
  <c r="AA135" s="1"/>
  <c r="P135"/>
  <c r="U135" s="1"/>
  <c r="Z135" s="1"/>
  <c r="O135"/>
  <c r="Y135" s="1"/>
  <c r="N135"/>
  <c r="S135" s="1"/>
  <c r="W134"/>
  <c r="U134"/>
  <c r="S134"/>
  <c r="R134"/>
  <c r="AB134" s="1"/>
  <c r="Q134"/>
  <c r="V134" s="1"/>
  <c r="AA134" s="1"/>
  <c r="P134"/>
  <c r="Z134" s="1"/>
  <c r="O134"/>
  <c r="T134" s="1"/>
  <c r="N134"/>
  <c r="X134" s="1"/>
  <c r="V133"/>
  <c r="T133"/>
  <c r="R133"/>
  <c r="W133" s="1"/>
  <c r="AB133" s="1"/>
  <c r="Q133"/>
  <c r="AA133" s="1"/>
  <c r="P133"/>
  <c r="U133" s="1"/>
  <c r="O133"/>
  <c r="Y133" s="1"/>
  <c r="N133"/>
  <c r="S133" s="1"/>
  <c r="X133" s="1"/>
  <c r="W132"/>
  <c r="U132"/>
  <c r="S132"/>
  <c r="R132"/>
  <c r="AB132" s="1"/>
  <c r="Q132"/>
  <c r="V132" s="1"/>
  <c r="P132"/>
  <c r="Z132" s="1"/>
  <c r="O132"/>
  <c r="N132"/>
  <c r="X132" s="1"/>
  <c r="V131"/>
  <c r="T131"/>
  <c r="R131"/>
  <c r="W131" s="1"/>
  <c r="Q131"/>
  <c r="AA131" s="1"/>
  <c r="P131"/>
  <c r="U131" s="1"/>
  <c r="Z131" s="1"/>
  <c r="O131"/>
  <c r="Y131" s="1"/>
  <c r="N131"/>
  <c r="S131" s="1"/>
  <c r="W130"/>
  <c r="U130"/>
  <c r="S130"/>
  <c r="R130"/>
  <c r="AB130" s="1"/>
  <c r="Q130"/>
  <c r="P130"/>
  <c r="Z130" s="1"/>
  <c r="O130"/>
  <c r="T130" s="1"/>
  <c r="N130"/>
  <c r="X130" s="1"/>
  <c r="V129"/>
  <c r="T129"/>
  <c r="R129"/>
  <c r="W129" s="1"/>
  <c r="AB129" s="1"/>
  <c r="Q129"/>
  <c r="AA129" s="1"/>
  <c r="P129"/>
  <c r="U129" s="1"/>
  <c r="O129"/>
  <c r="Y129" s="1"/>
  <c r="N129"/>
  <c r="S129" s="1"/>
  <c r="X129" s="1"/>
  <c r="W128"/>
  <c r="U128"/>
  <c r="S128"/>
  <c r="R128"/>
  <c r="AB128" s="1"/>
  <c r="Q128"/>
  <c r="V128" s="1"/>
  <c r="P128"/>
  <c r="Z128" s="1"/>
  <c r="O128"/>
  <c r="N128"/>
  <c r="X128" s="1"/>
  <c r="V127"/>
  <c r="T127"/>
  <c r="R127"/>
  <c r="W127" s="1"/>
  <c r="Q127"/>
  <c r="AA127" s="1"/>
  <c r="P127"/>
  <c r="U127" s="1"/>
  <c r="Z127" s="1"/>
  <c r="O127"/>
  <c r="Y127" s="1"/>
  <c r="N127"/>
  <c r="S127" s="1"/>
  <c r="W126"/>
  <c r="U126"/>
  <c r="S126"/>
  <c r="R126"/>
  <c r="AB126" s="1"/>
  <c r="Q126"/>
  <c r="V126" s="1"/>
  <c r="AA126" s="1"/>
  <c r="P126"/>
  <c r="Z126" s="1"/>
  <c r="O126"/>
  <c r="T126" s="1"/>
  <c r="N126"/>
  <c r="X126" s="1"/>
  <c r="W125"/>
  <c r="U125"/>
  <c r="S125"/>
  <c r="R125"/>
  <c r="AB125" s="1"/>
  <c r="Q125"/>
  <c r="V125" s="1"/>
  <c r="AA125" s="1"/>
  <c r="P125"/>
  <c r="Z125" s="1"/>
  <c r="O125"/>
  <c r="T125" s="1"/>
  <c r="N125"/>
  <c r="X125" s="1"/>
  <c r="V124"/>
  <c r="T124"/>
  <c r="R124"/>
  <c r="W124" s="1"/>
  <c r="AB124" s="1"/>
  <c r="Q124"/>
  <c r="AA124" s="1"/>
  <c r="P124"/>
  <c r="U124" s="1"/>
  <c r="O124"/>
  <c r="Y124" s="1"/>
  <c r="N124"/>
  <c r="S124" s="1"/>
  <c r="X124" s="1"/>
  <c r="W123"/>
  <c r="U123"/>
  <c r="S123"/>
  <c r="R123"/>
  <c r="AB123" s="1"/>
  <c r="Q123"/>
  <c r="V123" s="1"/>
  <c r="P123"/>
  <c r="Z123" s="1"/>
  <c r="O123"/>
  <c r="T123" s="1"/>
  <c r="Y123" s="1"/>
  <c r="N123"/>
  <c r="X123" s="1"/>
  <c r="V122"/>
  <c r="T122"/>
  <c r="R122"/>
  <c r="W122" s="1"/>
  <c r="Q122"/>
  <c r="AA122" s="1"/>
  <c r="P122"/>
  <c r="U122" s="1"/>
  <c r="Z122" s="1"/>
  <c r="O122"/>
  <c r="Y122" s="1"/>
  <c r="N122"/>
  <c r="S122" s="1"/>
  <c r="W121"/>
  <c r="U121"/>
  <c r="S121"/>
  <c r="R121"/>
  <c r="AB121" s="1"/>
  <c r="Q121"/>
  <c r="V121" s="1"/>
  <c r="AA121" s="1"/>
  <c r="P121"/>
  <c r="Z121" s="1"/>
  <c r="O121"/>
  <c r="T121" s="1"/>
  <c r="N121"/>
  <c r="X121" s="1"/>
  <c r="V120"/>
  <c r="T120"/>
  <c r="R120"/>
  <c r="W120" s="1"/>
  <c r="AB120" s="1"/>
  <c r="Q120"/>
  <c r="AA120" s="1"/>
  <c r="P120"/>
  <c r="U120" s="1"/>
  <c r="O120"/>
  <c r="Y120" s="1"/>
  <c r="N120"/>
  <c r="S120" s="1"/>
  <c r="X120" s="1"/>
  <c r="W119"/>
  <c r="U119"/>
  <c r="S119"/>
  <c r="R119"/>
  <c r="AB119" s="1"/>
  <c r="Q119"/>
  <c r="V119" s="1"/>
  <c r="P119"/>
  <c r="Z119" s="1"/>
  <c r="O119"/>
  <c r="T119" s="1"/>
  <c r="Y119" s="1"/>
  <c r="N119"/>
  <c r="X119" s="1"/>
  <c r="V118"/>
  <c r="T118"/>
  <c r="R118"/>
  <c r="W118" s="1"/>
  <c r="Q118"/>
  <c r="AA118" s="1"/>
  <c r="P118"/>
  <c r="U118" s="1"/>
  <c r="Z118" s="1"/>
  <c r="O118"/>
  <c r="Y118" s="1"/>
  <c r="N118"/>
  <c r="S118" s="1"/>
  <c r="W117"/>
  <c r="U117"/>
  <c r="S117"/>
  <c r="R117"/>
  <c r="AB117" s="1"/>
  <c r="Q117"/>
  <c r="P117"/>
  <c r="Z117" s="1"/>
  <c r="O117"/>
  <c r="T117" s="1"/>
  <c r="N117"/>
  <c r="X117" s="1"/>
  <c r="V116"/>
  <c r="T116"/>
  <c r="R116"/>
  <c r="W116" s="1"/>
  <c r="AB116" s="1"/>
  <c r="Q116"/>
  <c r="AA116" s="1"/>
  <c r="P116"/>
  <c r="U116" s="1"/>
  <c r="O116"/>
  <c r="Y116" s="1"/>
  <c r="N116"/>
  <c r="S116" s="1"/>
  <c r="X116" s="1"/>
  <c r="W115"/>
  <c r="U115"/>
  <c r="S115"/>
  <c r="R115"/>
  <c r="AB115" s="1"/>
  <c r="Q115"/>
  <c r="V115" s="1"/>
  <c r="P115"/>
  <c r="Z115" s="1"/>
  <c r="O115"/>
  <c r="N115"/>
  <c r="X115" s="1"/>
  <c r="V114"/>
  <c r="T114"/>
  <c r="R114"/>
  <c r="W114" s="1"/>
  <c r="Q114"/>
  <c r="AA114" s="1"/>
  <c r="P114"/>
  <c r="O114"/>
  <c r="Y114" s="1"/>
  <c r="N114"/>
  <c r="S114" s="1"/>
  <c r="W113"/>
  <c r="U113"/>
  <c r="S113"/>
  <c r="R113"/>
  <c r="AB113" s="1"/>
  <c r="Q113"/>
  <c r="P113"/>
  <c r="Z113" s="1"/>
  <c r="O113"/>
  <c r="T113" s="1"/>
  <c r="N113"/>
  <c r="X113" s="1"/>
  <c r="V112"/>
  <c r="T112"/>
  <c r="R112"/>
  <c r="Q112"/>
  <c r="AA112" s="1"/>
  <c r="P112"/>
  <c r="U112" s="1"/>
  <c r="O112"/>
  <c r="Y112" s="1"/>
  <c r="N112"/>
  <c r="S112" s="1"/>
  <c r="X112" s="1"/>
  <c r="W111"/>
  <c r="U111"/>
  <c r="S111"/>
  <c r="R111"/>
  <c r="AB111" s="1"/>
  <c r="Q111"/>
  <c r="V111" s="1"/>
  <c r="P111"/>
  <c r="Z111" s="1"/>
  <c r="O111"/>
  <c r="N111"/>
  <c r="X111" s="1"/>
  <c r="W110"/>
  <c r="U110"/>
  <c r="S110"/>
  <c r="R110"/>
  <c r="AB110" s="1"/>
  <c r="Q110"/>
  <c r="V110" s="1"/>
  <c r="P110"/>
  <c r="Z110" s="1"/>
  <c r="O110"/>
  <c r="N110"/>
  <c r="X110" s="1"/>
  <c r="V109"/>
  <c r="T109"/>
  <c r="R109"/>
  <c r="W109" s="1"/>
  <c r="Q109"/>
  <c r="AA109" s="1"/>
  <c r="P109"/>
  <c r="O109"/>
  <c r="Y109" s="1"/>
  <c r="N109"/>
  <c r="S109" s="1"/>
  <c r="W108"/>
  <c r="U108"/>
  <c r="S108"/>
  <c r="R108"/>
  <c r="AB108" s="1"/>
  <c r="Q108"/>
  <c r="P108"/>
  <c r="Z108" s="1"/>
  <c r="O108"/>
  <c r="T108" s="1"/>
  <c r="N108"/>
  <c r="X108" s="1"/>
  <c r="V107"/>
  <c r="T107"/>
  <c r="R107"/>
  <c r="Q107"/>
  <c r="AA107" s="1"/>
  <c r="P107"/>
  <c r="U107" s="1"/>
  <c r="O107"/>
  <c r="Y107" s="1"/>
  <c r="N107"/>
  <c r="W106"/>
  <c r="U106"/>
  <c r="S106"/>
  <c r="R106"/>
  <c r="AB106" s="1"/>
  <c r="Q106"/>
  <c r="V106" s="1"/>
  <c r="P106"/>
  <c r="Z106" s="1"/>
  <c r="O106"/>
  <c r="N106"/>
  <c r="X106" s="1"/>
  <c r="V105"/>
  <c r="T105"/>
  <c r="R105"/>
  <c r="W105" s="1"/>
  <c r="Q105"/>
  <c r="AA105" s="1"/>
  <c r="P105"/>
  <c r="O105"/>
  <c r="Y105" s="1"/>
  <c r="N105"/>
  <c r="S105" s="1"/>
  <c r="W104"/>
  <c r="U104"/>
  <c r="S104"/>
  <c r="R104"/>
  <c r="AB104" s="1"/>
  <c r="Q104"/>
  <c r="P104"/>
  <c r="Z104" s="1"/>
  <c r="O104"/>
  <c r="T104" s="1"/>
  <c r="N104"/>
  <c r="X104" s="1"/>
  <c r="V103"/>
  <c r="T103"/>
  <c r="R103"/>
  <c r="Q103"/>
  <c r="AA103" s="1"/>
  <c r="P103"/>
  <c r="U103" s="1"/>
  <c r="O103"/>
  <c r="Y103" s="1"/>
  <c r="N103"/>
  <c r="W102"/>
  <c r="U102"/>
  <c r="S102"/>
  <c r="R102"/>
  <c r="AB102" s="1"/>
  <c r="Q102"/>
  <c r="V102" s="1"/>
  <c r="P102"/>
  <c r="Z102" s="1"/>
  <c r="O102"/>
  <c r="N102"/>
  <c r="X102" s="1"/>
  <c r="V101"/>
  <c r="T101"/>
  <c r="R101"/>
  <c r="W101" s="1"/>
  <c r="Q101"/>
  <c r="AA101" s="1"/>
  <c r="P101"/>
  <c r="O101"/>
  <c r="Y101" s="1"/>
  <c r="N101"/>
  <c r="S101" s="1"/>
  <c r="W100"/>
  <c r="U100"/>
  <c r="S100"/>
  <c r="R100"/>
  <c r="AB100" s="1"/>
  <c r="Q100"/>
  <c r="P100"/>
  <c r="Z100" s="1"/>
  <c r="O100"/>
  <c r="T100" s="1"/>
  <c r="N100"/>
  <c r="X100" s="1"/>
  <c r="V99"/>
  <c r="T99"/>
  <c r="R99"/>
  <c r="Q99"/>
  <c r="AA99" s="1"/>
  <c r="P99"/>
  <c r="U99" s="1"/>
  <c r="O99"/>
  <c r="Y99" s="1"/>
  <c r="N99"/>
  <c r="W98"/>
  <c r="U98"/>
  <c r="S98"/>
  <c r="R98"/>
  <c r="AB98" s="1"/>
  <c r="Q98"/>
  <c r="V98" s="1"/>
  <c r="P98"/>
  <c r="Z98" s="1"/>
  <c r="O98"/>
  <c r="N98"/>
  <c r="X98" s="1"/>
  <c r="V97"/>
  <c r="T97"/>
  <c r="R97"/>
  <c r="W97" s="1"/>
  <c r="Q97"/>
  <c r="AA97" s="1"/>
  <c r="P97"/>
  <c r="O97"/>
  <c r="Y97" s="1"/>
  <c r="N97"/>
  <c r="S97" s="1"/>
  <c r="W96"/>
  <c r="U96"/>
  <c r="S96"/>
  <c r="R96"/>
  <c r="AB96" s="1"/>
  <c r="Q96"/>
  <c r="P96"/>
  <c r="Z96" s="1"/>
  <c r="O96"/>
  <c r="T96" s="1"/>
  <c r="N96"/>
  <c r="X96" s="1"/>
  <c r="W95"/>
  <c r="U95"/>
  <c r="S95"/>
  <c r="R95"/>
  <c r="AB95" s="1"/>
  <c r="Q95"/>
  <c r="P95"/>
  <c r="Z95" s="1"/>
  <c r="O95"/>
  <c r="T95" s="1"/>
  <c r="N95"/>
  <c r="X95" s="1"/>
  <c r="V94"/>
  <c r="T94"/>
  <c r="R94"/>
  <c r="Q94"/>
  <c r="AA94" s="1"/>
  <c r="P94"/>
  <c r="U94" s="1"/>
  <c r="O94"/>
  <c r="Y94" s="1"/>
  <c r="N94"/>
  <c r="W93"/>
  <c r="U93"/>
  <c r="S93"/>
  <c r="R93"/>
  <c r="AB93" s="1"/>
  <c r="Q93"/>
  <c r="V93" s="1"/>
  <c r="P93"/>
  <c r="Z93" s="1"/>
  <c r="O93"/>
  <c r="N93"/>
  <c r="X93" s="1"/>
  <c r="V92"/>
  <c r="T92"/>
  <c r="R92"/>
  <c r="W92" s="1"/>
  <c r="Q92"/>
  <c r="AA92" s="1"/>
  <c r="P92"/>
  <c r="O92"/>
  <c r="Y92" s="1"/>
  <c r="N92"/>
  <c r="S92" s="1"/>
  <c r="W91"/>
  <c r="U91"/>
  <c r="S91"/>
  <c r="R91"/>
  <c r="AB91" s="1"/>
  <c r="Q91"/>
  <c r="P91"/>
  <c r="Z91" s="1"/>
  <c r="O91"/>
  <c r="T91" s="1"/>
  <c r="N91"/>
  <c r="X91" s="1"/>
  <c r="V90"/>
  <c r="T90"/>
  <c r="R90"/>
  <c r="Q90"/>
  <c r="AA90" s="1"/>
  <c r="P90"/>
  <c r="U90" s="1"/>
  <c r="O90"/>
  <c r="Y90" s="1"/>
  <c r="N90"/>
  <c r="W89"/>
  <c r="U89"/>
  <c r="S89"/>
  <c r="R89"/>
  <c r="AB89" s="1"/>
  <c r="Q89"/>
  <c r="V89" s="1"/>
  <c r="P89"/>
  <c r="Z89" s="1"/>
  <c r="O89"/>
  <c r="N89"/>
  <c r="X89" s="1"/>
  <c r="V88"/>
  <c r="T88"/>
  <c r="R88"/>
  <c r="W88" s="1"/>
  <c r="Q88"/>
  <c r="AA88" s="1"/>
  <c r="P88"/>
  <c r="O88"/>
  <c r="Y88" s="1"/>
  <c r="N88"/>
  <c r="S88" s="1"/>
  <c r="W87"/>
  <c r="U87"/>
  <c r="S87"/>
  <c r="R87"/>
  <c r="AB87" s="1"/>
  <c r="Q87"/>
  <c r="P87"/>
  <c r="Z87" s="1"/>
  <c r="O87"/>
  <c r="T87" s="1"/>
  <c r="N87"/>
  <c r="X87" s="1"/>
  <c r="V86"/>
  <c r="T86"/>
  <c r="R86"/>
  <c r="W86" s="1"/>
  <c r="AB86" s="1"/>
  <c r="Q86"/>
  <c r="AA86" s="1"/>
  <c r="P86"/>
  <c r="U86" s="1"/>
  <c r="O86"/>
  <c r="Y86" s="1"/>
  <c r="N86"/>
  <c r="S86" s="1"/>
  <c r="X86" s="1"/>
  <c r="W85"/>
  <c r="U85"/>
  <c r="S85"/>
  <c r="R85"/>
  <c r="AB85" s="1"/>
  <c r="Q85"/>
  <c r="V85" s="1"/>
  <c r="P85"/>
  <c r="Z85" s="1"/>
  <c r="O85"/>
  <c r="T85" s="1"/>
  <c r="Y85" s="1"/>
  <c r="N85"/>
  <c r="X85" s="1"/>
  <c r="V84"/>
  <c r="T84"/>
  <c r="R84"/>
  <c r="W84" s="1"/>
  <c r="Q84"/>
  <c r="AA84" s="1"/>
  <c r="P84"/>
  <c r="U84" s="1"/>
  <c r="Z84" s="1"/>
  <c r="O84"/>
  <c r="Y84" s="1"/>
  <c r="N84"/>
  <c r="S84" s="1"/>
  <c r="W83"/>
  <c r="U83"/>
  <c r="S83"/>
  <c r="R83"/>
  <c r="AB83" s="1"/>
  <c r="Q83"/>
  <c r="P83"/>
  <c r="Z83" s="1"/>
  <c r="O83"/>
  <c r="T83" s="1"/>
  <c r="N83"/>
  <c r="X83" s="1"/>
  <c r="V82"/>
  <c r="T82"/>
  <c r="R82"/>
  <c r="W82" s="1"/>
  <c r="AB82" s="1"/>
  <c r="Q82"/>
  <c r="AA82" s="1"/>
  <c r="P82"/>
  <c r="U82" s="1"/>
  <c r="O82"/>
  <c r="Y82" s="1"/>
  <c r="N82"/>
  <c r="S82" s="1"/>
  <c r="X82" s="1"/>
  <c r="W81"/>
  <c r="U81"/>
  <c r="S81"/>
  <c r="R81"/>
  <c r="AB81" s="1"/>
  <c r="Q81"/>
  <c r="V81" s="1"/>
  <c r="P81"/>
  <c r="Z81" s="1"/>
  <c r="O81"/>
  <c r="N81"/>
  <c r="X81" s="1"/>
  <c r="W80"/>
  <c r="U80"/>
  <c r="S80"/>
  <c r="R80"/>
  <c r="AB80" s="1"/>
  <c r="Q80"/>
  <c r="V80" s="1"/>
  <c r="P80"/>
  <c r="Z80" s="1"/>
  <c r="O80"/>
  <c r="N80"/>
  <c r="X80" s="1"/>
  <c r="V79"/>
  <c r="T79"/>
  <c r="R79"/>
  <c r="W79" s="1"/>
  <c r="Q79"/>
  <c r="AA79" s="1"/>
  <c r="P79"/>
  <c r="O79"/>
  <c r="Y79" s="1"/>
  <c r="N79"/>
  <c r="S79" s="1"/>
  <c r="W78"/>
  <c r="U78"/>
  <c r="S78"/>
  <c r="R78"/>
  <c r="AB78" s="1"/>
  <c r="Q78"/>
  <c r="P78"/>
  <c r="Z78" s="1"/>
  <c r="O78"/>
  <c r="T78" s="1"/>
  <c r="N78"/>
  <c r="X78" s="1"/>
  <c r="V77"/>
  <c r="T77"/>
  <c r="R77"/>
  <c r="Q77"/>
  <c r="AA77" s="1"/>
  <c r="P77"/>
  <c r="U77" s="1"/>
  <c r="O77"/>
  <c r="Y77" s="1"/>
  <c r="N77"/>
  <c r="W76"/>
  <c r="U76"/>
  <c r="S76"/>
  <c r="R76"/>
  <c r="AB76" s="1"/>
  <c r="Q76"/>
  <c r="V76" s="1"/>
  <c r="P76"/>
  <c r="Z76" s="1"/>
  <c r="O76"/>
  <c r="N76"/>
  <c r="X76" s="1"/>
  <c r="V75"/>
  <c r="T75"/>
  <c r="R75"/>
  <c r="W75" s="1"/>
  <c r="Q75"/>
  <c r="AA75" s="1"/>
  <c r="P75"/>
  <c r="O75"/>
  <c r="Y75" s="1"/>
  <c r="N75"/>
  <c r="S75" s="1"/>
  <c r="W74"/>
  <c r="U74"/>
  <c r="S74"/>
  <c r="R74"/>
  <c r="AB74" s="1"/>
  <c r="Q74"/>
  <c r="V74" s="1"/>
  <c r="AA74" s="1"/>
  <c r="P74"/>
  <c r="Z74" s="1"/>
  <c r="O74"/>
  <c r="T74" s="1"/>
  <c r="N74"/>
  <c r="X74" s="1"/>
  <c r="V73"/>
  <c r="T73"/>
  <c r="R73"/>
  <c r="W73" s="1"/>
  <c r="AB73" s="1"/>
  <c r="Q73"/>
  <c r="AA73" s="1"/>
  <c r="P73"/>
  <c r="U73" s="1"/>
  <c r="O73"/>
  <c r="Y73" s="1"/>
  <c r="N73"/>
  <c r="S73" s="1"/>
  <c r="X73" s="1"/>
  <c r="W72"/>
  <c r="U72"/>
  <c r="S72"/>
  <c r="R72"/>
  <c r="AB72" s="1"/>
  <c r="Q72"/>
  <c r="V72" s="1"/>
  <c r="P72"/>
  <c r="Z72" s="1"/>
  <c r="O72"/>
  <c r="T72" s="1"/>
  <c r="Y72" s="1"/>
  <c r="N72"/>
  <c r="X72" s="1"/>
  <c r="V71"/>
  <c r="T71"/>
  <c r="R71"/>
  <c r="W71" s="1"/>
  <c r="Q71"/>
  <c r="AA71" s="1"/>
  <c r="P71"/>
  <c r="U71" s="1"/>
  <c r="Z71" s="1"/>
  <c r="O71"/>
  <c r="Y71" s="1"/>
  <c r="N71"/>
  <c r="S71" s="1"/>
  <c r="W70"/>
  <c r="U70"/>
  <c r="S70"/>
  <c r="R70"/>
  <c r="AB70" s="1"/>
  <c r="Q70"/>
  <c r="V70" s="1"/>
  <c r="AA70" s="1"/>
  <c r="P70"/>
  <c r="Z70" s="1"/>
  <c r="O70"/>
  <c r="T70" s="1"/>
  <c r="N70"/>
  <c r="X70" s="1"/>
  <c r="V69"/>
  <c r="T69"/>
  <c r="R69"/>
  <c r="W69" s="1"/>
  <c r="AB69" s="1"/>
  <c r="Q69"/>
  <c r="AA69" s="1"/>
  <c r="P69"/>
  <c r="U69" s="1"/>
  <c r="O69"/>
  <c r="Y69" s="1"/>
  <c r="N69"/>
  <c r="S69" s="1"/>
  <c r="X69" s="1"/>
  <c r="W68"/>
  <c r="U68"/>
  <c r="S68"/>
  <c r="R68"/>
  <c r="AB68" s="1"/>
  <c r="Q68"/>
  <c r="V68" s="1"/>
  <c r="P68"/>
  <c r="Z68" s="1"/>
  <c r="O68"/>
  <c r="T68" s="1"/>
  <c r="Y68" s="1"/>
  <c r="N68"/>
  <c r="X68" s="1"/>
  <c r="V67"/>
  <c r="T67"/>
  <c r="R67"/>
  <c r="W67" s="1"/>
  <c r="Q67"/>
  <c r="AA67" s="1"/>
  <c r="P67"/>
  <c r="U67" s="1"/>
  <c r="Z67" s="1"/>
  <c r="O67"/>
  <c r="Y67" s="1"/>
  <c r="N67"/>
  <c r="S67" s="1"/>
  <c r="W66"/>
  <c r="U66"/>
  <c r="S66"/>
  <c r="R66"/>
  <c r="AB66" s="1"/>
  <c r="Q66"/>
  <c r="V66" s="1"/>
  <c r="AA66" s="1"/>
  <c r="P66"/>
  <c r="Z66" s="1"/>
  <c r="O66"/>
  <c r="T66" s="1"/>
  <c r="N66"/>
  <c r="X66" s="1"/>
  <c r="W65"/>
  <c r="U65"/>
  <c r="S65"/>
  <c r="R65"/>
  <c r="AB65" s="1"/>
  <c r="Q65"/>
  <c r="V65" s="1"/>
  <c r="AA65" s="1"/>
  <c r="P65"/>
  <c r="Z65" s="1"/>
  <c r="O65"/>
  <c r="T65" s="1"/>
  <c r="N65"/>
  <c r="X65" s="1"/>
  <c r="V64"/>
  <c r="T64"/>
  <c r="R64"/>
  <c r="W64" s="1"/>
  <c r="AB64" s="1"/>
  <c r="Q64"/>
  <c r="AA64" s="1"/>
  <c r="P64"/>
  <c r="U64" s="1"/>
  <c r="O64"/>
  <c r="Y64" s="1"/>
  <c r="N64"/>
  <c r="S64" s="1"/>
  <c r="X64" s="1"/>
  <c r="W63"/>
  <c r="U63"/>
  <c r="S63"/>
  <c r="R63"/>
  <c r="AB63" s="1"/>
  <c r="Q63"/>
  <c r="V63" s="1"/>
  <c r="P63"/>
  <c r="Z63" s="1"/>
  <c r="O63"/>
  <c r="T63" s="1"/>
  <c r="Y63" s="1"/>
  <c r="N63"/>
  <c r="X63" s="1"/>
  <c r="V62"/>
  <c r="T62"/>
  <c r="R62"/>
  <c r="W62" s="1"/>
  <c r="Q62"/>
  <c r="AA62" s="1"/>
  <c r="P62"/>
  <c r="U62" s="1"/>
  <c r="Z62" s="1"/>
  <c r="O62"/>
  <c r="Y62" s="1"/>
  <c r="N62"/>
  <c r="S62" s="1"/>
  <c r="W61"/>
  <c r="U61"/>
  <c r="S61"/>
  <c r="R61"/>
  <c r="AB61" s="1"/>
  <c r="Q61"/>
  <c r="V61" s="1"/>
  <c r="AA61" s="1"/>
  <c r="P61"/>
  <c r="Z61" s="1"/>
  <c r="O61"/>
  <c r="T61" s="1"/>
  <c r="N61"/>
  <c r="X61" s="1"/>
  <c r="V60"/>
  <c r="T60"/>
  <c r="R60"/>
  <c r="W60" s="1"/>
  <c r="AB60" s="1"/>
  <c r="Q60"/>
  <c r="AA60" s="1"/>
  <c r="P60"/>
  <c r="U60" s="1"/>
  <c r="O60"/>
  <c r="Y60" s="1"/>
  <c r="N60"/>
  <c r="S60" s="1"/>
  <c r="X60" s="1"/>
  <c r="W59"/>
  <c r="U59"/>
  <c r="S59"/>
  <c r="R59"/>
  <c r="AB59" s="1"/>
  <c r="Q59"/>
  <c r="V59" s="1"/>
  <c r="P59"/>
  <c r="Z59" s="1"/>
  <c r="O59"/>
  <c r="T59" s="1"/>
  <c r="Y59" s="1"/>
  <c r="N59"/>
  <c r="X59" s="1"/>
  <c r="V58"/>
  <c r="T58"/>
  <c r="R58"/>
  <c r="W58" s="1"/>
  <c r="Q58"/>
  <c r="AA58" s="1"/>
  <c r="P58"/>
  <c r="U58" s="1"/>
  <c r="Z58" s="1"/>
  <c r="O58"/>
  <c r="Y58" s="1"/>
  <c r="N58"/>
  <c r="S58" s="1"/>
  <c r="W57"/>
  <c r="U57"/>
  <c r="S57"/>
  <c r="R57"/>
  <c r="AB57" s="1"/>
  <c r="Q57"/>
  <c r="V57" s="1"/>
  <c r="AA57" s="1"/>
  <c r="P57"/>
  <c r="Z57" s="1"/>
  <c r="O57"/>
  <c r="T57" s="1"/>
  <c r="N57"/>
  <c r="X57" s="1"/>
  <c r="V56"/>
  <c r="T56"/>
  <c r="R56"/>
  <c r="W56" s="1"/>
  <c r="AB56" s="1"/>
  <c r="Q56"/>
  <c r="AA56" s="1"/>
  <c r="P56"/>
  <c r="U56" s="1"/>
  <c r="O56"/>
  <c r="Y56" s="1"/>
  <c r="N56"/>
  <c r="S56" s="1"/>
  <c r="X56" s="1"/>
  <c r="W55"/>
  <c r="U55"/>
  <c r="S55"/>
  <c r="R55"/>
  <c r="AB55" s="1"/>
  <c r="Q55"/>
  <c r="V55" s="1"/>
  <c r="P55"/>
  <c r="Z55" s="1"/>
  <c r="O55"/>
  <c r="T55" s="1"/>
  <c r="Y55" s="1"/>
  <c r="N55"/>
  <c r="X55" s="1"/>
  <c r="V54"/>
  <c r="T54"/>
  <c r="R54"/>
  <c r="W54" s="1"/>
  <c r="Q54"/>
  <c r="AA54" s="1"/>
  <c r="P54"/>
  <c r="U54" s="1"/>
  <c r="Z54" s="1"/>
  <c r="O54"/>
  <c r="Y54" s="1"/>
  <c r="N54"/>
  <c r="S54" s="1"/>
  <c r="W53"/>
  <c r="U53"/>
  <c r="S53"/>
  <c r="R53"/>
  <c r="AB53" s="1"/>
  <c r="Q53"/>
  <c r="V53" s="1"/>
  <c r="AA53" s="1"/>
  <c r="P53"/>
  <c r="Z53" s="1"/>
  <c r="O53"/>
  <c r="T53" s="1"/>
  <c r="N53"/>
  <c r="X53" s="1"/>
  <c r="V52"/>
  <c r="T52"/>
  <c r="R52"/>
  <c r="W52" s="1"/>
  <c r="AB52" s="1"/>
  <c r="Q52"/>
  <c r="AA52" s="1"/>
  <c r="P52"/>
  <c r="U52" s="1"/>
  <c r="O52"/>
  <c r="Y52" s="1"/>
  <c r="N52"/>
  <c r="S52" s="1"/>
  <c r="X52" s="1"/>
  <c r="W51"/>
  <c r="U51"/>
  <c r="S51"/>
  <c r="R51"/>
  <c r="AB51" s="1"/>
  <c r="Q51"/>
  <c r="V51" s="1"/>
  <c r="P51"/>
  <c r="Z51" s="1"/>
  <c r="O51"/>
  <c r="T51" s="1"/>
  <c r="Y51" s="1"/>
  <c r="N51"/>
  <c r="X51" s="1"/>
  <c r="W50"/>
  <c r="U50"/>
  <c r="S50"/>
  <c r="R50"/>
  <c r="AB50" s="1"/>
  <c r="Q50"/>
  <c r="V50" s="1"/>
  <c r="P50"/>
  <c r="Z50" s="1"/>
  <c r="O50"/>
  <c r="T50" s="1"/>
  <c r="Y50" s="1"/>
  <c r="N50"/>
  <c r="X50" s="1"/>
  <c r="V49"/>
  <c r="T49"/>
  <c r="R49"/>
  <c r="W49" s="1"/>
  <c r="Q49"/>
  <c r="AA49" s="1"/>
  <c r="P49"/>
  <c r="U49" s="1"/>
  <c r="Z49" s="1"/>
  <c r="O49"/>
  <c r="Y49" s="1"/>
  <c r="N49"/>
  <c r="S49" s="1"/>
  <c r="W48"/>
  <c r="U48"/>
  <c r="S48"/>
  <c r="R48"/>
  <c r="AB48" s="1"/>
  <c r="Q48"/>
  <c r="P48"/>
  <c r="Z48" s="1"/>
  <c r="O48"/>
  <c r="T48" s="1"/>
  <c r="N48"/>
  <c r="X48" s="1"/>
  <c r="V47"/>
  <c r="T47"/>
  <c r="R47"/>
  <c r="W47" s="1"/>
  <c r="AB47" s="1"/>
  <c r="Q47"/>
  <c r="AA47" s="1"/>
  <c r="P47"/>
  <c r="U47" s="1"/>
  <c r="O47"/>
  <c r="Y47" s="1"/>
  <c r="N47"/>
  <c r="S47" s="1"/>
  <c r="X47" s="1"/>
  <c r="W46"/>
  <c r="U46"/>
  <c r="S46"/>
  <c r="R46"/>
  <c r="AB46" s="1"/>
  <c r="Q46"/>
  <c r="V46" s="1"/>
  <c r="P46"/>
  <c r="Z46" s="1"/>
  <c r="O46"/>
  <c r="N46"/>
  <c r="X46" s="1"/>
  <c r="V45"/>
  <c r="T45"/>
  <c r="R45"/>
  <c r="W45" s="1"/>
  <c r="Q45"/>
  <c r="AA45" s="1"/>
  <c r="P45"/>
  <c r="U45" s="1"/>
  <c r="Z45" s="1"/>
  <c r="O45"/>
  <c r="Y45" s="1"/>
  <c r="N45"/>
  <c r="S45" s="1"/>
  <c r="W44"/>
  <c r="U44"/>
  <c r="S44"/>
  <c r="R44"/>
  <c r="AB44" s="1"/>
  <c r="Q44"/>
  <c r="V44" s="1"/>
  <c r="AA44" s="1"/>
  <c r="P44"/>
  <c r="Z44" s="1"/>
  <c r="O44"/>
  <c r="T44" s="1"/>
  <c r="N44"/>
  <c r="X44" s="1"/>
  <c r="V43"/>
  <c r="T43"/>
  <c r="R43"/>
  <c r="W43" s="1"/>
  <c r="AB43" s="1"/>
  <c r="Q43"/>
  <c r="AA43" s="1"/>
  <c r="P43"/>
  <c r="U43" s="1"/>
  <c r="O43"/>
  <c r="Y43" s="1"/>
  <c r="N43"/>
  <c r="S43" s="1"/>
  <c r="X43" s="1"/>
  <c r="W42"/>
  <c r="U42"/>
  <c r="S42"/>
  <c r="R42"/>
  <c r="AB42" s="1"/>
  <c r="Q42"/>
  <c r="V42" s="1"/>
  <c r="P42"/>
  <c r="Z42" s="1"/>
  <c r="O42"/>
  <c r="T42" s="1"/>
  <c r="Y42" s="1"/>
  <c r="N42"/>
  <c r="X42" s="1"/>
  <c r="V41"/>
  <c r="T41"/>
  <c r="R41"/>
  <c r="W41" s="1"/>
  <c r="Q41"/>
  <c r="AA41" s="1"/>
  <c r="P41"/>
  <c r="U41" s="1"/>
  <c r="Z41" s="1"/>
  <c r="O41"/>
  <c r="Y41" s="1"/>
  <c r="N41"/>
  <c r="S41" s="1"/>
  <c r="W40"/>
  <c r="U40"/>
  <c r="S40"/>
  <c r="R40"/>
  <c r="AB40" s="1"/>
  <c r="Q40"/>
  <c r="V40" s="1"/>
  <c r="AA40" s="1"/>
  <c r="P40"/>
  <c r="Z40" s="1"/>
  <c r="O40"/>
  <c r="T40" s="1"/>
  <c r="N40"/>
  <c r="X40" s="1"/>
  <c r="V39"/>
  <c r="T39"/>
  <c r="R39"/>
  <c r="W39" s="1"/>
  <c r="AB39" s="1"/>
  <c r="Q39"/>
  <c r="AA39" s="1"/>
  <c r="P39"/>
  <c r="U39" s="1"/>
  <c r="O39"/>
  <c r="Y39" s="1"/>
  <c r="N39"/>
  <c r="S39" s="1"/>
  <c r="X39" s="1"/>
  <c r="W38"/>
  <c r="U38"/>
  <c r="S38"/>
  <c r="R38"/>
  <c r="AB38" s="1"/>
  <c r="Q38"/>
  <c r="V38" s="1"/>
  <c r="P38"/>
  <c r="Z38" s="1"/>
  <c r="O38"/>
  <c r="T38" s="1"/>
  <c r="Y38" s="1"/>
  <c r="N38"/>
  <c r="X38" s="1"/>
  <c r="V37"/>
  <c r="T37"/>
  <c r="R37"/>
  <c r="W37" s="1"/>
  <c r="Q37"/>
  <c r="AA37" s="1"/>
  <c r="P37"/>
  <c r="U37" s="1"/>
  <c r="Z37" s="1"/>
  <c r="O37"/>
  <c r="Y37" s="1"/>
  <c r="N37"/>
  <c r="S37" s="1"/>
  <c r="W36"/>
  <c r="U36"/>
  <c r="S36"/>
  <c r="R36"/>
  <c r="AB36" s="1"/>
  <c r="Q36"/>
  <c r="V36" s="1"/>
  <c r="AA36" s="1"/>
  <c r="P36"/>
  <c r="Z36" s="1"/>
  <c r="O36"/>
  <c r="T36" s="1"/>
  <c r="N36"/>
  <c r="X36" s="1"/>
  <c r="W35"/>
  <c r="U35"/>
  <c r="S35"/>
  <c r="R35"/>
  <c r="AB35" s="1"/>
  <c r="Q35"/>
  <c r="V35" s="1"/>
  <c r="AA35" s="1"/>
  <c r="P35"/>
  <c r="Z35" s="1"/>
  <c r="O35"/>
  <c r="T35" s="1"/>
  <c r="N35"/>
  <c r="X35" s="1"/>
  <c r="V34"/>
  <c r="T34"/>
  <c r="R34"/>
  <c r="W34" s="1"/>
  <c r="AB34" s="1"/>
  <c r="Q34"/>
  <c r="AA34" s="1"/>
  <c r="P34"/>
  <c r="U34" s="1"/>
  <c r="O34"/>
  <c r="Y34" s="1"/>
  <c r="N34"/>
  <c r="S34" s="1"/>
  <c r="X34" s="1"/>
  <c r="W33"/>
  <c r="U33"/>
  <c r="S33"/>
  <c r="R33"/>
  <c r="AB33" s="1"/>
  <c r="Q33"/>
  <c r="V33" s="1"/>
  <c r="P33"/>
  <c r="Z33" s="1"/>
  <c r="O33"/>
  <c r="T33" s="1"/>
  <c r="Y33" s="1"/>
  <c r="N33"/>
  <c r="X33" s="1"/>
  <c r="V32"/>
  <c r="T32"/>
  <c r="R32"/>
  <c r="W32" s="1"/>
  <c r="Q32"/>
  <c r="AA32" s="1"/>
  <c r="P32"/>
  <c r="U32" s="1"/>
  <c r="Z32" s="1"/>
  <c r="O32"/>
  <c r="Y32" s="1"/>
  <c r="N32"/>
  <c r="S32" s="1"/>
  <c r="W31"/>
  <c r="U31"/>
  <c r="S31"/>
  <c r="R31"/>
  <c r="AB31" s="1"/>
  <c r="Q31"/>
  <c r="V31" s="1"/>
  <c r="AA31" s="1"/>
  <c r="P31"/>
  <c r="Z31" s="1"/>
  <c r="O31"/>
  <c r="T31" s="1"/>
  <c r="N31"/>
  <c r="X31" s="1"/>
  <c r="V30"/>
  <c r="T30"/>
  <c r="R30"/>
  <c r="W30" s="1"/>
  <c r="AB30" s="1"/>
  <c r="Q30"/>
  <c r="AA30" s="1"/>
  <c r="P30"/>
  <c r="U30" s="1"/>
  <c r="O30"/>
  <c r="Y30" s="1"/>
  <c r="N30"/>
  <c r="S30" s="1"/>
  <c r="X30" s="1"/>
  <c r="W29"/>
  <c r="U29"/>
  <c r="S29"/>
  <c r="R29"/>
  <c r="AB29" s="1"/>
  <c r="Q29"/>
  <c r="V29" s="1"/>
  <c r="P29"/>
  <c r="Z29" s="1"/>
  <c r="O29"/>
  <c r="T29" s="1"/>
  <c r="Y29" s="1"/>
  <c r="N29"/>
  <c r="X29" s="1"/>
  <c r="V28"/>
  <c r="T28"/>
  <c r="R28"/>
  <c r="W28" s="1"/>
  <c r="Q28"/>
  <c r="AA28" s="1"/>
  <c r="P28"/>
  <c r="U28" s="1"/>
  <c r="Z28" s="1"/>
  <c r="O28"/>
  <c r="Y28" s="1"/>
  <c r="N28"/>
  <c r="S28" s="1"/>
  <c r="W27"/>
  <c r="U27"/>
  <c r="S27"/>
  <c r="R27"/>
  <c r="AB27" s="1"/>
  <c r="Q27"/>
  <c r="V27" s="1"/>
  <c r="AA27" s="1"/>
  <c r="P27"/>
  <c r="Z27" s="1"/>
  <c r="O27"/>
  <c r="T27" s="1"/>
  <c r="N27"/>
  <c r="X27" s="1"/>
  <c r="V26"/>
  <c r="T26"/>
  <c r="R26"/>
  <c r="W26" s="1"/>
  <c r="AB26" s="1"/>
  <c r="Q26"/>
  <c r="AA26" s="1"/>
  <c r="P26"/>
  <c r="U26" s="1"/>
  <c r="O26"/>
  <c r="Y26" s="1"/>
  <c r="N26"/>
  <c r="S26" s="1"/>
  <c r="X26" s="1"/>
  <c r="W25"/>
  <c r="U25"/>
  <c r="S25"/>
  <c r="R25"/>
  <c r="AB25" s="1"/>
  <c r="Q25"/>
  <c r="V25" s="1"/>
  <c r="P25"/>
  <c r="Z25" s="1"/>
  <c r="O25"/>
  <c r="T25" s="1"/>
  <c r="Y25" s="1"/>
  <c r="N25"/>
  <c r="X25" s="1"/>
  <c r="V24"/>
  <c r="T24"/>
  <c r="R24"/>
  <c r="W24" s="1"/>
  <c r="Q24"/>
  <c r="AA24" s="1"/>
  <c r="P24"/>
  <c r="U24" s="1"/>
  <c r="Z24" s="1"/>
  <c r="O24"/>
  <c r="Y24" s="1"/>
  <c r="N24"/>
  <c r="S24" s="1"/>
  <c r="W23"/>
  <c r="U23"/>
  <c r="S23"/>
  <c r="R23"/>
  <c r="AB23" s="1"/>
  <c r="Q23"/>
  <c r="V23" s="1"/>
  <c r="AA23" s="1"/>
  <c r="P23"/>
  <c r="Z23" s="1"/>
  <c r="O23"/>
  <c r="T23" s="1"/>
  <c r="N23"/>
  <c r="X23" s="1"/>
  <c r="V22"/>
  <c r="T22"/>
  <c r="R22"/>
  <c r="W22" s="1"/>
  <c r="AB22" s="1"/>
  <c r="Q22"/>
  <c r="AA22" s="1"/>
  <c r="P22"/>
  <c r="U22" s="1"/>
  <c r="O22"/>
  <c r="Y22" s="1"/>
  <c r="N22"/>
  <c r="S22" s="1"/>
  <c r="X22" s="1"/>
  <c r="W21"/>
  <c r="U21"/>
  <c r="S21"/>
  <c r="R21"/>
  <c r="AB21" s="1"/>
  <c r="Q21"/>
  <c r="V21" s="1"/>
  <c r="P21"/>
  <c r="Z21" s="1"/>
  <c r="O21"/>
  <c r="T21" s="1"/>
  <c r="Y21" s="1"/>
  <c r="N21"/>
  <c r="X21" s="1"/>
  <c r="W20"/>
  <c r="U20"/>
  <c r="S20"/>
  <c r="R20"/>
  <c r="AB20" s="1"/>
  <c r="Q20"/>
  <c r="V20" s="1"/>
  <c r="P20"/>
  <c r="Z20" s="1"/>
  <c r="O20"/>
  <c r="T20" s="1"/>
  <c r="Y20" s="1"/>
  <c r="N20"/>
  <c r="X20" s="1"/>
  <c r="D1"/>
  <c r="C1"/>
  <c r="X5219" l="1"/>
  <c r="S5219"/>
  <c r="X5210"/>
  <c r="Y5201"/>
  <c r="AB5189"/>
  <c r="Z5187"/>
  <c r="U5187"/>
  <c r="X5168"/>
  <c r="S5168"/>
  <c r="X5158"/>
  <c r="AA5256"/>
  <c r="X5251"/>
  <c r="S5250"/>
  <c r="X5250" s="1"/>
  <c r="X5242"/>
  <c r="S5242"/>
  <c r="Y5240"/>
  <c r="AC5240" s="1"/>
  <c r="X5237"/>
  <c r="S5237"/>
  <c r="X5236"/>
  <c r="S5233"/>
  <c r="X5233" s="1"/>
  <c r="S5232"/>
  <c r="X5232" s="1"/>
  <c r="S5228"/>
  <c r="X5228" s="1"/>
  <c r="AB5219"/>
  <c r="X5223"/>
  <c r="X5216"/>
  <c r="X5215"/>
  <c r="X5212"/>
  <c r="S5212"/>
  <c r="X5211"/>
  <c r="X5207"/>
  <c r="X5206"/>
  <c r="X5203"/>
  <c r="S5203"/>
  <c r="X5202"/>
  <c r="S5199"/>
  <c r="X5199" s="1"/>
  <c r="S5198"/>
  <c r="X5198" s="1"/>
  <c r="X5194"/>
  <c r="X5193"/>
  <c r="X5190"/>
  <c r="S5189"/>
  <c r="X5189" s="1"/>
  <c r="X5188"/>
  <c r="X5186"/>
  <c r="S5185"/>
  <c r="X5185" s="1"/>
  <c r="X5180"/>
  <c r="X5182"/>
  <c r="X5181"/>
  <c r="Y5171"/>
  <c r="AB5169"/>
  <c r="W5169"/>
  <c r="AB5167"/>
  <c r="X5179"/>
  <c r="X5177"/>
  <c r="S5175"/>
  <c r="X5175" s="1"/>
  <c r="S5173"/>
  <c r="X5173" s="1"/>
  <c r="X5172"/>
  <c r="S5172"/>
  <c r="X5169"/>
  <c r="S5169"/>
  <c r="AB5159"/>
  <c r="X5164"/>
  <c r="S5164"/>
  <c r="X5163"/>
  <c r="S5162"/>
  <c r="X5162" s="1"/>
  <c r="X5160"/>
  <c r="X5156"/>
  <c r="S5156"/>
  <c r="S5155"/>
  <c r="X5155" s="1"/>
  <c r="X5152"/>
  <c r="X5151"/>
  <c r="S5150"/>
  <c r="X5150" s="1"/>
  <c r="AB3674"/>
  <c r="AB3678"/>
  <c r="X3677"/>
  <c r="S3676"/>
  <c r="X3676" s="1"/>
  <c r="S3674"/>
  <c r="X3674" s="1"/>
  <c r="U3675"/>
  <c r="Z3675" s="1"/>
  <c r="AB3677"/>
  <c r="S3682"/>
  <c r="X3682" s="1"/>
  <c r="S3681"/>
  <c r="X3681" s="1"/>
  <c r="S3680"/>
  <c r="X3680" s="1"/>
  <c r="S3678"/>
  <c r="X3678" s="1"/>
  <c r="S3672"/>
  <c r="X3672" s="1"/>
  <c r="S3670"/>
  <c r="X3670" s="1"/>
  <c r="S3669"/>
  <c r="X3669" s="1"/>
  <c r="S3668"/>
  <c r="X3668" s="1"/>
  <c r="U3668"/>
  <c r="Z3668" s="1"/>
  <c r="U3669"/>
  <c r="Z3669" s="1"/>
  <c r="T3670"/>
  <c r="Y3670" s="1"/>
  <c r="S3671"/>
  <c r="X3671" s="1"/>
  <c r="AC3671" s="1"/>
  <c r="W3671"/>
  <c r="AB3671" s="1"/>
  <c r="V3672"/>
  <c r="AA3672" s="1"/>
  <c r="U3673"/>
  <c r="Z3673" s="1"/>
  <c r="AC3673" s="1"/>
  <c r="T3674"/>
  <c r="Y3674" s="1"/>
  <c r="S3675"/>
  <c r="X3675" s="1"/>
  <c r="W3675"/>
  <c r="AB3675" s="1"/>
  <c r="V3676"/>
  <c r="AA3676" s="1"/>
  <c r="U3677"/>
  <c r="Z3677" s="1"/>
  <c r="T3678"/>
  <c r="Y3678" s="1"/>
  <c r="S3679"/>
  <c r="X3679" s="1"/>
  <c r="W3679"/>
  <c r="AB3679" s="1"/>
  <c r="V3680"/>
  <c r="AA3680" s="1"/>
  <c r="U3681"/>
  <c r="Z3681" s="1"/>
  <c r="T3682"/>
  <c r="Y3682" s="1"/>
  <c r="AA20"/>
  <c r="AC20" s="1"/>
  <c r="AA21"/>
  <c r="AC21" s="1"/>
  <c r="AD21" s="1"/>
  <c r="Z22"/>
  <c r="AC22" s="1"/>
  <c r="Y23"/>
  <c r="AC23" s="1"/>
  <c r="X24"/>
  <c r="AB24"/>
  <c r="AA25"/>
  <c r="AC25" s="1"/>
  <c r="Z26"/>
  <c r="AC26" s="1"/>
  <c r="Y27"/>
  <c r="AC27" s="1"/>
  <c r="AD27" s="1"/>
  <c r="X28"/>
  <c r="AC28" s="1"/>
  <c r="AB28"/>
  <c r="AA29"/>
  <c r="AC29" s="1"/>
  <c r="Z30"/>
  <c r="AC30" s="1"/>
  <c r="AD30" s="1"/>
  <c r="Y31"/>
  <c r="AC31" s="1"/>
  <c r="AD31" s="1"/>
  <c r="X32"/>
  <c r="AC32" s="1"/>
  <c r="AB32"/>
  <c r="AA33"/>
  <c r="AC33" s="1"/>
  <c r="AD33" s="1"/>
  <c r="Z34"/>
  <c r="AC34" s="1"/>
  <c r="AD34" s="1"/>
  <c r="Y35"/>
  <c r="AC35" s="1"/>
  <c r="Y36"/>
  <c r="AC36" s="1"/>
  <c r="AD36" s="1"/>
  <c r="X37"/>
  <c r="AB37"/>
  <c r="AA38"/>
  <c r="AC38" s="1"/>
  <c r="AD38" s="1"/>
  <c r="Z39"/>
  <c r="AC39" s="1"/>
  <c r="AD39" s="1"/>
  <c r="Y40"/>
  <c r="AC40" s="1"/>
  <c r="AD40" s="1"/>
  <c r="X41"/>
  <c r="AC41" s="1"/>
  <c r="AB41"/>
  <c r="AA42"/>
  <c r="AC42" s="1"/>
  <c r="AD42" s="1"/>
  <c r="Z43"/>
  <c r="AC43" s="1"/>
  <c r="AD43" s="1"/>
  <c r="Y44"/>
  <c r="AC44" s="1"/>
  <c r="AD44" s="1"/>
  <c r="X45"/>
  <c r="AC45" s="1"/>
  <c r="AB45"/>
  <c r="AA46"/>
  <c r="Z47"/>
  <c r="AC47" s="1"/>
  <c r="AD47" s="1"/>
  <c r="Y48"/>
  <c r="X49"/>
  <c r="AB49"/>
  <c r="AA50"/>
  <c r="AC50" s="1"/>
  <c r="AA51"/>
  <c r="AC51" s="1"/>
  <c r="Z52"/>
  <c r="AC52" s="1"/>
  <c r="Y53"/>
  <c r="AC53" s="1"/>
  <c r="X54"/>
  <c r="AC54" s="1"/>
  <c r="AB54"/>
  <c r="AA55"/>
  <c r="AC55" s="1"/>
  <c r="Z56"/>
  <c r="AC56" s="1"/>
  <c r="Y57"/>
  <c r="AC57" s="1"/>
  <c r="AD57" s="1"/>
  <c r="X58"/>
  <c r="AC58" s="1"/>
  <c r="AB58"/>
  <c r="AA59"/>
  <c r="AC59" s="1"/>
  <c r="Z60"/>
  <c r="AC60" s="1"/>
  <c r="AD60" s="1"/>
  <c r="Y61"/>
  <c r="AC61" s="1"/>
  <c r="X62"/>
  <c r="AB62"/>
  <c r="AA63"/>
  <c r="AC63" s="1"/>
  <c r="AD63" s="1"/>
  <c r="Z64"/>
  <c r="AC64" s="1"/>
  <c r="Y65"/>
  <c r="AC65" s="1"/>
  <c r="Y66"/>
  <c r="AC66" s="1"/>
  <c r="AD66" s="1"/>
  <c r="X67"/>
  <c r="AB67"/>
  <c r="AA68"/>
  <c r="AC68" s="1"/>
  <c r="AD68" s="1"/>
  <c r="Z69"/>
  <c r="AC69" s="1"/>
  <c r="AD69" s="1"/>
  <c r="Y70"/>
  <c r="AC70" s="1"/>
  <c r="AD70" s="1"/>
  <c r="X71"/>
  <c r="AC71" s="1"/>
  <c r="AB71"/>
  <c r="AA72"/>
  <c r="AC72" s="1"/>
  <c r="AD72" s="1"/>
  <c r="Z73"/>
  <c r="AC73" s="1"/>
  <c r="AD73" s="1"/>
  <c r="Y74"/>
  <c r="AC74" s="1"/>
  <c r="AD74" s="1"/>
  <c r="X75"/>
  <c r="AB75"/>
  <c r="AA76"/>
  <c r="Z77"/>
  <c r="Y78"/>
  <c r="X79"/>
  <c r="AB79"/>
  <c r="AA80"/>
  <c r="AA81"/>
  <c r="Z82"/>
  <c r="AC82" s="1"/>
  <c r="Y83"/>
  <c r="X84"/>
  <c r="AC84" s="1"/>
  <c r="AB84"/>
  <c r="AA85"/>
  <c r="AC85" s="1"/>
  <c r="Z86"/>
  <c r="AC86" s="1"/>
  <c r="Y87"/>
  <c r="X88"/>
  <c r="AB88"/>
  <c r="AA89"/>
  <c r="Z90"/>
  <c r="Y91"/>
  <c r="X92"/>
  <c r="AB92"/>
  <c r="AA93"/>
  <c r="Z94"/>
  <c r="Y95"/>
  <c r="Y96"/>
  <c r="X97"/>
  <c r="AB97"/>
  <c r="AA98"/>
  <c r="Z99"/>
  <c r="Y100"/>
  <c r="X101"/>
  <c r="AB101"/>
  <c r="AA102"/>
  <c r="Z103"/>
  <c r="Y104"/>
  <c r="X105"/>
  <c r="AB105"/>
  <c r="AA106"/>
  <c r="Z107"/>
  <c r="Y108"/>
  <c r="X109"/>
  <c r="AB109"/>
  <c r="AA110"/>
  <c r="AA111"/>
  <c r="Z112"/>
  <c r="Y113"/>
  <c r="X114"/>
  <c r="AB114"/>
  <c r="AA115"/>
  <c r="Z116"/>
  <c r="AC116" s="1"/>
  <c r="Y117"/>
  <c r="X118"/>
  <c r="AB118"/>
  <c r="AA119"/>
  <c r="AC119" s="1"/>
  <c r="Z120"/>
  <c r="AC120" s="1"/>
  <c r="Y121"/>
  <c r="AC121" s="1"/>
  <c r="X122"/>
  <c r="AB122"/>
  <c r="AA123"/>
  <c r="AC123" s="1"/>
  <c r="Z124"/>
  <c r="AC124" s="1"/>
  <c r="Y125"/>
  <c r="AC125" s="1"/>
  <c r="Y126"/>
  <c r="AC126" s="1"/>
  <c r="X127"/>
  <c r="AB127"/>
  <c r="AA128"/>
  <c r="Z129"/>
  <c r="AC129" s="1"/>
  <c r="Y130"/>
  <c r="X131"/>
  <c r="AB131"/>
  <c r="AA132"/>
  <c r="Z133"/>
  <c r="AC133" s="1"/>
  <c r="Y134"/>
  <c r="AC134" s="1"/>
  <c r="X135"/>
  <c r="AB135"/>
  <c r="AA136"/>
  <c r="AC136" s="1"/>
  <c r="Z137"/>
  <c r="AC137" s="1"/>
  <c r="Y138"/>
  <c r="AC138" s="1"/>
  <c r="AD138" s="1"/>
  <c r="X139"/>
  <c r="AC139" s="1"/>
  <c r="AB139"/>
  <c r="AA140"/>
  <c r="AC140" s="1"/>
  <c r="AA141"/>
  <c r="AC141" s="1"/>
  <c r="AD141" s="1"/>
  <c r="Z142"/>
  <c r="AC142" s="1"/>
  <c r="Y143"/>
  <c r="AC143" s="1"/>
  <c r="X144"/>
  <c r="AB144"/>
  <c r="AA145"/>
  <c r="AC145" s="1"/>
  <c r="Z146"/>
  <c r="AC146" s="1"/>
  <c r="Y147"/>
  <c r="X148"/>
  <c r="AB148"/>
  <c r="AA149"/>
  <c r="Z150"/>
  <c r="AC150" s="1"/>
  <c r="AD150" s="1"/>
  <c r="Y151"/>
  <c r="X152"/>
  <c r="AC152" s="1"/>
  <c r="AB152"/>
  <c r="AA153"/>
  <c r="AC153" s="1"/>
  <c r="AD153" s="1"/>
  <c r="Z154"/>
  <c r="AC154" s="1"/>
  <c r="AD154" s="1"/>
  <c r="Y155"/>
  <c r="AC155" s="1"/>
  <c r="Y156"/>
  <c r="AC156" s="1"/>
  <c r="AD156" s="1"/>
  <c r="X157"/>
  <c r="AB157"/>
  <c r="AA158"/>
  <c r="AC158" s="1"/>
  <c r="AD158" s="1"/>
  <c r="Z159"/>
  <c r="AC159" s="1"/>
  <c r="AD159" s="1"/>
  <c r="Y160"/>
  <c r="AC160" s="1"/>
  <c r="AD160" s="1"/>
  <c r="X161"/>
  <c r="AB161"/>
  <c r="AA162"/>
  <c r="AC162" s="1"/>
  <c r="AD162" s="1"/>
  <c r="Z163"/>
  <c r="AC163" s="1"/>
  <c r="AD163" s="1"/>
  <c r="Y164"/>
  <c r="AC164" s="1"/>
  <c r="AD164" s="1"/>
  <c r="X165"/>
  <c r="AC165" s="1"/>
  <c r="AB165"/>
  <c r="AA166"/>
  <c r="AC166" s="1"/>
  <c r="AD166" s="1"/>
  <c r="Z167"/>
  <c r="AC167" s="1"/>
  <c r="AD167" s="1"/>
  <c r="Y168"/>
  <c r="AC168" s="1"/>
  <c r="AD168" s="1"/>
  <c r="X169"/>
  <c r="AB169"/>
  <c r="AA170"/>
  <c r="AC170" s="1"/>
  <c r="AA171"/>
  <c r="AC171" s="1"/>
  <c r="Z172"/>
  <c r="AC172" s="1"/>
  <c r="Y173"/>
  <c r="X174"/>
  <c r="AB174"/>
  <c r="AA175"/>
  <c r="Z176"/>
  <c r="Y177"/>
  <c r="X178"/>
  <c r="AB178"/>
  <c r="AA179"/>
  <c r="Z180"/>
  <c r="Y181"/>
  <c r="X182"/>
  <c r="AB182"/>
  <c r="AA183"/>
  <c r="Z184"/>
  <c r="Y185"/>
  <c r="Y186"/>
  <c r="X187"/>
  <c r="AB187"/>
  <c r="AA188"/>
  <c r="Z189"/>
  <c r="Y190"/>
  <c r="X191"/>
  <c r="AB191"/>
  <c r="AA192"/>
  <c r="Z193"/>
  <c r="Y194"/>
  <c r="X195"/>
  <c r="AB195"/>
  <c r="AA196"/>
  <c r="Z197"/>
  <c r="AC197" s="1"/>
  <c r="Y198"/>
  <c r="X199"/>
  <c r="AB199"/>
  <c r="AA200"/>
  <c r="AA201"/>
  <c r="AC201" s="1"/>
  <c r="Z202"/>
  <c r="AC202" s="1"/>
  <c r="Y203"/>
  <c r="AC203" s="1"/>
  <c r="X204"/>
  <c r="AC204" s="1"/>
  <c r="AB204"/>
  <c r="AA205"/>
  <c r="AC205" s="1"/>
  <c r="Z206"/>
  <c r="AC206" s="1"/>
  <c r="Y207"/>
  <c r="AC207" s="1"/>
  <c r="X208"/>
  <c r="AB208"/>
  <c r="AA209"/>
  <c r="AC209" s="1"/>
  <c r="Z210"/>
  <c r="AC210" s="1"/>
  <c r="Y211"/>
  <c r="AC211" s="1"/>
  <c r="X212"/>
  <c r="AB212"/>
  <c r="AA213"/>
  <c r="AC213" s="1"/>
  <c r="Z214"/>
  <c r="AC214" s="1"/>
  <c r="Y215"/>
  <c r="AC215" s="1"/>
  <c r="Y216"/>
  <c r="AC216" s="1"/>
  <c r="AD216" s="1"/>
  <c r="X217"/>
  <c r="AC217" s="1"/>
  <c r="AB217"/>
  <c r="AA218"/>
  <c r="AC218" s="1"/>
  <c r="AD218" s="1"/>
  <c r="Z219"/>
  <c r="AC219" s="1"/>
  <c r="AD219" s="1"/>
  <c r="Y220"/>
  <c r="AC220" s="1"/>
  <c r="X221"/>
  <c r="AB221"/>
  <c r="AA222"/>
  <c r="AC222" s="1"/>
  <c r="AD222" s="1"/>
  <c r="Z223"/>
  <c r="AC223" s="1"/>
  <c r="Y224"/>
  <c r="AC224" s="1"/>
  <c r="X225"/>
  <c r="AB225"/>
  <c r="AA226"/>
  <c r="AC226" s="1"/>
  <c r="Z227"/>
  <c r="AC227" s="1"/>
  <c r="Y228"/>
  <c r="AC228" s="1"/>
  <c r="AD228" s="1"/>
  <c r="X229"/>
  <c r="AB229"/>
  <c r="AA230"/>
  <c r="AC230" s="1"/>
  <c r="AA231"/>
  <c r="AC231" s="1"/>
  <c r="AD231" s="1"/>
  <c r="Z232"/>
  <c r="AC232" s="1"/>
  <c r="AD232" s="1"/>
  <c r="Y233"/>
  <c r="AC233" s="1"/>
  <c r="AD233" s="1"/>
  <c r="X234"/>
  <c r="AB234"/>
  <c r="AA235"/>
  <c r="AC235" s="1"/>
  <c r="AD235" s="1"/>
  <c r="Z236"/>
  <c r="AC236" s="1"/>
  <c r="AD236" s="1"/>
  <c r="Y237"/>
  <c r="AC237" s="1"/>
  <c r="AD237" s="1"/>
  <c r="X238"/>
  <c r="AB238"/>
  <c r="AA239"/>
  <c r="AC239" s="1"/>
  <c r="AD239" s="1"/>
  <c r="Z240"/>
  <c r="AC240" s="1"/>
  <c r="AD240" s="1"/>
  <c r="Y241"/>
  <c r="AC241" s="1"/>
  <c r="AD241" s="1"/>
  <c r="X242"/>
  <c r="AB242"/>
  <c r="AA243"/>
  <c r="AC243" s="1"/>
  <c r="AD243" s="1"/>
  <c r="Z244"/>
  <c r="AC244" s="1"/>
  <c r="AD244" s="1"/>
  <c r="Y245"/>
  <c r="AC245" s="1"/>
  <c r="Y246"/>
  <c r="AC246" s="1"/>
  <c r="X247"/>
  <c r="AB247"/>
  <c r="AA248"/>
  <c r="AC248" s="1"/>
  <c r="AD248" s="1"/>
  <c r="Z249"/>
  <c r="AC249" s="1"/>
  <c r="Y250"/>
  <c r="AC250" s="1"/>
  <c r="X251"/>
  <c r="AB251"/>
  <c r="AA252"/>
  <c r="AC252" s="1"/>
  <c r="Z253"/>
  <c r="AC253" s="1"/>
  <c r="Y254"/>
  <c r="AC254" s="1"/>
  <c r="X255"/>
  <c r="AB255"/>
  <c r="AA256"/>
  <c r="AC256" s="1"/>
  <c r="Z257"/>
  <c r="AC257" s="1"/>
  <c r="Y258"/>
  <c r="AC258" s="1"/>
  <c r="AD258" s="1"/>
  <c r="X259"/>
  <c r="AC259" s="1"/>
  <c r="AB259"/>
  <c r="AA260"/>
  <c r="AC260" s="1"/>
  <c r="AA261"/>
  <c r="AC261" s="1"/>
  <c r="AD261" s="1"/>
  <c r="Z262"/>
  <c r="AC262" s="1"/>
  <c r="Y263"/>
  <c r="AC263" s="1"/>
  <c r="X264"/>
  <c r="AB264"/>
  <c r="AA265"/>
  <c r="AC265" s="1"/>
  <c r="Z266"/>
  <c r="AC266" s="1"/>
  <c r="Y267"/>
  <c r="AC267" s="1"/>
  <c r="AD267" s="1"/>
  <c r="X268"/>
  <c r="AB268"/>
  <c r="AA269"/>
  <c r="AC269" s="1"/>
  <c r="Z270"/>
  <c r="AC270" s="1"/>
  <c r="AD270" s="1"/>
  <c r="Y271"/>
  <c r="AA321"/>
  <c r="Y323"/>
  <c r="AA325"/>
  <c r="Y327"/>
  <c r="AA329"/>
  <c r="Z330"/>
  <c r="Y331"/>
  <c r="X332"/>
  <c r="AB332"/>
  <c r="AA333"/>
  <c r="Z334"/>
  <c r="Y336"/>
  <c r="Y337"/>
  <c r="AB338"/>
  <c r="AA339"/>
  <c r="Z340"/>
  <c r="Y341"/>
  <c r="X342"/>
  <c r="AB342"/>
  <c r="AA343"/>
  <c r="Z344"/>
  <c r="Y345"/>
  <c r="X346"/>
  <c r="AB346"/>
  <c r="AA347"/>
  <c r="Z348"/>
  <c r="Y349"/>
  <c r="X350"/>
  <c r="AB350"/>
  <c r="AA351"/>
  <c r="AA352"/>
  <c r="Z353"/>
  <c r="Y354"/>
  <c r="X355"/>
  <c r="AB355"/>
  <c r="AA356"/>
  <c r="Z357"/>
  <c r="Y358"/>
  <c r="X359"/>
  <c r="AB359"/>
  <c r="AA360"/>
  <c r="Z361"/>
  <c r="Y362"/>
  <c r="X363"/>
  <c r="AB363"/>
  <c r="AA383"/>
  <c r="Z392"/>
  <c r="Y393"/>
  <c r="T394"/>
  <c r="Y394" s="1"/>
  <c r="X394"/>
  <c r="AB394"/>
  <c r="S395"/>
  <c r="X395" s="1"/>
  <c r="W395"/>
  <c r="AB395" s="1"/>
  <c r="AA395"/>
  <c r="Z396"/>
  <c r="Y397"/>
  <c r="Y398"/>
  <c r="X399"/>
  <c r="AB399"/>
  <c r="AA400"/>
  <c r="Z401"/>
  <c r="Y402"/>
  <c r="X403"/>
  <c r="AB403"/>
  <c r="AA404"/>
  <c r="Z405"/>
  <c r="Y406"/>
  <c r="X407"/>
  <c r="AB407"/>
  <c r="AA408"/>
  <c r="Z409"/>
  <c r="Y410"/>
  <c r="X411"/>
  <c r="AB411"/>
  <c r="AA412"/>
  <c r="AA413"/>
  <c r="Z414"/>
  <c r="Y415"/>
  <c r="X416"/>
  <c r="AB416"/>
  <c r="AA417"/>
  <c r="Z418"/>
  <c r="Y419"/>
  <c r="X420"/>
  <c r="AB420"/>
  <c r="S421"/>
  <c r="X421" s="1"/>
  <c r="W421"/>
  <c r="AB421" s="1"/>
  <c r="AA421"/>
  <c r="V422"/>
  <c r="AA422" s="1"/>
  <c r="U423"/>
  <c r="Z423" s="1"/>
  <c r="T424"/>
  <c r="Y424" s="1"/>
  <c r="V426"/>
  <c r="AA426" s="1"/>
  <c r="U427"/>
  <c r="Z427" s="1"/>
  <c r="U428"/>
  <c r="Z428" s="1"/>
  <c r="T429"/>
  <c r="Y429" s="1"/>
  <c r="V431"/>
  <c r="AA431" s="1"/>
  <c r="U432"/>
  <c r="Z432" s="1"/>
  <c r="T433"/>
  <c r="Y433" s="1"/>
  <c r="V435"/>
  <c r="AA435" s="1"/>
  <c r="U436"/>
  <c r="Z436" s="1"/>
  <c r="T437"/>
  <c r="Y437" s="1"/>
  <c r="V439"/>
  <c r="AA439" s="1"/>
  <c r="AA443"/>
  <c r="Z444"/>
  <c r="Y445"/>
  <c r="X446"/>
  <c r="AB446"/>
  <c r="AA447"/>
  <c r="V448"/>
  <c r="AA448" s="1"/>
  <c r="Z448"/>
  <c r="Y449"/>
  <c r="X450"/>
  <c r="AB450"/>
  <c r="AA451"/>
  <c r="Z452"/>
  <c r="Y453"/>
  <c r="X454"/>
  <c r="AB454"/>
  <c r="AA455"/>
  <c r="Z456"/>
  <c r="Y457"/>
  <c r="Y458"/>
  <c r="X459"/>
  <c r="AB459"/>
  <c r="AA460"/>
  <c r="Z461"/>
  <c r="Y462"/>
  <c r="X463"/>
  <c r="AB463"/>
  <c r="AA464"/>
  <c r="V465"/>
  <c r="AA465" s="1"/>
  <c r="Z465"/>
  <c r="Y466"/>
  <c r="X467"/>
  <c r="AB467"/>
  <c r="AA468"/>
  <c r="Z469"/>
  <c r="Y470"/>
  <c r="X471"/>
  <c r="AB471"/>
  <c r="AA472"/>
  <c r="AA473"/>
  <c r="Z474"/>
  <c r="AB476"/>
  <c r="AB480"/>
  <c r="AA481"/>
  <c r="Z482"/>
  <c r="Y483"/>
  <c r="X484"/>
  <c r="AB484"/>
  <c r="AA485"/>
  <c r="Z486"/>
  <c r="Y487"/>
  <c r="Y488"/>
  <c r="X489"/>
  <c r="AB489"/>
  <c r="AA490"/>
  <c r="Z491"/>
  <c r="Y492"/>
  <c r="X493"/>
  <c r="AB493"/>
  <c r="AA494"/>
  <c r="Z495"/>
  <c r="Y496"/>
  <c r="X497"/>
  <c r="AB497"/>
  <c r="AA498"/>
  <c r="Z499"/>
  <c r="Y500"/>
  <c r="X501"/>
  <c r="AB501"/>
  <c r="AA502"/>
  <c r="AA503"/>
  <c r="Z504"/>
  <c r="Y505"/>
  <c r="X506"/>
  <c r="AB506"/>
  <c r="AA507"/>
  <c r="Z508"/>
  <c r="Y509"/>
  <c r="X510"/>
  <c r="AB510"/>
  <c r="AA511"/>
  <c r="Z512"/>
  <c r="Y513"/>
  <c r="X514"/>
  <c r="AB514"/>
  <c r="AA515"/>
  <c r="Z516"/>
  <c r="Y517"/>
  <c r="Y518"/>
  <c r="X519"/>
  <c r="AB519"/>
  <c r="AA520"/>
  <c r="Z521"/>
  <c r="Y522"/>
  <c r="X523"/>
  <c r="AB523"/>
  <c r="AA524"/>
  <c r="Z525"/>
  <c r="Y526"/>
  <c r="X527"/>
  <c r="AB527"/>
  <c r="AA528"/>
  <c r="Z529"/>
  <c r="Y530"/>
  <c r="X531"/>
  <c r="AB531"/>
  <c r="AA532"/>
  <c r="AA533"/>
  <c r="Z534"/>
  <c r="Y535"/>
  <c r="X536"/>
  <c r="AB536"/>
  <c r="AA537"/>
  <c r="Z538"/>
  <c r="Y539"/>
  <c r="X540"/>
  <c r="AB540"/>
  <c r="AA541"/>
  <c r="Z542"/>
  <c r="Y543"/>
  <c r="X544"/>
  <c r="AB544"/>
  <c r="AA545"/>
  <c r="Z546"/>
  <c r="Y547"/>
  <c r="Y548"/>
  <c r="X549"/>
  <c r="AB549"/>
  <c r="AA550"/>
  <c r="Z551"/>
  <c r="Y552"/>
  <c r="X553"/>
  <c r="AB553"/>
  <c r="AA554"/>
  <c r="Z555"/>
  <c r="Y556"/>
  <c r="T557"/>
  <c r="Y557" s="1"/>
  <c r="X557"/>
  <c r="AB557"/>
  <c r="AA558"/>
  <c r="V559"/>
  <c r="AA559" s="1"/>
  <c r="Z559"/>
  <c r="U560"/>
  <c r="Z560" s="1"/>
  <c r="Y560"/>
  <c r="T561"/>
  <c r="Y561" s="1"/>
  <c r="X561"/>
  <c r="AB561"/>
  <c r="AA562"/>
  <c r="AA563"/>
  <c r="Z564"/>
  <c r="Y565"/>
  <c r="X566"/>
  <c r="AB566"/>
  <c r="AA567"/>
  <c r="Z568"/>
  <c r="Y569"/>
  <c r="X570"/>
  <c r="AB570"/>
  <c r="AA571"/>
  <c r="Z572"/>
  <c r="Y573"/>
  <c r="AC573" s="1"/>
  <c r="X574"/>
  <c r="AB574"/>
  <c r="AA575"/>
  <c r="AC575" s="1"/>
  <c r="Z576"/>
  <c r="AC576" s="1"/>
  <c r="Y577"/>
  <c r="AC577" s="1"/>
  <c r="Y578"/>
  <c r="X579"/>
  <c r="AB579"/>
  <c r="AA580"/>
  <c r="AC580" s="1"/>
  <c r="AD580" s="1"/>
  <c r="Z581"/>
  <c r="AC581" s="1"/>
  <c r="Y582"/>
  <c r="AC582" s="1"/>
  <c r="X583"/>
  <c r="AB583"/>
  <c r="AA584"/>
  <c r="AC584" s="1"/>
  <c r="Z585"/>
  <c r="AC585" s="1"/>
  <c r="Y586"/>
  <c r="AC586" s="1"/>
  <c r="X587"/>
  <c r="AB587"/>
  <c r="AA588"/>
  <c r="AC588" s="1"/>
  <c r="Z589"/>
  <c r="AC589" s="1"/>
  <c r="Y590"/>
  <c r="AC590" s="1"/>
  <c r="AD590" s="1"/>
  <c r="X591"/>
  <c r="AC591" s="1"/>
  <c r="AB591"/>
  <c r="AA592"/>
  <c r="AC592" s="1"/>
  <c r="AA593"/>
  <c r="AC593" s="1"/>
  <c r="AD593" s="1"/>
  <c r="Z594"/>
  <c r="AC594" s="1"/>
  <c r="Y595"/>
  <c r="AC595" s="1"/>
  <c r="X596"/>
  <c r="AB596"/>
  <c r="AA597"/>
  <c r="AC597" s="1"/>
  <c r="Z598"/>
  <c r="AC598" s="1"/>
  <c r="Y599"/>
  <c r="AC599" s="1"/>
  <c r="AD599" s="1"/>
  <c r="X600"/>
  <c r="AB600"/>
  <c r="AA601"/>
  <c r="AC601" s="1"/>
  <c r="Z602"/>
  <c r="AC602" s="1"/>
  <c r="AD602" s="1"/>
  <c r="Y603"/>
  <c r="AC603" s="1"/>
  <c r="AD603" s="1"/>
  <c r="X604"/>
  <c r="AC604" s="1"/>
  <c r="AB604"/>
  <c r="AA605"/>
  <c r="AC605" s="1"/>
  <c r="AD605" s="1"/>
  <c r="Z606"/>
  <c r="AC606" s="1"/>
  <c r="AD606" s="1"/>
  <c r="Y607"/>
  <c r="AC607" s="1"/>
  <c r="Y608"/>
  <c r="X609"/>
  <c r="AB609"/>
  <c r="AA610"/>
  <c r="Z611"/>
  <c r="AC611" s="1"/>
  <c r="AD611" s="1"/>
  <c r="Y612"/>
  <c r="AC612" s="1"/>
  <c r="AD612" s="1"/>
  <c r="X613"/>
  <c r="AB613"/>
  <c r="AA614"/>
  <c r="AC614" s="1"/>
  <c r="AD614" s="1"/>
  <c r="Z615"/>
  <c r="AC615" s="1"/>
  <c r="AD615" s="1"/>
  <c r="Y616"/>
  <c r="AC616" s="1"/>
  <c r="AD616" s="1"/>
  <c r="X617"/>
  <c r="AC617" s="1"/>
  <c r="AB617"/>
  <c r="W618"/>
  <c r="AB618" s="1"/>
  <c r="AA618"/>
  <c r="AC618" s="1"/>
  <c r="AD618" s="1"/>
  <c r="V619"/>
  <c r="AA619" s="1"/>
  <c r="Z619"/>
  <c r="AC619" s="1"/>
  <c r="AD619" s="1"/>
  <c r="U620"/>
  <c r="Z620" s="1"/>
  <c r="Y620"/>
  <c r="AC620" s="1"/>
  <c r="AD620" s="1"/>
  <c r="T621"/>
  <c r="Y621" s="1"/>
  <c r="X621"/>
  <c r="AB621"/>
  <c r="S622"/>
  <c r="X622" s="1"/>
  <c r="AC622" s="1"/>
  <c r="W622"/>
  <c r="AB622" s="1"/>
  <c r="AA622"/>
  <c r="S623"/>
  <c r="X623" s="1"/>
  <c r="W623"/>
  <c r="AB623" s="1"/>
  <c r="AA623"/>
  <c r="Z624"/>
  <c r="AC624" s="1"/>
  <c r="Y625"/>
  <c r="X626"/>
  <c r="AB626"/>
  <c r="AA627"/>
  <c r="Z628"/>
  <c r="AC628" s="1"/>
  <c r="Y629"/>
  <c r="X630"/>
  <c r="AB630"/>
  <c r="AA631"/>
  <c r="Y642"/>
  <c r="X643"/>
  <c r="AB643"/>
  <c r="AA644"/>
  <c r="Z645"/>
  <c r="Y646"/>
  <c r="X647"/>
  <c r="AB647"/>
  <c r="AA648"/>
  <c r="Z649"/>
  <c r="Y650"/>
  <c r="X651"/>
  <c r="AB651"/>
  <c r="AA652"/>
  <c r="S653"/>
  <c r="X653" s="1"/>
  <c r="W653"/>
  <c r="AB653" s="1"/>
  <c r="AA653"/>
  <c r="V654"/>
  <c r="AA654" s="1"/>
  <c r="Z654"/>
  <c r="AC654" s="1"/>
  <c r="U655"/>
  <c r="Z655" s="1"/>
  <c r="Y655"/>
  <c r="T656"/>
  <c r="Y656" s="1"/>
  <c r="X656"/>
  <c r="AB656"/>
  <c r="S657"/>
  <c r="X657" s="1"/>
  <c r="AC657" s="1"/>
  <c r="W657"/>
  <c r="AB657" s="1"/>
  <c r="AA657"/>
  <c r="V658"/>
  <c r="AA658" s="1"/>
  <c r="Z658"/>
  <c r="AC658" s="1"/>
  <c r="U659"/>
  <c r="Z659" s="1"/>
  <c r="Y659"/>
  <c r="AC659" s="1"/>
  <c r="T660"/>
  <c r="Y660" s="1"/>
  <c r="X660"/>
  <c r="AB660"/>
  <c r="S661"/>
  <c r="X661" s="1"/>
  <c r="W661"/>
  <c r="AB661" s="1"/>
  <c r="AA661"/>
  <c r="V662"/>
  <c r="AA662" s="1"/>
  <c r="Z662"/>
  <c r="AC662" s="1"/>
  <c r="Y663"/>
  <c r="AC663" s="1"/>
  <c r="X664"/>
  <c r="AB664"/>
  <c r="W665"/>
  <c r="AB665" s="1"/>
  <c r="AA665"/>
  <c r="AC665" s="1"/>
  <c r="Z666"/>
  <c r="AC666" s="1"/>
  <c r="Y667"/>
  <c r="AC667" s="1"/>
  <c r="Y668"/>
  <c r="AC668" s="1"/>
  <c r="AD668" s="1"/>
  <c r="X669"/>
  <c r="AB669"/>
  <c r="AA670"/>
  <c r="AC670" s="1"/>
  <c r="AD670" s="1"/>
  <c r="Z671"/>
  <c r="AC671" s="1"/>
  <c r="AD671" s="1"/>
  <c r="Y672"/>
  <c r="AC672" s="1"/>
  <c r="AD672" s="1"/>
  <c r="X673"/>
  <c r="AB673"/>
  <c r="AA674"/>
  <c r="AC674" s="1"/>
  <c r="AD674" s="1"/>
  <c r="Z675"/>
  <c r="AC675" s="1"/>
  <c r="AD675" s="1"/>
  <c r="Y676"/>
  <c r="AC676" s="1"/>
  <c r="AD676" s="1"/>
  <c r="X677"/>
  <c r="AC677" s="1"/>
  <c r="AB677"/>
  <c r="AA678"/>
  <c r="AC678" s="1"/>
  <c r="AD678" s="1"/>
  <c r="Z679"/>
  <c r="AC679" s="1"/>
  <c r="AD679" s="1"/>
  <c r="Y680"/>
  <c r="AC680" s="1"/>
  <c r="AD680" s="1"/>
  <c r="X681"/>
  <c r="AB681"/>
  <c r="AA682"/>
  <c r="AC682" s="1"/>
  <c r="Z684"/>
  <c r="AC684" s="1"/>
  <c r="Y685"/>
  <c r="AC685" s="1"/>
  <c r="X686"/>
  <c r="AB686"/>
  <c r="AA687"/>
  <c r="AC687" s="1"/>
  <c r="Z688"/>
  <c r="AC688" s="1"/>
  <c r="Y689"/>
  <c r="AC689" s="1"/>
  <c r="X690"/>
  <c r="AB690"/>
  <c r="AA691"/>
  <c r="AC691" s="1"/>
  <c r="Z692"/>
  <c r="AC692" s="1"/>
  <c r="Y693"/>
  <c r="AC693" s="1"/>
  <c r="AD693" s="1"/>
  <c r="X694"/>
  <c r="AC694" s="1"/>
  <c r="AB694"/>
  <c r="Y697"/>
  <c r="AC697" s="1"/>
  <c r="Y698"/>
  <c r="AC698" s="1"/>
  <c r="AD698" s="1"/>
  <c r="X699"/>
  <c r="AC699" s="1"/>
  <c r="AB699"/>
  <c r="AA700"/>
  <c r="AC700" s="1"/>
  <c r="AD700" s="1"/>
  <c r="Z701"/>
  <c r="AC701" s="1"/>
  <c r="AD701" s="1"/>
  <c r="Y702"/>
  <c r="AC702" s="1"/>
  <c r="X703"/>
  <c r="AB703"/>
  <c r="AA704"/>
  <c r="AC704" s="1"/>
  <c r="AD704" s="1"/>
  <c r="AA705"/>
  <c r="T46"/>
  <c r="Y46" s="1"/>
  <c r="AC46" s="1"/>
  <c r="AD46" s="1"/>
  <c r="V48"/>
  <c r="AA48" s="1"/>
  <c r="U75"/>
  <c r="Z75" s="1"/>
  <c r="T76"/>
  <c r="Y76" s="1"/>
  <c r="AC76" s="1"/>
  <c r="AD76" s="1"/>
  <c r="S77"/>
  <c r="X77" s="1"/>
  <c r="W77"/>
  <c r="AB77" s="1"/>
  <c r="V78"/>
  <c r="AA78" s="1"/>
  <c r="U79"/>
  <c r="Z79" s="1"/>
  <c r="T80"/>
  <c r="Y80" s="1"/>
  <c r="AC80" s="1"/>
  <c r="T81"/>
  <c r="Y81" s="1"/>
  <c r="AC81" s="1"/>
  <c r="AD81" s="1"/>
  <c r="V83"/>
  <c r="AA83" s="1"/>
  <c r="V87"/>
  <c r="AA87" s="1"/>
  <c r="U88"/>
  <c r="Z88" s="1"/>
  <c r="T89"/>
  <c r="Y89" s="1"/>
  <c r="AC89" s="1"/>
  <c r="AD89" s="1"/>
  <c r="S90"/>
  <c r="X90" s="1"/>
  <c r="AC90" s="1"/>
  <c r="AD90" s="1"/>
  <c r="W90"/>
  <c r="AB90" s="1"/>
  <c r="V91"/>
  <c r="AA91" s="1"/>
  <c r="U92"/>
  <c r="Z92" s="1"/>
  <c r="T93"/>
  <c r="Y93" s="1"/>
  <c r="AC93" s="1"/>
  <c r="AD93" s="1"/>
  <c r="S94"/>
  <c r="X94" s="1"/>
  <c r="W94"/>
  <c r="AB94" s="1"/>
  <c r="V95"/>
  <c r="AA95" s="1"/>
  <c r="V96"/>
  <c r="AA96" s="1"/>
  <c r="U97"/>
  <c r="Z97" s="1"/>
  <c r="T98"/>
  <c r="Y98" s="1"/>
  <c r="AC98" s="1"/>
  <c r="S99"/>
  <c r="X99" s="1"/>
  <c r="W99"/>
  <c r="AB99" s="1"/>
  <c r="V100"/>
  <c r="AA100" s="1"/>
  <c r="U101"/>
  <c r="Z101" s="1"/>
  <c r="T102"/>
  <c r="Y102" s="1"/>
  <c r="AC102" s="1"/>
  <c r="S103"/>
  <c r="X103" s="1"/>
  <c r="AC103" s="1"/>
  <c r="W103"/>
  <c r="AB103" s="1"/>
  <c r="V104"/>
  <c r="AA104" s="1"/>
  <c r="U105"/>
  <c r="Z105" s="1"/>
  <c r="T106"/>
  <c r="Y106" s="1"/>
  <c r="AC106" s="1"/>
  <c r="S107"/>
  <c r="X107" s="1"/>
  <c r="W107"/>
  <c r="AB107" s="1"/>
  <c r="V108"/>
  <c r="AA108" s="1"/>
  <c r="U109"/>
  <c r="Z109" s="1"/>
  <c r="T110"/>
  <c r="Y110" s="1"/>
  <c r="AC110" s="1"/>
  <c r="T111"/>
  <c r="Y111" s="1"/>
  <c r="AC111" s="1"/>
  <c r="AD111" s="1"/>
  <c r="W112"/>
  <c r="AB112" s="1"/>
  <c r="V113"/>
  <c r="AA113" s="1"/>
  <c r="U114"/>
  <c r="Z114" s="1"/>
  <c r="T115"/>
  <c r="Y115" s="1"/>
  <c r="AC115" s="1"/>
  <c r="AD115" s="1"/>
  <c r="V117"/>
  <c r="AA117" s="1"/>
  <c r="T128"/>
  <c r="Y128" s="1"/>
  <c r="AC128" s="1"/>
  <c r="AD128" s="1"/>
  <c r="V130"/>
  <c r="AA130" s="1"/>
  <c r="T132"/>
  <c r="Y132" s="1"/>
  <c r="AC132" s="1"/>
  <c r="AD132" s="1"/>
  <c r="V147"/>
  <c r="AA147" s="1"/>
  <c r="T149"/>
  <c r="Y149" s="1"/>
  <c r="AC149" s="1"/>
  <c r="AD149" s="1"/>
  <c r="V151"/>
  <c r="AA151" s="1"/>
  <c r="V173"/>
  <c r="AA173" s="1"/>
  <c r="U174"/>
  <c r="Z174" s="1"/>
  <c r="T175"/>
  <c r="Y175" s="1"/>
  <c r="AC175" s="1"/>
  <c r="AD175" s="1"/>
  <c r="S176"/>
  <c r="X176" s="1"/>
  <c r="W176"/>
  <c r="AB176" s="1"/>
  <c r="V177"/>
  <c r="AA177" s="1"/>
  <c r="U178"/>
  <c r="Z178" s="1"/>
  <c r="T179"/>
  <c r="Y179" s="1"/>
  <c r="AC179" s="1"/>
  <c r="AD179" s="1"/>
  <c r="S180"/>
  <c r="X180" s="1"/>
  <c r="W180"/>
  <c r="AB180" s="1"/>
  <c r="V181"/>
  <c r="AA181" s="1"/>
  <c r="U182"/>
  <c r="Z182" s="1"/>
  <c r="T183"/>
  <c r="Y183" s="1"/>
  <c r="AC183" s="1"/>
  <c r="AD183" s="1"/>
  <c r="S184"/>
  <c r="X184" s="1"/>
  <c r="W184"/>
  <c r="AB184" s="1"/>
  <c r="V185"/>
  <c r="AA185" s="1"/>
  <c r="V186"/>
  <c r="AA186" s="1"/>
  <c r="U187"/>
  <c r="Z187" s="1"/>
  <c r="T188"/>
  <c r="Y188" s="1"/>
  <c r="AC188" s="1"/>
  <c r="S189"/>
  <c r="X189" s="1"/>
  <c r="W189"/>
  <c r="AB189" s="1"/>
  <c r="V190"/>
  <c r="AA190" s="1"/>
  <c r="U191"/>
  <c r="Z191" s="1"/>
  <c r="T192"/>
  <c r="Y192" s="1"/>
  <c r="AC192" s="1"/>
  <c r="W193"/>
  <c r="AB193" s="1"/>
  <c r="V194"/>
  <c r="AA194" s="1"/>
  <c r="U195"/>
  <c r="Z195" s="1"/>
  <c r="T196"/>
  <c r="Y196" s="1"/>
  <c r="AC196" s="1"/>
  <c r="V198"/>
  <c r="AA198" s="1"/>
  <c r="T200"/>
  <c r="Y200" s="1"/>
  <c r="AC200" s="1"/>
  <c r="V271"/>
  <c r="AA271" s="1"/>
  <c r="U272"/>
  <c r="Z272" s="1"/>
  <c r="T273"/>
  <c r="Y273" s="1"/>
  <c r="S274"/>
  <c r="X274" s="1"/>
  <c r="W274"/>
  <c r="AB274" s="1"/>
  <c r="V275"/>
  <c r="AA275" s="1"/>
  <c r="V276"/>
  <c r="AA276" s="1"/>
  <c r="U277"/>
  <c r="Z277" s="1"/>
  <c r="T278"/>
  <c r="Y278" s="1"/>
  <c r="S279"/>
  <c r="X279" s="1"/>
  <c r="W279"/>
  <c r="AB279" s="1"/>
  <c r="V280"/>
  <c r="AA280" s="1"/>
  <c r="U281"/>
  <c r="Z281" s="1"/>
  <c r="AC281" s="1"/>
  <c r="T282"/>
  <c r="Y282" s="1"/>
  <c r="AC282" s="1"/>
  <c r="S283"/>
  <c r="X283" s="1"/>
  <c r="W283"/>
  <c r="AB283" s="1"/>
  <c r="V284"/>
  <c r="AA284" s="1"/>
  <c r="AC284" s="1"/>
  <c r="U285"/>
  <c r="Z285" s="1"/>
  <c r="AC285" s="1"/>
  <c r="T286"/>
  <c r="Y286" s="1"/>
  <c r="AC286" s="1"/>
  <c r="S287"/>
  <c r="X287" s="1"/>
  <c r="W287"/>
  <c r="AB287" s="1"/>
  <c r="V288"/>
  <c r="AA288" s="1"/>
  <c r="U289"/>
  <c r="Z289" s="1"/>
  <c r="AC289" s="1"/>
  <c r="T290"/>
  <c r="Y290" s="1"/>
  <c r="AC290" s="1"/>
  <c r="T291"/>
  <c r="Y291" s="1"/>
  <c r="AC291" s="1"/>
  <c r="AD291" s="1"/>
  <c r="S292"/>
  <c r="X292" s="1"/>
  <c r="W292"/>
  <c r="AB292" s="1"/>
  <c r="V293"/>
  <c r="AA293" s="1"/>
  <c r="AC293" s="1"/>
  <c r="AD293" s="1"/>
  <c r="U294"/>
  <c r="Z294" s="1"/>
  <c r="AC294" s="1"/>
  <c r="AD294" s="1"/>
  <c r="T295"/>
  <c r="Y295" s="1"/>
  <c r="AC295" s="1"/>
  <c r="S296"/>
  <c r="X296" s="1"/>
  <c r="W296"/>
  <c r="AB296" s="1"/>
  <c r="V297"/>
  <c r="AA297" s="1"/>
  <c r="AC297" s="1"/>
  <c r="AD297" s="1"/>
  <c r="U298"/>
  <c r="Z298" s="1"/>
  <c r="AC298" s="1"/>
  <c r="T299"/>
  <c r="Y299" s="1"/>
  <c r="AC299" s="1"/>
  <c r="S300"/>
  <c r="X300" s="1"/>
  <c r="W300"/>
  <c r="AB300" s="1"/>
  <c r="V301"/>
  <c r="AA301" s="1"/>
  <c r="AC301" s="1"/>
  <c r="U302"/>
  <c r="Z302" s="1"/>
  <c r="AC302" s="1"/>
  <c r="T303"/>
  <c r="Y303" s="1"/>
  <c r="AC303" s="1"/>
  <c r="AD303" s="1"/>
  <c r="S304"/>
  <c r="X304" s="1"/>
  <c r="AC304" s="1"/>
  <c r="AD304" s="1"/>
  <c r="W304"/>
  <c r="AB304" s="1"/>
  <c r="V305"/>
  <c r="AA305" s="1"/>
  <c r="AC305" s="1"/>
  <c r="V306"/>
  <c r="AA306" s="1"/>
  <c r="AC306" s="1"/>
  <c r="AD306" s="1"/>
  <c r="U307"/>
  <c r="Z307" s="1"/>
  <c r="AC307" s="1"/>
  <c r="AD307" s="1"/>
  <c r="T308"/>
  <c r="Y308" s="1"/>
  <c r="AC308" s="1"/>
  <c r="S309"/>
  <c r="X309" s="1"/>
  <c r="W309"/>
  <c r="AB309" s="1"/>
  <c r="V310"/>
  <c r="AA310" s="1"/>
  <c r="AC310" s="1"/>
  <c r="AD310" s="1"/>
  <c r="U311"/>
  <c r="Z311" s="1"/>
  <c r="AC311" s="1"/>
  <c r="T312"/>
  <c r="Y312" s="1"/>
  <c r="AC312" s="1"/>
  <c r="AD312" s="1"/>
  <c r="S313"/>
  <c r="X313" s="1"/>
  <c r="W313"/>
  <c r="AB313" s="1"/>
  <c r="V314"/>
  <c r="AA314" s="1"/>
  <c r="AC314" s="1"/>
  <c r="U315"/>
  <c r="Z315" s="1"/>
  <c r="AC315" s="1"/>
  <c r="AD315" s="1"/>
  <c r="T316"/>
  <c r="Y316" s="1"/>
  <c r="AC316" s="1"/>
  <c r="AD316" s="1"/>
  <c r="S317"/>
  <c r="X317" s="1"/>
  <c r="AC317" s="1"/>
  <c r="AD317" s="1"/>
  <c r="W317"/>
  <c r="AB317" s="1"/>
  <c r="V318"/>
  <c r="AA318" s="1"/>
  <c r="AC318" s="1"/>
  <c r="AD318" s="1"/>
  <c r="U319"/>
  <c r="Z319" s="1"/>
  <c r="AC319" s="1"/>
  <c r="AD319" s="1"/>
  <c r="T320"/>
  <c r="Y320" s="1"/>
  <c r="AC320" s="1"/>
  <c r="T321"/>
  <c r="Y321" s="1"/>
  <c r="AC321" s="1"/>
  <c r="S322"/>
  <c r="X322" s="1"/>
  <c r="W322"/>
  <c r="AB322" s="1"/>
  <c r="V323"/>
  <c r="AA323" s="1"/>
  <c r="U324"/>
  <c r="Z324" s="1"/>
  <c r="AC324" s="1"/>
  <c r="T325"/>
  <c r="Y325" s="1"/>
  <c r="AC325" s="1"/>
  <c r="S326"/>
  <c r="X326" s="1"/>
  <c r="W326"/>
  <c r="AB326" s="1"/>
  <c r="V327"/>
  <c r="AA327" s="1"/>
  <c r="U328"/>
  <c r="Z328" s="1"/>
  <c r="AC328" s="1"/>
  <c r="T329"/>
  <c r="Y329" s="1"/>
  <c r="AC329" s="1"/>
  <c r="S330"/>
  <c r="X330" s="1"/>
  <c r="AC330" s="1"/>
  <c r="AD330" s="1"/>
  <c r="W330"/>
  <c r="AB330" s="1"/>
  <c r="V331"/>
  <c r="AA331" s="1"/>
  <c r="U332"/>
  <c r="Z332" s="1"/>
  <c r="T333"/>
  <c r="Y333" s="1"/>
  <c r="AC333" s="1"/>
  <c r="AD333" s="1"/>
  <c r="S334"/>
  <c r="X334" s="1"/>
  <c r="W334"/>
  <c r="AB334" s="1"/>
  <c r="V336"/>
  <c r="AA336" s="1"/>
  <c r="V337"/>
  <c r="AA337" s="1"/>
  <c r="U338"/>
  <c r="Z338" s="1"/>
  <c r="AC338" s="1"/>
  <c r="T339"/>
  <c r="Y339" s="1"/>
  <c r="AC339" s="1"/>
  <c r="S340"/>
  <c r="X340" s="1"/>
  <c r="W340"/>
  <c r="AB340" s="1"/>
  <c r="V341"/>
  <c r="AA341" s="1"/>
  <c r="U342"/>
  <c r="Z342" s="1"/>
  <c r="T343"/>
  <c r="Y343" s="1"/>
  <c r="AC343" s="1"/>
  <c r="S344"/>
  <c r="X344" s="1"/>
  <c r="AC344" s="1"/>
  <c r="W344"/>
  <c r="AB344" s="1"/>
  <c r="V345"/>
  <c r="AA345" s="1"/>
  <c r="U346"/>
  <c r="Z346" s="1"/>
  <c r="T347"/>
  <c r="Y347" s="1"/>
  <c r="AC347" s="1"/>
  <c r="S348"/>
  <c r="X348" s="1"/>
  <c r="W348"/>
  <c r="AB348" s="1"/>
  <c r="V349"/>
  <c r="AA349" s="1"/>
  <c r="U350"/>
  <c r="Z350" s="1"/>
  <c r="T351"/>
  <c r="Y351" s="1"/>
  <c r="AC351" s="1"/>
  <c r="T352"/>
  <c r="Y352" s="1"/>
  <c r="AC352" s="1"/>
  <c r="AD352" s="1"/>
  <c r="S353"/>
  <c r="X353" s="1"/>
  <c r="W353"/>
  <c r="AB353" s="1"/>
  <c r="V354"/>
  <c r="AA354" s="1"/>
  <c r="U355"/>
  <c r="Z355" s="1"/>
  <c r="T356"/>
  <c r="Y356" s="1"/>
  <c r="AC356" s="1"/>
  <c r="AD356" s="1"/>
  <c r="S357"/>
  <c r="X357" s="1"/>
  <c r="AC357" s="1"/>
  <c r="AD357" s="1"/>
  <c r="W357"/>
  <c r="AB357" s="1"/>
  <c r="V358"/>
  <c r="AA358" s="1"/>
  <c r="U359"/>
  <c r="Z359" s="1"/>
  <c r="T360"/>
  <c r="Y360" s="1"/>
  <c r="AC360" s="1"/>
  <c r="AD360" s="1"/>
  <c r="S361"/>
  <c r="X361" s="1"/>
  <c r="W361"/>
  <c r="AB361" s="1"/>
  <c r="V362"/>
  <c r="AA362" s="1"/>
  <c r="U363"/>
  <c r="Z363" s="1"/>
  <c r="T364"/>
  <c r="Y364" s="1"/>
  <c r="AC364" s="1"/>
  <c r="AD364" s="1"/>
  <c r="S365"/>
  <c r="X365" s="1"/>
  <c r="W365"/>
  <c r="AB365" s="1"/>
  <c r="V366"/>
  <c r="AA366" s="1"/>
  <c r="AC366" s="1"/>
  <c r="V367"/>
  <c r="AA367" s="1"/>
  <c r="AC367" s="1"/>
  <c r="U368"/>
  <c r="Z368" s="1"/>
  <c r="T369"/>
  <c r="Y369" s="1"/>
  <c r="S370"/>
  <c r="X370" s="1"/>
  <c r="AC370" s="1"/>
  <c r="AD370" s="1"/>
  <c r="W370"/>
  <c r="AB370" s="1"/>
  <c r="V371"/>
  <c r="AA371" s="1"/>
  <c r="U372"/>
  <c r="Z372" s="1"/>
  <c r="T373"/>
  <c r="Y373" s="1"/>
  <c r="AC373" s="1"/>
  <c r="AD373" s="1"/>
  <c r="S374"/>
  <c r="X374" s="1"/>
  <c r="W374"/>
  <c r="AB374" s="1"/>
  <c r="V375"/>
  <c r="AA375" s="1"/>
  <c r="U376"/>
  <c r="Z376" s="1"/>
  <c r="AC376" s="1"/>
  <c r="AD376" s="1"/>
  <c r="T377"/>
  <c r="Y377" s="1"/>
  <c r="S378"/>
  <c r="X378" s="1"/>
  <c r="W378"/>
  <c r="AB378" s="1"/>
  <c r="V379"/>
  <c r="AA379" s="1"/>
  <c r="U380"/>
  <c r="Z380" s="1"/>
  <c r="T382"/>
  <c r="Y382" s="1"/>
  <c r="W559"/>
  <c r="AB559" s="1"/>
  <c r="T623"/>
  <c r="Y623" s="1"/>
  <c r="V625"/>
  <c r="AA625" s="1"/>
  <c r="U626"/>
  <c r="Z626" s="1"/>
  <c r="T627"/>
  <c r="Y627" s="1"/>
  <c r="AC627" s="1"/>
  <c r="AD627" s="1"/>
  <c r="V629"/>
  <c r="AA629" s="1"/>
  <c r="U630"/>
  <c r="Z630" s="1"/>
  <c r="T631"/>
  <c r="Y631" s="1"/>
  <c r="S632"/>
  <c r="X632" s="1"/>
  <c r="W632"/>
  <c r="AB632" s="1"/>
  <c r="V633"/>
  <c r="AA633" s="1"/>
  <c r="U634"/>
  <c r="Z634" s="1"/>
  <c r="T635"/>
  <c r="Y635" s="1"/>
  <c r="S636"/>
  <c r="X636" s="1"/>
  <c r="W636"/>
  <c r="AB636" s="1"/>
  <c r="V637"/>
  <c r="AA637" s="1"/>
  <c r="V638"/>
  <c r="AA638" s="1"/>
  <c r="U639"/>
  <c r="Z639" s="1"/>
  <c r="T640"/>
  <c r="Y640" s="1"/>
  <c r="S641"/>
  <c r="X641" s="1"/>
  <c r="W641"/>
  <c r="AB641" s="1"/>
  <c r="V642"/>
  <c r="AA642" s="1"/>
  <c r="U643"/>
  <c r="Z643" s="1"/>
  <c r="T644"/>
  <c r="Y644" s="1"/>
  <c r="AC644" s="1"/>
  <c r="S645"/>
  <c r="X645" s="1"/>
  <c r="W645"/>
  <c r="AB645" s="1"/>
  <c r="V646"/>
  <c r="AA646" s="1"/>
  <c r="U647"/>
  <c r="Z647" s="1"/>
  <c r="T648"/>
  <c r="Y648" s="1"/>
  <c r="AC648" s="1"/>
  <c r="S649"/>
  <c r="X649" s="1"/>
  <c r="AC649" s="1"/>
  <c r="W649"/>
  <c r="AB649" s="1"/>
  <c r="V650"/>
  <c r="AA650" s="1"/>
  <c r="U651"/>
  <c r="Z651" s="1"/>
  <c r="T652"/>
  <c r="Y652" s="1"/>
  <c r="AC652" s="1"/>
  <c r="T653"/>
  <c r="Y653" s="1"/>
  <c r="V655"/>
  <c r="AA655" s="1"/>
  <c r="U656"/>
  <c r="Z656" s="1"/>
  <c r="AA706"/>
  <c r="X706"/>
  <c r="V272"/>
  <c r="AA272" s="1"/>
  <c r="U273"/>
  <c r="Z273" s="1"/>
  <c r="T274"/>
  <c r="Y274" s="1"/>
  <c r="S275"/>
  <c r="X275" s="1"/>
  <c r="W275"/>
  <c r="AB275" s="1"/>
  <c r="S276"/>
  <c r="X276" s="1"/>
  <c r="W276"/>
  <c r="AB276" s="1"/>
  <c r="V277"/>
  <c r="AA277" s="1"/>
  <c r="U278"/>
  <c r="Z278" s="1"/>
  <c r="T279"/>
  <c r="Y279" s="1"/>
  <c r="S280"/>
  <c r="X280" s="1"/>
  <c r="AC280" s="1"/>
  <c r="W280"/>
  <c r="AB280" s="1"/>
  <c r="W288"/>
  <c r="AB288" s="1"/>
  <c r="V368"/>
  <c r="AA368" s="1"/>
  <c r="U369"/>
  <c r="Z369" s="1"/>
  <c r="T370"/>
  <c r="Y370" s="1"/>
  <c r="S371"/>
  <c r="X371" s="1"/>
  <c r="W371"/>
  <c r="AB371" s="1"/>
  <c r="V372"/>
  <c r="AA372" s="1"/>
  <c r="U373"/>
  <c r="Z373" s="1"/>
  <c r="T374"/>
  <c r="Y374" s="1"/>
  <c r="S375"/>
  <c r="X375" s="1"/>
  <c r="W375"/>
  <c r="AB375" s="1"/>
  <c r="V376"/>
  <c r="AA376" s="1"/>
  <c r="U377"/>
  <c r="Z377" s="1"/>
  <c r="T378"/>
  <c r="Y378" s="1"/>
  <c r="S379"/>
  <c r="X379" s="1"/>
  <c r="AC379" s="1"/>
  <c r="AD379" s="1"/>
  <c r="W379"/>
  <c r="AB379" s="1"/>
  <c r="V380"/>
  <c r="AA380" s="1"/>
  <c r="U382"/>
  <c r="Z382" s="1"/>
  <c r="U383"/>
  <c r="Z383" s="1"/>
  <c r="AC383" s="1"/>
  <c r="T384"/>
  <c r="Y384" s="1"/>
  <c r="AC384" s="1"/>
  <c r="S385"/>
  <c r="X385" s="1"/>
  <c r="W385"/>
  <c r="AB385" s="1"/>
  <c r="V386"/>
  <c r="AA386" s="1"/>
  <c r="AC386" s="1"/>
  <c r="U387"/>
  <c r="Z387" s="1"/>
  <c r="AC387" s="1"/>
  <c r="T388"/>
  <c r="Y388" s="1"/>
  <c r="AC388" s="1"/>
  <c r="S389"/>
  <c r="X389" s="1"/>
  <c r="W389"/>
  <c r="AB389" s="1"/>
  <c r="V390"/>
  <c r="AA390" s="1"/>
  <c r="AC390" s="1"/>
  <c r="U391"/>
  <c r="Z391" s="1"/>
  <c r="AC391" s="1"/>
  <c r="T392"/>
  <c r="Y392" s="1"/>
  <c r="AC392" s="1"/>
  <c r="S393"/>
  <c r="X393" s="1"/>
  <c r="AC393" s="1"/>
  <c r="W393"/>
  <c r="AB393" s="1"/>
  <c r="V394"/>
  <c r="AA394" s="1"/>
  <c r="U395"/>
  <c r="Z395" s="1"/>
  <c r="T396"/>
  <c r="Y396" s="1"/>
  <c r="AC396" s="1"/>
  <c r="S397"/>
  <c r="X397" s="1"/>
  <c r="W397"/>
  <c r="AB397" s="1"/>
  <c r="S398"/>
  <c r="X398" s="1"/>
  <c r="W398"/>
  <c r="AB398" s="1"/>
  <c r="V399"/>
  <c r="AA399" s="1"/>
  <c r="U400"/>
  <c r="Z400" s="1"/>
  <c r="AC400" s="1"/>
  <c r="T401"/>
  <c r="Y401" s="1"/>
  <c r="AC401" s="1"/>
  <c r="S402"/>
  <c r="X402" s="1"/>
  <c r="AC402" s="1"/>
  <c r="W402"/>
  <c r="AB402" s="1"/>
  <c r="V403"/>
  <c r="AA403" s="1"/>
  <c r="U404"/>
  <c r="Z404" s="1"/>
  <c r="AC404" s="1"/>
  <c r="T405"/>
  <c r="Y405" s="1"/>
  <c r="AC405" s="1"/>
  <c r="S406"/>
  <c r="X406" s="1"/>
  <c r="W406"/>
  <c r="AB406" s="1"/>
  <c r="V407"/>
  <c r="AA407" s="1"/>
  <c r="U408"/>
  <c r="Z408" s="1"/>
  <c r="AC408" s="1"/>
  <c r="T409"/>
  <c r="Y409" s="1"/>
  <c r="AC409" s="1"/>
  <c r="S410"/>
  <c r="X410" s="1"/>
  <c r="W410"/>
  <c r="AB410" s="1"/>
  <c r="V411"/>
  <c r="AA411" s="1"/>
  <c r="U412"/>
  <c r="Z412" s="1"/>
  <c r="AC412" s="1"/>
  <c r="U413"/>
  <c r="Z413" s="1"/>
  <c r="AC413" s="1"/>
  <c r="AD413" s="1"/>
  <c r="T414"/>
  <c r="Y414" s="1"/>
  <c r="AC414" s="1"/>
  <c r="AD414" s="1"/>
  <c r="S415"/>
  <c r="X415" s="1"/>
  <c r="AC415" s="1"/>
  <c r="AD415" s="1"/>
  <c r="W415"/>
  <c r="AB415" s="1"/>
  <c r="V416"/>
  <c r="AA416" s="1"/>
  <c r="U417"/>
  <c r="Z417" s="1"/>
  <c r="AC417" s="1"/>
  <c r="AD417" s="1"/>
  <c r="T418"/>
  <c r="Y418" s="1"/>
  <c r="AC418" s="1"/>
  <c r="AD418" s="1"/>
  <c r="S419"/>
  <c r="X419" s="1"/>
  <c r="W419"/>
  <c r="AB419" s="1"/>
  <c r="V420"/>
  <c r="AA420" s="1"/>
  <c r="U421"/>
  <c r="Z421" s="1"/>
  <c r="T422"/>
  <c r="Y422" s="1"/>
  <c r="AC422" s="1"/>
  <c r="AD422" s="1"/>
  <c r="S423"/>
  <c r="X423" s="1"/>
  <c r="W423"/>
  <c r="AB423" s="1"/>
  <c r="V424"/>
  <c r="AA424" s="1"/>
  <c r="U425"/>
  <c r="Z425" s="1"/>
  <c r="AC425" s="1"/>
  <c r="AD425" s="1"/>
  <c r="T426"/>
  <c r="Y426" s="1"/>
  <c r="AC426" s="1"/>
  <c r="AD426" s="1"/>
  <c r="S427"/>
  <c r="X427" s="1"/>
  <c r="W427"/>
  <c r="AB427" s="1"/>
  <c r="S428"/>
  <c r="X428" s="1"/>
  <c r="W428"/>
  <c r="AB428" s="1"/>
  <c r="V429"/>
  <c r="AA429" s="1"/>
  <c r="U430"/>
  <c r="Z430" s="1"/>
  <c r="AC430" s="1"/>
  <c r="T431"/>
  <c r="Y431" s="1"/>
  <c r="AC431" s="1"/>
  <c r="S432"/>
  <c r="X432" s="1"/>
  <c r="AC432" s="1"/>
  <c r="W432"/>
  <c r="AB432" s="1"/>
  <c r="V433"/>
  <c r="AA433" s="1"/>
  <c r="U434"/>
  <c r="Z434" s="1"/>
  <c r="AC434" s="1"/>
  <c r="T435"/>
  <c r="Y435" s="1"/>
  <c r="AC435" s="1"/>
  <c r="S436"/>
  <c r="X436" s="1"/>
  <c r="W436"/>
  <c r="AB436" s="1"/>
  <c r="V437"/>
  <c r="AA437" s="1"/>
  <c r="U438"/>
  <c r="Z438" s="1"/>
  <c r="AC438" s="1"/>
  <c r="T439"/>
  <c r="Y439" s="1"/>
  <c r="AC439" s="1"/>
  <c r="S440"/>
  <c r="X440" s="1"/>
  <c r="AC440" s="1"/>
  <c r="W440"/>
  <c r="AB440" s="1"/>
  <c r="V441"/>
  <c r="AA441" s="1"/>
  <c r="AC441" s="1"/>
  <c r="U442"/>
  <c r="Z442" s="1"/>
  <c r="AC442" s="1"/>
  <c r="U443"/>
  <c r="Z443" s="1"/>
  <c r="AC443" s="1"/>
  <c r="AD443" s="1"/>
  <c r="T444"/>
  <c r="Y444" s="1"/>
  <c r="AC444" s="1"/>
  <c r="AD444" s="1"/>
  <c r="S445"/>
  <c r="X445" s="1"/>
  <c r="AC445" s="1"/>
  <c r="AD445" s="1"/>
  <c r="W445"/>
  <c r="AB445" s="1"/>
  <c r="V446"/>
  <c r="AA446" s="1"/>
  <c r="U447"/>
  <c r="Z447" s="1"/>
  <c r="AC447" s="1"/>
  <c r="AD447" s="1"/>
  <c r="T448"/>
  <c r="Y448" s="1"/>
  <c r="AC448" s="1"/>
  <c r="AD448" s="1"/>
  <c r="S449"/>
  <c r="X449" s="1"/>
  <c r="W449"/>
  <c r="AB449" s="1"/>
  <c r="V450"/>
  <c r="AA450" s="1"/>
  <c r="U451"/>
  <c r="Z451" s="1"/>
  <c r="AC451" s="1"/>
  <c r="AD451" s="1"/>
  <c r="T452"/>
  <c r="Y452" s="1"/>
  <c r="AC452" s="1"/>
  <c r="AD452" s="1"/>
  <c r="S453"/>
  <c r="X453" s="1"/>
  <c r="AC453" s="1"/>
  <c r="AD453" s="1"/>
  <c r="W453"/>
  <c r="AB453" s="1"/>
  <c r="V454"/>
  <c r="AA454" s="1"/>
  <c r="U455"/>
  <c r="Z455" s="1"/>
  <c r="AC455" s="1"/>
  <c r="AD455" s="1"/>
  <c r="T456"/>
  <c r="Y456" s="1"/>
  <c r="AC456" s="1"/>
  <c r="AD456" s="1"/>
  <c r="S457"/>
  <c r="X457" s="1"/>
  <c r="W457"/>
  <c r="AB457" s="1"/>
  <c r="S458"/>
  <c r="X458" s="1"/>
  <c r="W458"/>
  <c r="AB458" s="1"/>
  <c r="V459"/>
  <c r="AA459" s="1"/>
  <c r="U460"/>
  <c r="Z460" s="1"/>
  <c r="AC460" s="1"/>
  <c r="T461"/>
  <c r="Y461" s="1"/>
  <c r="AC461" s="1"/>
  <c r="S462"/>
  <c r="X462" s="1"/>
  <c r="AC462" s="1"/>
  <c r="W462"/>
  <c r="AB462" s="1"/>
  <c r="V463"/>
  <c r="AA463" s="1"/>
  <c r="U464"/>
  <c r="Z464" s="1"/>
  <c r="AC464" s="1"/>
  <c r="T465"/>
  <c r="Y465" s="1"/>
  <c r="AC465" s="1"/>
  <c r="S466"/>
  <c r="X466" s="1"/>
  <c r="W466"/>
  <c r="AB466" s="1"/>
  <c r="V467"/>
  <c r="AA467" s="1"/>
  <c r="U468"/>
  <c r="Z468" s="1"/>
  <c r="AC468" s="1"/>
  <c r="T469"/>
  <c r="Y469" s="1"/>
  <c r="AC469" s="1"/>
  <c r="S470"/>
  <c r="X470" s="1"/>
  <c r="AC470" s="1"/>
  <c r="W470"/>
  <c r="AB470" s="1"/>
  <c r="V471"/>
  <c r="AA471" s="1"/>
  <c r="U472"/>
  <c r="Z472" s="1"/>
  <c r="AC472" s="1"/>
  <c r="U473"/>
  <c r="Z473" s="1"/>
  <c r="AC473" s="1"/>
  <c r="AD473" s="1"/>
  <c r="T474"/>
  <c r="Y474" s="1"/>
  <c r="AC474" s="1"/>
  <c r="AD474" s="1"/>
  <c r="S475"/>
  <c r="X475" s="1"/>
  <c r="AC475" s="1"/>
  <c r="AD475" s="1"/>
  <c r="W475"/>
  <c r="AB475" s="1"/>
  <c r="V476"/>
  <c r="AA476" s="1"/>
  <c r="AC476" s="1"/>
  <c r="AD476" s="1"/>
  <c r="U477"/>
  <c r="Z477" s="1"/>
  <c r="AC477" s="1"/>
  <c r="AD477" s="1"/>
  <c r="T478"/>
  <c r="Y478" s="1"/>
  <c r="AC478" s="1"/>
  <c r="AD478" s="1"/>
  <c r="S479"/>
  <c r="X479" s="1"/>
  <c r="W479"/>
  <c r="AB479" s="1"/>
  <c r="V480"/>
  <c r="AA480" s="1"/>
  <c r="AC480" s="1"/>
  <c r="AD480" s="1"/>
  <c r="U481"/>
  <c r="Z481" s="1"/>
  <c r="AC481" s="1"/>
  <c r="AD481" s="1"/>
  <c r="T482"/>
  <c r="Y482" s="1"/>
  <c r="AC482" s="1"/>
  <c r="AD482" s="1"/>
  <c r="S483"/>
  <c r="X483" s="1"/>
  <c r="AC483" s="1"/>
  <c r="AD483" s="1"/>
  <c r="W483"/>
  <c r="AB483" s="1"/>
  <c r="V484"/>
  <c r="AA484" s="1"/>
  <c r="U485"/>
  <c r="Z485" s="1"/>
  <c r="AC485" s="1"/>
  <c r="AD485" s="1"/>
  <c r="T486"/>
  <c r="Y486" s="1"/>
  <c r="AC486" s="1"/>
  <c r="AD486" s="1"/>
  <c r="S487"/>
  <c r="X487" s="1"/>
  <c r="W487"/>
  <c r="AB487" s="1"/>
  <c r="S488"/>
  <c r="X488" s="1"/>
  <c r="W488"/>
  <c r="AB488" s="1"/>
  <c r="V489"/>
  <c r="AA489" s="1"/>
  <c r="U490"/>
  <c r="Z490" s="1"/>
  <c r="AC490" s="1"/>
  <c r="T491"/>
  <c r="Y491" s="1"/>
  <c r="AC491" s="1"/>
  <c r="S492"/>
  <c r="X492" s="1"/>
  <c r="AC492" s="1"/>
  <c r="W492"/>
  <c r="AB492" s="1"/>
  <c r="V493"/>
  <c r="AA493" s="1"/>
  <c r="U494"/>
  <c r="Z494" s="1"/>
  <c r="AC494" s="1"/>
  <c r="T495"/>
  <c r="Y495" s="1"/>
  <c r="AC495" s="1"/>
  <c r="S496"/>
  <c r="X496" s="1"/>
  <c r="W496"/>
  <c r="AB496" s="1"/>
  <c r="V497"/>
  <c r="AA497" s="1"/>
  <c r="U498"/>
  <c r="Z498" s="1"/>
  <c r="AC498" s="1"/>
  <c r="T499"/>
  <c r="Y499" s="1"/>
  <c r="AC499" s="1"/>
  <c r="S500"/>
  <c r="X500" s="1"/>
  <c r="AC500" s="1"/>
  <c r="W500"/>
  <c r="AB500" s="1"/>
  <c r="V501"/>
  <c r="AA501" s="1"/>
  <c r="U502"/>
  <c r="Z502" s="1"/>
  <c r="AC502" s="1"/>
  <c r="U503"/>
  <c r="Z503" s="1"/>
  <c r="AC503" s="1"/>
  <c r="AD503" s="1"/>
  <c r="T504"/>
  <c r="Y504" s="1"/>
  <c r="AC504" s="1"/>
  <c r="S505"/>
  <c r="X505" s="1"/>
  <c r="AC505" s="1"/>
  <c r="AD505" s="1"/>
  <c r="W505"/>
  <c r="AB505" s="1"/>
  <c r="V506"/>
  <c r="AA506" s="1"/>
  <c r="U507"/>
  <c r="Z507" s="1"/>
  <c r="AC507" s="1"/>
  <c r="AD507" s="1"/>
  <c r="T508"/>
  <c r="Y508" s="1"/>
  <c r="AC508" s="1"/>
  <c r="AD508" s="1"/>
  <c r="S509"/>
  <c r="X509" s="1"/>
  <c r="W509"/>
  <c r="AB509" s="1"/>
  <c r="V510"/>
  <c r="AA510" s="1"/>
  <c r="U511"/>
  <c r="Z511" s="1"/>
  <c r="AC511" s="1"/>
  <c r="AD511" s="1"/>
  <c r="T512"/>
  <c r="Y512" s="1"/>
  <c r="AC512" s="1"/>
  <c r="AD512" s="1"/>
  <c r="S513"/>
  <c r="X513" s="1"/>
  <c r="AC513" s="1"/>
  <c r="AD513" s="1"/>
  <c r="W513"/>
  <c r="AB513" s="1"/>
  <c r="V514"/>
  <c r="AA514" s="1"/>
  <c r="U515"/>
  <c r="Z515" s="1"/>
  <c r="AC515" s="1"/>
  <c r="AD515" s="1"/>
  <c r="T516"/>
  <c r="Y516" s="1"/>
  <c r="AC516" s="1"/>
  <c r="AD516" s="1"/>
  <c r="S517"/>
  <c r="X517" s="1"/>
  <c r="W517"/>
  <c r="AB517" s="1"/>
  <c r="S518"/>
  <c r="X518" s="1"/>
  <c r="W518"/>
  <c r="AB518" s="1"/>
  <c r="V519"/>
  <c r="AA519" s="1"/>
  <c r="U520"/>
  <c r="Z520" s="1"/>
  <c r="AC520" s="1"/>
  <c r="T521"/>
  <c r="Y521" s="1"/>
  <c r="AC521" s="1"/>
  <c r="S522"/>
  <c r="X522" s="1"/>
  <c r="AC522" s="1"/>
  <c r="W522"/>
  <c r="AB522" s="1"/>
  <c r="V523"/>
  <c r="AA523" s="1"/>
  <c r="U524"/>
  <c r="Z524" s="1"/>
  <c r="AC524" s="1"/>
  <c r="T525"/>
  <c r="Y525" s="1"/>
  <c r="AC525" s="1"/>
  <c r="S526"/>
  <c r="X526" s="1"/>
  <c r="W526"/>
  <c r="AB526" s="1"/>
  <c r="V527"/>
  <c r="AA527" s="1"/>
  <c r="U528"/>
  <c r="Z528" s="1"/>
  <c r="AC528" s="1"/>
  <c r="T529"/>
  <c r="Y529" s="1"/>
  <c r="AC529" s="1"/>
  <c r="S530"/>
  <c r="X530" s="1"/>
  <c r="AC530" s="1"/>
  <c r="W530"/>
  <c r="AB530" s="1"/>
  <c r="V531"/>
  <c r="AA531" s="1"/>
  <c r="U532"/>
  <c r="Z532" s="1"/>
  <c r="AC532" s="1"/>
  <c r="U533"/>
  <c r="Z533" s="1"/>
  <c r="AC533" s="1"/>
  <c r="AD533" s="1"/>
  <c r="T534"/>
  <c r="Y534" s="1"/>
  <c r="AC534" s="1"/>
  <c r="AD534" s="1"/>
  <c r="S535"/>
  <c r="X535" s="1"/>
  <c r="AC535" s="1"/>
  <c r="AD535" s="1"/>
  <c r="W535"/>
  <c r="AB535" s="1"/>
  <c r="V536"/>
  <c r="AA536" s="1"/>
  <c r="U537"/>
  <c r="Z537" s="1"/>
  <c r="AC537" s="1"/>
  <c r="AD537" s="1"/>
  <c r="T538"/>
  <c r="Y538" s="1"/>
  <c r="AC538" s="1"/>
  <c r="AD538" s="1"/>
  <c r="S539"/>
  <c r="X539" s="1"/>
  <c r="W539"/>
  <c r="AB539" s="1"/>
  <c r="V540"/>
  <c r="AA540" s="1"/>
  <c r="U541"/>
  <c r="Z541" s="1"/>
  <c r="AC541" s="1"/>
  <c r="AD541" s="1"/>
  <c r="T542"/>
  <c r="Y542" s="1"/>
  <c r="AC542" s="1"/>
  <c r="AD542" s="1"/>
  <c r="S543"/>
  <c r="X543" s="1"/>
  <c r="AC543" s="1"/>
  <c r="AD543" s="1"/>
  <c r="W543"/>
  <c r="AB543" s="1"/>
  <c r="V544"/>
  <c r="AA544" s="1"/>
  <c r="U545"/>
  <c r="Z545" s="1"/>
  <c r="AC545" s="1"/>
  <c r="AD545" s="1"/>
  <c r="T546"/>
  <c r="Y546" s="1"/>
  <c r="AC546" s="1"/>
  <c r="AD546" s="1"/>
  <c r="S547"/>
  <c r="X547" s="1"/>
  <c r="W547"/>
  <c r="AB547" s="1"/>
  <c r="S548"/>
  <c r="X548" s="1"/>
  <c r="W548"/>
  <c r="AB548" s="1"/>
  <c r="V549"/>
  <c r="AA549" s="1"/>
  <c r="U550"/>
  <c r="Z550" s="1"/>
  <c r="AC550" s="1"/>
  <c r="T551"/>
  <c r="Y551" s="1"/>
  <c r="AC551" s="1"/>
  <c r="S552"/>
  <c r="X552" s="1"/>
  <c r="AC552" s="1"/>
  <c r="W552"/>
  <c r="AB552" s="1"/>
  <c r="V553"/>
  <c r="AA553" s="1"/>
  <c r="U554"/>
  <c r="Z554" s="1"/>
  <c r="AC554" s="1"/>
  <c r="T555"/>
  <c r="Y555" s="1"/>
  <c r="AC555" s="1"/>
  <c r="S556"/>
  <c r="X556" s="1"/>
  <c r="W556"/>
  <c r="AB556" s="1"/>
  <c r="V557"/>
  <c r="AA557" s="1"/>
  <c r="U558"/>
  <c r="Z558" s="1"/>
  <c r="AC558" s="1"/>
  <c r="T559"/>
  <c r="Y559" s="1"/>
  <c r="AC559" s="1"/>
  <c r="S560"/>
  <c r="X560" s="1"/>
  <c r="AC560" s="1"/>
  <c r="W560"/>
  <c r="AB560" s="1"/>
  <c r="V561"/>
  <c r="AA561" s="1"/>
  <c r="U562"/>
  <c r="Z562" s="1"/>
  <c r="AC562" s="1"/>
  <c r="U563"/>
  <c r="Z563" s="1"/>
  <c r="AC563" s="1"/>
  <c r="AD563" s="1"/>
  <c r="T564"/>
  <c r="Y564" s="1"/>
  <c r="AC564" s="1"/>
  <c r="AD564" s="1"/>
  <c r="S565"/>
  <c r="X565" s="1"/>
  <c r="AC565" s="1"/>
  <c r="AD565" s="1"/>
  <c r="W565"/>
  <c r="AB565" s="1"/>
  <c r="V566"/>
  <c r="AA566" s="1"/>
  <c r="U567"/>
  <c r="Z567" s="1"/>
  <c r="AC567" s="1"/>
  <c r="AD567" s="1"/>
  <c r="T568"/>
  <c r="Y568" s="1"/>
  <c r="AC568" s="1"/>
  <c r="AD568" s="1"/>
  <c r="S569"/>
  <c r="X569" s="1"/>
  <c r="W569"/>
  <c r="AB569" s="1"/>
  <c r="V570"/>
  <c r="AA570" s="1"/>
  <c r="U571"/>
  <c r="Z571" s="1"/>
  <c r="AC571" s="1"/>
  <c r="AD571" s="1"/>
  <c r="T572"/>
  <c r="Y572" s="1"/>
  <c r="AC572" s="1"/>
  <c r="AD572" s="1"/>
  <c r="S578"/>
  <c r="X578" s="1"/>
  <c r="AC578" s="1"/>
  <c r="AD578" s="1"/>
  <c r="W578"/>
  <c r="AB578" s="1"/>
  <c r="V579"/>
  <c r="AA579" s="1"/>
  <c r="S608"/>
  <c r="X608" s="1"/>
  <c r="W608"/>
  <c r="AB608" s="1"/>
  <c r="V609"/>
  <c r="AA609" s="1"/>
  <c r="U610"/>
  <c r="Z610" s="1"/>
  <c r="AC610" s="1"/>
  <c r="AD610" s="1"/>
  <c r="U631"/>
  <c r="Z631" s="1"/>
  <c r="T632"/>
  <c r="Y632" s="1"/>
  <c r="S633"/>
  <c r="X633" s="1"/>
  <c r="W633"/>
  <c r="AB633" s="1"/>
  <c r="V634"/>
  <c r="AA634" s="1"/>
  <c r="U635"/>
  <c r="Z635" s="1"/>
  <c r="T636"/>
  <c r="Y636" s="1"/>
  <c r="S637"/>
  <c r="X637" s="1"/>
  <c r="AC637" s="1"/>
  <c r="W637"/>
  <c r="AB637" s="1"/>
  <c r="S638"/>
  <c r="X638" s="1"/>
  <c r="AC638" s="1"/>
  <c r="AD638" s="1"/>
  <c r="W638"/>
  <c r="AB638" s="1"/>
  <c r="V639"/>
  <c r="AA639" s="1"/>
  <c r="U640"/>
  <c r="Z640" s="1"/>
  <c r="T641"/>
  <c r="Y641" s="1"/>
  <c r="S642"/>
  <c r="X642" s="1"/>
  <c r="W642"/>
  <c r="AB642" s="1"/>
  <c r="T707"/>
  <c r="Y707" s="1"/>
  <c r="X705"/>
  <c r="AB705"/>
  <c r="Y705"/>
  <c r="AB706"/>
  <c r="V707"/>
  <c r="AA707" s="1"/>
  <c r="U708"/>
  <c r="Z708" s="1"/>
  <c r="T709"/>
  <c r="Y709" s="1"/>
  <c r="V711"/>
  <c r="AA711" s="1"/>
  <c r="T714"/>
  <c r="Y714" s="1"/>
  <c r="V716"/>
  <c r="AA716" s="1"/>
  <c r="V720"/>
  <c r="AA720" s="1"/>
  <c r="T722"/>
  <c r="Y722" s="1"/>
  <c r="V724"/>
  <c r="AA724" s="1"/>
  <c r="V730"/>
  <c r="AA730" s="1"/>
  <c r="V768"/>
  <c r="AA768" s="1"/>
  <c r="U769"/>
  <c r="Z769" s="1"/>
  <c r="T770"/>
  <c r="Y770" s="1"/>
  <c r="S771"/>
  <c r="X771" s="1"/>
  <c r="W771"/>
  <c r="AB771" s="1"/>
  <c r="V772"/>
  <c r="AA772" s="1"/>
  <c r="U774"/>
  <c r="Z774" s="1"/>
  <c r="U775"/>
  <c r="Z775" s="1"/>
  <c r="T896"/>
  <c r="Y896" s="1"/>
  <c r="S897"/>
  <c r="X897" s="1"/>
  <c r="W897"/>
  <c r="AB897" s="1"/>
  <c r="V898"/>
  <c r="AA898" s="1"/>
  <c r="U899"/>
  <c r="Z899" s="1"/>
  <c r="T900"/>
  <c r="Y900" s="1"/>
  <c r="S901"/>
  <c r="X901" s="1"/>
  <c r="W901"/>
  <c r="AB901" s="1"/>
  <c r="V902"/>
  <c r="AA902" s="1"/>
  <c r="U903"/>
  <c r="Z903" s="1"/>
  <c r="T904"/>
  <c r="Y904" s="1"/>
  <c r="V906"/>
  <c r="AA906" s="1"/>
  <c r="U907"/>
  <c r="Z907" s="1"/>
  <c r="T908"/>
  <c r="Y908" s="1"/>
  <c r="S909"/>
  <c r="X909" s="1"/>
  <c r="W909"/>
  <c r="AB909" s="1"/>
  <c r="S910"/>
  <c r="X910" s="1"/>
  <c r="W910"/>
  <c r="AB910" s="1"/>
  <c r="V911"/>
  <c r="AA911" s="1"/>
  <c r="U912"/>
  <c r="Z912" s="1"/>
  <c r="T913"/>
  <c r="Y913" s="1"/>
  <c r="S914"/>
  <c r="X914" s="1"/>
  <c r="W914"/>
  <c r="AB914" s="1"/>
  <c r="V915"/>
  <c r="AA915" s="1"/>
  <c r="U916"/>
  <c r="Z916" s="1"/>
  <c r="T917"/>
  <c r="Y917" s="1"/>
  <c r="AB917"/>
  <c r="AA918"/>
  <c r="Z919"/>
  <c r="Y920"/>
  <c r="T921"/>
  <c r="Y921" s="1"/>
  <c r="X921"/>
  <c r="AB921"/>
  <c r="AA922"/>
  <c r="V923"/>
  <c r="AA923" s="1"/>
  <c r="Z923"/>
  <c r="Y924"/>
  <c r="Y925"/>
  <c r="T926"/>
  <c r="Y926" s="1"/>
  <c r="X926"/>
  <c r="AB926"/>
  <c r="AA927"/>
  <c r="Z928"/>
  <c r="Y929"/>
  <c r="X930"/>
  <c r="AB930"/>
  <c r="AA931"/>
  <c r="Z932"/>
  <c r="Y933"/>
  <c r="X934"/>
  <c r="AB934"/>
  <c r="AA935"/>
  <c r="Z936"/>
  <c r="Y937"/>
  <c r="X938"/>
  <c r="AB938"/>
  <c r="AA939"/>
  <c r="AA940"/>
  <c r="Z941"/>
  <c r="Y942"/>
  <c r="X943"/>
  <c r="AB943"/>
  <c r="AA944"/>
  <c r="Z945"/>
  <c r="Y946"/>
  <c r="X947"/>
  <c r="AB947"/>
  <c r="AA948"/>
  <c r="V949"/>
  <c r="AA949" s="1"/>
  <c r="Z949"/>
  <c r="Y950"/>
  <c r="X951"/>
  <c r="AB951"/>
  <c r="AA952"/>
  <c r="Z953"/>
  <c r="Y954"/>
  <c r="U955"/>
  <c r="Z955" s="1"/>
  <c r="Y955"/>
  <c r="T956"/>
  <c r="Y956" s="1"/>
  <c r="X956"/>
  <c r="AB956"/>
  <c r="S957"/>
  <c r="X957" s="1"/>
  <c r="W957"/>
  <c r="AB957" s="1"/>
  <c r="AA957"/>
  <c r="V958"/>
  <c r="AA958" s="1"/>
  <c r="Z958"/>
  <c r="U959"/>
  <c r="Z959" s="1"/>
  <c r="Y959"/>
  <c r="T960"/>
  <c r="Y960" s="1"/>
  <c r="X960"/>
  <c r="AB960"/>
  <c r="S961"/>
  <c r="X961" s="1"/>
  <c r="W961"/>
  <c r="AB961" s="1"/>
  <c r="AA961"/>
  <c r="V962"/>
  <c r="AA962" s="1"/>
  <c r="Z962"/>
  <c r="U963"/>
  <c r="Z963" s="1"/>
  <c r="Y963"/>
  <c r="T964"/>
  <c r="Y964" s="1"/>
  <c r="X964"/>
  <c r="AB964"/>
  <c r="W965"/>
  <c r="AB965" s="1"/>
  <c r="AA965"/>
  <c r="V966"/>
  <c r="AA966" s="1"/>
  <c r="Z966"/>
  <c r="AA969"/>
  <c r="AA970"/>
  <c r="Z971"/>
  <c r="Y972"/>
  <c r="X973"/>
  <c r="AB973"/>
  <c r="AA974"/>
  <c r="Z975"/>
  <c r="Y976"/>
  <c r="X977"/>
  <c r="AB977"/>
  <c r="AA978"/>
  <c r="Z979"/>
  <c r="Y980"/>
  <c r="X981"/>
  <c r="AB981"/>
  <c r="AA982"/>
  <c r="Z983"/>
  <c r="Y984"/>
  <c r="Y985"/>
  <c r="X986"/>
  <c r="AB986"/>
  <c r="AA987"/>
  <c r="Z988"/>
  <c r="Y989"/>
  <c r="X990"/>
  <c r="AB990"/>
  <c r="W991"/>
  <c r="AB991" s="1"/>
  <c r="AA991"/>
  <c r="V992"/>
  <c r="AA992" s="1"/>
  <c r="Z992"/>
  <c r="U993"/>
  <c r="Z993" s="1"/>
  <c r="Y993"/>
  <c r="T994"/>
  <c r="Y994" s="1"/>
  <c r="X994"/>
  <c r="AB994"/>
  <c r="S995"/>
  <c r="X995" s="1"/>
  <c r="W995"/>
  <c r="AB995" s="1"/>
  <c r="AA995"/>
  <c r="V996"/>
  <c r="AA996" s="1"/>
  <c r="Z996"/>
  <c r="U997"/>
  <c r="Z997" s="1"/>
  <c r="Y997"/>
  <c r="T998"/>
  <c r="Y998" s="1"/>
  <c r="X998"/>
  <c r="AB998"/>
  <c r="S999"/>
  <c r="X999" s="1"/>
  <c r="W999"/>
  <c r="AB999" s="1"/>
  <c r="AA999"/>
  <c r="S1000"/>
  <c r="X1000" s="1"/>
  <c r="W1000"/>
  <c r="AB1000" s="1"/>
  <c r="AA1000"/>
  <c r="V1001"/>
  <c r="AA1001" s="1"/>
  <c r="Z1001"/>
  <c r="U1002"/>
  <c r="Z1002" s="1"/>
  <c r="Y1002"/>
  <c r="T1003"/>
  <c r="Y1003" s="1"/>
  <c r="X1003"/>
  <c r="AB1003"/>
  <c r="AA1004"/>
  <c r="Z1005"/>
  <c r="AA1042"/>
  <c r="Z1043"/>
  <c r="Y1044"/>
  <c r="Y1045"/>
  <c r="X1046"/>
  <c r="AB1046"/>
  <c r="AA1047"/>
  <c r="Z1048"/>
  <c r="Y1049"/>
  <c r="X1050"/>
  <c r="AB1050"/>
  <c r="AA1051"/>
  <c r="Z1052"/>
  <c r="Y1053"/>
  <c r="X1054"/>
  <c r="AB1054"/>
  <c r="AA1055"/>
  <c r="Z1056"/>
  <c r="AC1056" s="1"/>
  <c r="Y1057"/>
  <c r="X1058"/>
  <c r="AC1058" s="1"/>
  <c r="AB1058"/>
  <c r="AA1059"/>
  <c r="AC1059" s="1"/>
  <c r="AA1060"/>
  <c r="AC1060" s="1"/>
  <c r="AD1060" s="1"/>
  <c r="Z1061"/>
  <c r="AC1061" s="1"/>
  <c r="Y1062"/>
  <c r="AC1062" s="1"/>
  <c r="AD1062" s="1"/>
  <c r="X1063"/>
  <c r="AB1063"/>
  <c r="AA1064"/>
  <c r="AC1064" s="1"/>
  <c r="AD1064" s="1"/>
  <c r="Z1065"/>
  <c r="AC1065" s="1"/>
  <c r="AD1065" s="1"/>
  <c r="Y1066"/>
  <c r="AC1066" s="1"/>
  <c r="AD1066" s="1"/>
  <c r="X1067"/>
  <c r="AC1067" s="1"/>
  <c r="AB1067"/>
  <c r="AA1068"/>
  <c r="AC1068" s="1"/>
  <c r="AD1068" s="1"/>
  <c r="Z1069"/>
  <c r="AC1069" s="1"/>
  <c r="AD1069" s="1"/>
  <c r="Y1070"/>
  <c r="AC1070" s="1"/>
  <c r="AD1070" s="1"/>
  <c r="X1071"/>
  <c r="AC1071" s="1"/>
  <c r="AB1071"/>
  <c r="S1072"/>
  <c r="X1072" s="1"/>
  <c r="W1072"/>
  <c r="AB1072" s="1"/>
  <c r="AA1072"/>
  <c r="V1073"/>
  <c r="AA1073" s="1"/>
  <c r="Z1073"/>
  <c r="U1074"/>
  <c r="Z1074" s="1"/>
  <c r="Y1074"/>
  <c r="U1075"/>
  <c r="Z1075" s="1"/>
  <c r="Y1075"/>
  <c r="T1076"/>
  <c r="Y1076" s="1"/>
  <c r="X1076"/>
  <c r="AB1076"/>
  <c r="S1077"/>
  <c r="X1077" s="1"/>
  <c r="W1077"/>
  <c r="AB1077" s="1"/>
  <c r="AA1077"/>
  <c r="V1078"/>
  <c r="AA1078" s="1"/>
  <c r="Z1078"/>
  <c r="U1079"/>
  <c r="Z1079" s="1"/>
  <c r="Y1079"/>
  <c r="X1080"/>
  <c r="AB1080"/>
  <c r="AA1081"/>
  <c r="AC1081" s="1"/>
  <c r="Z1082"/>
  <c r="AC1082" s="1"/>
  <c r="Y1083"/>
  <c r="AC1083" s="1"/>
  <c r="T1084"/>
  <c r="Y1084" s="1"/>
  <c r="X1084"/>
  <c r="AB1084"/>
  <c r="AA1085"/>
  <c r="AC1085" s="1"/>
  <c r="V1086"/>
  <c r="AA1086" s="1"/>
  <c r="Z1086"/>
  <c r="AC1086" s="1"/>
  <c r="U1087"/>
  <c r="Z1087" s="1"/>
  <c r="Y1087"/>
  <c r="AC1087" s="1"/>
  <c r="X1088"/>
  <c r="AB1088"/>
  <c r="AA1089"/>
  <c r="AC1089" s="1"/>
  <c r="AA1090"/>
  <c r="AC1090" s="1"/>
  <c r="AD1090" s="1"/>
  <c r="Z1091"/>
  <c r="Y1092"/>
  <c r="X1093"/>
  <c r="AB1093"/>
  <c r="AA1094"/>
  <c r="Z1095"/>
  <c r="Y1096"/>
  <c r="X1097"/>
  <c r="AB1097"/>
  <c r="AA1098"/>
  <c r="Z1099"/>
  <c r="Y1100"/>
  <c r="X1101"/>
  <c r="AB1101"/>
  <c r="AA1102"/>
  <c r="Z1103"/>
  <c r="Y1104"/>
  <c r="Y1105"/>
  <c r="X1106"/>
  <c r="AB1106"/>
  <c r="T1136"/>
  <c r="Y1136" s="1"/>
  <c r="S1137"/>
  <c r="X1137" s="1"/>
  <c r="W1137"/>
  <c r="AB1137" s="1"/>
  <c r="V1138"/>
  <c r="AA1138" s="1"/>
  <c r="U1139"/>
  <c r="Z1139" s="1"/>
  <c r="T1140"/>
  <c r="Y1140" s="1"/>
  <c r="S1141"/>
  <c r="X1141" s="1"/>
  <c r="W1141"/>
  <c r="AB1141" s="1"/>
  <c r="V1142"/>
  <c r="AA1142" s="1"/>
  <c r="U1143"/>
  <c r="Z1143" s="1"/>
  <c r="T1144"/>
  <c r="Y1144" s="1"/>
  <c r="S1145"/>
  <c r="X1145" s="1"/>
  <c r="W1145"/>
  <c r="AB1145" s="1"/>
  <c r="V1146"/>
  <c r="AA1146" s="1"/>
  <c r="U1147"/>
  <c r="Z1147" s="1"/>
  <c r="T1148"/>
  <c r="Y1148" s="1"/>
  <c r="S1149"/>
  <c r="X1149" s="1"/>
  <c r="W1149"/>
  <c r="AB1149" s="1"/>
  <c r="S1150"/>
  <c r="X1150" s="1"/>
  <c r="W1150"/>
  <c r="AB1150" s="1"/>
  <c r="V1151"/>
  <c r="AA1151" s="1"/>
  <c r="U1152"/>
  <c r="Z1152" s="1"/>
  <c r="AC1152" s="1"/>
  <c r="T1153"/>
  <c r="Y1153" s="1"/>
  <c r="S1154"/>
  <c r="X1154" s="1"/>
  <c r="W1154"/>
  <c r="AB1154" s="1"/>
  <c r="V1155"/>
  <c r="AA1155" s="1"/>
  <c r="U1156"/>
  <c r="Z1156" s="1"/>
  <c r="AC1156" s="1"/>
  <c r="T1157"/>
  <c r="Y1157" s="1"/>
  <c r="S1158"/>
  <c r="X1158" s="1"/>
  <c r="W1158"/>
  <c r="AB1158" s="1"/>
  <c r="V1159"/>
  <c r="AA1159" s="1"/>
  <c r="U1160"/>
  <c r="Z1160" s="1"/>
  <c r="AC1160" s="1"/>
  <c r="T1161"/>
  <c r="Y1161" s="1"/>
  <c r="S1162"/>
  <c r="X1162" s="1"/>
  <c r="W1162"/>
  <c r="AB1162" s="1"/>
  <c r="V1163"/>
  <c r="AA1163" s="1"/>
  <c r="U1164"/>
  <c r="Z1164" s="1"/>
  <c r="U1165"/>
  <c r="Z1165" s="1"/>
  <c r="T1166"/>
  <c r="Y1166" s="1"/>
  <c r="S1167"/>
  <c r="X1167" s="1"/>
  <c r="AC1167" s="1"/>
  <c r="W1167"/>
  <c r="AB1167" s="1"/>
  <c r="V1168"/>
  <c r="AA1168" s="1"/>
  <c r="AC1168" s="1"/>
  <c r="U1169"/>
  <c r="Z1169" s="1"/>
  <c r="AC1169" s="1"/>
  <c r="T1170"/>
  <c r="Y1170" s="1"/>
  <c r="S1171"/>
  <c r="X1171" s="1"/>
  <c r="W1171"/>
  <c r="AB1171" s="1"/>
  <c r="V1172"/>
  <c r="AA1172" s="1"/>
  <c r="U1173"/>
  <c r="Z1173" s="1"/>
  <c r="AC1173" s="1"/>
  <c r="T1174"/>
  <c r="Y1174" s="1"/>
  <c r="S1175"/>
  <c r="X1175" s="1"/>
  <c r="W1175"/>
  <c r="AB1175" s="1"/>
  <c r="V1176"/>
  <c r="AA1176" s="1"/>
  <c r="U1177"/>
  <c r="Z1177" s="1"/>
  <c r="T1178"/>
  <c r="Y1178" s="1"/>
  <c r="S1179"/>
  <c r="X1179" s="1"/>
  <c r="W1179"/>
  <c r="AB1179" s="1"/>
  <c r="S1180"/>
  <c r="X1180" s="1"/>
  <c r="W1180"/>
  <c r="AB1180" s="1"/>
  <c r="V1181"/>
  <c r="AA1181" s="1"/>
  <c r="U1182"/>
  <c r="Z1182" s="1"/>
  <c r="T1183"/>
  <c r="Y1183" s="1"/>
  <c r="S1184"/>
  <c r="X1184" s="1"/>
  <c r="W1184"/>
  <c r="AB1184" s="1"/>
  <c r="V1185"/>
  <c r="AA1185" s="1"/>
  <c r="U1186"/>
  <c r="Z1186" s="1"/>
  <c r="T1187"/>
  <c r="Y1187" s="1"/>
  <c r="S1188"/>
  <c r="X1188" s="1"/>
  <c r="W1188"/>
  <c r="AB1188" s="1"/>
  <c r="V1189"/>
  <c r="AA1189" s="1"/>
  <c r="U1190"/>
  <c r="Z1190" s="1"/>
  <c r="T1191"/>
  <c r="Y1191" s="1"/>
  <c r="S1192"/>
  <c r="X1192" s="1"/>
  <c r="W1192"/>
  <c r="AB1192" s="1"/>
  <c r="V1193"/>
  <c r="AA1193" s="1"/>
  <c r="U1194"/>
  <c r="Z1194" s="1"/>
  <c r="U1195"/>
  <c r="Z1195" s="1"/>
  <c r="T1196"/>
  <c r="Y1196" s="1"/>
  <c r="W1197"/>
  <c r="AB1197" s="1"/>
  <c r="X1257"/>
  <c r="AB1257"/>
  <c r="T1312"/>
  <c r="Y1312" s="1"/>
  <c r="U1427"/>
  <c r="Z1427" s="1"/>
  <c r="Z1428"/>
  <c r="X1429"/>
  <c r="W1429"/>
  <c r="AB1429" s="1"/>
  <c r="Z1431"/>
  <c r="Y1432"/>
  <c r="Y1433"/>
  <c r="T1433"/>
  <c r="V1435"/>
  <c r="AA1435" s="1"/>
  <c r="Z1436"/>
  <c r="Y1437"/>
  <c r="AC1437" s="1"/>
  <c r="T1438"/>
  <c r="Y1438" s="1"/>
  <c r="AA1440"/>
  <c r="V1440"/>
  <c r="U1449"/>
  <c r="Z1449" s="1"/>
  <c r="AC1449" s="1"/>
  <c r="Y1450"/>
  <c r="T1450"/>
  <c r="X1451"/>
  <c r="X1455"/>
  <c r="AB1455"/>
  <c r="S1456"/>
  <c r="X1456" s="1"/>
  <c r="AB1456"/>
  <c r="W1456"/>
  <c r="X1459"/>
  <c r="AB1459"/>
  <c r="S1460"/>
  <c r="X1460" s="1"/>
  <c r="AB1460"/>
  <c r="W1460"/>
  <c r="X1464"/>
  <c r="S1464"/>
  <c r="W1464"/>
  <c r="AB1464" s="1"/>
  <c r="X1469"/>
  <c r="S1469"/>
  <c r="W1469"/>
  <c r="AB1469" s="1"/>
  <c r="X1472"/>
  <c r="T1481"/>
  <c r="Y1481" s="1"/>
  <c r="AC1481" s="1"/>
  <c r="X1482"/>
  <c r="S1482"/>
  <c r="W1482"/>
  <c r="AB1482" s="1"/>
  <c r="X1485"/>
  <c r="AB1485"/>
  <c r="AA1486"/>
  <c r="U1497"/>
  <c r="Z1497" s="1"/>
  <c r="AC1497" s="1"/>
  <c r="X1503"/>
  <c r="S1503"/>
  <c r="W1503"/>
  <c r="AB1503" s="1"/>
  <c r="X1506"/>
  <c r="Z1508"/>
  <c r="X1510"/>
  <c r="AB1510"/>
  <c r="AA1516"/>
  <c r="AA1517"/>
  <c r="V1517"/>
  <c r="AA1520"/>
  <c r="AA1521"/>
  <c r="V1521"/>
  <c r="AA1524"/>
  <c r="AA1525"/>
  <c r="V1525"/>
  <c r="V1526"/>
  <c r="AA1526" s="1"/>
  <c r="AA1529"/>
  <c r="Z1530"/>
  <c r="Z1531"/>
  <c r="U1531"/>
  <c r="Z1534"/>
  <c r="Z1535"/>
  <c r="U1535"/>
  <c r="Y1540"/>
  <c r="T1540"/>
  <c r="T1541"/>
  <c r="Y1541" s="1"/>
  <c r="Y1545"/>
  <c r="T1545"/>
  <c r="Y1549"/>
  <c r="T1549"/>
  <c r="T1553"/>
  <c r="Y1553" s="1"/>
  <c r="T1558"/>
  <c r="Y1558" s="1"/>
  <c r="AC1558" s="1"/>
  <c r="X1559"/>
  <c r="S1559"/>
  <c r="W1559"/>
  <c r="AB1559" s="1"/>
  <c r="AA1560"/>
  <c r="AC1560" s="1"/>
  <c r="V1560"/>
  <c r="U1561"/>
  <c r="Z1561" s="1"/>
  <c r="AC1561" s="1"/>
  <c r="X1562"/>
  <c r="AB1562"/>
  <c r="AA1563"/>
  <c r="Y1565"/>
  <c r="AC1565" s="1"/>
  <c r="AA1580"/>
  <c r="V1581"/>
  <c r="AA1581" s="1"/>
  <c r="AC1581" s="1"/>
  <c r="Z1582"/>
  <c r="U1582"/>
  <c r="X1583"/>
  <c r="AB1583"/>
  <c r="AA1584"/>
  <c r="AA1589"/>
  <c r="V1590"/>
  <c r="AA1590" s="1"/>
  <c r="AA1593"/>
  <c r="V1594"/>
  <c r="AA1594" s="1"/>
  <c r="AA1597"/>
  <c r="V1598"/>
  <c r="AA1598" s="1"/>
  <c r="Y1606"/>
  <c r="T1606"/>
  <c r="S1607"/>
  <c r="X1607" s="1"/>
  <c r="AC1607" s="1"/>
  <c r="AB1607"/>
  <c r="W1607"/>
  <c r="V1608"/>
  <c r="AA1608" s="1"/>
  <c r="AC1608" s="1"/>
  <c r="Z1609"/>
  <c r="U1609"/>
  <c r="X1610"/>
  <c r="Y1613"/>
  <c r="Y1619"/>
  <c r="T1619"/>
  <c r="S1620"/>
  <c r="X1620" s="1"/>
  <c r="AC1620" s="1"/>
  <c r="AB1620"/>
  <c r="W1620"/>
  <c r="V1621"/>
  <c r="AA1621" s="1"/>
  <c r="AC1621" s="1"/>
  <c r="Z1622"/>
  <c r="U1622"/>
  <c r="X1623"/>
  <c r="AB1623"/>
  <c r="Y1626"/>
  <c r="AA1628"/>
  <c r="V1629"/>
  <c r="AA1629" s="1"/>
  <c r="AA1633"/>
  <c r="V1634"/>
  <c r="AA1634" s="1"/>
  <c r="T1644"/>
  <c r="Y1644" s="1"/>
  <c r="X1645"/>
  <c r="S1645"/>
  <c r="W1645"/>
  <c r="AB1645" s="1"/>
  <c r="AA1646"/>
  <c r="AC1646" s="1"/>
  <c r="V1646"/>
  <c r="Y1648"/>
  <c r="X1650"/>
  <c r="S1650"/>
  <c r="W1650"/>
  <c r="AB1650" s="1"/>
  <c r="Y1653"/>
  <c r="AC1653" s="1"/>
  <c r="AD1653" s="1"/>
  <c r="T1653"/>
  <c r="V1655"/>
  <c r="AA1655" s="1"/>
  <c r="Z1656"/>
  <c r="AC1656" s="1"/>
  <c r="AD1656" s="1"/>
  <c r="U1656"/>
  <c r="X1662"/>
  <c r="Z1664"/>
  <c r="Y1665"/>
  <c r="AC1665" s="1"/>
  <c r="T1666"/>
  <c r="Y1666" s="1"/>
  <c r="AC1666" s="1"/>
  <c r="AA1668"/>
  <c r="AC1668" s="1"/>
  <c r="V1668"/>
  <c r="U1669"/>
  <c r="Z1669" s="1"/>
  <c r="AC1669" s="1"/>
  <c r="X1671"/>
  <c r="S1671"/>
  <c r="W1671"/>
  <c r="AB1671" s="1"/>
  <c r="AA1672"/>
  <c r="AC1672" s="1"/>
  <c r="V1672"/>
  <c r="X1674"/>
  <c r="AB1674"/>
  <c r="AA1675"/>
  <c r="AA1680"/>
  <c r="AA1681"/>
  <c r="V1681"/>
  <c r="AA1684"/>
  <c r="AA1685"/>
  <c r="V1685"/>
  <c r="AA1688"/>
  <c r="AA1689"/>
  <c r="V1689"/>
  <c r="AA1693"/>
  <c r="AA1694"/>
  <c r="V1694"/>
  <c r="AA1697"/>
  <c r="AA1698"/>
  <c r="V1698"/>
  <c r="AA1701"/>
  <c r="AA1702"/>
  <c r="V1702"/>
  <c r="AA1705"/>
  <c r="AA1706"/>
  <c r="V1706"/>
  <c r="V1707"/>
  <c r="AA1707" s="1"/>
  <c r="AA1710"/>
  <c r="V1711"/>
  <c r="AA1711" s="1"/>
  <c r="T1721"/>
  <c r="Y1721" s="1"/>
  <c r="Y1722"/>
  <c r="T1722"/>
  <c r="S1723"/>
  <c r="X1723" s="1"/>
  <c r="AB1723"/>
  <c r="W1723"/>
  <c r="V1724"/>
  <c r="AA1724" s="1"/>
  <c r="AC1724" s="1"/>
  <c r="Z1725"/>
  <c r="U1725"/>
  <c r="X1726"/>
  <c r="Y1729"/>
  <c r="AC1729" s="1"/>
  <c r="V1737"/>
  <c r="AA1737" s="1"/>
  <c r="Z1738"/>
  <c r="U1738"/>
  <c r="X1743"/>
  <c r="AB1743"/>
  <c r="X1744"/>
  <c r="S1744"/>
  <c r="W1744"/>
  <c r="AB1744" s="1"/>
  <c r="X1747"/>
  <c r="AB1747"/>
  <c r="X1748"/>
  <c r="S1748"/>
  <c r="W1748"/>
  <c r="AB1748" s="1"/>
  <c r="X1751"/>
  <c r="AB1751"/>
  <c r="X1752"/>
  <c r="AB1752"/>
  <c r="S1753"/>
  <c r="X1753" s="1"/>
  <c r="AB1753"/>
  <c r="W1753"/>
  <c r="X1756"/>
  <c r="AB1756"/>
  <c r="S1757"/>
  <c r="X1757" s="1"/>
  <c r="AB1757"/>
  <c r="W1757"/>
  <c r="X1760"/>
  <c r="AB1760"/>
  <c r="S1761"/>
  <c r="X1761" s="1"/>
  <c r="AB1761"/>
  <c r="W1761"/>
  <c r="X1764"/>
  <c r="AB1764"/>
  <c r="S1765"/>
  <c r="X1765" s="1"/>
  <c r="AB1765"/>
  <c r="W1765"/>
  <c r="X1769"/>
  <c r="AB1769"/>
  <c r="X1770"/>
  <c r="S1770"/>
  <c r="W1770"/>
  <c r="AB1770" s="1"/>
  <c r="X1773"/>
  <c r="AB1773"/>
  <c r="X1774"/>
  <c r="S1774"/>
  <c r="W1774"/>
  <c r="AB1774" s="1"/>
  <c r="X1777"/>
  <c r="AB1777"/>
  <c r="X1778"/>
  <c r="S1778"/>
  <c r="W1778"/>
  <c r="AB1778" s="1"/>
  <c r="X1781"/>
  <c r="AB1781"/>
  <c r="X1782"/>
  <c r="AB1782"/>
  <c r="AA1783"/>
  <c r="Y1785"/>
  <c r="T1794"/>
  <c r="Y1794" s="1"/>
  <c r="AC1794" s="1"/>
  <c r="X1795"/>
  <c r="S1795"/>
  <c r="W1795"/>
  <c r="AB1795" s="1"/>
  <c r="AA1796"/>
  <c r="AC1796" s="1"/>
  <c r="V1796"/>
  <c r="Y1798"/>
  <c r="Z1805"/>
  <c r="Z1810"/>
  <c r="U1810"/>
  <c r="T1811"/>
  <c r="Y1811" s="1"/>
  <c r="AC1811" s="1"/>
  <c r="X1812"/>
  <c r="AB1812"/>
  <c r="U1823"/>
  <c r="Z1823" s="1"/>
  <c r="AC1823" s="1"/>
  <c r="AD1823" s="1"/>
  <c r="Y1824"/>
  <c r="T1824"/>
  <c r="S1825"/>
  <c r="X1825" s="1"/>
  <c r="AC1825" s="1"/>
  <c r="AD1825" s="1"/>
  <c r="AB1825"/>
  <c r="W1825"/>
  <c r="V1826"/>
  <c r="AA1826" s="1"/>
  <c r="AC1826" s="1"/>
  <c r="Z1832"/>
  <c r="U1832"/>
  <c r="T1833"/>
  <c r="Y1833" s="1"/>
  <c r="AC1833" s="1"/>
  <c r="AD1833" s="1"/>
  <c r="X1834"/>
  <c r="S1834"/>
  <c r="W1834"/>
  <c r="AB1834" s="1"/>
  <c r="AA1835"/>
  <c r="AC1835" s="1"/>
  <c r="AD1835" s="1"/>
  <c r="V1835"/>
  <c r="X1837"/>
  <c r="Z1845"/>
  <c r="U1845"/>
  <c r="T1846"/>
  <c r="Y1846" s="1"/>
  <c r="AC1846" s="1"/>
  <c r="X1847"/>
  <c r="S1847"/>
  <c r="W1847"/>
  <c r="AB1847" s="1"/>
  <c r="AA1848"/>
  <c r="AC1848" s="1"/>
  <c r="V1848"/>
  <c r="X1850"/>
  <c r="V1857"/>
  <c r="AA1857" s="1"/>
  <c r="AC1857" s="1"/>
  <c r="X1859"/>
  <c r="S1864"/>
  <c r="X1864" s="1"/>
  <c r="AC1864" s="1"/>
  <c r="AB1864"/>
  <c r="W1864"/>
  <c r="X1867"/>
  <c r="Z1869"/>
  <c r="AC1869" s="1"/>
  <c r="Y1870"/>
  <c r="T1871"/>
  <c r="Y1871" s="1"/>
  <c r="X1877"/>
  <c r="S1877"/>
  <c r="W1877"/>
  <c r="AB1877" s="1"/>
  <c r="Z1897"/>
  <c r="AC1897" s="1"/>
  <c r="U1897"/>
  <c r="T1898"/>
  <c r="Y1898" s="1"/>
  <c r="X1899"/>
  <c r="S1899"/>
  <c r="W1899"/>
  <c r="AB1899" s="1"/>
  <c r="AA1900"/>
  <c r="AC1900" s="1"/>
  <c r="V1900"/>
  <c r="X1902"/>
  <c r="U1910"/>
  <c r="Z1910" s="1"/>
  <c r="AC1910" s="1"/>
  <c r="Y1911"/>
  <c r="T1911"/>
  <c r="S1912"/>
  <c r="X1912" s="1"/>
  <c r="AC1912" s="1"/>
  <c r="AB1912"/>
  <c r="W1912"/>
  <c r="V1913"/>
  <c r="AA1913" s="1"/>
  <c r="AC1913" s="1"/>
  <c r="X1915"/>
  <c r="Y1919"/>
  <c r="V1922"/>
  <c r="AA1922" s="1"/>
  <c r="AC1922" s="1"/>
  <c r="Z1923"/>
  <c r="U1923"/>
  <c r="X1924"/>
  <c r="Y1927"/>
  <c r="T1933"/>
  <c r="Y1933" s="1"/>
  <c r="X1934"/>
  <c r="S1934"/>
  <c r="W1934"/>
  <c r="AB1934" s="1"/>
  <c r="AA1935"/>
  <c r="AC1935" s="1"/>
  <c r="V1935"/>
  <c r="U1936"/>
  <c r="Z1936" s="1"/>
  <c r="V1948"/>
  <c r="AA1948" s="1"/>
  <c r="AC1948" s="1"/>
  <c r="Z1949"/>
  <c r="U1949"/>
  <c r="T1950"/>
  <c r="Y1950" s="1"/>
  <c r="T1954"/>
  <c r="Y1954" s="1"/>
  <c r="Y1958"/>
  <c r="T1958"/>
  <c r="Y1963"/>
  <c r="T1963"/>
  <c r="T1964"/>
  <c r="Y1964" s="1"/>
  <c r="Y1968"/>
  <c r="T1968"/>
  <c r="Y1972"/>
  <c r="T1972"/>
  <c r="T1976"/>
  <c r="Y1976" s="1"/>
  <c r="AC1976" s="1"/>
  <c r="AD1976" s="1"/>
  <c r="Z1983"/>
  <c r="Z1984"/>
  <c r="U1984"/>
  <c r="Z1987"/>
  <c r="U1988"/>
  <c r="Z1988" s="1"/>
  <c r="Z1991"/>
  <c r="U1992"/>
  <c r="Z1992" s="1"/>
  <c r="Z1996"/>
  <c r="Z1997"/>
  <c r="U1997"/>
  <c r="AA2009"/>
  <c r="AC2009" s="1"/>
  <c r="V2009"/>
  <c r="U2010"/>
  <c r="Z2010" s="1"/>
  <c r="AB2011"/>
  <c r="AA2012"/>
  <c r="AA2017"/>
  <c r="AC2017" s="1"/>
  <c r="V2017"/>
  <c r="V2021"/>
  <c r="AA2021" s="1"/>
  <c r="V2026"/>
  <c r="AA2026" s="1"/>
  <c r="X2033"/>
  <c r="S2033"/>
  <c r="W2033"/>
  <c r="AB2033" s="1"/>
  <c r="S2037"/>
  <c r="X2037" s="1"/>
  <c r="AB2037"/>
  <c r="W2037"/>
  <c r="X2042"/>
  <c r="S2042"/>
  <c r="W2042"/>
  <c r="AB2042" s="1"/>
  <c r="S2046"/>
  <c r="X2046" s="1"/>
  <c r="AB2046"/>
  <c r="W2046"/>
  <c r="S2050"/>
  <c r="X2050" s="1"/>
  <c r="AB2050"/>
  <c r="W2050"/>
  <c r="AB2053"/>
  <c r="Z2064"/>
  <c r="Z2065"/>
  <c r="U2065"/>
  <c r="AC2070"/>
  <c r="X2076"/>
  <c r="S2076"/>
  <c r="W2076"/>
  <c r="AB2076" s="1"/>
  <c r="T2089"/>
  <c r="Y2089" s="1"/>
  <c r="AC2089" s="1"/>
  <c r="X2090"/>
  <c r="S2090"/>
  <c r="W2090"/>
  <c r="AB2090" s="1"/>
  <c r="AA2091"/>
  <c r="V2091"/>
  <c r="U2092"/>
  <c r="Z2092" s="1"/>
  <c r="Z2095"/>
  <c r="U2096"/>
  <c r="Z2096" s="1"/>
  <c r="Z2099"/>
  <c r="Z2100"/>
  <c r="Z2101"/>
  <c r="U2101"/>
  <c r="Z2104"/>
  <c r="U2105"/>
  <c r="Z2105" s="1"/>
  <c r="Z2108"/>
  <c r="U2109"/>
  <c r="Z2109" s="1"/>
  <c r="U2113"/>
  <c r="Z2113" s="1"/>
  <c r="Z2118"/>
  <c r="U2118"/>
  <c r="Z2122"/>
  <c r="U2122"/>
  <c r="Y2126"/>
  <c r="AC2126" s="1"/>
  <c r="Y2132"/>
  <c r="T2132"/>
  <c r="S2133"/>
  <c r="X2133" s="1"/>
  <c r="AC2133" s="1"/>
  <c r="AB2133"/>
  <c r="W2133"/>
  <c r="V2134"/>
  <c r="AA2134" s="1"/>
  <c r="Y2140"/>
  <c r="T2140"/>
  <c r="S2141"/>
  <c r="X2141" s="1"/>
  <c r="AB2141"/>
  <c r="W2141"/>
  <c r="V2142"/>
  <c r="AA2142" s="1"/>
  <c r="AC2142" s="1"/>
  <c r="Z2143"/>
  <c r="U2143"/>
  <c r="X2144"/>
  <c r="Z2151"/>
  <c r="AC2151" s="1"/>
  <c r="Y2153"/>
  <c r="T2153"/>
  <c r="S2154"/>
  <c r="X2154" s="1"/>
  <c r="AC2154" s="1"/>
  <c r="AB2154"/>
  <c r="W2154"/>
  <c r="V2155"/>
  <c r="AA2155" s="1"/>
  <c r="AC2155" s="1"/>
  <c r="Z2156"/>
  <c r="U2156"/>
  <c r="X2157"/>
  <c r="AB2157"/>
  <c r="AA2158"/>
  <c r="X2162"/>
  <c r="Y2165"/>
  <c r="Y2170"/>
  <c r="T2170"/>
  <c r="T2174"/>
  <c r="Y2174" s="1"/>
  <c r="Y2175"/>
  <c r="T2175"/>
  <c r="Y2179"/>
  <c r="T2179"/>
  <c r="T2183"/>
  <c r="Y2183" s="1"/>
  <c r="T2187"/>
  <c r="Y2187" s="1"/>
  <c r="T2196"/>
  <c r="Y2196" s="1"/>
  <c r="T2200"/>
  <c r="Y2200" s="1"/>
  <c r="Y2204"/>
  <c r="T2204"/>
  <c r="T2205"/>
  <c r="Y2205" s="1"/>
  <c r="T2209"/>
  <c r="Y2209" s="1"/>
  <c r="Y2213"/>
  <c r="T2213"/>
  <c r="Y2217"/>
  <c r="AC2217" s="1"/>
  <c r="T2217"/>
  <c r="S2218"/>
  <c r="X2218" s="1"/>
  <c r="AC2218" s="1"/>
  <c r="AB2218"/>
  <c r="W2218"/>
  <c r="V2219"/>
  <c r="AA2219" s="1"/>
  <c r="AC2219" s="1"/>
  <c r="Z2225"/>
  <c r="AC2225" s="1"/>
  <c r="AD2225" s="1"/>
  <c r="U2225"/>
  <c r="T2226"/>
  <c r="Y2226" s="1"/>
  <c r="AC2226" s="1"/>
  <c r="AD2226" s="1"/>
  <c r="X2227"/>
  <c r="S2227"/>
  <c r="W2227"/>
  <c r="AB2227" s="1"/>
  <c r="AA2228"/>
  <c r="AC2228" s="1"/>
  <c r="AD2228" s="1"/>
  <c r="V2228"/>
  <c r="AB2230"/>
  <c r="AA2231"/>
  <c r="Z2238"/>
  <c r="AC2238" s="1"/>
  <c r="U2238"/>
  <c r="T2239"/>
  <c r="Y2239" s="1"/>
  <c r="AC2239" s="1"/>
  <c r="X2240"/>
  <c r="S2240"/>
  <c r="W2240"/>
  <c r="AB2240" s="1"/>
  <c r="AA2241"/>
  <c r="AC2241" s="1"/>
  <c r="V2241"/>
  <c r="V2250"/>
  <c r="AA2250" s="1"/>
  <c r="AC2250" s="1"/>
  <c r="AA2310"/>
  <c r="V2310"/>
  <c r="V2315"/>
  <c r="AA2315" s="1"/>
  <c r="S2369"/>
  <c r="X2369" s="1"/>
  <c r="AB2369"/>
  <c r="W2369"/>
  <c r="X2374"/>
  <c r="S2374"/>
  <c r="W2374"/>
  <c r="AB2374" s="1"/>
  <c r="S2382"/>
  <c r="X2382" s="1"/>
  <c r="AB2382"/>
  <c r="W2382"/>
  <c r="Y2412"/>
  <c r="T2412"/>
  <c r="Y2435"/>
  <c r="T2435"/>
  <c r="AA2467"/>
  <c r="V2467"/>
  <c r="T2490"/>
  <c r="Y2490" s="1"/>
  <c r="X2491"/>
  <c r="S2491"/>
  <c r="W2491"/>
  <c r="AB2491" s="1"/>
  <c r="AA2492"/>
  <c r="AC2492" s="1"/>
  <c r="V2492"/>
  <c r="Z2511"/>
  <c r="AC2511" s="1"/>
  <c r="U2511"/>
  <c r="S2526"/>
  <c r="X2526" s="1"/>
  <c r="AB2526"/>
  <c r="W2526"/>
  <c r="S2547"/>
  <c r="X2547" s="1"/>
  <c r="AB2547"/>
  <c r="W2547"/>
  <c r="S2556"/>
  <c r="X2556" s="1"/>
  <c r="AB2556"/>
  <c r="W2556"/>
  <c r="T771"/>
  <c r="Y771" s="1"/>
  <c r="S772"/>
  <c r="X772" s="1"/>
  <c r="W772"/>
  <c r="AB772" s="1"/>
  <c r="V774"/>
  <c r="AA774" s="1"/>
  <c r="V775"/>
  <c r="AA775" s="1"/>
  <c r="U776"/>
  <c r="Z776" s="1"/>
  <c r="AC776" s="1"/>
  <c r="T777"/>
  <c r="Y777" s="1"/>
  <c r="AC777" s="1"/>
  <c r="S778"/>
  <c r="X778" s="1"/>
  <c r="W778"/>
  <c r="AB778" s="1"/>
  <c r="V779"/>
  <c r="AA779" s="1"/>
  <c r="AC779" s="1"/>
  <c r="U780"/>
  <c r="Z780" s="1"/>
  <c r="AC780" s="1"/>
  <c r="T781"/>
  <c r="Y781" s="1"/>
  <c r="AC781" s="1"/>
  <c r="S782"/>
  <c r="X782" s="1"/>
  <c r="W782"/>
  <c r="AB782" s="1"/>
  <c r="V783"/>
  <c r="AA783" s="1"/>
  <c r="AC783" s="1"/>
  <c r="U784"/>
  <c r="Z784" s="1"/>
  <c r="T785"/>
  <c r="Y785" s="1"/>
  <c r="AC785" s="1"/>
  <c r="S786"/>
  <c r="X786" s="1"/>
  <c r="W786"/>
  <c r="AB786" s="1"/>
  <c r="V787"/>
  <c r="AA787" s="1"/>
  <c r="AC787" s="1"/>
  <c r="U788"/>
  <c r="Z788" s="1"/>
  <c r="AC788" s="1"/>
  <c r="T789"/>
  <c r="Y789" s="1"/>
  <c r="AC789" s="1"/>
  <c r="T790"/>
  <c r="Y790" s="1"/>
  <c r="AC790" s="1"/>
  <c r="AD790" s="1"/>
  <c r="S791"/>
  <c r="X791" s="1"/>
  <c r="W791"/>
  <c r="AB791" s="1"/>
  <c r="V792"/>
  <c r="AA792" s="1"/>
  <c r="AC792" s="1"/>
  <c r="AD792" s="1"/>
  <c r="U793"/>
  <c r="Z793" s="1"/>
  <c r="T794"/>
  <c r="Y794" s="1"/>
  <c r="AC794" s="1"/>
  <c r="AD794" s="1"/>
  <c r="S795"/>
  <c r="X795" s="1"/>
  <c r="AC795" s="1"/>
  <c r="AD795" s="1"/>
  <c r="W795"/>
  <c r="AB795" s="1"/>
  <c r="V796"/>
  <c r="AA796" s="1"/>
  <c r="AC796" s="1"/>
  <c r="AD796" s="1"/>
  <c r="U797"/>
  <c r="Z797" s="1"/>
  <c r="AC797" s="1"/>
  <c r="AD797" s="1"/>
  <c r="T798"/>
  <c r="Y798" s="1"/>
  <c r="AC798" s="1"/>
  <c r="AD798" s="1"/>
  <c r="S799"/>
  <c r="X799" s="1"/>
  <c r="W799"/>
  <c r="AB799" s="1"/>
  <c r="V800"/>
  <c r="AA800" s="1"/>
  <c r="AC800" s="1"/>
  <c r="AD800" s="1"/>
  <c r="U801"/>
  <c r="Z801" s="1"/>
  <c r="T802"/>
  <c r="Y802" s="1"/>
  <c r="S803"/>
  <c r="X803" s="1"/>
  <c r="W803"/>
  <c r="AB803" s="1"/>
  <c r="V804"/>
  <c r="AA804" s="1"/>
  <c r="V805"/>
  <c r="AA805" s="1"/>
  <c r="U806"/>
  <c r="Z806" s="1"/>
  <c r="T807"/>
  <c r="Y807" s="1"/>
  <c r="S808"/>
  <c r="X808" s="1"/>
  <c r="W808"/>
  <c r="AB808" s="1"/>
  <c r="V809"/>
  <c r="AA809" s="1"/>
  <c r="U810"/>
  <c r="Z810" s="1"/>
  <c r="T811"/>
  <c r="Y811" s="1"/>
  <c r="S812"/>
  <c r="X812" s="1"/>
  <c r="W812"/>
  <c r="AB812" s="1"/>
  <c r="V813"/>
  <c r="AA813" s="1"/>
  <c r="U814"/>
  <c r="Z814" s="1"/>
  <c r="T815"/>
  <c r="Y815" s="1"/>
  <c r="S816"/>
  <c r="X816" s="1"/>
  <c r="W816"/>
  <c r="AB816" s="1"/>
  <c r="V817"/>
  <c r="AA817" s="1"/>
  <c r="U818"/>
  <c r="Z818" s="1"/>
  <c r="T819"/>
  <c r="Y819" s="1"/>
  <c r="T820"/>
  <c r="Y820" s="1"/>
  <c r="S821"/>
  <c r="X821" s="1"/>
  <c r="W821"/>
  <c r="AB821" s="1"/>
  <c r="V822"/>
  <c r="AA822" s="1"/>
  <c r="U823"/>
  <c r="Z823" s="1"/>
  <c r="T824"/>
  <c r="Y824" s="1"/>
  <c r="S825"/>
  <c r="X825" s="1"/>
  <c r="W825"/>
  <c r="AB825" s="1"/>
  <c r="V826"/>
  <c r="AA826" s="1"/>
  <c r="U827"/>
  <c r="Z827" s="1"/>
  <c r="T828"/>
  <c r="Y828" s="1"/>
  <c r="S829"/>
  <c r="X829" s="1"/>
  <c r="W829"/>
  <c r="AB829" s="1"/>
  <c r="V830"/>
  <c r="AA830" s="1"/>
  <c r="U831"/>
  <c r="Z831" s="1"/>
  <c r="T832"/>
  <c r="Y832" s="1"/>
  <c r="S833"/>
  <c r="X833" s="1"/>
  <c r="W833"/>
  <c r="AB833" s="1"/>
  <c r="V834"/>
  <c r="AA834" s="1"/>
  <c r="V835"/>
  <c r="AA835" s="1"/>
  <c r="U836"/>
  <c r="Z836" s="1"/>
  <c r="T837"/>
  <c r="Y837" s="1"/>
  <c r="S838"/>
  <c r="X838" s="1"/>
  <c r="W838"/>
  <c r="AB838" s="1"/>
  <c r="V839"/>
  <c r="AA839" s="1"/>
  <c r="U840"/>
  <c r="Z840" s="1"/>
  <c r="T841"/>
  <c r="Y841" s="1"/>
  <c r="S842"/>
  <c r="X842" s="1"/>
  <c r="W842"/>
  <c r="AB842" s="1"/>
  <c r="V843"/>
  <c r="AA843" s="1"/>
  <c r="U844"/>
  <c r="Z844" s="1"/>
  <c r="T845"/>
  <c r="Y845" s="1"/>
  <c r="S846"/>
  <c r="X846" s="1"/>
  <c r="W846"/>
  <c r="AB846" s="1"/>
  <c r="V847"/>
  <c r="AA847" s="1"/>
  <c r="U848"/>
  <c r="Z848" s="1"/>
  <c r="T849"/>
  <c r="Y849" s="1"/>
  <c r="T850"/>
  <c r="Y850" s="1"/>
  <c r="S851"/>
  <c r="X851" s="1"/>
  <c r="W851"/>
  <c r="AB851" s="1"/>
  <c r="V852"/>
  <c r="AA852" s="1"/>
  <c r="U853"/>
  <c r="Z853" s="1"/>
  <c r="T854"/>
  <c r="Y854" s="1"/>
  <c r="S855"/>
  <c r="X855" s="1"/>
  <c r="W855"/>
  <c r="AB855" s="1"/>
  <c r="V856"/>
  <c r="AA856" s="1"/>
  <c r="U857"/>
  <c r="Z857" s="1"/>
  <c r="T858"/>
  <c r="Y858" s="1"/>
  <c r="S859"/>
  <c r="X859" s="1"/>
  <c r="W859"/>
  <c r="AB859" s="1"/>
  <c r="V860"/>
  <c r="AA860" s="1"/>
  <c r="U861"/>
  <c r="Z861" s="1"/>
  <c r="T862"/>
  <c r="Y862" s="1"/>
  <c r="S863"/>
  <c r="X863" s="1"/>
  <c r="W863"/>
  <c r="AB863" s="1"/>
  <c r="V864"/>
  <c r="AA864" s="1"/>
  <c r="V865"/>
  <c r="AA865" s="1"/>
  <c r="U866"/>
  <c r="Z866" s="1"/>
  <c r="T867"/>
  <c r="Y867" s="1"/>
  <c r="S868"/>
  <c r="X868" s="1"/>
  <c r="W868"/>
  <c r="AB868" s="1"/>
  <c r="V869"/>
  <c r="AA869" s="1"/>
  <c r="U870"/>
  <c r="Z870" s="1"/>
  <c r="T871"/>
  <c r="Y871" s="1"/>
  <c r="S872"/>
  <c r="X872" s="1"/>
  <c r="W872"/>
  <c r="AB872" s="1"/>
  <c r="S962"/>
  <c r="X962" s="1"/>
  <c r="W962"/>
  <c r="AB962" s="1"/>
  <c r="V963"/>
  <c r="AA963" s="1"/>
  <c r="U964"/>
  <c r="Z964" s="1"/>
  <c r="T965"/>
  <c r="Y965" s="1"/>
  <c r="S966"/>
  <c r="X966" s="1"/>
  <c r="W966"/>
  <c r="AB966" s="1"/>
  <c r="V967"/>
  <c r="AA967" s="1"/>
  <c r="V993"/>
  <c r="AA993" s="1"/>
  <c r="T995"/>
  <c r="Y995" s="1"/>
  <c r="S996"/>
  <c r="X996" s="1"/>
  <c r="W996"/>
  <c r="AB996" s="1"/>
  <c r="V997"/>
  <c r="AA997" s="1"/>
  <c r="U998"/>
  <c r="Z998" s="1"/>
  <c r="T999"/>
  <c r="Y999" s="1"/>
  <c r="T1000"/>
  <c r="Y1000" s="1"/>
  <c r="S1001"/>
  <c r="X1001" s="1"/>
  <c r="W1001"/>
  <c r="AB1001" s="1"/>
  <c r="V1002"/>
  <c r="AA1002" s="1"/>
  <c r="U1003"/>
  <c r="Z1003" s="1"/>
  <c r="T1004"/>
  <c r="Y1004" s="1"/>
  <c r="S1005"/>
  <c r="X1005" s="1"/>
  <c r="W1005"/>
  <c r="AB1005" s="1"/>
  <c r="V1006"/>
  <c r="AA1006" s="1"/>
  <c r="U1007"/>
  <c r="Z1007" s="1"/>
  <c r="T1008"/>
  <c r="Y1008" s="1"/>
  <c r="S1009"/>
  <c r="X1009" s="1"/>
  <c r="W1009"/>
  <c r="AB1009" s="1"/>
  <c r="V1010"/>
  <c r="AA1010" s="1"/>
  <c r="U1011"/>
  <c r="Z1011" s="1"/>
  <c r="T1012"/>
  <c r="Y1012" s="1"/>
  <c r="S1013"/>
  <c r="X1013" s="1"/>
  <c r="W1013"/>
  <c r="AB1013" s="1"/>
  <c r="V1014"/>
  <c r="AA1014" s="1"/>
  <c r="V1015"/>
  <c r="AA1015" s="1"/>
  <c r="U1016"/>
  <c r="Z1016" s="1"/>
  <c r="T1017"/>
  <c r="Y1017" s="1"/>
  <c r="S1018"/>
  <c r="X1018" s="1"/>
  <c r="W1018"/>
  <c r="AB1018" s="1"/>
  <c r="V1019"/>
  <c r="AA1019" s="1"/>
  <c r="U1020"/>
  <c r="Z1020" s="1"/>
  <c r="T1021"/>
  <c r="Y1021" s="1"/>
  <c r="S1022"/>
  <c r="X1022" s="1"/>
  <c r="W1022"/>
  <c r="AB1022" s="1"/>
  <c r="V1023"/>
  <c r="AA1023" s="1"/>
  <c r="U1024"/>
  <c r="Z1024" s="1"/>
  <c r="T1025"/>
  <c r="Y1025" s="1"/>
  <c r="S1026"/>
  <c r="X1026" s="1"/>
  <c r="W1026"/>
  <c r="AB1026" s="1"/>
  <c r="V1027"/>
  <c r="AA1027" s="1"/>
  <c r="U1028"/>
  <c r="Z1028" s="1"/>
  <c r="T1029"/>
  <c r="Y1029" s="1"/>
  <c r="T1030"/>
  <c r="Y1030" s="1"/>
  <c r="S1031"/>
  <c r="X1031" s="1"/>
  <c r="W1031"/>
  <c r="AB1031" s="1"/>
  <c r="V1032"/>
  <c r="AA1032" s="1"/>
  <c r="U1033"/>
  <c r="Z1033" s="1"/>
  <c r="T1034"/>
  <c r="Y1034" s="1"/>
  <c r="S1035"/>
  <c r="X1035" s="1"/>
  <c r="W1035"/>
  <c r="AB1035" s="1"/>
  <c r="V1036"/>
  <c r="AA1036" s="1"/>
  <c r="U1037"/>
  <c r="Z1037" s="1"/>
  <c r="T1038"/>
  <c r="Y1038" s="1"/>
  <c r="S1039"/>
  <c r="X1039" s="1"/>
  <c r="W1039"/>
  <c r="AB1039" s="1"/>
  <c r="T1047"/>
  <c r="Y1047" s="1"/>
  <c r="AC1047" s="1"/>
  <c r="S1048"/>
  <c r="X1048" s="1"/>
  <c r="AC1048" s="1"/>
  <c r="W1048"/>
  <c r="AB1048" s="1"/>
  <c r="V1049"/>
  <c r="AA1049" s="1"/>
  <c r="U1050"/>
  <c r="Z1050" s="1"/>
  <c r="T1051"/>
  <c r="Y1051" s="1"/>
  <c r="AC1051" s="1"/>
  <c r="S1052"/>
  <c r="X1052" s="1"/>
  <c r="AC1052" s="1"/>
  <c r="W1052"/>
  <c r="AB1052" s="1"/>
  <c r="V1053"/>
  <c r="AA1053" s="1"/>
  <c r="U1054"/>
  <c r="Z1054" s="1"/>
  <c r="T1055"/>
  <c r="Y1055" s="1"/>
  <c r="AC1055" s="1"/>
  <c r="V1057"/>
  <c r="AA1057" s="1"/>
  <c r="U1161"/>
  <c r="Z1161" s="1"/>
  <c r="T1162"/>
  <c r="Y1162" s="1"/>
  <c r="S1163"/>
  <c r="X1163" s="1"/>
  <c r="AC1163" s="1"/>
  <c r="W1163"/>
  <c r="AB1163" s="1"/>
  <c r="V1164"/>
  <c r="AA1164" s="1"/>
  <c r="V1165"/>
  <c r="AA1165" s="1"/>
  <c r="U1166"/>
  <c r="Z1166" s="1"/>
  <c r="V1177"/>
  <c r="AA1177" s="1"/>
  <c r="U1178"/>
  <c r="Z1178" s="1"/>
  <c r="T1179"/>
  <c r="Y1179" s="1"/>
  <c r="T1180"/>
  <c r="Y1180" s="1"/>
  <c r="S1181"/>
  <c r="X1181" s="1"/>
  <c r="W1181"/>
  <c r="AB1181" s="1"/>
  <c r="V1182"/>
  <c r="AA1182" s="1"/>
  <c r="U1183"/>
  <c r="Z1183" s="1"/>
  <c r="T1184"/>
  <c r="Y1184" s="1"/>
  <c r="S1185"/>
  <c r="X1185" s="1"/>
  <c r="W1185"/>
  <c r="AB1185" s="1"/>
  <c r="V1186"/>
  <c r="AA1186" s="1"/>
  <c r="U1187"/>
  <c r="Z1187" s="1"/>
  <c r="T1188"/>
  <c r="Y1188" s="1"/>
  <c r="S1189"/>
  <c r="X1189" s="1"/>
  <c r="W1189"/>
  <c r="AB1189" s="1"/>
  <c r="V1190"/>
  <c r="AA1190" s="1"/>
  <c r="U1191"/>
  <c r="Z1191" s="1"/>
  <c r="T1192"/>
  <c r="Y1192" s="1"/>
  <c r="S1193"/>
  <c r="X1193" s="1"/>
  <c r="AC1193" s="1"/>
  <c r="W1193"/>
  <c r="AB1193" s="1"/>
  <c r="V1194"/>
  <c r="AA1194" s="1"/>
  <c r="V1195"/>
  <c r="AA1195" s="1"/>
  <c r="U1196"/>
  <c r="Z1196" s="1"/>
  <c r="T1197"/>
  <c r="Y1197" s="1"/>
  <c r="AC1197" s="1"/>
  <c r="S1198"/>
  <c r="X1198" s="1"/>
  <c r="W1198"/>
  <c r="AB1198" s="1"/>
  <c r="V1199"/>
  <c r="AA1199" s="1"/>
  <c r="U1200"/>
  <c r="Z1200" s="1"/>
  <c r="T1201"/>
  <c r="Y1201" s="1"/>
  <c r="S1202"/>
  <c r="X1202" s="1"/>
  <c r="W1202"/>
  <c r="AB1202" s="1"/>
  <c r="V1203"/>
  <c r="AA1203" s="1"/>
  <c r="U1204"/>
  <c r="Z1204" s="1"/>
  <c r="T1205"/>
  <c r="Y1205" s="1"/>
  <c r="S1206"/>
  <c r="X1206" s="1"/>
  <c r="W1206"/>
  <c r="AB1206" s="1"/>
  <c r="V1207"/>
  <c r="AA1207" s="1"/>
  <c r="U1208"/>
  <c r="Z1208" s="1"/>
  <c r="T1210"/>
  <c r="Y1210" s="1"/>
  <c r="AC1210" s="1"/>
  <c r="T1211"/>
  <c r="Y1211" s="1"/>
  <c r="AC1211" s="1"/>
  <c r="S1212"/>
  <c r="X1212" s="1"/>
  <c r="W1212"/>
  <c r="AB1212" s="1"/>
  <c r="V1213"/>
  <c r="AA1213" s="1"/>
  <c r="AC1213" s="1"/>
  <c r="AD1213" s="1"/>
  <c r="U1214"/>
  <c r="Z1214" s="1"/>
  <c r="AC1214" s="1"/>
  <c r="T1215"/>
  <c r="Y1215" s="1"/>
  <c r="AC1215" s="1"/>
  <c r="S1216"/>
  <c r="X1216" s="1"/>
  <c r="W1216"/>
  <c r="AB1216" s="1"/>
  <c r="V1217"/>
  <c r="AA1217" s="1"/>
  <c r="AC1217" s="1"/>
  <c r="AD1217" s="1"/>
  <c r="U1218"/>
  <c r="Z1218" s="1"/>
  <c r="AC1218" s="1"/>
  <c r="AD1218" s="1"/>
  <c r="T1219"/>
  <c r="Y1219" s="1"/>
  <c r="AC1219" s="1"/>
  <c r="AD1219" s="1"/>
  <c r="S1220"/>
  <c r="X1220" s="1"/>
  <c r="W1220"/>
  <c r="AB1220" s="1"/>
  <c r="V1221"/>
  <c r="AA1221" s="1"/>
  <c r="AC1221" s="1"/>
  <c r="AD1221" s="1"/>
  <c r="U1222"/>
  <c r="Z1222" s="1"/>
  <c r="AC1222" s="1"/>
  <c r="AD1222" s="1"/>
  <c r="T1223"/>
  <c r="Y1223" s="1"/>
  <c r="AC1223" s="1"/>
  <c r="AD1223" s="1"/>
  <c r="S1224"/>
  <c r="X1224" s="1"/>
  <c r="W1224"/>
  <c r="AB1224" s="1"/>
  <c r="V1225"/>
  <c r="AA1225" s="1"/>
  <c r="AC1225" s="1"/>
  <c r="V1226"/>
  <c r="AA1226" s="1"/>
  <c r="AC1226" s="1"/>
  <c r="AD1226" s="1"/>
  <c r="U1227"/>
  <c r="Z1227" s="1"/>
  <c r="AC1227" s="1"/>
  <c r="AD1227" s="1"/>
  <c r="T1228"/>
  <c r="Y1228" s="1"/>
  <c r="AC1228" s="1"/>
  <c r="AD1228" s="1"/>
  <c r="S1229"/>
  <c r="X1229" s="1"/>
  <c r="W1229"/>
  <c r="AB1229" s="1"/>
  <c r="V1230"/>
  <c r="AA1230" s="1"/>
  <c r="AC1230" s="1"/>
  <c r="AD1230" s="1"/>
  <c r="U1231"/>
  <c r="Z1231" s="1"/>
  <c r="AC1231" s="1"/>
  <c r="AD1231" s="1"/>
  <c r="T1232"/>
  <c r="Y1232" s="1"/>
  <c r="AC1232" s="1"/>
  <c r="AD1232" s="1"/>
  <c r="S1233"/>
  <c r="X1233" s="1"/>
  <c r="W1233"/>
  <c r="AB1233" s="1"/>
  <c r="V1234"/>
  <c r="AA1234" s="1"/>
  <c r="AC1234" s="1"/>
  <c r="AD1234" s="1"/>
  <c r="U1235"/>
  <c r="Z1235" s="1"/>
  <c r="AC1235" s="1"/>
  <c r="AD1235" s="1"/>
  <c r="T1236"/>
  <c r="Y1236" s="1"/>
  <c r="AC1236" s="1"/>
  <c r="AD1236" s="1"/>
  <c r="S1237"/>
  <c r="X1237" s="1"/>
  <c r="W1237"/>
  <c r="AB1237" s="1"/>
  <c r="V1238"/>
  <c r="AA1238" s="1"/>
  <c r="AC1238" s="1"/>
  <c r="AD1238" s="1"/>
  <c r="U1239"/>
  <c r="Z1239" s="1"/>
  <c r="AC1239" s="1"/>
  <c r="AD1239" s="1"/>
  <c r="T1240"/>
  <c r="Y1240" s="1"/>
  <c r="AC1240" s="1"/>
  <c r="T1241"/>
  <c r="Y1241" s="1"/>
  <c r="AC1241" s="1"/>
  <c r="AD1241" s="1"/>
  <c r="S1242"/>
  <c r="X1242" s="1"/>
  <c r="W1242"/>
  <c r="AB1242" s="1"/>
  <c r="V1243"/>
  <c r="AA1243" s="1"/>
  <c r="AC1243" s="1"/>
  <c r="AD1243" s="1"/>
  <c r="U1244"/>
  <c r="Z1244" s="1"/>
  <c r="AC1244" s="1"/>
  <c r="AD1244" s="1"/>
  <c r="T1245"/>
  <c r="Y1245" s="1"/>
  <c r="AC1245" s="1"/>
  <c r="AD1245" s="1"/>
  <c r="S1246"/>
  <c r="X1246" s="1"/>
  <c r="AC1246" s="1"/>
  <c r="AD1246" s="1"/>
  <c r="W1246"/>
  <c r="AB1246" s="1"/>
  <c r="V1247"/>
  <c r="AA1247" s="1"/>
  <c r="U1248"/>
  <c r="Z1248" s="1"/>
  <c r="T1249"/>
  <c r="Y1249" s="1"/>
  <c r="S1250"/>
  <c r="X1250" s="1"/>
  <c r="W1250"/>
  <c r="AB1250" s="1"/>
  <c r="V1251"/>
  <c r="AA1251" s="1"/>
  <c r="U1252"/>
  <c r="Z1252" s="1"/>
  <c r="T1253"/>
  <c r="Y1253" s="1"/>
  <c r="S1254"/>
  <c r="X1254" s="1"/>
  <c r="W1254"/>
  <c r="AB1254" s="1"/>
  <c r="V1255"/>
  <c r="AA1255" s="1"/>
  <c r="V1256"/>
  <c r="AA1256" s="1"/>
  <c r="U1257"/>
  <c r="Z1257" s="1"/>
  <c r="T1258"/>
  <c r="Y1258" s="1"/>
  <c r="S1259"/>
  <c r="X1259" s="1"/>
  <c r="W1259"/>
  <c r="AB1259" s="1"/>
  <c r="V1260"/>
  <c r="AA1260" s="1"/>
  <c r="U1261"/>
  <c r="Z1261" s="1"/>
  <c r="T1262"/>
  <c r="Y1262" s="1"/>
  <c r="S1263"/>
  <c r="X1263" s="1"/>
  <c r="W1263"/>
  <c r="AB1263" s="1"/>
  <c r="V1264"/>
  <c r="AA1264" s="1"/>
  <c r="U1265"/>
  <c r="Z1265" s="1"/>
  <c r="W1272"/>
  <c r="AB1272" s="1"/>
  <c r="V1273"/>
  <c r="AA1273" s="1"/>
  <c r="AC1273" s="1"/>
  <c r="U1274"/>
  <c r="Z1274" s="1"/>
  <c r="AC1274" s="1"/>
  <c r="T1275"/>
  <c r="Y1275" s="1"/>
  <c r="AC1275" s="1"/>
  <c r="S1276"/>
  <c r="X1276" s="1"/>
  <c r="W1276"/>
  <c r="AB1276" s="1"/>
  <c r="V1277"/>
  <c r="AA1277" s="1"/>
  <c r="AC1277" s="1"/>
  <c r="U1278"/>
  <c r="Z1278" s="1"/>
  <c r="AC1278" s="1"/>
  <c r="T1279"/>
  <c r="Y1279" s="1"/>
  <c r="AC1279" s="1"/>
  <c r="S1280"/>
  <c r="X1280" s="1"/>
  <c r="W1280"/>
  <c r="AB1280" s="1"/>
  <c r="V1281"/>
  <c r="AA1281" s="1"/>
  <c r="AC1281" s="1"/>
  <c r="U1282"/>
  <c r="Z1282" s="1"/>
  <c r="AC1282" s="1"/>
  <c r="T1283"/>
  <c r="Y1283" s="1"/>
  <c r="AC1283" s="1"/>
  <c r="S1284"/>
  <c r="X1284" s="1"/>
  <c r="W1284"/>
  <c r="AB1284" s="1"/>
  <c r="V1285"/>
  <c r="AA1285" s="1"/>
  <c r="AC1285" s="1"/>
  <c r="V1286"/>
  <c r="AA1286" s="1"/>
  <c r="AC1286" s="1"/>
  <c r="AD1286" s="1"/>
  <c r="U1287"/>
  <c r="Z1287" s="1"/>
  <c r="AC1287" s="1"/>
  <c r="T1288"/>
  <c r="Y1288" s="1"/>
  <c r="AC1288" s="1"/>
  <c r="AD1288" s="1"/>
  <c r="S1289"/>
  <c r="X1289" s="1"/>
  <c r="W1289"/>
  <c r="AB1289" s="1"/>
  <c r="V1290"/>
  <c r="AA1290" s="1"/>
  <c r="AC1290" s="1"/>
  <c r="AD1290" s="1"/>
  <c r="U1291"/>
  <c r="Z1291" s="1"/>
  <c r="AC1291" s="1"/>
  <c r="AD1291" s="1"/>
  <c r="T1292"/>
  <c r="Y1292" s="1"/>
  <c r="AC1292" s="1"/>
  <c r="AD1292" s="1"/>
  <c r="S1293"/>
  <c r="X1293" s="1"/>
  <c r="W1293"/>
  <c r="AB1293" s="1"/>
  <c r="V1294"/>
  <c r="AA1294" s="1"/>
  <c r="AC1294" s="1"/>
  <c r="AD1294" s="1"/>
  <c r="U1295"/>
  <c r="Z1295" s="1"/>
  <c r="T1296"/>
  <c r="Y1296" s="1"/>
  <c r="S1297"/>
  <c r="X1297" s="1"/>
  <c r="W1297"/>
  <c r="AB1297" s="1"/>
  <c r="V1298"/>
  <c r="AA1298" s="1"/>
  <c r="AC1298" s="1"/>
  <c r="AD1298" s="1"/>
  <c r="U1299"/>
  <c r="Z1299" s="1"/>
  <c r="AC1299" s="1"/>
  <c r="AD1299" s="1"/>
  <c r="T1300"/>
  <c r="Y1300" s="1"/>
  <c r="AC1300" s="1"/>
  <c r="T1301"/>
  <c r="Y1301" s="1"/>
  <c r="AC1301" s="1"/>
  <c r="AD1301" s="1"/>
  <c r="S1302"/>
  <c r="X1302" s="1"/>
  <c r="AC1302" s="1"/>
  <c r="AD1302" s="1"/>
  <c r="W1302"/>
  <c r="AB1302" s="1"/>
  <c r="V1303"/>
  <c r="AA1303" s="1"/>
  <c r="AC1303" s="1"/>
  <c r="AD1303" s="1"/>
  <c r="U1304"/>
  <c r="Z1304" s="1"/>
  <c r="AC1304" s="1"/>
  <c r="AD1304" s="1"/>
  <c r="T1305"/>
  <c r="Y1305" s="1"/>
  <c r="AC1305" s="1"/>
  <c r="AD1305" s="1"/>
  <c r="S1306"/>
  <c r="X1306" s="1"/>
  <c r="W1306"/>
  <c r="AB1306" s="1"/>
  <c r="V1307"/>
  <c r="AA1307" s="1"/>
  <c r="AC1307" s="1"/>
  <c r="AD1307" s="1"/>
  <c r="U1308"/>
  <c r="Z1308" s="1"/>
  <c r="AC1308" s="1"/>
  <c r="AD1308" s="1"/>
  <c r="T1309"/>
  <c r="Y1309" s="1"/>
  <c r="AC1309" s="1"/>
  <c r="AD1309" s="1"/>
  <c r="S1310"/>
  <c r="X1310" s="1"/>
  <c r="W1310"/>
  <c r="AB1310" s="1"/>
  <c r="V1311"/>
  <c r="AA1311" s="1"/>
  <c r="AC1311" s="1"/>
  <c r="AD1311" s="1"/>
  <c r="U1312"/>
  <c r="Z1312" s="1"/>
  <c r="T1313"/>
  <c r="Y1313" s="1"/>
  <c r="AC1313" s="1"/>
  <c r="AD1313" s="1"/>
  <c r="S1314"/>
  <c r="X1314" s="1"/>
  <c r="W1314"/>
  <c r="AB1314" s="1"/>
  <c r="V1315"/>
  <c r="AA1315" s="1"/>
  <c r="AC1315" s="1"/>
  <c r="V1316"/>
  <c r="AA1316" s="1"/>
  <c r="AC1316" s="1"/>
  <c r="AD1316" s="1"/>
  <c r="U1317"/>
  <c r="Z1317" s="1"/>
  <c r="T1318"/>
  <c r="Y1318" s="1"/>
  <c r="AC1318" s="1"/>
  <c r="AD1318" s="1"/>
  <c r="S1319"/>
  <c r="X1319" s="1"/>
  <c r="W1319"/>
  <c r="AB1319" s="1"/>
  <c r="V1320"/>
  <c r="AA1320" s="1"/>
  <c r="AC1320" s="1"/>
  <c r="AD1320" s="1"/>
  <c r="U1321"/>
  <c r="Z1321" s="1"/>
  <c r="T1322"/>
  <c r="Y1322" s="1"/>
  <c r="AC1322" s="1"/>
  <c r="AD1322" s="1"/>
  <c r="S1323"/>
  <c r="X1323" s="1"/>
  <c r="W1323"/>
  <c r="AB1323" s="1"/>
  <c r="V1324"/>
  <c r="AA1324" s="1"/>
  <c r="AC1324" s="1"/>
  <c r="AD1324" s="1"/>
  <c r="U1325"/>
  <c r="Z1325" s="1"/>
  <c r="T1326"/>
  <c r="Y1326" s="1"/>
  <c r="S1327"/>
  <c r="X1327" s="1"/>
  <c r="W1327"/>
  <c r="AB1327" s="1"/>
  <c r="V1328"/>
  <c r="AA1328" s="1"/>
  <c r="U1329"/>
  <c r="Z1329" s="1"/>
  <c r="T1330"/>
  <c r="Y1330" s="1"/>
  <c r="AC1330" s="1"/>
  <c r="T1331"/>
  <c r="Y1331" s="1"/>
  <c r="AC1331" s="1"/>
  <c r="AD1331" s="1"/>
  <c r="S1332"/>
  <c r="X1332" s="1"/>
  <c r="AC1332" s="1"/>
  <c r="W1332"/>
  <c r="AB1332" s="1"/>
  <c r="V1333"/>
  <c r="AA1333" s="1"/>
  <c r="AC1333" s="1"/>
  <c r="AD1333" s="1"/>
  <c r="U1334"/>
  <c r="Z1334" s="1"/>
  <c r="AC1334" s="1"/>
  <c r="AD1334" s="1"/>
  <c r="T1335"/>
  <c r="Y1335" s="1"/>
  <c r="AC1335" s="1"/>
  <c r="AD1335" s="1"/>
  <c r="S1336"/>
  <c r="X1336" s="1"/>
  <c r="W1336"/>
  <c r="AB1336" s="1"/>
  <c r="V1337"/>
  <c r="AA1337" s="1"/>
  <c r="AC1337" s="1"/>
  <c r="AD1337" s="1"/>
  <c r="U1338"/>
  <c r="Z1338" s="1"/>
  <c r="T1339"/>
  <c r="Y1339" s="1"/>
  <c r="S1340"/>
  <c r="X1340" s="1"/>
  <c r="W1340"/>
  <c r="AB1340" s="1"/>
  <c r="V1341"/>
  <c r="AA1341" s="1"/>
  <c r="U1342"/>
  <c r="Z1342" s="1"/>
  <c r="T1343"/>
  <c r="Y1343" s="1"/>
  <c r="S1344"/>
  <c r="X1344" s="1"/>
  <c r="W1344"/>
  <c r="AB1344" s="1"/>
  <c r="V1345"/>
  <c r="AA1345" s="1"/>
  <c r="V1346"/>
  <c r="AA1346" s="1"/>
  <c r="U1347"/>
  <c r="Z1347" s="1"/>
  <c r="T1348"/>
  <c r="Y1348" s="1"/>
  <c r="S1349"/>
  <c r="X1349" s="1"/>
  <c r="W1349"/>
  <c r="AB1349" s="1"/>
  <c r="V1350"/>
  <c r="AA1350" s="1"/>
  <c r="U1351"/>
  <c r="Z1351" s="1"/>
  <c r="T1352"/>
  <c r="Y1352" s="1"/>
  <c r="S1353"/>
  <c r="X1353" s="1"/>
  <c r="W1353"/>
  <c r="AB1353" s="1"/>
  <c r="V1354"/>
  <c r="AA1354" s="1"/>
  <c r="U1355"/>
  <c r="Z1355" s="1"/>
  <c r="T1356"/>
  <c r="Y1356" s="1"/>
  <c r="S1357"/>
  <c r="X1357" s="1"/>
  <c r="W1357"/>
  <c r="AB1357" s="1"/>
  <c r="V1358"/>
  <c r="AA1358" s="1"/>
  <c r="U1359"/>
  <c r="Z1359" s="1"/>
  <c r="T1360"/>
  <c r="Y1360" s="1"/>
  <c r="T1361"/>
  <c r="Y1361" s="1"/>
  <c r="S1362"/>
  <c r="X1362" s="1"/>
  <c r="W1362"/>
  <c r="AB1362" s="1"/>
  <c r="V1363"/>
  <c r="AA1363" s="1"/>
  <c r="U1364"/>
  <c r="Z1364" s="1"/>
  <c r="T1365"/>
  <c r="Y1365" s="1"/>
  <c r="S1366"/>
  <c r="X1366" s="1"/>
  <c r="W1366"/>
  <c r="AB1366" s="1"/>
  <c r="V1367"/>
  <c r="AA1367" s="1"/>
  <c r="U1368"/>
  <c r="Z1368" s="1"/>
  <c r="T1369"/>
  <c r="Y1369" s="1"/>
  <c r="S1370"/>
  <c r="X1370" s="1"/>
  <c r="W1370"/>
  <c r="AB1370" s="1"/>
  <c r="V1371"/>
  <c r="AA1371" s="1"/>
  <c r="U1372"/>
  <c r="Z1372" s="1"/>
  <c r="T1373"/>
  <c r="Y1373" s="1"/>
  <c r="S1374"/>
  <c r="X1374" s="1"/>
  <c r="W1374"/>
  <c r="AB1374" s="1"/>
  <c r="V1375"/>
  <c r="AA1375" s="1"/>
  <c r="V1376"/>
  <c r="AA1376" s="1"/>
  <c r="U1377"/>
  <c r="Z1377" s="1"/>
  <c r="T1378"/>
  <c r="Y1378" s="1"/>
  <c r="S1379"/>
  <c r="X1379" s="1"/>
  <c r="W1379"/>
  <c r="AB1379" s="1"/>
  <c r="V1380"/>
  <c r="AA1380" s="1"/>
  <c r="U1381"/>
  <c r="Z1381" s="1"/>
  <c r="T1382"/>
  <c r="Y1382" s="1"/>
  <c r="S1383"/>
  <c r="X1383" s="1"/>
  <c r="W1383"/>
  <c r="AB1383" s="1"/>
  <c r="V1384"/>
  <c r="AA1384" s="1"/>
  <c r="U1385"/>
  <c r="Z1385" s="1"/>
  <c r="T1386"/>
  <c r="Y1386" s="1"/>
  <c r="S1387"/>
  <c r="X1387" s="1"/>
  <c r="W1387"/>
  <c r="AB1387" s="1"/>
  <c r="V1388"/>
  <c r="AA1388" s="1"/>
  <c r="U1389"/>
  <c r="Z1389" s="1"/>
  <c r="T1390"/>
  <c r="Y1390" s="1"/>
  <c r="T1391"/>
  <c r="Y1391" s="1"/>
  <c r="S1392"/>
  <c r="X1392" s="1"/>
  <c r="W1392"/>
  <c r="AB1392" s="1"/>
  <c r="V1393"/>
  <c r="AA1393" s="1"/>
  <c r="U1394"/>
  <c r="Z1394" s="1"/>
  <c r="T1395"/>
  <c r="Y1395" s="1"/>
  <c r="S1396"/>
  <c r="X1396" s="1"/>
  <c r="W1396"/>
  <c r="AB1396" s="1"/>
  <c r="V1397"/>
  <c r="AA1397" s="1"/>
  <c r="U1398"/>
  <c r="Z1398" s="1"/>
  <c r="T1399"/>
  <c r="Y1399" s="1"/>
  <c r="S1400"/>
  <c r="X1400" s="1"/>
  <c r="W1400"/>
  <c r="AB1400" s="1"/>
  <c r="V1428"/>
  <c r="AA1428" s="1"/>
  <c r="Y1429"/>
  <c r="AA1430"/>
  <c r="V1430"/>
  <c r="V1431"/>
  <c r="AA1431" s="1"/>
  <c r="Z1432"/>
  <c r="AC1432" s="1"/>
  <c r="U1432"/>
  <c r="V1436"/>
  <c r="AA1436" s="1"/>
  <c r="Z1437"/>
  <c r="U1437"/>
  <c r="Y1451"/>
  <c r="T1451"/>
  <c r="S1452"/>
  <c r="X1452" s="1"/>
  <c r="AC1452" s="1"/>
  <c r="AB1452"/>
  <c r="W1452"/>
  <c r="V1453"/>
  <c r="AA1453" s="1"/>
  <c r="AC1453" s="1"/>
  <c r="Y1455"/>
  <c r="T1455"/>
  <c r="Y1459"/>
  <c r="T1459"/>
  <c r="T1463"/>
  <c r="Y1463" s="1"/>
  <c r="T1468"/>
  <c r="Y1468" s="1"/>
  <c r="AC1468" s="1"/>
  <c r="T1472"/>
  <c r="Y1472" s="1"/>
  <c r="X1473"/>
  <c r="S1473"/>
  <c r="W1473"/>
  <c r="AB1473" s="1"/>
  <c r="AA1474"/>
  <c r="AC1474" s="1"/>
  <c r="V1474"/>
  <c r="Y1485"/>
  <c r="T1485"/>
  <c r="S1486"/>
  <c r="X1486" s="1"/>
  <c r="AC1486" s="1"/>
  <c r="AB1486"/>
  <c r="W1486"/>
  <c r="V1487"/>
  <c r="AA1487" s="1"/>
  <c r="AC1487" s="1"/>
  <c r="S1499"/>
  <c r="X1499" s="1"/>
  <c r="AC1499" s="1"/>
  <c r="AB1499"/>
  <c r="W1499"/>
  <c r="Y1506"/>
  <c r="T1506"/>
  <c r="V1508"/>
  <c r="AA1508" s="1"/>
  <c r="Z1509"/>
  <c r="AC1509" s="1"/>
  <c r="U1509"/>
  <c r="T1510"/>
  <c r="Y1510" s="1"/>
  <c r="S1516"/>
  <c r="X1516" s="1"/>
  <c r="AB1516"/>
  <c r="W1516"/>
  <c r="X1520"/>
  <c r="S1520"/>
  <c r="W1520"/>
  <c r="AB1520" s="1"/>
  <c r="X1524"/>
  <c r="S1524"/>
  <c r="W1524"/>
  <c r="AB1524" s="1"/>
  <c r="X1529"/>
  <c r="S1529"/>
  <c r="W1529"/>
  <c r="AB1529" s="1"/>
  <c r="AA1530"/>
  <c r="V1530"/>
  <c r="AA1534"/>
  <c r="V1534"/>
  <c r="U1539"/>
  <c r="Z1539" s="1"/>
  <c r="AC1539" s="1"/>
  <c r="Z1544"/>
  <c r="U1544"/>
  <c r="Z1548"/>
  <c r="U1548"/>
  <c r="Z1552"/>
  <c r="U1552"/>
  <c r="Y1562"/>
  <c r="T1562"/>
  <c r="S1563"/>
  <c r="X1563" s="1"/>
  <c r="AC1563" s="1"/>
  <c r="AB1563"/>
  <c r="W1563"/>
  <c r="V1564"/>
  <c r="AA1564" s="1"/>
  <c r="AC1564" s="1"/>
  <c r="Z1565"/>
  <c r="U1565"/>
  <c r="S1580"/>
  <c r="X1580" s="1"/>
  <c r="AB1580"/>
  <c r="W1580"/>
  <c r="T1583"/>
  <c r="Y1583" s="1"/>
  <c r="X1584"/>
  <c r="S1584"/>
  <c r="W1584"/>
  <c r="AB1584" s="1"/>
  <c r="AA1585"/>
  <c r="AC1585" s="1"/>
  <c r="V1585"/>
  <c r="X1589"/>
  <c r="S1589"/>
  <c r="W1589"/>
  <c r="AB1589" s="1"/>
  <c r="S1593"/>
  <c r="X1593" s="1"/>
  <c r="AB1593"/>
  <c r="W1593"/>
  <c r="AB1594"/>
  <c r="S1597"/>
  <c r="X1597" s="1"/>
  <c r="AB1597"/>
  <c r="W1597"/>
  <c r="T1610"/>
  <c r="Y1610" s="1"/>
  <c r="X1611"/>
  <c r="S1611"/>
  <c r="W1611"/>
  <c r="AB1611" s="1"/>
  <c r="AA1612"/>
  <c r="AC1612" s="1"/>
  <c r="V1612"/>
  <c r="U1613"/>
  <c r="Z1613" s="1"/>
  <c r="AC1613" s="1"/>
  <c r="T1623"/>
  <c r="Y1623" s="1"/>
  <c r="X1624"/>
  <c r="S1624"/>
  <c r="W1624"/>
  <c r="AB1624" s="1"/>
  <c r="AA1625"/>
  <c r="AC1625" s="1"/>
  <c r="V1625"/>
  <c r="U1626"/>
  <c r="Z1626" s="1"/>
  <c r="X1628"/>
  <c r="S1628"/>
  <c r="W1628"/>
  <c r="AB1628" s="1"/>
  <c r="X1633"/>
  <c r="S1633"/>
  <c r="W1633"/>
  <c r="AB1633" s="1"/>
  <c r="AA1647"/>
  <c r="AC1647" s="1"/>
  <c r="AD1647" s="1"/>
  <c r="V1647"/>
  <c r="U1648"/>
  <c r="Z1648" s="1"/>
  <c r="AC1648" s="1"/>
  <c r="AD1648" s="1"/>
  <c r="Y1662"/>
  <c r="T1662"/>
  <c r="V1664"/>
  <c r="AA1664" s="1"/>
  <c r="Z1665"/>
  <c r="U1665"/>
  <c r="U1673"/>
  <c r="Z1673" s="1"/>
  <c r="AC1673" s="1"/>
  <c r="Y1674"/>
  <c r="T1674"/>
  <c r="S1675"/>
  <c r="X1675" s="1"/>
  <c r="AC1675" s="1"/>
  <c r="AB1675"/>
  <c r="W1675"/>
  <c r="V1676"/>
  <c r="AA1676" s="1"/>
  <c r="AC1676" s="1"/>
  <c r="X1680"/>
  <c r="S1680"/>
  <c r="W1680"/>
  <c r="AB1680" s="1"/>
  <c r="X1684"/>
  <c r="S1684"/>
  <c r="W1684"/>
  <c r="AB1684" s="1"/>
  <c r="S1688"/>
  <c r="X1688" s="1"/>
  <c r="AB1688"/>
  <c r="W1688"/>
  <c r="AB1689"/>
  <c r="S1693"/>
  <c r="X1693" s="1"/>
  <c r="AB1693"/>
  <c r="W1693"/>
  <c r="S1697"/>
  <c r="X1697" s="1"/>
  <c r="AB1697"/>
  <c r="W1697"/>
  <c r="X1701"/>
  <c r="S1701"/>
  <c r="W1701"/>
  <c r="AB1701" s="1"/>
  <c r="X1705"/>
  <c r="S1705"/>
  <c r="W1705"/>
  <c r="AB1705" s="1"/>
  <c r="X1706"/>
  <c r="X1710"/>
  <c r="S1710"/>
  <c r="W1710"/>
  <c r="AB1710" s="1"/>
  <c r="Y1726"/>
  <c r="T1726"/>
  <c r="S1727"/>
  <c r="X1727" s="1"/>
  <c r="AC1727" s="1"/>
  <c r="AB1727"/>
  <c r="W1727"/>
  <c r="V1728"/>
  <c r="AA1728" s="1"/>
  <c r="AC1728" s="1"/>
  <c r="Z1729"/>
  <c r="U1729"/>
  <c r="AA1741"/>
  <c r="AC1741" s="1"/>
  <c r="V1741"/>
  <c r="T1743"/>
  <c r="Y1743" s="1"/>
  <c r="T1747"/>
  <c r="Y1747" s="1"/>
  <c r="Y1748"/>
  <c r="Y1751"/>
  <c r="T1751"/>
  <c r="T1752"/>
  <c r="Y1752" s="1"/>
  <c r="T1756"/>
  <c r="Y1756" s="1"/>
  <c r="Y1760"/>
  <c r="T1760"/>
  <c r="Y1764"/>
  <c r="T1764"/>
  <c r="T1769"/>
  <c r="Y1769" s="1"/>
  <c r="T1773"/>
  <c r="Y1773" s="1"/>
  <c r="Y1774"/>
  <c r="Y1777"/>
  <c r="T1777"/>
  <c r="Y1781"/>
  <c r="T1781"/>
  <c r="T1782"/>
  <c r="Y1782" s="1"/>
  <c r="X1783"/>
  <c r="S1783"/>
  <c r="W1783"/>
  <c r="AB1783" s="1"/>
  <c r="AA1784"/>
  <c r="AC1784" s="1"/>
  <c r="V1784"/>
  <c r="U1785"/>
  <c r="Z1785" s="1"/>
  <c r="V1797"/>
  <c r="AA1797" s="1"/>
  <c r="AC1797" s="1"/>
  <c r="AD1797" s="1"/>
  <c r="Z1798"/>
  <c r="U1798"/>
  <c r="V1805"/>
  <c r="AA1805" s="1"/>
  <c r="AC1810"/>
  <c r="T1812"/>
  <c r="Y1812" s="1"/>
  <c r="X1813"/>
  <c r="S1813"/>
  <c r="W1813"/>
  <c r="AB1813" s="1"/>
  <c r="AA1814"/>
  <c r="AC1814" s="1"/>
  <c r="AD1814" s="1"/>
  <c r="V1814"/>
  <c r="AC1832"/>
  <c r="Z1836"/>
  <c r="AC1836" s="1"/>
  <c r="AD1836" s="1"/>
  <c r="U1836"/>
  <c r="T1837"/>
  <c r="Y1837" s="1"/>
  <c r="X1838"/>
  <c r="S1838"/>
  <c r="W1838"/>
  <c r="AB1838" s="1"/>
  <c r="AA1839"/>
  <c r="AC1839" s="1"/>
  <c r="AD1839" s="1"/>
  <c r="V1839"/>
  <c r="AC1845"/>
  <c r="Z1849"/>
  <c r="AC1849" s="1"/>
  <c r="U1849"/>
  <c r="T1850"/>
  <c r="Y1850" s="1"/>
  <c r="X1851"/>
  <c r="S1851"/>
  <c r="W1851"/>
  <c r="AB1851" s="1"/>
  <c r="AA1852"/>
  <c r="AC1852" s="1"/>
  <c r="V1852"/>
  <c r="Z1858"/>
  <c r="AC1858" s="1"/>
  <c r="U1858"/>
  <c r="T1859"/>
  <c r="Y1859" s="1"/>
  <c r="X1860"/>
  <c r="S1860"/>
  <c r="W1860"/>
  <c r="AB1860" s="1"/>
  <c r="T1867"/>
  <c r="Y1867" s="1"/>
  <c r="AA1869"/>
  <c r="V1869"/>
  <c r="U1870"/>
  <c r="Z1870" s="1"/>
  <c r="X1873"/>
  <c r="S1873"/>
  <c r="W1873"/>
  <c r="AB1873" s="1"/>
  <c r="AA1878"/>
  <c r="AC1878" s="1"/>
  <c r="V1878"/>
  <c r="AA1888"/>
  <c r="AC1888" s="1"/>
  <c r="V1888"/>
  <c r="Z1901"/>
  <c r="AC1901" s="1"/>
  <c r="U1901"/>
  <c r="T1902"/>
  <c r="Y1902" s="1"/>
  <c r="U1914"/>
  <c r="Z1914" s="1"/>
  <c r="AC1914" s="1"/>
  <c r="Y1915"/>
  <c r="T1915"/>
  <c r="S1916"/>
  <c r="X1916" s="1"/>
  <c r="AC1916" s="1"/>
  <c r="AB1916"/>
  <c r="W1916"/>
  <c r="V1917"/>
  <c r="AA1917" s="1"/>
  <c r="AC1917" s="1"/>
  <c r="Z1919"/>
  <c r="AC1919" s="1"/>
  <c r="AD1919" s="1"/>
  <c r="U1919"/>
  <c r="T1924"/>
  <c r="Y1924" s="1"/>
  <c r="X1925"/>
  <c r="S1925"/>
  <c r="W1925"/>
  <c r="AB1925" s="1"/>
  <c r="AA1926"/>
  <c r="AC1926" s="1"/>
  <c r="AD1926" s="1"/>
  <c r="V1926"/>
  <c r="U1927"/>
  <c r="Z1927" s="1"/>
  <c r="AC1927" s="1"/>
  <c r="AD1927" s="1"/>
  <c r="T1937"/>
  <c r="Y1937" s="1"/>
  <c r="AC1937" s="1"/>
  <c r="X1938"/>
  <c r="S1938"/>
  <c r="W1938"/>
  <c r="AB1938" s="1"/>
  <c r="AA1939"/>
  <c r="AC1939" s="1"/>
  <c r="V1939"/>
  <c r="U1940"/>
  <c r="Z1940" s="1"/>
  <c r="AC1940" s="1"/>
  <c r="AB1941"/>
  <c r="AA1942"/>
  <c r="Z1952"/>
  <c r="U1953"/>
  <c r="Z1953" s="1"/>
  <c r="U1957"/>
  <c r="Z1957" s="1"/>
  <c r="Z1961"/>
  <c r="U1961"/>
  <c r="Z1963"/>
  <c r="U1967"/>
  <c r="Z1967" s="1"/>
  <c r="U1971"/>
  <c r="Z1971" s="1"/>
  <c r="U1975"/>
  <c r="Z1975" s="1"/>
  <c r="Z1976"/>
  <c r="Z1978"/>
  <c r="AA1982"/>
  <c r="V1983"/>
  <c r="AA1983" s="1"/>
  <c r="AA1986"/>
  <c r="V1987"/>
  <c r="AA1987" s="1"/>
  <c r="AA1990"/>
  <c r="V1991"/>
  <c r="AA1991" s="1"/>
  <c r="AA1995"/>
  <c r="V1996"/>
  <c r="AA1996" s="1"/>
  <c r="U2001"/>
  <c r="Z2001" s="1"/>
  <c r="AC2001" s="1"/>
  <c r="AB2002"/>
  <c r="AA2003"/>
  <c r="T2011"/>
  <c r="Y2011" s="1"/>
  <c r="AC2011" s="1"/>
  <c r="X2012"/>
  <c r="S2012"/>
  <c r="W2012"/>
  <c r="AB2012" s="1"/>
  <c r="AA2013"/>
  <c r="AC2013" s="1"/>
  <c r="V2013"/>
  <c r="U2014"/>
  <c r="Z2014" s="1"/>
  <c r="AC2014" s="1"/>
  <c r="AB2015"/>
  <c r="U2018"/>
  <c r="Z2018" s="1"/>
  <c r="AC2018" s="1"/>
  <c r="Y2019"/>
  <c r="AC2019" s="1"/>
  <c r="T2019"/>
  <c r="S2020"/>
  <c r="X2020" s="1"/>
  <c r="AC2020" s="1"/>
  <c r="AB2020"/>
  <c r="W2020"/>
  <c r="AB2023"/>
  <c r="AB2024"/>
  <c r="X2025"/>
  <c r="S2025"/>
  <c r="W2025"/>
  <c r="AB2025" s="1"/>
  <c r="T2032"/>
  <c r="Y2032" s="1"/>
  <c r="AC2032" s="1"/>
  <c r="T2036"/>
  <c r="Y2036" s="1"/>
  <c r="AC2036" s="1"/>
  <c r="Y2041"/>
  <c r="T2041"/>
  <c r="Y2045"/>
  <c r="T2045"/>
  <c r="T2049"/>
  <c r="Y2049" s="1"/>
  <c r="T2053"/>
  <c r="Y2053" s="1"/>
  <c r="X2054"/>
  <c r="AC2054" s="1"/>
  <c r="AB2054"/>
  <c r="AA2055"/>
  <c r="Y2057"/>
  <c r="AA2063"/>
  <c r="AA2064"/>
  <c r="V2064"/>
  <c r="AA2067"/>
  <c r="AA2068"/>
  <c r="AC2068" s="1"/>
  <c r="V2068"/>
  <c r="Y2070"/>
  <c r="T2079"/>
  <c r="Y2079" s="1"/>
  <c r="AC2079" s="1"/>
  <c r="AD2079" s="1"/>
  <c r="AA2081"/>
  <c r="AC2081" s="1"/>
  <c r="AD2081" s="1"/>
  <c r="V2081"/>
  <c r="U2082"/>
  <c r="Z2082" s="1"/>
  <c r="AC2082" s="1"/>
  <c r="AD2082" s="1"/>
  <c r="X2084"/>
  <c r="AB2084"/>
  <c r="AA2094"/>
  <c r="V2095"/>
  <c r="AA2095" s="1"/>
  <c r="AA2098"/>
  <c r="V2099"/>
  <c r="AA2099" s="1"/>
  <c r="AA2100"/>
  <c r="V2100"/>
  <c r="AA2103"/>
  <c r="AA2104"/>
  <c r="V2104"/>
  <c r="AA2107"/>
  <c r="AA2108"/>
  <c r="V2108"/>
  <c r="AA2111"/>
  <c r="AA2112"/>
  <c r="V2112"/>
  <c r="AA2116"/>
  <c r="AA2117"/>
  <c r="V2117"/>
  <c r="AA2121"/>
  <c r="V2121"/>
  <c r="V2125"/>
  <c r="AA2125" s="1"/>
  <c r="AC2125" s="1"/>
  <c r="Z2126"/>
  <c r="U2126"/>
  <c r="AB2127"/>
  <c r="AA2128"/>
  <c r="T2144"/>
  <c r="Y2144" s="1"/>
  <c r="AA2151"/>
  <c r="V2151"/>
  <c r="Y2157"/>
  <c r="T2157"/>
  <c r="S2158"/>
  <c r="X2158" s="1"/>
  <c r="AC2158" s="1"/>
  <c r="AB2158"/>
  <c r="W2158"/>
  <c r="V2159"/>
  <c r="AA2159" s="1"/>
  <c r="AC2159" s="1"/>
  <c r="Y2162"/>
  <c r="T2162"/>
  <c r="S2163"/>
  <c r="X2163" s="1"/>
  <c r="AC2163" s="1"/>
  <c r="AD2163" s="1"/>
  <c r="AB2163"/>
  <c r="W2163"/>
  <c r="V2164"/>
  <c r="AA2164" s="1"/>
  <c r="AC2164" s="1"/>
  <c r="AD2164" s="1"/>
  <c r="Z2165"/>
  <c r="U2165"/>
  <c r="AB2166"/>
  <c r="AA2167"/>
  <c r="Z2168"/>
  <c r="U2169"/>
  <c r="Z2169" s="1"/>
  <c r="AC2169" s="1"/>
  <c r="AD2169" s="1"/>
  <c r="U2173"/>
  <c r="Z2173" s="1"/>
  <c r="U2178"/>
  <c r="Z2178" s="1"/>
  <c r="AC2178" s="1"/>
  <c r="U2182"/>
  <c r="Z2182" s="1"/>
  <c r="AC2182" s="1"/>
  <c r="U2186"/>
  <c r="Z2186" s="1"/>
  <c r="Z2196"/>
  <c r="Z2199"/>
  <c r="U2199"/>
  <c r="Z2200"/>
  <c r="Z2202"/>
  <c r="U2203"/>
  <c r="Z2203" s="1"/>
  <c r="Z2207"/>
  <c r="U2208"/>
  <c r="Z2208" s="1"/>
  <c r="Z2211"/>
  <c r="U2212"/>
  <c r="Z2212" s="1"/>
  <c r="Z2215"/>
  <c r="U2216"/>
  <c r="Z2216" s="1"/>
  <c r="Z2229"/>
  <c r="AC2229" s="1"/>
  <c r="AD2229" s="1"/>
  <c r="U2229"/>
  <c r="T2230"/>
  <c r="Y2230" s="1"/>
  <c r="AC2230" s="1"/>
  <c r="AD2230" s="1"/>
  <c r="X2231"/>
  <c r="S2231"/>
  <c r="W2231"/>
  <c r="AB2231" s="1"/>
  <c r="AA2232"/>
  <c r="AC2232" s="1"/>
  <c r="AD2232" s="1"/>
  <c r="V2232"/>
  <c r="X2234"/>
  <c r="Z2242"/>
  <c r="AC2242" s="1"/>
  <c r="U2242"/>
  <c r="T2243"/>
  <c r="Y2243" s="1"/>
  <c r="U2269"/>
  <c r="Z2269" s="1"/>
  <c r="Z2273"/>
  <c r="AC2273" s="1"/>
  <c r="U2273"/>
  <c r="Z2277"/>
  <c r="U2277"/>
  <c r="V2319"/>
  <c r="AA2319" s="1"/>
  <c r="U2346"/>
  <c r="Z2346" s="1"/>
  <c r="S2357"/>
  <c r="X2357" s="1"/>
  <c r="AC2357" s="1"/>
  <c r="AB2357"/>
  <c r="W2357"/>
  <c r="S2387"/>
  <c r="X2387" s="1"/>
  <c r="AB2387"/>
  <c r="W2387"/>
  <c r="X2395"/>
  <c r="S2395"/>
  <c r="W2395"/>
  <c r="AB2395" s="1"/>
  <c r="AC2424"/>
  <c r="Y2425"/>
  <c r="T2425"/>
  <c r="S2426"/>
  <c r="X2426" s="1"/>
  <c r="AC2426" s="1"/>
  <c r="AB2426"/>
  <c r="W2426"/>
  <c r="V2427"/>
  <c r="AA2427" s="1"/>
  <c r="AC2427" s="1"/>
  <c r="AA2450"/>
  <c r="V2450"/>
  <c r="V2458"/>
  <c r="AA2458" s="1"/>
  <c r="Z2472"/>
  <c r="U2472"/>
  <c r="Z2476"/>
  <c r="AC2476" s="1"/>
  <c r="U2476"/>
  <c r="U2498"/>
  <c r="Z2498" s="1"/>
  <c r="AC2498" s="1"/>
  <c r="AD2498" s="1"/>
  <c r="AA2514"/>
  <c r="AC2514" s="1"/>
  <c r="V2514"/>
  <c r="S2521"/>
  <c r="X2521" s="1"/>
  <c r="AB2521"/>
  <c r="W2521"/>
  <c r="X2530"/>
  <c r="S2530"/>
  <c r="W2530"/>
  <c r="AB2530" s="1"/>
  <c r="X2551"/>
  <c r="S2551"/>
  <c r="W2551"/>
  <c r="AB2551" s="1"/>
  <c r="X2560"/>
  <c r="S2560"/>
  <c r="W2560"/>
  <c r="AB2560" s="1"/>
  <c r="S2573"/>
  <c r="X2573" s="1"/>
  <c r="AB2573"/>
  <c r="W2573"/>
  <c r="S708"/>
  <c r="X708" s="1"/>
  <c r="W708"/>
  <c r="AB708" s="1"/>
  <c r="V709"/>
  <c r="AA709" s="1"/>
  <c r="U710"/>
  <c r="Z710" s="1"/>
  <c r="AC710" s="1"/>
  <c r="AD710" s="1"/>
  <c r="T711"/>
  <c r="Y711" s="1"/>
  <c r="AC711" s="1"/>
  <c r="AD711" s="1"/>
  <c r="S712"/>
  <c r="X712" s="1"/>
  <c r="W712"/>
  <c r="AB712" s="1"/>
  <c r="S713"/>
  <c r="X713" s="1"/>
  <c r="AC713" s="1"/>
  <c r="W713"/>
  <c r="AB713" s="1"/>
  <c r="V714"/>
  <c r="AA714" s="1"/>
  <c r="U715"/>
  <c r="Z715" s="1"/>
  <c r="AC715" s="1"/>
  <c r="T716"/>
  <c r="Y716" s="1"/>
  <c r="AC716" s="1"/>
  <c r="S717"/>
  <c r="X717" s="1"/>
  <c r="W717"/>
  <c r="AB717" s="1"/>
  <c r="V718"/>
  <c r="AA718" s="1"/>
  <c r="AC718" s="1"/>
  <c r="U719"/>
  <c r="Z719" s="1"/>
  <c r="AC719" s="1"/>
  <c r="T720"/>
  <c r="Y720" s="1"/>
  <c r="AC720" s="1"/>
  <c r="S721"/>
  <c r="X721" s="1"/>
  <c r="W721"/>
  <c r="AB721" s="1"/>
  <c r="V722"/>
  <c r="AA722" s="1"/>
  <c r="U723"/>
  <c r="Z723" s="1"/>
  <c r="AC723" s="1"/>
  <c r="T724"/>
  <c r="Y724" s="1"/>
  <c r="AC724" s="1"/>
  <c r="S725"/>
  <c r="X725" s="1"/>
  <c r="AC725" s="1"/>
  <c r="W725"/>
  <c r="AB725" s="1"/>
  <c r="V726"/>
  <c r="AA726" s="1"/>
  <c r="AC726" s="1"/>
  <c r="U728"/>
  <c r="Z728" s="1"/>
  <c r="AC728" s="1"/>
  <c r="U729"/>
  <c r="Z729" s="1"/>
  <c r="AC729" s="1"/>
  <c r="AD729" s="1"/>
  <c r="T730"/>
  <c r="Y730" s="1"/>
  <c r="AC730" s="1"/>
  <c r="AD730" s="1"/>
  <c r="S731"/>
  <c r="X731" s="1"/>
  <c r="W731"/>
  <c r="AB731" s="1"/>
  <c r="V732"/>
  <c r="AA732" s="1"/>
  <c r="AC732" s="1"/>
  <c r="AD732" s="1"/>
  <c r="U733"/>
  <c r="Z733" s="1"/>
  <c r="AC733" s="1"/>
  <c r="AD733" s="1"/>
  <c r="T734"/>
  <c r="Y734" s="1"/>
  <c r="AC734" s="1"/>
  <c r="AD734" s="1"/>
  <c r="S735"/>
  <c r="X735" s="1"/>
  <c r="W735"/>
  <c r="AB735" s="1"/>
  <c r="V736"/>
  <c r="AA736" s="1"/>
  <c r="AC736" s="1"/>
  <c r="AD736" s="1"/>
  <c r="U737"/>
  <c r="Z737" s="1"/>
  <c r="AC737" s="1"/>
  <c r="AD737" s="1"/>
  <c r="T738"/>
  <c r="Y738" s="1"/>
  <c r="AC738" s="1"/>
  <c r="AD738" s="1"/>
  <c r="S739"/>
  <c r="X739" s="1"/>
  <c r="AC739" s="1"/>
  <c r="AD739" s="1"/>
  <c r="W739"/>
  <c r="AB739" s="1"/>
  <c r="V740"/>
  <c r="AA740" s="1"/>
  <c r="AC740" s="1"/>
  <c r="AD740" s="1"/>
  <c r="U741"/>
  <c r="Z741" s="1"/>
  <c r="AC741" s="1"/>
  <c r="AD741" s="1"/>
  <c r="T742"/>
  <c r="Y742" s="1"/>
  <c r="AC742" s="1"/>
  <c r="AD742" s="1"/>
  <c r="S743"/>
  <c r="X743" s="1"/>
  <c r="AC743" s="1"/>
  <c r="W743"/>
  <c r="AB743" s="1"/>
  <c r="S744"/>
  <c r="X744" s="1"/>
  <c r="W744"/>
  <c r="AB744" s="1"/>
  <c r="V745"/>
  <c r="AA745" s="1"/>
  <c r="AC745" s="1"/>
  <c r="AD745" s="1"/>
  <c r="U746"/>
  <c r="Z746" s="1"/>
  <c r="AC746" s="1"/>
  <c r="AD746" s="1"/>
  <c r="T747"/>
  <c r="Y747" s="1"/>
  <c r="AC747" s="1"/>
  <c r="S748"/>
  <c r="X748" s="1"/>
  <c r="AC748" s="1"/>
  <c r="AD748" s="1"/>
  <c r="W748"/>
  <c r="AB748" s="1"/>
  <c r="V749"/>
  <c r="AA749" s="1"/>
  <c r="AC749" s="1"/>
  <c r="AD749" s="1"/>
  <c r="U750"/>
  <c r="Z750" s="1"/>
  <c r="AC750" s="1"/>
  <c r="AD750" s="1"/>
  <c r="T751"/>
  <c r="Y751" s="1"/>
  <c r="AC751" s="1"/>
  <c r="AD751" s="1"/>
  <c r="S752"/>
  <c r="X752" s="1"/>
  <c r="W752"/>
  <c r="AB752" s="1"/>
  <c r="V753"/>
  <c r="AA753" s="1"/>
  <c r="AC753" s="1"/>
  <c r="AD753" s="1"/>
  <c r="U754"/>
  <c r="Z754" s="1"/>
  <c r="AC754" s="1"/>
  <c r="AD754" s="1"/>
  <c r="T755"/>
  <c r="Y755" s="1"/>
  <c r="AC755" s="1"/>
  <c r="AD755" s="1"/>
  <c r="S756"/>
  <c r="X756" s="1"/>
  <c r="W756"/>
  <c r="AB756" s="1"/>
  <c r="V757"/>
  <c r="AA757" s="1"/>
  <c r="AC757" s="1"/>
  <c r="AD757" s="1"/>
  <c r="U758"/>
  <c r="Z758" s="1"/>
  <c r="AC758" s="1"/>
  <c r="U759"/>
  <c r="Z759" s="1"/>
  <c r="AC759" s="1"/>
  <c r="T760"/>
  <c r="Y760" s="1"/>
  <c r="AC760" s="1"/>
  <c r="S761"/>
  <c r="X761" s="1"/>
  <c r="AC761" s="1"/>
  <c r="AD761" s="1"/>
  <c r="W761"/>
  <c r="AB761" s="1"/>
  <c r="V762"/>
  <c r="AA762" s="1"/>
  <c r="AC762" s="1"/>
  <c r="AD762" s="1"/>
  <c r="U763"/>
  <c r="Z763" s="1"/>
  <c r="AC763" s="1"/>
  <c r="AD763" s="1"/>
  <c r="T764"/>
  <c r="Y764" s="1"/>
  <c r="AC764" s="1"/>
  <c r="AD764" s="1"/>
  <c r="S765"/>
  <c r="X765" s="1"/>
  <c r="W765"/>
  <c r="AB765" s="1"/>
  <c r="V766"/>
  <c r="AA766" s="1"/>
  <c r="AC766" s="1"/>
  <c r="AD766" s="1"/>
  <c r="U767"/>
  <c r="Z767" s="1"/>
  <c r="AC767" s="1"/>
  <c r="AD767" s="1"/>
  <c r="T768"/>
  <c r="Y768" s="1"/>
  <c r="AC768" s="1"/>
  <c r="AD768" s="1"/>
  <c r="S769"/>
  <c r="X769" s="1"/>
  <c r="W769"/>
  <c r="AB769" s="1"/>
  <c r="V770"/>
  <c r="AA770" s="1"/>
  <c r="T782"/>
  <c r="Y782" s="1"/>
  <c r="V784"/>
  <c r="AA784" s="1"/>
  <c r="V793"/>
  <c r="AA793" s="1"/>
  <c r="V801"/>
  <c r="AA801" s="1"/>
  <c r="U802"/>
  <c r="Z802" s="1"/>
  <c r="T803"/>
  <c r="Y803" s="1"/>
  <c r="S804"/>
  <c r="X804" s="1"/>
  <c r="W804"/>
  <c r="AB804" s="1"/>
  <c r="S805"/>
  <c r="X805" s="1"/>
  <c r="AC805" s="1"/>
  <c r="W805"/>
  <c r="AB805" s="1"/>
  <c r="V806"/>
  <c r="AA806" s="1"/>
  <c r="U807"/>
  <c r="Z807" s="1"/>
  <c r="T808"/>
  <c r="Y808" s="1"/>
  <c r="S809"/>
  <c r="X809" s="1"/>
  <c r="W809"/>
  <c r="AB809" s="1"/>
  <c r="V810"/>
  <c r="AA810" s="1"/>
  <c r="U811"/>
  <c r="Z811" s="1"/>
  <c r="T812"/>
  <c r="Y812" s="1"/>
  <c r="S813"/>
  <c r="X813" s="1"/>
  <c r="W813"/>
  <c r="AB813" s="1"/>
  <c r="V814"/>
  <c r="AA814" s="1"/>
  <c r="U815"/>
  <c r="Z815" s="1"/>
  <c r="T816"/>
  <c r="Y816" s="1"/>
  <c r="S817"/>
  <c r="X817" s="1"/>
  <c r="AC817" s="1"/>
  <c r="W817"/>
  <c r="AB817" s="1"/>
  <c r="V818"/>
  <c r="AA818" s="1"/>
  <c r="U819"/>
  <c r="Z819" s="1"/>
  <c r="U820"/>
  <c r="Z820" s="1"/>
  <c r="T821"/>
  <c r="Y821" s="1"/>
  <c r="S822"/>
  <c r="X822" s="1"/>
  <c r="W822"/>
  <c r="AB822" s="1"/>
  <c r="V823"/>
  <c r="AA823" s="1"/>
  <c r="U824"/>
  <c r="Z824" s="1"/>
  <c r="T825"/>
  <c r="Y825" s="1"/>
  <c r="S826"/>
  <c r="X826" s="1"/>
  <c r="W826"/>
  <c r="AB826" s="1"/>
  <c r="V827"/>
  <c r="AA827" s="1"/>
  <c r="U828"/>
  <c r="Z828" s="1"/>
  <c r="T829"/>
  <c r="Y829" s="1"/>
  <c r="S830"/>
  <c r="X830" s="1"/>
  <c r="AC830" s="1"/>
  <c r="W830"/>
  <c r="AB830" s="1"/>
  <c r="V831"/>
  <c r="AA831" s="1"/>
  <c r="U832"/>
  <c r="Z832" s="1"/>
  <c r="T833"/>
  <c r="Y833" s="1"/>
  <c r="S834"/>
  <c r="X834" s="1"/>
  <c r="AC834" s="1"/>
  <c r="W834"/>
  <c r="AB834" s="1"/>
  <c r="S835"/>
  <c r="X835" s="1"/>
  <c r="W835"/>
  <c r="AB835" s="1"/>
  <c r="V836"/>
  <c r="AA836" s="1"/>
  <c r="U837"/>
  <c r="Z837" s="1"/>
  <c r="T838"/>
  <c r="Y838" s="1"/>
  <c r="S839"/>
  <c r="X839" s="1"/>
  <c r="AC839" s="1"/>
  <c r="AD839" s="1"/>
  <c r="W839"/>
  <c r="AB839" s="1"/>
  <c r="V840"/>
  <c r="AA840" s="1"/>
  <c r="U841"/>
  <c r="Z841" s="1"/>
  <c r="T842"/>
  <c r="Y842" s="1"/>
  <c r="S843"/>
  <c r="X843" s="1"/>
  <c r="AC843" s="1"/>
  <c r="AD843" s="1"/>
  <c r="W843"/>
  <c r="AB843" s="1"/>
  <c r="V844"/>
  <c r="AA844" s="1"/>
  <c r="U845"/>
  <c r="Z845" s="1"/>
  <c r="T846"/>
  <c r="Y846" s="1"/>
  <c r="S847"/>
  <c r="X847" s="1"/>
  <c r="W847"/>
  <c r="AB847" s="1"/>
  <c r="V848"/>
  <c r="AA848" s="1"/>
  <c r="U849"/>
  <c r="Z849" s="1"/>
  <c r="U850"/>
  <c r="Z850" s="1"/>
  <c r="T851"/>
  <c r="Y851" s="1"/>
  <c r="S852"/>
  <c r="X852" s="1"/>
  <c r="AC852" s="1"/>
  <c r="W852"/>
  <c r="AB852" s="1"/>
  <c r="V853"/>
  <c r="AA853" s="1"/>
  <c r="U854"/>
  <c r="Z854" s="1"/>
  <c r="T855"/>
  <c r="Y855" s="1"/>
  <c r="S856"/>
  <c r="X856" s="1"/>
  <c r="AC856" s="1"/>
  <c r="W856"/>
  <c r="AB856" s="1"/>
  <c r="V857"/>
  <c r="AA857" s="1"/>
  <c r="U858"/>
  <c r="Z858" s="1"/>
  <c r="T859"/>
  <c r="Y859" s="1"/>
  <c r="S860"/>
  <c r="X860" s="1"/>
  <c r="W860"/>
  <c r="AB860" s="1"/>
  <c r="V861"/>
  <c r="AA861" s="1"/>
  <c r="U862"/>
  <c r="Z862" s="1"/>
  <c r="T863"/>
  <c r="Y863" s="1"/>
  <c r="S864"/>
  <c r="X864" s="1"/>
  <c r="W864"/>
  <c r="AB864" s="1"/>
  <c r="S865"/>
  <c r="X865" s="1"/>
  <c r="AC865" s="1"/>
  <c r="W865"/>
  <c r="AB865" s="1"/>
  <c r="V866"/>
  <c r="AA866" s="1"/>
  <c r="U867"/>
  <c r="Z867" s="1"/>
  <c r="T868"/>
  <c r="Y868" s="1"/>
  <c r="S869"/>
  <c r="X869" s="1"/>
  <c r="W869"/>
  <c r="AB869" s="1"/>
  <c r="V870"/>
  <c r="AA870" s="1"/>
  <c r="U871"/>
  <c r="Z871" s="1"/>
  <c r="T872"/>
  <c r="Y872" s="1"/>
  <c r="S873"/>
  <c r="X873" s="1"/>
  <c r="W873"/>
  <c r="AB873" s="1"/>
  <c r="V874"/>
  <c r="AA874" s="1"/>
  <c r="AC874" s="1"/>
  <c r="U875"/>
  <c r="Z875" s="1"/>
  <c r="AC875" s="1"/>
  <c r="T876"/>
  <c r="Y876" s="1"/>
  <c r="AC876" s="1"/>
  <c r="S877"/>
  <c r="X877" s="1"/>
  <c r="AC877" s="1"/>
  <c r="W877"/>
  <c r="AB877" s="1"/>
  <c r="V878"/>
  <c r="AA878" s="1"/>
  <c r="AC878" s="1"/>
  <c r="U879"/>
  <c r="Z879" s="1"/>
  <c r="AC879" s="1"/>
  <c r="U880"/>
  <c r="Z880" s="1"/>
  <c r="AC880" s="1"/>
  <c r="AD880" s="1"/>
  <c r="T881"/>
  <c r="Y881" s="1"/>
  <c r="AC881" s="1"/>
  <c r="AD881" s="1"/>
  <c r="S882"/>
  <c r="X882" s="1"/>
  <c r="W882"/>
  <c r="AB882" s="1"/>
  <c r="V883"/>
  <c r="AA883" s="1"/>
  <c r="AC883" s="1"/>
  <c r="AD883" s="1"/>
  <c r="U884"/>
  <c r="Z884" s="1"/>
  <c r="AC884" s="1"/>
  <c r="AD884" s="1"/>
  <c r="T885"/>
  <c r="Y885" s="1"/>
  <c r="AC885" s="1"/>
  <c r="AD885" s="1"/>
  <c r="S886"/>
  <c r="X886" s="1"/>
  <c r="W886"/>
  <c r="AB886" s="1"/>
  <c r="V887"/>
  <c r="AA887" s="1"/>
  <c r="AC887" s="1"/>
  <c r="AD887" s="1"/>
  <c r="U888"/>
  <c r="Z888" s="1"/>
  <c r="AC888" s="1"/>
  <c r="AD888" s="1"/>
  <c r="T889"/>
  <c r="Y889" s="1"/>
  <c r="AC889" s="1"/>
  <c r="AD889" s="1"/>
  <c r="S890"/>
  <c r="X890" s="1"/>
  <c r="AC890" s="1"/>
  <c r="AD890" s="1"/>
  <c r="W890"/>
  <c r="AB890" s="1"/>
  <c r="V891"/>
  <c r="AA891" s="1"/>
  <c r="AC891" s="1"/>
  <c r="AD891" s="1"/>
  <c r="U892"/>
  <c r="Z892" s="1"/>
  <c r="AC892" s="1"/>
  <c r="AD892" s="1"/>
  <c r="T893"/>
  <c r="Y893" s="1"/>
  <c r="AC893" s="1"/>
  <c r="AD893" s="1"/>
  <c r="S894"/>
  <c r="X894" s="1"/>
  <c r="AC894" s="1"/>
  <c r="W894"/>
  <c r="AB894" s="1"/>
  <c r="S895"/>
  <c r="X895" s="1"/>
  <c r="W895"/>
  <c r="AB895" s="1"/>
  <c r="V896"/>
  <c r="AA896" s="1"/>
  <c r="U897"/>
  <c r="Z897" s="1"/>
  <c r="T898"/>
  <c r="Y898" s="1"/>
  <c r="AC898" s="1"/>
  <c r="S899"/>
  <c r="X899" s="1"/>
  <c r="AC899" s="1"/>
  <c r="AD899" s="1"/>
  <c r="W899"/>
  <c r="AB899" s="1"/>
  <c r="V900"/>
  <c r="AA900" s="1"/>
  <c r="U901"/>
  <c r="Z901" s="1"/>
  <c r="T902"/>
  <c r="Y902" s="1"/>
  <c r="AC902" s="1"/>
  <c r="AD902" s="1"/>
  <c r="S903"/>
  <c r="X903" s="1"/>
  <c r="AC903" s="1"/>
  <c r="AD903" s="1"/>
  <c r="W903"/>
  <c r="AB903" s="1"/>
  <c r="V904"/>
  <c r="AA904" s="1"/>
  <c r="U905"/>
  <c r="Z905" s="1"/>
  <c r="AC905" s="1"/>
  <c r="AD905" s="1"/>
  <c r="T906"/>
  <c r="Y906" s="1"/>
  <c r="AC906" s="1"/>
  <c r="AD906" s="1"/>
  <c r="S907"/>
  <c r="X907" s="1"/>
  <c r="AC907" s="1"/>
  <c r="W907"/>
  <c r="AB907" s="1"/>
  <c r="V908"/>
  <c r="AA908" s="1"/>
  <c r="U909"/>
  <c r="Z909" s="1"/>
  <c r="U910"/>
  <c r="Z910" s="1"/>
  <c r="T911"/>
  <c r="Y911" s="1"/>
  <c r="AC911" s="1"/>
  <c r="S912"/>
  <c r="X912" s="1"/>
  <c r="AC912" s="1"/>
  <c r="W912"/>
  <c r="AB912" s="1"/>
  <c r="V913"/>
  <c r="AA913" s="1"/>
  <c r="U914"/>
  <c r="Z914" s="1"/>
  <c r="T915"/>
  <c r="Y915" s="1"/>
  <c r="AC915" s="1"/>
  <c r="S916"/>
  <c r="X916" s="1"/>
  <c r="AC916" s="1"/>
  <c r="W916"/>
  <c r="AB916" s="1"/>
  <c r="V917"/>
  <c r="AA917" s="1"/>
  <c r="U918"/>
  <c r="Z918" s="1"/>
  <c r="AC918" s="1"/>
  <c r="T919"/>
  <c r="Y919" s="1"/>
  <c r="AC919" s="1"/>
  <c r="S920"/>
  <c r="X920" s="1"/>
  <c r="AC920" s="1"/>
  <c r="W920"/>
  <c r="AB920" s="1"/>
  <c r="V921"/>
  <c r="AA921" s="1"/>
  <c r="U922"/>
  <c r="Z922" s="1"/>
  <c r="AC922" s="1"/>
  <c r="T923"/>
  <c r="Y923" s="1"/>
  <c r="AC923" s="1"/>
  <c r="S924"/>
  <c r="X924" s="1"/>
  <c r="W924"/>
  <c r="AB924" s="1"/>
  <c r="S925"/>
  <c r="X925" s="1"/>
  <c r="AC925" s="1"/>
  <c r="W925"/>
  <c r="AB925" s="1"/>
  <c r="V926"/>
  <c r="AA926" s="1"/>
  <c r="U927"/>
  <c r="Z927" s="1"/>
  <c r="AC927" s="1"/>
  <c r="T928"/>
  <c r="Y928" s="1"/>
  <c r="AC928" s="1"/>
  <c r="S929"/>
  <c r="X929" s="1"/>
  <c r="AC929" s="1"/>
  <c r="W929"/>
  <c r="AB929" s="1"/>
  <c r="V930"/>
  <c r="AA930" s="1"/>
  <c r="U931"/>
  <c r="Z931" s="1"/>
  <c r="AC931" s="1"/>
  <c r="T932"/>
  <c r="Y932" s="1"/>
  <c r="AC932" s="1"/>
  <c r="S933"/>
  <c r="X933" s="1"/>
  <c r="W933"/>
  <c r="AB933" s="1"/>
  <c r="V934"/>
  <c r="AA934" s="1"/>
  <c r="U935"/>
  <c r="Z935" s="1"/>
  <c r="AC935" s="1"/>
  <c r="T936"/>
  <c r="Y936" s="1"/>
  <c r="AC936" s="1"/>
  <c r="S937"/>
  <c r="X937" s="1"/>
  <c r="AC937" s="1"/>
  <c r="W937"/>
  <c r="AB937" s="1"/>
  <c r="V938"/>
  <c r="AA938" s="1"/>
  <c r="U939"/>
  <c r="Z939" s="1"/>
  <c r="AC939" s="1"/>
  <c r="U940"/>
  <c r="Z940" s="1"/>
  <c r="AC940" s="1"/>
  <c r="AD940" s="1"/>
  <c r="T941"/>
  <c r="Y941" s="1"/>
  <c r="AC941" s="1"/>
  <c r="AD941" s="1"/>
  <c r="S942"/>
  <c r="X942" s="1"/>
  <c r="AC942" s="1"/>
  <c r="AD942" s="1"/>
  <c r="W942"/>
  <c r="AB942" s="1"/>
  <c r="V943"/>
  <c r="AA943" s="1"/>
  <c r="U944"/>
  <c r="Z944" s="1"/>
  <c r="AC944" s="1"/>
  <c r="AD944" s="1"/>
  <c r="T945"/>
  <c r="Y945" s="1"/>
  <c r="AC945" s="1"/>
  <c r="AD945" s="1"/>
  <c r="S946"/>
  <c r="X946" s="1"/>
  <c r="W946"/>
  <c r="AB946" s="1"/>
  <c r="V947"/>
  <c r="AA947" s="1"/>
  <c r="U948"/>
  <c r="Z948" s="1"/>
  <c r="AC948" s="1"/>
  <c r="AD948" s="1"/>
  <c r="T949"/>
  <c r="Y949" s="1"/>
  <c r="AC949" s="1"/>
  <c r="AD949" s="1"/>
  <c r="S950"/>
  <c r="X950" s="1"/>
  <c r="AC950" s="1"/>
  <c r="AD950" s="1"/>
  <c r="W950"/>
  <c r="AB950" s="1"/>
  <c r="V951"/>
  <c r="AA951" s="1"/>
  <c r="U952"/>
  <c r="Z952" s="1"/>
  <c r="AC952" s="1"/>
  <c r="AD952" s="1"/>
  <c r="T953"/>
  <c r="Y953" s="1"/>
  <c r="AC953" s="1"/>
  <c r="AD953" s="1"/>
  <c r="S954"/>
  <c r="X954" s="1"/>
  <c r="AC954" s="1"/>
  <c r="W954"/>
  <c r="AB954" s="1"/>
  <c r="S955"/>
  <c r="X955" s="1"/>
  <c r="W955"/>
  <c r="AB955" s="1"/>
  <c r="V956"/>
  <c r="AA956" s="1"/>
  <c r="U957"/>
  <c r="Z957" s="1"/>
  <c r="T958"/>
  <c r="Y958" s="1"/>
  <c r="AC958" s="1"/>
  <c r="S959"/>
  <c r="X959" s="1"/>
  <c r="AC959" s="1"/>
  <c r="AD959" s="1"/>
  <c r="W959"/>
  <c r="AB959" s="1"/>
  <c r="V960"/>
  <c r="AA960" s="1"/>
  <c r="U961"/>
  <c r="Z961" s="1"/>
  <c r="T962"/>
  <c r="Y962" s="1"/>
  <c r="S963"/>
  <c r="X963" s="1"/>
  <c r="AC963" s="1"/>
  <c r="AD963" s="1"/>
  <c r="W963"/>
  <c r="AB963" s="1"/>
  <c r="V964"/>
  <c r="AA964" s="1"/>
  <c r="U965"/>
  <c r="Z965" s="1"/>
  <c r="T966"/>
  <c r="Y966" s="1"/>
  <c r="S967"/>
  <c r="X967" s="1"/>
  <c r="AC967" s="1"/>
  <c r="W967"/>
  <c r="AB967" s="1"/>
  <c r="V968"/>
  <c r="AA968" s="1"/>
  <c r="AC968" s="1"/>
  <c r="AD968" s="1"/>
  <c r="U969"/>
  <c r="Z969" s="1"/>
  <c r="AC969" s="1"/>
  <c r="U970"/>
  <c r="Z970" s="1"/>
  <c r="AC970" s="1"/>
  <c r="T971"/>
  <c r="Y971" s="1"/>
  <c r="AC971" s="1"/>
  <c r="S972"/>
  <c r="X972" s="1"/>
  <c r="AC972" s="1"/>
  <c r="AD972" s="1"/>
  <c r="W972"/>
  <c r="AB972" s="1"/>
  <c r="V973"/>
  <c r="AA973" s="1"/>
  <c r="U974"/>
  <c r="Z974" s="1"/>
  <c r="AC974" s="1"/>
  <c r="T975"/>
  <c r="Y975" s="1"/>
  <c r="AC975" s="1"/>
  <c r="AD975" s="1"/>
  <c r="S976"/>
  <c r="X976" s="1"/>
  <c r="AC976" s="1"/>
  <c r="AD976" s="1"/>
  <c r="W976"/>
  <c r="AB976" s="1"/>
  <c r="V977"/>
  <c r="AA977" s="1"/>
  <c r="U978"/>
  <c r="Z978" s="1"/>
  <c r="AC978" s="1"/>
  <c r="AD978" s="1"/>
  <c r="T979"/>
  <c r="Y979" s="1"/>
  <c r="AC979" s="1"/>
  <c r="AD979" s="1"/>
  <c r="S980"/>
  <c r="X980" s="1"/>
  <c r="AC980" s="1"/>
  <c r="W980"/>
  <c r="AB980" s="1"/>
  <c r="V981"/>
  <c r="AA981" s="1"/>
  <c r="U982"/>
  <c r="Z982" s="1"/>
  <c r="AC982" s="1"/>
  <c r="AD982" s="1"/>
  <c r="T983"/>
  <c r="Y983" s="1"/>
  <c r="AC983" s="1"/>
  <c r="AD983" s="1"/>
  <c r="S984"/>
  <c r="X984" s="1"/>
  <c r="W984"/>
  <c r="AB984" s="1"/>
  <c r="S985"/>
  <c r="X985" s="1"/>
  <c r="AC985" s="1"/>
  <c r="W985"/>
  <c r="AB985" s="1"/>
  <c r="V986"/>
  <c r="AA986" s="1"/>
  <c r="U987"/>
  <c r="Z987" s="1"/>
  <c r="AC987" s="1"/>
  <c r="T988"/>
  <c r="Y988" s="1"/>
  <c r="AC988" s="1"/>
  <c r="S989"/>
  <c r="X989" s="1"/>
  <c r="AC989" s="1"/>
  <c r="W989"/>
  <c r="AB989" s="1"/>
  <c r="V990"/>
  <c r="AA990" s="1"/>
  <c r="U991"/>
  <c r="Z991" s="1"/>
  <c r="AC991" s="1"/>
  <c r="S997"/>
  <c r="X997" s="1"/>
  <c r="AC997" s="1"/>
  <c r="W997"/>
  <c r="AB997" s="1"/>
  <c r="V998"/>
  <c r="AA998" s="1"/>
  <c r="U999"/>
  <c r="Z999" s="1"/>
  <c r="U1000"/>
  <c r="Z1000" s="1"/>
  <c r="T1001"/>
  <c r="Y1001" s="1"/>
  <c r="S1002"/>
  <c r="X1002" s="1"/>
  <c r="AC1002" s="1"/>
  <c r="W1002"/>
  <c r="AB1002" s="1"/>
  <c r="V1003"/>
  <c r="AA1003" s="1"/>
  <c r="U1004"/>
  <c r="Z1004" s="1"/>
  <c r="T1005"/>
  <c r="Y1005" s="1"/>
  <c r="S1006"/>
  <c r="X1006" s="1"/>
  <c r="AC1006" s="1"/>
  <c r="W1006"/>
  <c r="AB1006" s="1"/>
  <c r="V1007"/>
  <c r="AA1007" s="1"/>
  <c r="U1008"/>
  <c r="Z1008" s="1"/>
  <c r="T1009"/>
  <c r="Y1009" s="1"/>
  <c r="S1010"/>
  <c r="X1010" s="1"/>
  <c r="AC1010" s="1"/>
  <c r="W1010"/>
  <c r="AB1010" s="1"/>
  <c r="V1011"/>
  <c r="AA1011" s="1"/>
  <c r="U1012"/>
  <c r="Z1012" s="1"/>
  <c r="T1013"/>
  <c r="Y1013" s="1"/>
  <c r="S1014"/>
  <c r="X1014" s="1"/>
  <c r="W1014"/>
  <c r="AB1014" s="1"/>
  <c r="S1015"/>
  <c r="X1015" s="1"/>
  <c r="AC1015" s="1"/>
  <c r="W1015"/>
  <c r="AB1015" s="1"/>
  <c r="V1016"/>
  <c r="AA1016" s="1"/>
  <c r="U1017"/>
  <c r="Z1017" s="1"/>
  <c r="T1018"/>
  <c r="Y1018" s="1"/>
  <c r="S1019"/>
  <c r="X1019" s="1"/>
  <c r="AC1019" s="1"/>
  <c r="W1019"/>
  <c r="AB1019" s="1"/>
  <c r="V1020"/>
  <c r="AA1020" s="1"/>
  <c r="U1021"/>
  <c r="Z1021" s="1"/>
  <c r="T1022"/>
  <c r="Y1022" s="1"/>
  <c r="S1023"/>
  <c r="X1023" s="1"/>
  <c r="W1023"/>
  <c r="AB1023" s="1"/>
  <c r="V1024"/>
  <c r="AA1024" s="1"/>
  <c r="U1025"/>
  <c r="Z1025" s="1"/>
  <c r="T1026"/>
  <c r="Y1026" s="1"/>
  <c r="S1027"/>
  <c r="X1027" s="1"/>
  <c r="AC1027" s="1"/>
  <c r="W1027"/>
  <c r="AB1027" s="1"/>
  <c r="V1028"/>
  <c r="AA1028" s="1"/>
  <c r="U1029"/>
  <c r="Z1029" s="1"/>
  <c r="U1030"/>
  <c r="Z1030" s="1"/>
  <c r="T1031"/>
  <c r="Y1031" s="1"/>
  <c r="S1032"/>
  <c r="X1032" s="1"/>
  <c r="AC1032" s="1"/>
  <c r="W1032"/>
  <c r="AB1032" s="1"/>
  <c r="V1033"/>
  <c r="AA1033" s="1"/>
  <c r="U1034"/>
  <c r="Z1034" s="1"/>
  <c r="T1035"/>
  <c r="Y1035" s="1"/>
  <c r="S1036"/>
  <c r="X1036" s="1"/>
  <c r="W1036"/>
  <c r="AB1036" s="1"/>
  <c r="V1037"/>
  <c r="AA1037" s="1"/>
  <c r="U1038"/>
  <c r="Z1038" s="1"/>
  <c r="T1039"/>
  <c r="Y1039" s="1"/>
  <c r="S1040"/>
  <c r="X1040" s="1"/>
  <c r="AC1040" s="1"/>
  <c r="W1040"/>
  <c r="AB1040" s="1"/>
  <c r="V1041"/>
  <c r="AA1041" s="1"/>
  <c r="AC1041" s="1"/>
  <c r="U1042"/>
  <c r="Z1042" s="1"/>
  <c r="AC1042" s="1"/>
  <c r="T1043"/>
  <c r="Y1043" s="1"/>
  <c r="AC1043" s="1"/>
  <c r="S1044"/>
  <c r="X1044" s="1"/>
  <c r="AC1044" s="1"/>
  <c r="W1044"/>
  <c r="AB1044" s="1"/>
  <c r="S1045"/>
  <c r="X1045" s="1"/>
  <c r="W1045"/>
  <c r="AB1045" s="1"/>
  <c r="V1046"/>
  <c r="AA1046" s="1"/>
  <c r="T1091"/>
  <c r="Y1091" s="1"/>
  <c r="AC1091" s="1"/>
  <c r="AD1091" s="1"/>
  <c r="S1092"/>
  <c r="X1092" s="1"/>
  <c r="W1092"/>
  <c r="AB1092" s="1"/>
  <c r="V1093"/>
  <c r="AA1093" s="1"/>
  <c r="U1094"/>
  <c r="Z1094" s="1"/>
  <c r="AC1094" s="1"/>
  <c r="AD1094" s="1"/>
  <c r="T1095"/>
  <c r="Y1095" s="1"/>
  <c r="AC1095" s="1"/>
  <c r="AD1095" s="1"/>
  <c r="S1096"/>
  <c r="X1096" s="1"/>
  <c r="AC1096" s="1"/>
  <c r="AD1096" s="1"/>
  <c r="W1096"/>
  <c r="AB1096" s="1"/>
  <c r="V1097"/>
  <c r="AA1097" s="1"/>
  <c r="U1098"/>
  <c r="Z1098" s="1"/>
  <c r="AC1098" s="1"/>
  <c r="AD1098" s="1"/>
  <c r="T1099"/>
  <c r="Y1099" s="1"/>
  <c r="AC1099" s="1"/>
  <c r="AD1099" s="1"/>
  <c r="S1100"/>
  <c r="X1100" s="1"/>
  <c r="AC1100" s="1"/>
  <c r="AD1100" s="1"/>
  <c r="W1100"/>
  <c r="AB1100" s="1"/>
  <c r="V1101"/>
  <c r="AA1101" s="1"/>
  <c r="U1102"/>
  <c r="Z1102" s="1"/>
  <c r="AC1102" s="1"/>
  <c r="AD1102" s="1"/>
  <c r="T1103"/>
  <c r="Y1103" s="1"/>
  <c r="AC1103" s="1"/>
  <c r="AD1103" s="1"/>
  <c r="S1104"/>
  <c r="X1104" s="1"/>
  <c r="AC1104" s="1"/>
  <c r="W1104"/>
  <c r="AB1104" s="1"/>
  <c r="S1105"/>
  <c r="X1105" s="1"/>
  <c r="AC1105" s="1"/>
  <c r="AD1105" s="1"/>
  <c r="W1105"/>
  <c r="AB1105" s="1"/>
  <c r="V1106"/>
  <c r="AA1106" s="1"/>
  <c r="U1107"/>
  <c r="Z1107" s="1"/>
  <c r="AC1107" s="1"/>
  <c r="T1108"/>
  <c r="Y1108" s="1"/>
  <c r="AC1108" s="1"/>
  <c r="AD1108" s="1"/>
  <c r="S1109"/>
  <c r="X1109" s="1"/>
  <c r="AC1109" s="1"/>
  <c r="AD1109" s="1"/>
  <c r="W1109"/>
  <c r="AB1109" s="1"/>
  <c r="V1110"/>
  <c r="AA1110" s="1"/>
  <c r="AC1110" s="1"/>
  <c r="U1111"/>
  <c r="Z1111" s="1"/>
  <c r="AC1111" s="1"/>
  <c r="AD1111" s="1"/>
  <c r="T1112"/>
  <c r="Y1112" s="1"/>
  <c r="AC1112" s="1"/>
  <c r="AD1112" s="1"/>
  <c r="S1113"/>
  <c r="X1113" s="1"/>
  <c r="AC1113" s="1"/>
  <c r="AD1113" s="1"/>
  <c r="W1113"/>
  <c r="AB1113" s="1"/>
  <c r="V1114"/>
  <c r="AA1114" s="1"/>
  <c r="AC1114" s="1"/>
  <c r="AD1114" s="1"/>
  <c r="U1115"/>
  <c r="Z1115" s="1"/>
  <c r="AC1115" s="1"/>
  <c r="AD1115" s="1"/>
  <c r="T1116"/>
  <c r="Y1116" s="1"/>
  <c r="AC1116" s="1"/>
  <c r="AD1116" s="1"/>
  <c r="S1117"/>
  <c r="X1117" s="1"/>
  <c r="W1117"/>
  <c r="AB1117" s="1"/>
  <c r="V1118"/>
  <c r="AA1118" s="1"/>
  <c r="AC1118" s="1"/>
  <c r="AD1118" s="1"/>
  <c r="U1119"/>
  <c r="Z1119" s="1"/>
  <c r="AC1119" s="1"/>
  <c r="U1120"/>
  <c r="Z1120" s="1"/>
  <c r="AC1120" s="1"/>
  <c r="T1121"/>
  <c r="Y1121" s="1"/>
  <c r="AC1121" s="1"/>
  <c r="AD1121" s="1"/>
  <c r="S1122"/>
  <c r="X1122" s="1"/>
  <c r="AC1122" s="1"/>
  <c r="AD1122" s="1"/>
  <c r="W1122"/>
  <c r="AB1122" s="1"/>
  <c r="V1123"/>
  <c r="AA1123" s="1"/>
  <c r="AC1123" s="1"/>
  <c r="U1124"/>
  <c r="Z1124" s="1"/>
  <c r="AC1124" s="1"/>
  <c r="AD1124" s="1"/>
  <c r="T1125"/>
  <c r="Y1125" s="1"/>
  <c r="AC1125" s="1"/>
  <c r="AD1125" s="1"/>
  <c r="S1126"/>
  <c r="X1126" s="1"/>
  <c r="AC1126" s="1"/>
  <c r="AD1126" s="1"/>
  <c r="W1126"/>
  <c r="AB1126" s="1"/>
  <c r="V1127"/>
  <c r="AA1127" s="1"/>
  <c r="AC1127" s="1"/>
  <c r="AD1127" s="1"/>
  <c r="U1128"/>
  <c r="Z1128" s="1"/>
  <c r="AC1128" s="1"/>
  <c r="AD1128" s="1"/>
  <c r="T1129"/>
  <c r="Y1129" s="1"/>
  <c r="AC1129" s="1"/>
  <c r="AD1129" s="1"/>
  <c r="S1130"/>
  <c r="X1130" s="1"/>
  <c r="W1130"/>
  <c r="AB1130" s="1"/>
  <c r="V1131"/>
  <c r="AA1131" s="1"/>
  <c r="AC1131" s="1"/>
  <c r="AD1131" s="1"/>
  <c r="U1132"/>
  <c r="Z1132" s="1"/>
  <c r="AC1132" s="1"/>
  <c r="AD1132" s="1"/>
  <c r="T1133"/>
  <c r="Y1133" s="1"/>
  <c r="AC1133" s="1"/>
  <c r="S1134"/>
  <c r="X1134" s="1"/>
  <c r="AC1134" s="1"/>
  <c r="W1134"/>
  <c r="AB1134" s="1"/>
  <c r="S1135"/>
  <c r="X1135" s="1"/>
  <c r="AC1135" s="1"/>
  <c r="W1135"/>
  <c r="AB1135" s="1"/>
  <c r="V1136"/>
  <c r="AA1136" s="1"/>
  <c r="U1137"/>
  <c r="Z1137" s="1"/>
  <c r="T1138"/>
  <c r="Y1138" s="1"/>
  <c r="AC1138" s="1"/>
  <c r="S1139"/>
  <c r="X1139" s="1"/>
  <c r="W1139"/>
  <c r="AB1139" s="1"/>
  <c r="V1140"/>
  <c r="AA1140" s="1"/>
  <c r="U1141"/>
  <c r="Z1141" s="1"/>
  <c r="T1142"/>
  <c r="Y1142" s="1"/>
  <c r="AC1142" s="1"/>
  <c r="S1143"/>
  <c r="X1143" s="1"/>
  <c r="AC1143" s="1"/>
  <c r="AD1143" s="1"/>
  <c r="W1143"/>
  <c r="AB1143" s="1"/>
  <c r="V1144"/>
  <c r="AA1144" s="1"/>
  <c r="U1145"/>
  <c r="Z1145" s="1"/>
  <c r="T1146"/>
  <c r="Y1146" s="1"/>
  <c r="AC1146" s="1"/>
  <c r="AD1146" s="1"/>
  <c r="S1147"/>
  <c r="X1147" s="1"/>
  <c r="AC1147" s="1"/>
  <c r="W1147"/>
  <c r="AB1147" s="1"/>
  <c r="V1148"/>
  <c r="AA1148" s="1"/>
  <c r="U1149"/>
  <c r="Z1149" s="1"/>
  <c r="U1150"/>
  <c r="Z1150" s="1"/>
  <c r="T1151"/>
  <c r="Y1151" s="1"/>
  <c r="AC1151" s="1"/>
  <c r="V1153"/>
  <c r="AA1153" s="1"/>
  <c r="U1154"/>
  <c r="Z1154" s="1"/>
  <c r="T1155"/>
  <c r="Y1155" s="1"/>
  <c r="AC1155" s="1"/>
  <c r="V1157"/>
  <c r="AA1157" s="1"/>
  <c r="T1159"/>
  <c r="Y1159" s="1"/>
  <c r="AC1159" s="1"/>
  <c r="V1170"/>
  <c r="AA1170" s="1"/>
  <c r="T1172"/>
  <c r="Y1172" s="1"/>
  <c r="AC1172" s="1"/>
  <c r="V1174"/>
  <c r="AA1174" s="1"/>
  <c r="U1175"/>
  <c r="Z1175" s="1"/>
  <c r="T1176"/>
  <c r="Y1176" s="1"/>
  <c r="AC1176" s="1"/>
  <c r="W1199"/>
  <c r="AB1199" s="1"/>
  <c r="V1200"/>
  <c r="AA1200" s="1"/>
  <c r="U1201"/>
  <c r="Z1201" s="1"/>
  <c r="T1202"/>
  <c r="Y1202" s="1"/>
  <c r="S1203"/>
  <c r="X1203" s="1"/>
  <c r="AC1203" s="1"/>
  <c r="W1203"/>
  <c r="AB1203" s="1"/>
  <c r="V1204"/>
  <c r="AA1204" s="1"/>
  <c r="U1205"/>
  <c r="Z1205" s="1"/>
  <c r="T1206"/>
  <c r="Y1206" s="1"/>
  <c r="S1207"/>
  <c r="X1207" s="1"/>
  <c r="AC1207" s="1"/>
  <c r="W1207"/>
  <c r="AB1207" s="1"/>
  <c r="V1208"/>
  <c r="AA1208" s="1"/>
  <c r="W1247"/>
  <c r="AB1247" s="1"/>
  <c r="V1248"/>
  <c r="AA1248" s="1"/>
  <c r="U1249"/>
  <c r="Z1249" s="1"/>
  <c r="T1250"/>
  <c r="Y1250" s="1"/>
  <c r="S1251"/>
  <c r="X1251" s="1"/>
  <c r="AC1251" s="1"/>
  <c r="AD1251" s="1"/>
  <c r="W1251"/>
  <c r="AB1251" s="1"/>
  <c r="V1252"/>
  <c r="AA1252" s="1"/>
  <c r="U1253"/>
  <c r="Z1253" s="1"/>
  <c r="T1254"/>
  <c r="Y1254" s="1"/>
  <c r="S1255"/>
  <c r="X1255" s="1"/>
  <c r="AC1255" s="1"/>
  <c r="W1255"/>
  <c r="AB1255" s="1"/>
  <c r="S1256"/>
  <c r="X1256" s="1"/>
  <c r="AC1256" s="1"/>
  <c r="AD1256" s="1"/>
  <c r="W1256"/>
  <c r="AB1256" s="1"/>
  <c r="V1257"/>
  <c r="AA1257" s="1"/>
  <c r="U1258"/>
  <c r="Z1258" s="1"/>
  <c r="T1259"/>
  <c r="Y1259" s="1"/>
  <c r="S1260"/>
  <c r="X1260" s="1"/>
  <c r="AC1260" s="1"/>
  <c r="AD1260" s="1"/>
  <c r="W1260"/>
  <c r="AB1260" s="1"/>
  <c r="V1261"/>
  <c r="AA1261" s="1"/>
  <c r="U1262"/>
  <c r="Z1262" s="1"/>
  <c r="T1263"/>
  <c r="Y1263" s="1"/>
  <c r="S1264"/>
  <c r="X1264" s="1"/>
  <c r="AC1264" s="1"/>
  <c r="AD1264" s="1"/>
  <c r="W1264"/>
  <c r="AB1264" s="1"/>
  <c r="V1265"/>
  <c r="AA1265" s="1"/>
  <c r="U1266"/>
  <c r="Z1266" s="1"/>
  <c r="AC1266" s="1"/>
  <c r="AD1266" s="1"/>
  <c r="T1267"/>
  <c r="Y1267" s="1"/>
  <c r="AC1267" s="1"/>
  <c r="AD1267" s="1"/>
  <c r="S1268"/>
  <c r="X1268" s="1"/>
  <c r="W1268"/>
  <c r="AB1268" s="1"/>
  <c r="V1269"/>
  <c r="AA1269" s="1"/>
  <c r="AC1269" s="1"/>
  <c r="AD1269" s="1"/>
  <c r="U1270"/>
  <c r="Z1270" s="1"/>
  <c r="AC1270" s="1"/>
  <c r="U1271"/>
  <c r="Z1271" s="1"/>
  <c r="AC1271" s="1"/>
  <c r="T1272"/>
  <c r="Y1272" s="1"/>
  <c r="AC1272" s="1"/>
  <c r="AD1272" s="1"/>
  <c r="V1295"/>
  <c r="AA1295" s="1"/>
  <c r="U1296"/>
  <c r="Z1296" s="1"/>
  <c r="T1297"/>
  <c r="Y1297" s="1"/>
  <c r="V1312"/>
  <c r="AA1312" s="1"/>
  <c r="V1317"/>
  <c r="AA1317" s="1"/>
  <c r="V1321"/>
  <c r="AA1321" s="1"/>
  <c r="V1325"/>
  <c r="AA1325" s="1"/>
  <c r="U1326"/>
  <c r="Z1326" s="1"/>
  <c r="T1327"/>
  <c r="Y1327" s="1"/>
  <c r="S1328"/>
  <c r="X1328" s="1"/>
  <c r="AC1328" s="1"/>
  <c r="AD1328" s="1"/>
  <c r="W1328"/>
  <c r="AB1328" s="1"/>
  <c r="V1329"/>
  <c r="AA1329" s="1"/>
  <c r="V1338"/>
  <c r="AA1338" s="1"/>
  <c r="U1339"/>
  <c r="Z1339" s="1"/>
  <c r="T1340"/>
  <c r="Y1340" s="1"/>
  <c r="S1341"/>
  <c r="X1341" s="1"/>
  <c r="AC1341" s="1"/>
  <c r="AD1341" s="1"/>
  <c r="W1341"/>
  <c r="AB1341" s="1"/>
  <c r="V1342"/>
  <c r="AA1342" s="1"/>
  <c r="U1343"/>
  <c r="Z1343" s="1"/>
  <c r="T1344"/>
  <c r="Y1344" s="1"/>
  <c r="S1345"/>
  <c r="X1345" s="1"/>
  <c r="AC1345" s="1"/>
  <c r="W1345"/>
  <c r="AB1345" s="1"/>
  <c r="S1346"/>
  <c r="X1346" s="1"/>
  <c r="W1346"/>
  <c r="AB1346" s="1"/>
  <c r="V1347"/>
  <c r="AA1347" s="1"/>
  <c r="U1348"/>
  <c r="Z1348" s="1"/>
  <c r="T1349"/>
  <c r="Y1349" s="1"/>
  <c r="S1350"/>
  <c r="X1350" s="1"/>
  <c r="AC1350" s="1"/>
  <c r="AD1350" s="1"/>
  <c r="W1350"/>
  <c r="AB1350" s="1"/>
  <c r="V1351"/>
  <c r="AA1351" s="1"/>
  <c r="U1352"/>
  <c r="Z1352" s="1"/>
  <c r="T1353"/>
  <c r="Y1353" s="1"/>
  <c r="S1354"/>
  <c r="X1354" s="1"/>
  <c r="AC1354" s="1"/>
  <c r="AD1354" s="1"/>
  <c r="W1354"/>
  <c r="AB1354" s="1"/>
  <c r="V1355"/>
  <c r="AA1355" s="1"/>
  <c r="U1356"/>
  <c r="Z1356" s="1"/>
  <c r="T1357"/>
  <c r="Y1357" s="1"/>
  <c r="S1358"/>
  <c r="X1358" s="1"/>
  <c r="AC1358" s="1"/>
  <c r="W1358"/>
  <c r="AB1358" s="1"/>
  <c r="V1359"/>
  <c r="AA1359" s="1"/>
  <c r="U1360"/>
  <c r="Z1360" s="1"/>
  <c r="U1361"/>
  <c r="Z1361" s="1"/>
  <c r="T1362"/>
  <c r="Y1362" s="1"/>
  <c r="S1363"/>
  <c r="X1363" s="1"/>
  <c r="AC1363" s="1"/>
  <c r="W1363"/>
  <c r="AB1363" s="1"/>
  <c r="V1364"/>
  <c r="AA1364" s="1"/>
  <c r="U1365"/>
  <c r="Z1365" s="1"/>
  <c r="T1366"/>
  <c r="Y1366" s="1"/>
  <c r="S1367"/>
  <c r="X1367" s="1"/>
  <c r="AC1367" s="1"/>
  <c r="W1367"/>
  <c r="AB1367" s="1"/>
  <c r="V1368"/>
  <c r="AA1368" s="1"/>
  <c r="U1369"/>
  <c r="Z1369" s="1"/>
  <c r="T1370"/>
  <c r="Y1370" s="1"/>
  <c r="S1371"/>
  <c r="X1371" s="1"/>
  <c r="AC1371" s="1"/>
  <c r="W1371"/>
  <c r="AB1371" s="1"/>
  <c r="V1372"/>
  <c r="AA1372" s="1"/>
  <c r="U1373"/>
  <c r="Z1373" s="1"/>
  <c r="T1374"/>
  <c r="Y1374" s="1"/>
  <c r="S1375"/>
  <c r="X1375" s="1"/>
  <c r="W1375"/>
  <c r="AB1375" s="1"/>
  <c r="S1376"/>
  <c r="X1376" s="1"/>
  <c r="AC1376" s="1"/>
  <c r="W1376"/>
  <c r="AB1376" s="1"/>
  <c r="V1377"/>
  <c r="AA1377" s="1"/>
  <c r="U1378"/>
  <c r="Z1378" s="1"/>
  <c r="T1379"/>
  <c r="Y1379" s="1"/>
  <c r="S1380"/>
  <c r="X1380" s="1"/>
  <c r="AC1380" s="1"/>
  <c r="W1380"/>
  <c r="AB1380" s="1"/>
  <c r="V1381"/>
  <c r="AA1381" s="1"/>
  <c r="U1382"/>
  <c r="Z1382" s="1"/>
  <c r="T1383"/>
  <c r="Y1383" s="1"/>
  <c r="S1384"/>
  <c r="X1384" s="1"/>
  <c r="W1384"/>
  <c r="AB1384" s="1"/>
  <c r="V1385"/>
  <c r="AA1385" s="1"/>
  <c r="U1386"/>
  <c r="Z1386" s="1"/>
  <c r="T1387"/>
  <c r="Y1387" s="1"/>
  <c r="S1388"/>
  <c r="X1388" s="1"/>
  <c r="AC1388" s="1"/>
  <c r="W1388"/>
  <c r="AB1388" s="1"/>
  <c r="V1389"/>
  <c r="AA1389" s="1"/>
  <c r="U1390"/>
  <c r="Z1390" s="1"/>
  <c r="U1391"/>
  <c r="Z1391" s="1"/>
  <c r="T1392"/>
  <c r="Y1392" s="1"/>
  <c r="S1393"/>
  <c r="X1393" s="1"/>
  <c r="AC1393" s="1"/>
  <c r="W1393"/>
  <c r="AB1393" s="1"/>
  <c r="V1394"/>
  <c r="AA1394" s="1"/>
  <c r="U1395"/>
  <c r="Z1395" s="1"/>
  <c r="T1396"/>
  <c r="Y1396" s="1"/>
  <c r="S1397"/>
  <c r="X1397" s="1"/>
  <c r="W1397"/>
  <c r="AB1397" s="1"/>
  <c r="V1398"/>
  <c r="AA1398" s="1"/>
  <c r="U1399"/>
  <c r="Z1399" s="1"/>
  <c r="T1400"/>
  <c r="Y1400" s="1"/>
  <c r="S1401"/>
  <c r="X1401" s="1"/>
  <c r="AC1401" s="1"/>
  <c r="W1401"/>
  <c r="AB1401" s="1"/>
  <c r="V1402"/>
  <c r="AA1402" s="1"/>
  <c r="AC1402" s="1"/>
  <c r="U1403"/>
  <c r="Z1403" s="1"/>
  <c r="AC1403" s="1"/>
  <c r="T1404"/>
  <c r="Y1404" s="1"/>
  <c r="AC1404" s="1"/>
  <c r="S1405"/>
  <c r="X1405" s="1"/>
  <c r="AC1405" s="1"/>
  <c r="W1405"/>
  <c r="AB1405" s="1"/>
  <c r="S1406"/>
  <c r="X1406" s="1"/>
  <c r="W1406"/>
  <c r="AB1406" s="1"/>
  <c r="V1407"/>
  <c r="AA1407" s="1"/>
  <c r="AC1407" s="1"/>
  <c r="AD1407" s="1"/>
  <c r="U1408"/>
  <c r="Z1408" s="1"/>
  <c r="AC1408" s="1"/>
  <c r="T1409"/>
  <c r="Y1409" s="1"/>
  <c r="AC1409" s="1"/>
  <c r="S1410"/>
  <c r="X1410" s="1"/>
  <c r="AC1410" s="1"/>
  <c r="AD1410" s="1"/>
  <c r="W1410"/>
  <c r="AB1410" s="1"/>
  <c r="V1411"/>
  <c r="AA1411" s="1"/>
  <c r="AC1411" s="1"/>
  <c r="U1412"/>
  <c r="Z1412" s="1"/>
  <c r="AC1412" s="1"/>
  <c r="T1413"/>
  <c r="Y1413" s="1"/>
  <c r="AC1413" s="1"/>
  <c r="AD1413" s="1"/>
  <c r="S1414"/>
  <c r="X1414" s="1"/>
  <c r="AC1414" s="1"/>
  <c r="AD1414" s="1"/>
  <c r="W1414"/>
  <c r="AB1414" s="1"/>
  <c r="V1415"/>
  <c r="AA1415" s="1"/>
  <c r="AC1415" s="1"/>
  <c r="U1416"/>
  <c r="Z1416" s="1"/>
  <c r="AC1416" s="1"/>
  <c r="AD1416" s="1"/>
  <c r="T1417"/>
  <c r="Y1417" s="1"/>
  <c r="AC1417" s="1"/>
  <c r="AD1417" s="1"/>
  <c r="S1418"/>
  <c r="X1418" s="1"/>
  <c r="AC1418" s="1"/>
  <c r="AD1418" s="1"/>
  <c r="W1418"/>
  <c r="AB1418" s="1"/>
  <c r="V1419"/>
  <c r="AA1419" s="1"/>
  <c r="AC1419" s="1"/>
  <c r="AD1419" s="1"/>
  <c r="U1420"/>
  <c r="Z1420" s="1"/>
  <c r="AC1420" s="1"/>
  <c r="U1421"/>
  <c r="Z1421" s="1"/>
  <c r="AC1421" s="1"/>
  <c r="T1422"/>
  <c r="Y1422" s="1"/>
  <c r="AC1422" s="1"/>
  <c r="S1423"/>
  <c r="X1423" s="1"/>
  <c r="AC1423" s="1"/>
  <c r="AD1423" s="1"/>
  <c r="W1423"/>
  <c r="AB1423" s="1"/>
  <c r="V1424"/>
  <c r="AA1424" s="1"/>
  <c r="AC1424" s="1"/>
  <c r="U1425"/>
  <c r="Z1425" s="1"/>
  <c r="AC1425" s="1"/>
  <c r="T1426"/>
  <c r="Y1426" s="1"/>
  <c r="AC1426" s="1"/>
  <c r="AD1426" s="1"/>
  <c r="S1427"/>
  <c r="X1427" s="1"/>
  <c r="AC1427" s="1"/>
  <c r="AD1427" s="1"/>
  <c r="W1427"/>
  <c r="AB1427" s="1"/>
  <c r="W1428"/>
  <c r="AB1428" s="1"/>
  <c r="S1430"/>
  <c r="X1430" s="1"/>
  <c r="AC1430" s="1"/>
  <c r="AD1430" s="1"/>
  <c r="AB1430"/>
  <c r="W1430"/>
  <c r="S1434"/>
  <c r="X1434" s="1"/>
  <c r="AC1434" s="1"/>
  <c r="AB1434"/>
  <c r="W1434"/>
  <c r="S1439"/>
  <c r="X1439" s="1"/>
  <c r="AC1439" s="1"/>
  <c r="AB1439"/>
  <c r="W1439"/>
  <c r="U1441"/>
  <c r="Z1441" s="1"/>
  <c r="AC1441" s="1"/>
  <c r="Y1442"/>
  <c r="AC1442" s="1"/>
  <c r="T1442"/>
  <c r="S1443"/>
  <c r="X1443" s="1"/>
  <c r="AC1443" s="1"/>
  <c r="AB1443"/>
  <c r="W1443"/>
  <c r="V1444"/>
  <c r="AA1444" s="1"/>
  <c r="AC1444" s="1"/>
  <c r="AB1446"/>
  <c r="AA1447"/>
  <c r="U1454"/>
  <c r="Z1454" s="1"/>
  <c r="Z1457"/>
  <c r="U1458"/>
  <c r="Z1458" s="1"/>
  <c r="AC1458" s="1"/>
  <c r="Z1461"/>
  <c r="U1462"/>
  <c r="Z1462" s="1"/>
  <c r="AC1462" s="1"/>
  <c r="U1467"/>
  <c r="Z1467" s="1"/>
  <c r="Z1468"/>
  <c r="Z1471"/>
  <c r="AC1471" s="1"/>
  <c r="U1471"/>
  <c r="U1475"/>
  <c r="Z1475" s="1"/>
  <c r="AC1475" s="1"/>
  <c r="Y1476"/>
  <c r="AC1476" s="1"/>
  <c r="T1476"/>
  <c r="S1477"/>
  <c r="X1477" s="1"/>
  <c r="AC1477" s="1"/>
  <c r="AB1477"/>
  <c r="W1477"/>
  <c r="V1478"/>
  <c r="AA1478" s="1"/>
  <c r="AC1478" s="1"/>
  <c r="AB1480"/>
  <c r="Z1483"/>
  <c r="Z1484"/>
  <c r="U1484"/>
  <c r="U1488"/>
  <c r="Z1488" s="1"/>
  <c r="AC1488" s="1"/>
  <c r="Y1489"/>
  <c r="AC1489" s="1"/>
  <c r="T1489"/>
  <c r="S1490"/>
  <c r="X1490" s="1"/>
  <c r="AC1490" s="1"/>
  <c r="AB1490"/>
  <c r="W1490"/>
  <c r="V1491"/>
  <c r="AA1491" s="1"/>
  <c r="AC1491" s="1"/>
  <c r="AB1493"/>
  <c r="AA1494"/>
  <c r="AA1496"/>
  <c r="AC1496" s="1"/>
  <c r="V1496"/>
  <c r="Y1502"/>
  <c r="AC1502" s="1"/>
  <c r="T1502"/>
  <c r="V1504"/>
  <c r="AA1504" s="1"/>
  <c r="AC1504" s="1"/>
  <c r="Z1505"/>
  <c r="AC1505" s="1"/>
  <c r="U1505"/>
  <c r="T1511"/>
  <c r="Y1511" s="1"/>
  <c r="AC1511" s="1"/>
  <c r="X1512"/>
  <c r="S1512"/>
  <c r="W1512"/>
  <c r="AB1512" s="1"/>
  <c r="AA1513"/>
  <c r="V1513"/>
  <c r="U1514"/>
  <c r="Z1514" s="1"/>
  <c r="AC1514" s="1"/>
  <c r="Y1515"/>
  <c r="T1515"/>
  <c r="T1519"/>
  <c r="Y1519" s="1"/>
  <c r="T1523"/>
  <c r="Y1523" s="1"/>
  <c r="Y1524"/>
  <c r="Y1528"/>
  <c r="T1528"/>
  <c r="AB1530"/>
  <c r="X1532"/>
  <c r="S1533"/>
  <c r="X1533" s="1"/>
  <c r="AC1533" s="1"/>
  <c r="AB1533"/>
  <c r="W1533"/>
  <c r="X1536"/>
  <c r="AB1536"/>
  <c r="V1538"/>
  <c r="AA1538" s="1"/>
  <c r="AA1539"/>
  <c r="AA1543"/>
  <c r="V1543"/>
  <c r="AA1547"/>
  <c r="V1547"/>
  <c r="V1551"/>
  <c r="AA1551" s="1"/>
  <c r="V1555"/>
  <c r="AA1555" s="1"/>
  <c r="Y1566"/>
  <c r="AC1566" s="1"/>
  <c r="T1566"/>
  <c r="S1567"/>
  <c r="X1567" s="1"/>
  <c r="AC1567" s="1"/>
  <c r="AB1567"/>
  <c r="W1567"/>
  <c r="V1568"/>
  <c r="AA1568" s="1"/>
  <c r="AC1568" s="1"/>
  <c r="Z1569"/>
  <c r="AC1569" s="1"/>
  <c r="U1569"/>
  <c r="Y1571"/>
  <c r="AC1571" s="1"/>
  <c r="T1571"/>
  <c r="S1572"/>
  <c r="X1572" s="1"/>
  <c r="AC1572" s="1"/>
  <c r="AB1572"/>
  <c r="W1572"/>
  <c r="V1573"/>
  <c r="AA1573" s="1"/>
  <c r="AC1573" s="1"/>
  <c r="Z1574"/>
  <c r="AC1574" s="1"/>
  <c r="U1574"/>
  <c r="AB1575"/>
  <c r="AA1576"/>
  <c r="Y1579"/>
  <c r="T1579"/>
  <c r="AA1586"/>
  <c r="AC1586" s="1"/>
  <c r="AD1586" s="1"/>
  <c r="V1586"/>
  <c r="U1587"/>
  <c r="Z1587" s="1"/>
  <c r="Y1588"/>
  <c r="T1588"/>
  <c r="Y1592"/>
  <c r="T1592"/>
  <c r="T1596"/>
  <c r="Y1596" s="1"/>
  <c r="T1601"/>
  <c r="Y1601" s="1"/>
  <c r="AB1602"/>
  <c r="AA1603"/>
  <c r="Y1614"/>
  <c r="AC1614" s="1"/>
  <c r="T1614"/>
  <c r="S1615"/>
  <c r="X1615" s="1"/>
  <c r="AC1615" s="1"/>
  <c r="AB1615"/>
  <c r="W1615"/>
  <c r="V1616"/>
  <c r="AA1616" s="1"/>
  <c r="AC1616" s="1"/>
  <c r="T1627"/>
  <c r="Y1627" s="1"/>
  <c r="Y1628"/>
  <c r="Y1631"/>
  <c r="T1631"/>
  <c r="T1632"/>
  <c r="Y1632" s="1"/>
  <c r="T1636"/>
  <c r="Y1636" s="1"/>
  <c r="X1637"/>
  <c r="S1637"/>
  <c r="W1637"/>
  <c r="AB1637" s="1"/>
  <c r="AA1638"/>
  <c r="AC1638" s="1"/>
  <c r="V1638"/>
  <c r="U1639"/>
  <c r="Z1639" s="1"/>
  <c r="AC1639" s="1"/>
  <c r="AC1640"/>
  <c r="AB1640"/>
  <c r="AA1641"/>
  <c r="T1649"/>
  <c r="Y1649" s="1"/>
  <c r="AC1649" s="1"/>
  <c r="AD1649" s="1"/>
  <c r="AA1651"/>
  <c r="AC1651" s="1"/>
  <c r="AD1651" s="1"/>
  <c r="V1651"/>
  <c r="U1652"/>
  <c r="Z1652" s="1"/>
  <c r="AC1652" s="1"/>
  <c r="AD1652" s="1"/>
  <c r="X1654"/>
  <c r="S1654"/>
  <c r="W1654"/>
  <c r="AB1654" s="1"/>
  <c r="AB1657"/>
  <c r="AA1658"/>
  <c r="Y1661"/>
  <c r="AC1661" s="1"/>
  <c r="T1661"/>
  <c r="S1667"/>
  <c r="X1667" s="1"/>
  <c r="AC1667" s="1"/>
  <c r="AB1667"/>
  <c r="W1667"/>
  <c r="Y1679"/>
  <c r="T1679"/>
  <c r="Y1683"/>
  <c r="T1683"/>
  <c r="T1687"/>
  <c r="Y1687" s="1"/>
  <c r="T1691"/>
  <c r="Y1691" s="1"/>
  <c r="Y1692"/>
  <c r="T1692"/>
  <c r="T1696"/>
  <c r="Y1696" s="1"/>
  <c r="T1700"/>
  <c r="Y1700" s="1"/>
  <c r="Y1704"/>
  <c r="T1704"/>
  <c r="Y1709"/>
  <c r="T1709"/>
  <c r="T1713"/>
  <c r="Y1713" s="1"/>
  <c r="X1714"/>
  <c r="S1714"/>
  <c r="W1714"/>
  <c r="AB1714" s="1"/>
  <c r="AA1715"/>
  <c r="AC1715" s="1"/>
  <c r="V1715"/>
  <c r="U1716"/>
  <c r="Z1716" s="1"/>
  <c r="AC1716" s="1"/>
  <c r="AB1717"/>
  <c r="AA1718"/>
  <c r="Y1730"/>
  <c r="AC1730" s="1"/>
  <c r="T1730"/>
  <c r="S1731"/>
  <c r="X1731" s="1"/>
  <c r="AC1731" s="1"/>
  <c r="AB1731"/>
  <c r="W1731"/>
  <c r="V1732"/>
  <c r="AA1732" s="1"/>
  <c r="AC1732" s="1"/>
  <c r="Z1733"/>
  <c r="AC1733" s="1"/>
  <c r="U1733"/>
  <c r="AB1734"/>
  <c r="AA1735"/>
  <c r="S1740"/>
  <c r="X1740" s="1"/>
  <c r="AC1740" s="1"/>
  <c r="AB1740"/>
  <c r="W1740"/>
  <c r="U1742"/>
  <c r="Z1742" s="1"/>
  <c r="Z1745"/>
  <c r="Z1746"/>
  <c r="U1746"/>
  <c r="Z1749"/>
  <c r="Z1750"/>
  <c r="U1750"/>
  <c r="Z1751"/>
  <c r="Z1754"/>
  <c r="U1755"/>
  <c r="Z1755" s="1"/>
  <c r="Z1758"/>
  <c r="Z1759"/>
  <c r="U1759"/>
  <c r="Z1762"/>
  <c r="Z1763"/>
  <c r="U1763"/>
  <c r="Z1764"/>
  <c r="Z1766"/>
  <c r="Z1767"/>
  <c r="U1768"/>
  <c r="Z1768" s="1"/>
  <c r="Z1771"/>
  <c r="Z1772"/>
  <c r="U1772"/>
  <c r="Z1775"/>
  <c r="Z1776"/>
  <c r="U1776"/>
  <c r="Z1777"/>
  <c r="Z1780"/>
  <c r="U1780"/>
  <c r="Z1781"/>
  <c r="T1786"/>
  <c r="Y1786" s="1"/>
  <c r="AC1786" s="1"/>
  <c r="X1787"/>
  <c r="S1787"/>
  <c r="W1787"/>
  <c r="AB1787" s="1"/>
  <c r="AA1788"/>
  <c r="AC1788" s="1"/>
  <c r="V1788"/>
  <c r="U1789"/>
  <c r="Z1789" s="1"/>
  <c r="AB1790"/>
  <c r="AA1791"/>
  <c r="Y1799"/>
  <c r="AC1799" s="1"/>
  <c r="AD1799" s="1"/>
  <c r="T1799"/>
  <c r="S1800"/>
  <c r="X1800" s="1"/>
  <c r="AC1800" s="1"/>
  <c r="AD1800" s="1"/>
  <c r="AB1800"/>
  <c r="W1800"/>
  <c r="V1801"/>
  <c r="AA1801" s="1"/>
  <c r="AC1801" s="1"/>
  <c r="AD1801" s="1"/>
  <c r="Z1802"/>
  <c r="AC1802" s="1"/>
  <c r="AD1802" s="1"/>
  <c r="U1802"/>
  <c r="AB1803"/>
  <c r="X1807"/>
  <c r="AC1807" s="1"/>
  <c r="AB1807"/>
  <c r="AA1808"/>
  <c r="U1815"/>
  <c r="Z1815" s="1"/>
  <c r="AC1815" s="1"/>
  <c r="AD1815" s="1"/>
  <c r="Y1816"/>
  <c r="AC1816" s="1"/>
  <c r="AD1816" s="1"/>
  <c r="T1816"/>
  <c r="S1817"/>
  <c r="X1817" s="1"/>
  <c r="AC1817" s="1"/>
  <c r="AD1817" s="1"/>
  <c r="AB1817"/>
  <c r="W1817"/>
  <c r="V1818"/>
  <c r="AA1818" s="1"/>
  <c r="AC1818" s="1"/>
  <c r="AD1818" s="1"/>
  <c r="X1820"/>
  <c r="AB1820"/>
  <c r="AA1821"/>
  <c r="AA1827"/>
  <c r="AC1827" s="1"/>
  <c r="AD1827" s="1"/>
  <c r="V1827"/>
  <c r="X1829"/>
  <c r="AB1829"/>
  <c r="AA1830"/>
  <c r="Z1840"/>
  <c r="AC1840" s="1"/>
  <c r="AD1840" s="1"/>
  <c r="U1840"/>
  <c r="T1841"/>
  <c r="Y1841" s="1"/>
  <c r="AC1841" s="1"/>
  <c r="X1842"/>
  <c r="AB1842"/>
  <c r="AA1843"/>
  <c r="Z1853"/>
  <c r="AC1853" s="1"/>
  <c r="AD1853" s="1"/>
  <c r="U1853"/>
  <c r="T1854"/>
  <c r="Y1854" s="1"/>
  <c r="AC1854" s="1"/>
  <c r="X1855"/>
  <c r="S1855"/>
  <c r="W1855"/>
  <c r="AB1855" s="1"/>
  <c r="AA1856"/>
  <c r="AC1856" s="1"/>
  <c r="V1856"/>
  <c r="Z1861"/>
  <c r="Y1863"/>
  <c r="AC1863" s="1"/>
  <c r="AD1863" s="1"/>
  <c r="T1863"/>
  <c r="V1865"/>
  <c r="AA1865" s="1"/>
  <c r="AC1865" s="1"/>
  <c r="AD1865" s="1"/>
  <c r="Z1866"/>
  <c r="AC1866" s="1"/>
  <c r="AD1866" s="1"/>
  <c r="U1866"/>
  <c r="X1872"/>
  <c r="Z1874"/>
  <c r="Y1875"/>
  <c r="T1876"/>
  <c r="Y1876" s="1"/>
  <c r="AC1876" s="1"/>
  <c r="Z1879"/>
  <c r="AC1879" s="1"/>
  <c r="U1879"/>
  <c r="T1880"/>
  <c r="Y1880" s="1"/>
  <c r="AC1880" s="1"/>
  <c r="X1881"/>
  <c r="S1881"/>
  <c r="W1881"/>
  <c r="AB1881" s="1"/>
  <c r="AA1882"/>
  <c r="AC1882" s="1"/>
  <c r="V1882"/>
  <c r="X1884"/>
  <c r="AB1884"/>
  <c r="AA1885"/>
  <c r="Z1889"/>
  <c r="AC1889" s="1"/>
  <c r="U1889"/>
  <c r="T1890"/>
  <c r="Y1890" s="1"/>
  <c r="AC1890" s="1"/>
  <c r="X1891"/>
  <c r="S1891"/>
  <c r="W1891"/>
  <c r="AB1891" s="1"/>
  <c r="AA1892"/>
  <c r="AC1892" s="1"/>
  <c r="V1892"/>
  <c r="X1894"/>
  <c r="AB1894"/>
  <c r="AA1895"/>
  <c r="T1903"/>
  <c r="Y1903" s="1"/>
  <c r="AC1903" s="1"/>
  <c r="X1904"/>
  <c r="S1904"/>
  <c r="W1904"/>
  <c r="AB1904" s="1"/>
  <c r="AA1905"/>
  <c r="AC1905" s="1"/>
  <c r="V1905"/>
  <c r="X1907"/>
  <c r="AB1907"/>
  <c r="AA1908"/>
  <c r="Y1920"/>
  <c r="AC1920" s="1"/>
  <c r="AD1920" s="1"/>
  <c r="T1920"/>
  <c r="S1921"/>
  <c r="X1921" s="1"/>
  <c r="AC1921" s="1"/>
  <c r="AD1921" s="1"/>
  <c r="AB1921"/>
  <c r="W1921"/>
  <c r="Y1928"/>
  <c r="AC1928" s="1"/>
  <c r="AD1928" s="1"/>
  <c r="T1928"/>
  <c r="S1929"/>
  <c r="X1929" s="1"/>
  <c r="AC1929" s="1"/>
  <c r="AD1929" s="1"/>
  <c r="AB1929"/>
  <c r="W1929"/>
  <c r="V1930"/>
  <c r="AA1930" s="1"/>
  <c r="AC1930" s="1"/>
  <c r="AD1930" s="1"/>
  <c r="Z1931"/>
  <c r="AC1931" s="1"/>
  <c r="AD1931" s="1"/>
  <c r="U1931"/>
  <c r="X1932"/>
  <c r="AB1932"/>
  <c r="T1941"/>
  <c r="Y1941" s="1"/>
  <c r="AC1941" s="1"/>
  <c r="X1942"/>
  <c r="S1942"/>
  <c r="W1942"/>
  <c r="AB1942" s="1"/>
  <c r="AA1943"/>
  <c r="AC1943" s="1"/>
  <c r="V1943"/>
  <c r="U1944"/>
  <c r="Z1944" s="1"/>
  <c r="AC1944" s="1"/>
  <c r="X1945"/>
  <c r="AB1945"/>
  <c r="AA1946"/>
  <c r="AA1951"/>
  <c r="AA1952"/>
  <c r="V1952"/>
  <c r="AA1955"/>
  <c r="AA1956"/>
  <c r="V1956"/>
  <c r="AA1959"/>
  <c r="AA1960"/>
  <c r="V1960"/>
  <c r="AA1965"/>
  <c r="AA1966"/>
  <c r="V1966"/>
  <c r="AA1969"/>
  <c r="AA1970"/>
  <c r="V1970"/>
  <c r="AA1973"/>
  <c r="AA1974"/>
  <c r="V1974"/>
  <c r="AA1977"/>
  <c r="AA1978"/>
  <c r="V1978"/>
  <c r="V1979"/>
  <c r="AA1979" s="1"/>
  <c r="Z1980"/>
  <c r="U1980"/>
  <c r="X1981"/>
  <c r="AB1981"/>
  <c r="X1982"/>
  <c r="S1982"/>
  <c r="W1982"/>
  <c r="AB1982" s="1"/>
  <c r="X1983"/>
  <c r="X1985"/>
  <c r="AB1985"/>
  <c r="X1986"/>
  <c r="S1986"/>
  <c r="W1986"/>
  <c r="AB1986" s="1"/>
  <c r="X1987"/>
  <c r="X1989"/>
  <c r="AB1989"/>
  <c r="X1990"/>
  <c r="S1990"/>
  <c r="W1990"/>
  <c r="AB1990" s="1"/>
  <c r="X1993"/>
  <c r="AB1993"/>
  <c r="X1994"/>
  <c r="AB1994"/>
  <c r="S1995"/>
  <c r="X1995" s="1"/>
  <c r="AB1995"/>
  <c r="W1995"/>
  <c r="X1998"/>
  <c r="AB1998"/>
  <c r="AA1999"/>
  <c r="Z2000"/>
  <c r="AC2000" s="1"/>
  <c r="Y2002"/>
  <c r="AC2002" s="1"/>
  <c r="T2002"/>
  <c r="S2003"/>
  <c r="X2003" s="1"/>
  <c r="AC2003" s="1"/>
  <c r="AB2003"/>
  <c r="W2003"/>
  <c r="V2004"/>
  <c r="AA2004" s="1"/>
  <c r="AC2004" s="1"/>
  <c r="Z2005"/>
  <c r="AC2005" s="1"/>
  <c r="U2005"/>
  <c r="X2006"/>
  <c r="AB2006"/>
  <c r="AA2007"/>
  <c r="T2015"/>
  <c r="Y2015" s="1"/>
  <c r="AC2015" s="1"/>
  <c r="X2016"/>
  <c r="S2016"/>
  <c r="W2016"/>
  <c r="AB2016" s="1"/>
  <c r="Y2020"/>
  <c r="Y2023"/>
  <c r="AC2023" s="1"/>
  <c r="T2023"/>
  <c r="T2024"/>
  <c r="Y2024" s="1"/>
  <c r="X2028"/>
  <c r="AB2028"/>
  <c r="AA2029"/>
  <c r="Z2030"/>
  <c r="U2031"/>
  <c r="Z2031" s="1"/>
  <c r="Z2032"/>
  <c r="Z2034"/>
  <c r="U2035"/>
  <c r="Z2035" s="1"/>
  <c r="Z2036"/>
  <c r="Z2040"/>
  <c r="U2040"/>
  <c r="Z2044"/>
  <c r="U2044"/>
  <c r="U2048"/>
  <c r="Z2048" s="1"/>
  <c r="U2052"/>
  <c r="Z2052" s="1"/>
  <c r="Y2054"/>
  <c r="T2054"/>
  <c r="S2055"/>
  <c r="X2055" s="1"/>
  <c r="AC2055" s="1"/>
  <c r="AB2055"/>
  <c r="W2055"/>
  <c r="V2056"/>
  <c r="AA2056" s="1"/>
  <c r="AC2056" s="1"/>
  <c r="Z2057"/>
  <c r="U2057"/>
  <c r="X2058"/>
  <c r="Y2061"/>
  <c r="X2062"/>
  <c r="AB2062"/>
  <c r="S2063"/>
  <c r="X2063" s="1"/>
  <c r="AB2063"/>
  <c r="W2063"/>
  <c r="AB2064"/>
  <c r="X2066"/>
  <c r="AB2066"/>
  <c r="S2067"/>
  <c r="X2067" s="1"/>
  <c r="AB2067"/>
  <c r="W2067"/>
  <c r="V2069"/>
  <c r="AA2069" s="1"/>
  <c r="AC2069" s="1"/>
  <c r="AD2069" s="1"/>
  <c r="Z2070"/>
  <c r="U2070"/>
  <c r="X2071"/>
  <c r="Y2074"/>
  <c r="T2075"/>
  <c r="Y2075" s="1"/>
  <c r="AC2075" s="1"/>
  <c r="AD2075" s="1"/>
  <c r="AA2077"/>
  <c r="AC2077" s="1"/>
  <c r="V2077"/>
  <c r="U2078"/>
  <c r="Z2078" s="1"/>
  <c r="AC2078" s="1"/>
  <c r="AD2078" s="1"/>
  <c r="Y2084"/>
  <c r="T2084"/>
  <c r="X2085"/>
  <c r="Y2088"/>
  <c r="X2093"/>
  <c r="AB2093"/>
  <c r="S2094"/>
  <c r="X2094" s="1"/>
  <c r="AB2094"/>
  <c r="W2094"/>
  <c r="X2097"/>
  <c r="AB2097"/>
  <c r="S2098"/>
  <c r="X2098" s="1"/>
  <c r="AB2098"/>
  <c r="W2098"/>
  <c r="X2100"/>
  <c r="X2102"/>
  <c r="AB2102"/>
  <c r="X2103"/>
  <c r="S2103"/>
  <c r="W2103"/>
  <c r="AB2103" s="1"/>
  <c r="X2106"/>
  <c r="AB2106"/>
  <c r="X2107"/>
  <c r="S2107"/>
  <c r="W2107"/>
  <c r="AB2107" s="1"/>
  <c r="X2108"/>
  <c r="X2110"/>
  <c r="AB2110"/>
  <c r="X2111"/>
  <c r="S2111"/>
  <c r="W2111"/>
  <c r="AB2111" s="1"/>
  <c r="X2112"/>
  <c r="X2114"/>
  <c r="AB2114"/>
  <c r="X2115"/>
  <c r="AB2115"/>
  <c r="S2116"/>
  <c r="X2116" s="1"/>
  <c r="AC2116" s="1"/>
  <c r="AB2116"/>
  <c r="W2116"/>
  <c r="X2119"/>
  <c r="AB2119"/>
  <c r="S2120"/>
  <c r="X2120" s="1"/>
  <c r="AB2120"/>
  <c r="W2120"/>
  <c r="X2123"/>
  <c r="AB2123"/>
  <c r="S2124"/>
  <c r="X2124" s="1"/>
  <c r="AB2124"/>
  <c r="W2124"/>
  <c r="T2127"/>
  <c r="Y2127" s="1"/>
  <c r="AC2127" s="1"/>
  <c r="X2128"/>
  <c r="S2128"/>
  <c r="W2128"/>
  <c r="AB2128" s="1"/>
  <c r="AA2129"/>
  <c r="AC2129" s="1"/>
  <c r="V2129"/>
  <c r="Y2131"/>
  <c r="U2135"/>
  <c r="Z2135" s="1"/>
  <c r="AC2135" s="1"/>
  <c r="AD2135" s="1"/>
  <c r="X2136"/>
  <c r="AB2136"/>
  <c r="AA2137"/>
  <c r="Y2139"/>
  <c r="T2145"/>
  <c r="Y2145" s="1"/>
  <c r="AC2145" s="1"/>
  <c r="X2146"/>
  <c r="S2146"/>
  <c r="W2146"/>
  <c r="AB2146" s="1"/>
  <c r="AA2147"/>
  <c r="V2147"/>
  <c r="U2148"/>
  <c r="Z2148" s="1"/>
  <c r="X2149"/>
  <c r="AC2149" s="1"/>
  <c r="AB2149"/>
  <c r="Y2152"/>
  <c r="AC2156"/>
  <c r="AA2160"/>
  <c r="AC2160" s="1"/>
  <c r="AD2160" s="1"/>
  <c r="V2160"/>
  <c r="U2161"/>
  <c r="Z2161" s="1"/>
  <c r="AC2161" s="1"/>
  <c r="AD2161" s="1"/>
  <c r="Y2166"/>
  <c r="AC2166" s="1"/>
  <c r="AD2166" s="1"/>
  <c r="T2166"/>
  <c r="S2167"/>
  <c r="X2167" s="1"/>
  <c r="AC2167" s="1"/>
  <c r="AD2167" s="1"/>
  <c r="AB2167"/>
  <c r="W2167"/>
  <c r="V2168"/>
  <c r="AA2168" s="1"/>
  <c r="AA2169"/>
  <c r="AA2171"/>
  <c r="V2172"/>
  <c r="AA2172" s="1"/>
  <c r="AA2176"/>
  <c r="V2177"/>
  <c r="AA2177" s="1"/>
  <c r="AA2178"/>
  <c r="AA2180"/>
  <c r="V2181"/>
  <c r="AA2181" s="1"/>
  <c r="AA2182"/>
  <c r="AA2184"/>
  <c r="V2185"/>
  <c r="AA2185" s="1"/>
  <c r="AA2188"/>
  <c r="V2189"/>
  <c r="AA2189" s="1"/>
  <c r="AA2190"/>
  <c r="AC2190" s="1"/>
  <c r="V2190"/>
  <c r="U2191"/>
  <c r="Z2191" s="1"/>
  <c r="AC2191" s="1"/>
  <c r="X2192"/>
  <c r="AB2192"/>
  <c r="AA2193"/>
  <c r="Y2195"/>
  <c r="AA2197"/>
  <c r="AA2198"/>
  <c r="V2198"/>
  <c r="AA2201"/>
  <c r="AA2202"/>
  <c r="V2202"/>
  <c r="AA2206"/>
  <c r="AA2207"/>
  <c r="V2207"/>
  <c r="AA2210"/>
  <c r="AA2211"/>
  <c r="V2211"/>
  <c r="AA2214"/>
  <c r="AA2215"/>
  <c r="V2215"/>
  <c r="AA2220"/>
  <c r="AC2220" s="1"/>
  <c r="AD2220" s="1"/>
  <c r="V2220"/>
  <c r="X2222"/>
  <c r="U2233"/>
  <c r="Z2233" s="1"/>
  <c r="AC2233" s="1"/>
  <c r="AD2233" s="1"/>
  <c r="Y2234"/>
  <c r="T2234"/>
  <c r="AA2245"/>
  <c r="V2245"/>
  <c r="U2252"/>
  <c r="Z2252" s="1"/>
  <c r="Z2256"/>
  <c r="U2256"/>
  <c r="Z2260"/>
  <c r="U2260"/>
  <c r="U2264"/>
  <c r="Z2264" s="1"/>
  <c r="U2290"/>
  <c r="Z2290" s="1"/>
  <c r="AA2312"/>
  <c r="AA2323"/>
  <c r="V2323"/>
  <c r="Z2333"/>
  <c r="U2333"/>
  <c r="Y2343"/>
  <c r="T2343"/>
  <c r="S2344"/>
  <c r="X2344" s="1"/>
  <c r="AC2344" s="1"/>
  <c r="AB2344"/>
  <c r="W2344"/>
  <c r="V2345"/>
  <c r="AA2345" s="1"/>
  <c r="AC2345" s="1"/>
  <c r="S2361"/>
  <c r="X2361" s="1"/>
  <c r="AB2361"/>
  <c r="W2361"/>
  <c r="AB2370"/>
  <c r="S2378"/>
  <c r="X2378" s="1"/>
  <c r="AB2378"/>
  <c r="W2378"/>
  <c r="AB2383"/>
  <c r="U2411"/>
  <c r="Z2411" s="1"/>
  <c r="AC2411" s="1"/>
  <c r="AA2414"/>
  <c r="AC2414" s="1"/>
  <c r="V2414"/>
  <c r="U2434"/>
  <c r="Z2434" s="1"/>
  <c r="AC2434" s="1"/>
  <c r="V2463"/>
  <c r="AA2463" s="1"/>
  <c r="Z2489"/>
  <c r="AC2489" s="1"/>
  <c r="U2489"/>
  <c r="X2513"/>
  <c r="S2513"/>
  <c r="W2513"/>
  <c r="AB2513" s="1"/>
  <c r="X2527"/>
  <c r="S2534"/>
  <c r="X2534" s="1"/>
  <c r="AB2534"/>
  <c r="W2534"/>
  <c r="X2539"/>
  <c r="S2539"/>
  <c r="W2539"/>
  <c r="AB2539" s="1"/>
  <c r="X2557"/>
  <c r="S2564"/>
  <c r="X2564" s="1"/>
  <c r="AC2564" s="1"/>
  <c r="AB2564"/>
  <c r="W2564"/>
  <c r="Y1428"/>
  <c r="S1428"/>
  <c r="X1428" s="1"/>
  <c r="AC1428" s="1"/>
  <c r="AD1428" s="1"/>
  <c r="V1429"/>
  <c r="AA1429" s="1"/>
  <c r="X1433"/>
  <c r="AC1433" s="1"/>
  <c r="Z1435"/>
  <c r="X1438"/>
  <c r="Z1440"/>
  <c r="AC1440" s="1"/>
  <c r="Z1445"/>
  <c r="AC1445" s="1"/>
  <c r="U1445"/>
  <c r="T1446"/>
  <c r="Y1446" s="1"/>
  <c r="AC1446" s="1"/>
  <c r="X1447"/>
  <c r="S1447"/>
  <c r="W1447"/>
  <c r="AB1447" s="1"/>
  <c r="AA1448"/>
  <c r="AC1448" s="1"/>
  <c r="V1448"/>
  <c r="X1450"/>
  <c r="AB1450"/>
  <c r="AA1456"/>
  <c r="V1457"/>
  <c r="AA1457" s="1"/>
  <c r="AA1458"/>
  <c r="AA1460"/>
  <c r="V1461"/>
  <c r="AA1461" s="1"/>
  <c r="AA1462"/>
  <c r="AA1465"/>
  <c r="V1465"/>
  <c r="V1466"/>
  <c r="AA1466" s="1"/>
  <c r="V1470"/>
  <c r="AA1470" s="1"/>
  <c r="AA1471"/>
  <c r="Z1479"/>
  <c r="AC1479" s="1"/>
  <c r="U1479"/>
  <c r="T1480"/>
  <c r="Y1480" s="1"/>
  <c r="AC1480" s="1"/>
  <c r="AB1481"/>
  <c r="AA1482"/>
  <c r="AA1483"/>
  <c r="V1483"/>
  <c r="Z1492"/>
  <c r="AC1492" s="1"/>
  <c r="AD1492" s="1"/>
  <c r="U1492"/>
  <c r="T1493"/>
  <c r="Y1493" s="1"/>
  <c r="AC1493" s="1"/>
  <c r="AD1493" s="1"/>
  <c r="X1494"/>
  <c r="S1494"/>
  <c r="W1494"/>
  <c r="AB1494" s="1"/>
  <c r="AA1495"/>
  <c r="AC1495" s="1"/>
  <c r="V1495"/>
  <c r="T1498"/>
  <c r="Y1498" s="1"/>
  <c r="AC1498" s="1"/>
  <c r="AA1500"/>
  <c r="AC1500" s="1"/>
  <c r="V1500"/>
  <c r="U1501"/>
  <c r="Z1501" s="1"/>
  <c r="AC1501" s="1"/>
  <c r="X1507"/>
  <c r="S1507"/>
  <c r="W1507"/>
  <c r="AB1507" s="1"/>
  <c r="Z1517"/>
  <c r="Z1518"/>
  <c r="U1518"/>
  <c r="Z1522"/>
  <c r="U1522"/>
  <c r="U1527"/>
  <c r="Z1527" s="1"/>
  <c r="T1532"/>
  <c r="Y1532" s="1"/>
  <c r="Y1533"/>
  <c r="Y1536"/>
  <c r="T1536"/>
  <c r="S1537"/>
  <c r="X1537" s="1"/>
  <c r="AB1537"/>
  <c r="W1537"/>
  <c r="AB1538"/>
  <c r="AB1540"/>
  <c r="AB1541"/>
  <c r="X1542"/>
  <c r="S1542"/>
  <c r="W1542"/>
  <c r="AB1542" s="1"/>
  <c r="AB1545"/>
  <c r="X1546"/>
  <c r="S1546"/>
  <c r="W1546"/>
  <c r="AB1546" s="1"/>
  <c r="AB1549"/>
  <c r="X1550"/>
  <c r="S1550"/>
  <c r="W1550"/>
  <c r="AB1550" s="1"/>
  <c r="AB1553"/>
  <c r="X1554"/>
  <c r="S1554"/>
  <c r="W1554"/>
  <c r="AB1554" s="1"/>
  <c r="V1556"/>
  <c r="AA1556" s="1"/>
  <c r="AC1556" s="1"/>
  <c r="Z1557"/>
  <c r="U1557"/>
  <c r="AB1558"/>
  <c r="AA1559"/>
  <c r="T1570"/>
  <c r="Y1570" s="1"/>
  <c r="AC1570" s="1"/>
  <c r="Y1575"/>
  <c r="AC1575" s="1"/>
  <c r="AD1575" s="1"/>
  <c r="T1575"/>
  <c r="S1576"/>
  <c r="X1576" s="1"/>
  <c r="AC1576" s="1"/>
  <c r="AD1576" s="1"/>
  <c r="AB1576"/>
  <c r="W1576"/>
  <c r="V1577"/>
  <c r="AA1577" s="1"/>
  <c r="Z1578"/>
  <c r="U1578"/>
  <c r="Z1590"/>
  <c r="U1591"/>
  <c r="Z1591" s="1"/>
  <c r="Z1594"/>
  <c r="U1595"/>
  <c r="Z1595" s="1"/>
  <c r="Z1598"/>
  <c r="U1599"/>
  <c r="Z1599" s="1"/>
  <c r="T1602"/>
  <c r="Y1602" s="1"/>
  <c r="X1603"/>
  <c r="S1603"/>
  <c r="W1603"/>
  <c r="AB1603" s="1"/>
  <c r="AA1604"/>
  <c r="AC1604" s="1"/>
  <c r="V1604"/>
  <c r="U1605"/>
  <c r="Z1605" s="1"/>
  <c r="AC1605" s="1"/>
  <c r="X1606"/>
  <c r="AC1606" s="1"/>
  <c r="AB1606"/>
  <c r="AA1607"/>
  <c r="Y1609"/>
  <c r="AC1609" s="1"/>
  <c r="AA1617"/>
  <c r="AC1617" s="1"/>
  <c r="AD1617" s="1"/>
  <c r="V1617"/>
  <c r="U1618"/>
  <c r="Z1618" s="1"/>
  <c r="AC1618" s="1"/>
  <c r="AD1618" s="1"/>
  <c r="X1619"/>
  <c r="AB1619"/>
  <c r="AA1620"/>
  <c r="Y1622"/>
  <c r="AC1622" s="1"/>
  <c r="AD1622" s="1"/>
  <c r="Z1629"/>
  <c r="Z1630"/>
  <c r="U1630"/>
  <c r="Z1634"/>
  <c r="Z1635"/>
  <c r="U1635"/>
  <c r="Y1637"/>
  <c r="Y1640"/>
  <c r="T1640"/>
  <c r="S1641"/>
  <c r="X1641" s="1"/>
  <c r="AC1641" s="1"/>
  <c r="AB1641"/>
  <c r="W1641"/>
  <c r="V1642"/>
  <c r="AA1642" s="1"/>
  <c r="AC1642" s="1"/>
  <c r="Z1643"/>
  <c r="U1643"/>
  <c r="X1644"/>
  <c r="AB1644"/>
  <c r="AA1645"/>
  <c r="Z1655"/>
  <c r="T1657"/>
  <c r="Y1657" s="1"/>
  <c r="AC1657" s="1"/>
  <c r="AD1657" s="1"/>
  <c r="X1658"/>
  <c r="S1658"/>
  <c r="W1658"/>
  <c r="AB1658" s="1"/>
  <c r="AA1659"/>
  <c r="AC1659" s="1"/>
  <c r="AD1659" s="1"/>
  <c r="V1659"/>
  <c r="U1660"/>
  <c r="Z1660" s="1"/>
  <c r="AC1660" s="1"/>
  <c r="AD1660" s="1"/>
  <c r="X1663"/>
  <c r="S1663"/>
  <c r="W1663"/>
  <c r="AB1663" s="1"/>
  <c r="T1670"/>
  <c r="Y1670" s="1"/>
  <c r="AC1670" s="1"/>
  <c r="AD1670" s="1"/>
  <c r="AA1671"/>
  <c r="AA1677"/>
  <c r="V1677"/>
  <c r="U1678"/>
  <c r="Z1678" s="1"/>
  <c r="Z1681"/>
  <c r="U1682"/>
  <c r="Z1682" s="1"/>
  <c r="Z1685"/>
  <c r="U1686"/>
  <c r="Z1686" s="1"/>
  <c r="Z1689"/>
  <c r="U1690"/>
  <c r="Z1690" s="1"/>
  <c r="Z1694"/>
  <c r="Z1695"/>
  <c r="U1695"/>
  <c r="Z1698"/>
  <c r="Z1699"/>
  <c r="U1699"/>
  <c r="Z1702"/>
  <c r="Z1703"/>
  <c r="U1703"/>
  <c r="Z1706"/>
  <c r="Z1707"/>
  <c r="Z1708"/>
  <c r="U1708"/>
  <c r="Z1711"/>
  <c r="Z1712"/>
  <c r="U1712"/>
  <c r="Y1714"/>
  <c r="Y1717"/>
  <c r="AC1717" s="1"/>
  <c r="T1717"/>
  <c r="S1718"/>
  <c r="X1718" s="1"/>
  <c r="AC1718" s="1"/>
  <c r="AB1718"/>
  <c r="W1718"/>
  <c r="V1719"/>
  <c r="AA1719" s="1"/>
  <c r="AC1719" s="1"/>
  <c r="Z1720"/>
  <c r="U1720"/>
  <c r="X1721"/>
  <c r="AB1721"/>
  <c r="X1722"/>
  <c r="AC1722" s="1"/>
  <c r="AB1722"/>
  <c r="AA1723"/>
  <c r="Y1725"/>
  <c r="T1734"/>
  <c r="Y1734" s="1"/>
  <c r="AC1734" s="1"/>
  <c r="X1735"/>
  <c r="S1735"/>
  <c r="W1735"/>
  <c r="AB1735" s="1"/>
  <c r="AA1736"/>
  <c r="AC1736" s="1"/>
  <c r="V1736"/>
  <c r="T1739"/>
  <c r="Y1739" s="1"/>
  <c r="Y1740"/>
  <c r="AA1744"/>
  <c r="V1745"/>
  <c r="AA1745" s="1"/>
  <c r="AA1748"/>
  <c r="V1749"/>
  <c r="AA1749" s="1"/>
  <c r="AA1753"/>
  <c r="V1754"/>
  <c r="AA1754" s="1"/>
  <c r="AA1757"/>
  <c r="V1758"/>
  <c r="AA1758" s="1"/>
  <c r="AA1761"/>
  <c r="V1762"/>
  <c r="AA1762" s="1"/>
  <c r="AA1765"/>
  <c r="V1766"/>
  <c r="AA1766" s="1"/>
  <c r="AA1767"/>
  <c r="V1767"/>
  <c r="AA1770"/>
  <c r="AA1771"/>
  <c r="V1771"/>
  <c r="AA1774"/>
  <c r="AA1775"/>
  <c r="V1775"/>
  <c r="AA1778"/>
  <c r="AA1779"/>
  <c r="V1779"/>
  <c r="T1790"/>
  <c r="Y1790" s="1"/>
  <c r="AC1790" s="1"/>
  <c r="X1791"/>
  <c r="S1791"/>
  <c r="W1791"/>
  <c r="AB1791" s="1"/>
  <c r="AA1792"/>
  <c r="AC1792" s="1"/>
  <c r="V1792"/>
  <c r="U1793"/>
  <c r="Z1793" s="1"/>
  <c r="AC1793" s="1"/>
  <c r="AB1794"/>
  <c r="AA1795"/>
  <c r="Y1803"/>
  <c r="AC1803" s="1"/>
  <c r="AD1803" s="1"/>
  <c r="T1803"/>
  <c r="S1804"/>
  <c r="X1804" s="1"/>
  <c r="AC1804" s="1"/>
  <c r="AD1804" s="1"/>
  <c r="AB1804"/>
  <c r="W1804"/>
  <c r="U1806"/>
  <c r="Z1806" s="1"/>
  <c r="AC1806" s="1"/>
  <c r="AD1806" s="1"/>
  <c r="Y1807"/>
  <c r="T1807"/>
  <c r="S1808"/>
  <c r="X1808" s="1"/>
  <c r="AC1808" s="1"/>
  <c r="AD1808" s="1"/>
  <c r="AB1808"/>
  <c r="W1808"/>
  <c r="V1809"/>
  <c r="AA1809" s="1"/>
  <c r="AC1809" s="1"/>
  <c r="AD1809" s="1"/>
  <c r="U1819"/>
  <c r="Z1819" s="1"/>
  <c r="AC1819" s="1"/>
  <c r="AD1819" s="1"/>
  <c r="Y1820"/>
  <c r="T1820"/>
  <c r="S1821"/>
  <c r="X1821" s="1"/>
  <c r="AC1821" s="1"/>
  <c r="AD1821" s="1"/>
  <c r="AB1821"/>
  <c r="W1821"/>
  <c r="V1822"/>
  <c r="AA1822" s="1"/>
  <c r="AC1822" s="1"/>
  <c r="AD1822" s="1"/>
  <c r="AC1824"/>
  <c r="Z1828"/>
  <c r="AC1828" s="1"/>
  <c r="AD1828" s="1"/>
  <c r="U1828"/>
  <c r="T1829"/>
  <c r="Y1829" s="1"/>
  <c r="X1830"/>
  <c r="S1830"/>
  <c r="W1830"/>
  <c r="AB1830" s="1"/>
  <c r="AA1831"/>
  <c r="AC1831" s="1"/>
  <c r="AD1831" s="1"/>
  <c r="V1831"/>
  <c r="Y1842"/>
  <c r="T1842"/>
  <c r="S1843"/>
  <c r="X1843" s="1"/>
  <c r="AC1843" s="1"/>
  <c r="AD1843" s="1"/>
  <c r="AB1843"/>
  <c r="W1843"/>
  <c r="V1844"/>
  <c r="AA1844" s="1"/>
  <c r="AC1844" s="1"/>
  <c r="AD1844" s="1"/>
  <c r="AA1861"/>
  <c r="V1861"/>
  <c r="U1862"/>
  <c r="Z1862" s="1"/>
  <c r="AC1862" s="1"/>
  <c r="AD1862" s="1"/>
  <c r="X1868"/>
  <c r="S1868"/>
  <c r="W1868"/>
  <c r="AB1868" s="1"/>
  <c r="X1871"/>
  <c r="T1872"/>
  <c r="Y1872" s="1"/>
  <c r="AA1874"/>
  <c r="V1874"/>
  <c r="U1875"/>
  <c r="Z1875" s="1"/>
  <c r="Z1883"/>
  <c r="AC1883" s="1"/>
  <c r="U1883"/>
  <c r="T1884"/>
  <c r="Y1884" s="1"/>
  <c r="X1885"/>
  <c r="S1885"/>
  <c r="W1885"/>
  <c r="AB1885" s="1"/>
  <c r="AA1887"/>
  <c r="AC1887" s="1"/>
  <c r="V1887"/>
  <c r="U1893"/>
  <c r="Z1893" s="1"/>
  <c r="AC1893" s="1"/>
  <c r="Y1894"/>
  <c r="T1894"/>
  <c r="S1895"/>
  <c r="X1895" s="1"/>
  <c r="AC1895" s="1"/>
  <c r="AD1895" s="1"/>
  <c r="AB1895"/>
  <c r="W1895"/>
  <c r="V1896"/>
  <c r="AA1896" s="1"/>
  <c r="AC1896" s="1"/>
  <c r="AD1896" s="1"/>
  <c r="X1898"/>
  <c r="Z1906"/>
  <c r="AC1906" s="1"/>
  <c r="U1906"/>
  <c r="T1907"/>
  <c r="Y1907" s="1"/>
  <c r="X1908"/>
  <c r="S1908"/>
  <c r="W1908"/>
  <c r="AB1908" s="1"/>
  <c r="AA1909"/>
  <c r="AC1909" s="1"/>
  <c r="V1909"/>
  <c r="AC1911"/>
  <c r="AA1918"/>
  <c r="AC1918" s="1"/>
  <c r="AD1918" s="1"/>
  <c r="V1918"/>
  <c r="Y1923"/>
  <c r="AC1923" s="1"/>
  <c r="AD1923" s="1"/>
  <c r="V1925"/>
  <c r="AA1925" s="1"/>
  <c r="T1932"/>
  <c r="Y1932" s="1"/>
  <c r="X1933"/>
  <c r="Y1936"/>
  <c r="AC1936" s="1"/>
  <c r="T1945"/>
  <c r="Y1945" s="1"/>
  <c r="X1946"/>
  <c r="S1946"/>
  <c r="W1946"/>
  <c r="AB1946" s="1"/>
  <c r="AA1947"/>
  <c r="AC1947" s="1"/>
  <c r="V1947"/>
  <c r="Y1949"/>
  <c r="X1950"/>
  <c r="AB1950"/>
  <c r="S1951"/>
  <c r="X1951" s="1"/>
  <c r="AB1951"/>
  <c r="W1951"/>
  <c r="X1954"/>
  <c r="AB1954"/>
  <c r="S1955"/>
  <c r="X1955" s="1"/>
  <c r="AB1955"/>
  <c r="W1955"/>
  <c r="X1958"/>
  <c r="AB1958"/>
  <c r="S1959"/>
  <c r="X1959" s="1"/>
  <c r="AB1959"/>
  <c r="W1959"/>
  <c r="AC1963"/>
  <c r="AB1963"/>
  <c r="AB1964"/>
  <c r="X1965"/>
  <c r="S1965"/>
  <c r="W1965"/>
  <c r="AB1965" s="1"/>
  <c r="AB1968"/>
  <c r="X1969"/>
  <c r="S1969"/>
  <c r="W1969"/>
  <c r="AB1969" s="1"/>
  <c r="X1970"/>
  <c r="AB1972"/>
  <c r="X1973"/>
  <c r="S1973"/>
  <c r="W1973"/>
  <c r="AB1973" s="1"/>
  <c r="X1974"/>
  <c r="S1977"/>
  <c r="X1977" s="1"/>
  <c r="AB1977"/>
  <c r="W1977"/>
  <c r="Y1981"/>
  <c r="T1981"/>
  <c r="T1985"/>
  <c r="Y1985" s="1"/>
  <c r="T1989"/>
  <c r="Y1989" s="1"/>
  <c r="Y1990"/>
  <c r="Y1993"/>
  <c r="T1993"/>
  <c r="T1994"/>
  <c r="Y1994" s="1"/>
  <c r="T1998"/>
  <c r="Y1998" s="1"/>
  <c r="X1999"/>
  <c r="S1999"/>
  <c r="W1999"/>
  <c r="AB1999" s="1"/>
  <c r="AA2000"/>
  <c r="V2000"/>
  <c r="T2006"/>
  <c r="Y2006" s="1"/>
  <c r="X2007"/>
  <c r="S2007"/>
  <c r="W2007"/>
  <c r="AB2007" s="1"/>
  <c r="AA2008"/>
  <c r="AC2008" s="1"/>
  <c r="V2008"/>
  <c r="Y2010"/>
  <c r="AC2010" s="1"/>
  <c r="Z2022"/>
  <c r="U2022"/>
  <c r="Z2023"/>
  <c r="U2027"/>
  <c r="Z2027" s="1"/>
  <c r="AC2027" s="1"/>
  <c r="AD2027" s="1"/>
  <c r="Y2028"/>
  <c r="T2028"/>
  <c r="S2029"/>
  <c r="X2029" s="1"/>
  <c r="AC2029" s="1"/>
  <c r="AD2029" s="1"/>
  <c r="AB2029"/>
  <c r="W2029"/>
  <c r="V2030"/>
  <c r="AA2030" s="1"/>
  <c r="AA2034"/>
  <c r="V2034"/>
  <c r="AA2038"/>
  <c r="V2038"/>
  <c r="V2039"/>
  <c r="AA2039" s="1"/>
  <c r="AA2043"/>
  <c r="V2043"/>
  <c r="AA2047"/>
  <c r="V2047"/>
  <c r="V2051"/>
  <c r="AA2051" s="1"/>
  <c r="T2058"/>
  <c r="Y2058" s="1"/>
  <c r="X2059"/>
  <c r="S2059"/>
  <c r="W2059"/>
  <c r="AB2059" s="1"/>
  <c r="AA2060"/>
  <c r="AC2060" s="1"/>
  <c r="V2060"/>
  <c r="U2061"/>
  <c r="Z2061" s="1"/>
  <c r="Y2062"/>
  <c r="T2062"/>
  <c r="Y2066"/>
  <c r="T2066"/>
  <c r="T2071"/>
  <c r="Y2071" s="1"/>
  <c r="X2072"/>
  <c r="S2072"/>
  <c r="W2072"/>
  <c r="AB2072" s="1"/>
  <c r="AA2073"/>
  <c r="AC2073" s="1"/>
  <c r="AD2073" s="1"/>
  <c r="V2073"/>
  <c r="U2074"/>
  <c r="Z2074" s="1"/>
  <c r="X2080"/>
  <c r="S2080"/>
  <c r="W2080"/>
  <c r="AB2080" s="1"/>
  <c r="T2085"/>
  <c r="Y2085" s="1"/>
  <c r="X2086"/>
  <c r="S2086"/>
  <c r="W2086"/>
  <c r="AB2086" s="1"/>
  <c r="AA2087"/>
  <c r="AC2087" s="1"/>
  <c r="V2087"/>
  <c r="U2088"/>
  <c r="Z2088" s="1"/>
  <c r="Y2093"/>
  <c r="T2093"/>
  <c r="Y2097"/>
  <c r="T2097"/>
  <c r="T2102"/>
  <c r="Y2102" s="1"/>
  <c r="T2106"/>
  <c r="Y2106" s="1"/>
  <c r="Y2110"/>
  <c r="T2110"/>
  <c r="Y2114"/>
  <c r="T2114"/>
  <c r="T2115"/>
  <c r="Y2115" s="1"/>
  <c r="Y2116"/>
  <c r="Y2119"/>
  <c r="T2119"/>
  <c r="Y2123"/>
  <c r="T2123"/>
  <c r="AA2130"/>
  <c r="AC2130" s="1"/>
  <c r="AD2130" s="1"/>
  <c r="V2130"/>
  <c r="U2131"/>
  <c r="Z2131" s="1"/>
  <c r="X2132"/>
  <c r="AC2132" s="1"/>
  <c r="Z2134"/>
  <c r="T2136"/>
  <c r="Y2136" s="1"/>
  <c r="X2137"/>
  <c r="S2137"/>
  <c r="W2137"/>
  <c r="AB2137" s="1"/>
  <c r="AA2138"/>
  <c r="AC2138" s="1"/>
  <c r="AD2138" s="1"/>
  <c r="V2138"/>
  <c r="U2139"/>
  <c r="Z2139" s="1"/>
  <c r="X2140"/>
  <c r="AC2140" s="1"/>
  <c r="Y2143"/>
  <c r="Y2149"/>
  <c r="T2149"/>
  <c r="S2150"/>
  <c r="X2150" s="1"/>
  <c r="AC2150" s="1"/>
  <c r="AB2150"/>
  <c r="W2150"/>
  <c r="U2152"/>
  <c r="Z2152" s="1"/>
  <c r="X2153"/>
  <c r="AC2153" s="1"/>
  <c r="Y2156"/>
  <c r="AC2165"/>
  <c r="X2168"/>
  <c r="X2170"/>
  <c r="AB2170"/>
  <c r="X2171"/>
  <c r="S2171"/>
  <c r="W2171"/>
  <c r="AB2171" s="1"/>
  <c r="X2172"/>
  <c r="X2174"/>
  <c r="AB2174"/>
  <c r="X2175"/>
  <c r="AB2175"/>
  <c r="S2176"/>
  <c r="X2176" s="1"/>
  <c r="AB2176"/>
  <c r="W2176"/>
  <c r="X2179"/>
  <c r="AB2179"/>
  <c r="S2180"/>
  <c r="X2180" s="1"/>
  <c r="AB2180"/>
  <c r="W2180"/>
  <c r="X2183"/>
  <c r="AB2183"/>
  <c r="S2184"/>
  <c r="X2184" s="1"/>
  <c r="AB2184"/>
  <c r="W2184"/>
  <c r="X2187"/>
  <c r="AB2187"/>
  <c r="S2188"/>
  <c r="X2188" s="1"/>
  <c r="AB2188"/>
  <c r="W2188"/>
  <c r="T2192"/>
  <c r="Y2192" s="1"/>
  <c r="X2193"/>
  <c r="S2193"/>
  <c r="W2193"/>
  <c r="AB2193" s="1"/>
  <c r="AA2194"/>
  <c r="AC2194" s="1"/>
  <c r="V2194"/>
  <c r="U2195"/>
  <c r="Z2195" s="1"/>
  <c r="X2196"/>
  <c r="AB2196"/>
  <c r="S2197"/>
  <c r="X2197" s="1"/>
  <c r="AB2197"/>
  <c r="W2197"/>
  <c r="X2200"/>
  <c r="AB2200"/>
  <c r="S2201"/>
  <c r="X2201" s="1"/>
  <c r="AB2201"/>
  <c r="W2201"/>
  <c r="AB2202"/>
  <c r="X2204"/>
  <c r="S2206"/>
  <c r="X2206" s="1"/>
  <c r="AB2206"/>
  <c r="W2206"/>
  <c r="AB2207"/>
  <c r="S2210"/>
  <c r="X2210" s="1"/>
  <c r="AB2210"/>
  <c r="W2210"/>
  <c r="X2214"/>
  <c r="S2214"/>
  <c r="W2214"/>
  <c r="AB2214" s="1"/>
  <c r="Z2221"/>
  <c r="AC2221" s="1"/>
  <c r="AD2221" s="1"/>
  <c r="U2221"/>
  <c r="T2222"/>
  <c r="Y2222" s="1"/>
  <c r="X2223"/>
  <c r="S2223"/>
  <c r="W2223"/>
  <c r="AB2223" s="1"/>
  <c r="AA2224"/>
  <c r="AC2224" s="1"/>
  <c r="AD2224" s="1"/>
  <c r="V2224"/>
  <c r="T2235"/>
  <c r="Y2235" s="1"/>
  <c r="AC2235" s="1"/>
  <c r="X2236"/>
  <c r="S2236"/>
  <c r="W2236"/>
  <c r="AB2236" s="1"/>
  <c r="AA2237"/>
  <c r="AC2237" s="1"/>
  <c r="V2237"/>
  <c r="AB2239"/>
  <c r="Y2287"/>
  <c r="T2287"/>
  <c r="S2288"/>
  <c r="X2288" s="1"/>
  <c r="AC2288" s="1"/>
  <c r="AB2288"/>
  <c r="W2288"/>
  <c r="V2289"/>
  <c r="AA2289" s="1"/>
  <c r="AC2289" s="1"/>
  <c r="V2298"/>
  <c r="AA2298" s="1"/>
  <c r="V2311"/>
  <c r="AA2311" s="1"/>
  <c r="T2330"/>
  <c r="Y2330" s="1"/>
  <c r="X2331"/>
  <c r="S2331"/>
  <c r="W2331"/>
  <c r="AB2331" s="1"/>
  <c r="AA2332"/>
  <c r="AC2332" s="1"/>
  <c r="V2332"/>
  <c r="X2365"/>
  <c r="S2365"/>
  <c r="W2365"/>
  <c r="AB2365" s="1"/>
  <c r="X2391"/>
  <c r="S2391"/>
  <c r="W2391"/>
  <c r="AB2391" s="1"/>
  <c r="X2396"/>
  <c r="S2399"/>
  <c r="X2399" s="1"/>
  <c r="AC2399" s="1"/>
  <c r="AB2399"/>
  <c r="W2399"/>
  <c r="V2401"/>
  <c r="AA2401" s="1"/>
  <c r="AC2401" s="1"/>
  <c r="X2413"/>
  <c r="S2413"/>
  <c r="W2413"/>
  <c r="AB2413" s="1"/>
  <c r="Z2424"/>
  <c r="U2424"/>
  <c r="X2436"/>
  <c r="S2436"/>
  <c r="W2436"/>
  <c r="AB2436" s="1"/>
  <c r="AA2437"/>
  <c r="AC2437" s="1"/>
  <c r="V2437"/>
  <c r="AA2454"/>
  <c r="V2454"/>
  <c r="V2462"/>
  <c r="AA2462" s="1"/>
  <c r="T2477"/>
  <c r="Y2477" s="1"/>
  <c r="Y2499"/>
  <c r="T2499"/>
  <c r="S2500"/>
  <c r="X2500" s="1"/>
  <c r="AC2500" s="1"/>
  <c r="AD2500" s="1"/>
  <c r="AB2500"/>
  <c r="W2500"/>
  <c r="V2501"/>
  <c r="AA2501" s="1"/>
  <c r="AC2501" s="1"/>
  <c r="AD2501" s="1"/>
  <c r="Y2512"/>
  <c r="T2512"/>
  <c r="X2543"/>
  <c r="S2543"/>
  <c r="W2543"/>
  <c r="AB2543" s="1"/>
  <c r="X2561"/>
  <c r="S2569"/>
  <c r="X2569" s="1"/>
  <c r="AB2569"/>
  <c r="W2569"/>
  <c r="AB2574"/>
  <c r="X2577"/>
  <c r="S2577"/>
  <c r="W2577"/>
  <c r="AB2577" s="1"/>
  <c r="X2578"/>
  <c r="S2581"/>
  <c r="X2581" s="1"/>
  <c r="AB2581"/>
  <c r="W2581"/>
  <c r="AB2582"/>
  <c r="AA2591"/>
  <c r="V2591"/>
  <c r="AA2595"/>
  <c r="V2595"/>
  <c r="V2600"/>
  <c r="AA2600" s="1"/>
  <c r="V2604"/>
  <c r="AA2604" s="1"/>
  <c r="AA2605"/>
  <c r="AA2608"/>
  <c r="V2608"/>
  <c r="AA2612"/>
  <c r="V2612"/>
  <c r="V2613"/>
  <c r="AA2613" s="1"/>
  <c r="AA2614"/>
  <c r="AA2617"/>
  <c r="V2617"/>
  <c r="U2622"/>
  <c r="Z2622" s="1"/>
  <c r="T2627"/>
  <c r="Y2627" s="1"/>
  <c r="X2633"/>
  <c r="S2633"/>
  <c r="W2633"/>
  <c r="AB2633" s="1"/>
  <c r="T2640"/>
  <c r="Y2640" s="1"/>
  <c r="AA2643"/>
  <c r="V2643"/>
  <c r="T2646"/>
  <c r="Y2646" s="1"/>
  <c r="AA2648"/>
  <c r="V2648"/>
  <c r="U2649"/>
  <c r="Z2649" s="1"/>
  <c r="X2655"/>
  <c r="S2655"/>
  <c r="W2655"/>
  <c r="AB2655" s="1"/>
  <c r="T2660"/>
  <c r="Y2660" s="1"/>
  <c r="AA2662"/>
  <c r="AC2662" s="1"/>
  <c r="V2662"/>
  <c r="U2663"/>
  <c r="Z2663" s="1"/>
  <c r="AC2663" s="1"/>
  <c r="X2669"/>
  <c r="S2669"/>
  <c r="W2669"/>
  <c r="AB2669" s="1"/>
  <c r="Y2684"/>
  <c r="T2684"/>
  <c r="S2685"/>
  <c r="X2685" s="1"/>
  <c r="AC2685" s="1"/>
  <c r="AD2685" s="1"/>
  <c r="AB2685"/>
  <c r="W2685"/>
  <c r="V2686"/>
  <c r="AA2686" s="1"/>
  <c r="AC2686" s="1"/>
  <c r="AD2686" s="1"/>
  <c r="T2710"/>
  <c r="Y2710" s="1"/>
  <c r="X2711"/>
  <c r="S2711"/>
  <c r="W2711"/>
  <c r="AB2711" s="1"/>
  <c r="AA2712"/>
  <c r="AC2712" s="1"/>
  <c r="V2712"/>
  <c r="T2723"/>
  <c r="Y2723" s="1"/>
  <c r="T2757"/>
  <c r="Y2757" s="1"/>
  <c r="Y2766"/>
  <c r="T2766"/>
  <c r="Z2795"/>
  <c r="U2795"/>
  <c r="U2799"/>
  <c r="Z2799" s="1"/>
  <c r="U2803"/>
  <c r="Z2803" s="1"/>
  <c r="Z2807"/>
  <c r="U2807"/>
  <c r="Z2886"/>
  <c r="AA2928"/>
  <c r="AC2928" s="1"/>
  <c r="Z2934"/>
  <c r="AC2934" s="1"/>
  <c r="X2983"/>
  <c r="X2991"/>
  <c r="AB3013"/>
  <c r="Y3029"/>
  <c r="AC3029" s="1"/>
  <c r="AA3048"/>
  <c r="AA3057"/>
  <c r="Y3098"/>
  <c r="Y3115"/>
  <c r="Z2243"/>
  <c r="X2244"/>
  <c r="S2244"/>
  <c r="W2244"/>
  <c r="AB2244" s="1"/>
  <c r="X2247"/>
  <c r="AB2247"/>
  <c r="X2248"/>
  <c r="S2248"/>
  <c r="W2248"/>
  <c r="AB2248" s="1"/>
  <c r="AB2250"/>
  <c r="AA2251"/>
  <c r="V2251"/>
  <c r="AA2254"/>
  <c r="AA2255"/>
  <c r="V2255"/>
  <c r="AA2258"/>
  <c r="AA2259"/>
  <c r="V2259"/>
  <c r="AA2263"/>
  <c r="V2263"/>
  <c r="V2268"/>
  <c r="AA2268" s="1"/>
  <c r="V2272"/>
  <c r="AA2272" s="1"/>
  <c r="AA2273"/>
  <c r="AA2276"/>
  <c r="V2276"/>
  <c r="AA2280"/>
  <c r="V2280"/>
  <c r="T2291"/>
  <c r="Y2291" s="1"/>
  <c r="AC2291" s="1"/>
  <c r="X2292"/>
  <c r="S2292"/>
  <c r="W2292"/>
  <c r="AB2292" s="1"/>
  <c r="AA2293"/>
  <c r="AC2293" s="1"/>
  <c r="V2293"/>
  <c r="U2294"/>
  <c r="Z2294" s="1"/>
  <c r="X2295"/>
  <c r="X2296"/>
  <c r="S2297"/>
  <c r="X2297" s="1"/>
  <c r="W2297"/>
  <c r="AB2297" s="1"/>
  <c r="X2300"/>
  <c r="X2301"/>
  <c r="S2301"/>
  <c r="AB2301"/>
  <c r="W2301"/>
  <c r="AA2302"/>
  <c r="AC2302" s="1"/>
  <c r="V2302"/>
  <c r="X2304"/>
  <c r="AB2304"/>
  <c r="AA2305"/>
  <c r="X2308"/>
  <c r="X2309"/>
  <c r="S2309"/>
  <c r="AB2309"/>
  <c r="W2309"/>
  <c r="X2310"/>
  <c r="X2313"/>
  <c r="S2314"/>
  <c r="X2314" s="1"/>
  <c r="W2314"/>
  <c r="AB2314" s="1"/>
  <c r="X2317"/>
  <c r="X2318"/>
  <c r="S2318"/>
  <c r="AB2318"/>
  <c r="W2318"/>
  <c r="X2319"/>
  <c r="X2321"/>
  <c r="S2322"/>
  <c r="X2322" s="1"/>
  <c r="W2322"/>
  <c r="AB2322" s="1"/>
  <c r="AB2325"/>
  <c r="AA2333"/>
  <c r="T2334"/>
  <c r="Y2334" s="1"/>
  <c r="AC2334" s="1"/>
  <c r="S2335"/>
  <c r="X2335" s="1"/>
  <c r="AC2335" s="1"/>
  <c r="W2335"/>
  <c r="AB2335" s="1"/>
  <c r="V2336"/>
  <c r="AA2336" s="1"/>
  <c r="AC2336" s="1"/>
  <c r="U2337"/>
  <c r="Z2337" s="1"/>
  <c r="AC2337" s="1"/>
  <c r="AB2338"/>
  <c r="AA2339"/>
  <c r="T2347"/>
  <c r="Y2347" s="1"/>
  <c r="AC2347" s="1"/>
  <c r="S2348"/>
  <c r="X2348" s="1"/>
  <c r="AC2348" s="1"/>
  <c r="W2348"/>
  <c r="AB2348" s="1"/>
  <c r="V2349"/>
  <c r="AA2349" s="1"/>
  <c r="AC2349" s="1"/>
  <c r="U2350"/>
  <c r="Z2350" s="1"/>
  <c r="AC2350" s="1"/>
  <c r="AB2351"/>
  <c r="AA2352"/>
  <c r="Y2355"/>
  <c r="T2355"/>
  <c r="Y2356"/>
  <c r="T2356"/>
  <c r="Y2357"/>
  <c r="T2360"/>
  <c r="Y2360" s="1"/>
  <c r="Y2364"/>
  <c r="T2364"/>
  <c r="T2368"/>
  <c r="Y2368" s="1"/>
  <c r="AC2368" s="1"/>
  <c r="Y2373"/>
  <c r="T2373"/>
  <c r="Y2374"/>
  <c r="T2377"/>
  <c r="Y2377" s="1"/>
  <c r="Y2381"/>
  <c r="T2381"/>
  <c r="T2385"/>
  <c r="Y2385" s="1"/>
  <c r="AC2385" s="1"/>
  <c r="T2386"/>
  <c r="Y2386" s="1"/>
  <c r="Y2390"/>
  <c r="AC2390" s="1"/>
  <c r="AD2390" s="1"/>
  <c r="T2390"/>
  <c r="T2394"/>
  <c r="Y2394" s="1"/>
  <c r="T2398"/>
  <c r="Y2398" s="1"/>
  <c r="Z2402"/>
  <c r="U2403"/>
  <c r="Z2403" s="1"/>
  <c r="AC2403" s="1"/>
  <c r="AD2403" s="1"/>
  <c r="T2404"/>
  <c r="Y2404" s="1"/>
  <c r="AC2404" s="1"/>
  <c r="AD2404" s="1"/>
  <c r="S2405"/>
  <c r="X2405" s="1"/>
  <c r="W2405"/>
  <c r="AB2405" s="1"/>
  <c r="V2406"/>
  <c r="AA2406" s="1"/>
  <c r="U2407"/>
  <c r="Z2407" s="1"/>
  <c r="AC2407" s="1"/>
  <c r="AD2407" s="1"/>
  <c r="T2408"/>
  <c r="Y2408" s="1"/>
  <c r="AC2408" s="1"/>
  <c r="AD2408" s="1"/>
  <c r="S2409"/>
  <c r="X2409" s="1"/>
  <c r="AC2409" s="1"/>
  <c r="AD2409" s="1"/>
  <c r="W2409"/>
  <c r="AB2409" s="1"/>
  <c r="V2410"/>
  <c r="AA2410" s="1"/>
  <c r="U2415"/>
  <c r="Z2415" s="1"/>
  <c r="AC2415" s="1"/>
  <c r="AD2415" s="1"/>
  <c r="T2416"/>
  <c r="Y2416" s="1"/>
  <c r="AC2416" s="1"/>
  <c r="X2417"/>
  <c r="AB2417"/>
  <c r="AA2418"/>
  <c r="Z2428"/>
  <c r="AC2428" s="1"/>
  <c r="AD2428" s="1"/>
  <c r="U2428"/>
  <c r="T2429"/>
  <c r="Y2429" s="1"/>
  <c r="AC2429" s="1"/>
  <c r="X2430"/>
  <c r="S2430"/>
  <c r="W2430"/>
  <c r="AB2430" s="1"/>
  <c r="AA2432"/>
  <c r="AC2432" s="1"/>
  <c r="V2432"/>
  <c r="U2438"/>
  <c r="Z2438" s="1"/>
  <c r="AC2438" s="1"/>
  <c r="AD2438" s="1"/>
  <c r="Y2439"/>
  <c r="AC2439" s="1"/>
  <c r="T2439"/>
  <c r="S2440"/>
  <c r="X2440" s="1"/>
  <c r="AC2440" s="1"/>
  <c r="AB2440"/>
  <c r="W2440"/>
  <c r="V2441"/>
  <c r="AA2441" s="1"/>
  <c r="AC2441" s="1"/>
  <c r="AD2441" s="1"/>
  <c r="X2443"/>
  <c r="AB2443"/>
  <c r="AA2444"/>
  <c r="X2447"/>
  <c r="AB2447"/>
  <c r="X2448"/>
  <c r="AB2448"/>
  <c r="S2449"/>
  <c r="X2449" s="1"/>
  <c r="W2449"/>
  <c r="AB2449" s="1"/>
  <c r="X2452"/>
  <c r="AB2452"/>
  <c r="S2453"/>
  <c r="X2453" s="1"/>
  <c r="AC2453" s="1"/>
  <c r="W2453"/>
  <c r="AB2453" s="1"/>
  <c r="AB2454"/>
  <c r="X2456"/>
  <c r="AB2456"/>
  <c r="S2457"/>
  <c r="X2457" s="1"/>
  <c r="W2457"/>
  <c r="AB2457" s="1"/>
  <c r="AB2458"/>
  <c r="X2460"/>
  <c r="AB2460"/>
  <c r="S2461"/>
  <c r="X2461" s="1"/>
  <c r="W2461"/>
  <c r="AB2461" s="1"/>
  <c r="AB2462"/>
  <c r="X2465"/>
  <c r="AB2465"/>
  <c r="S2466"/>
  <c r="X2466" s="1"/>
  <c r="W2466"/>
  <c r="AB2466" s="1"/>
  <c r="X2469"/>
  <c r="AB2469"/>
  <c r="S2470"/>
  <c r="X2470" s="1"/>
  <c r="W2470"/>
  <c r="AB2470" s="1"/>
  <c r="V2471"/>
  <c r="AA2471" s="1"/>
  <c r="AA2475"/>
  <c r="V2475"/>
  <c r="T2478"/>
  <c r="Y2478" s="1"/>
  <c r="AC2478" s="1"/>
  <c r="X2479"/>
  <c r="S2479"/>
  <c r="W2479"/>
  <c r="AB2479" s="1"/>
  <c r="AA2480"/>
  <c r="AC2480" s="1"/>
  <c r="V2480"/>
  <c r="AB2482"/>
  <c r="AA2483"/>
  <c r="U2502"/>
  <c r="Z2502" s="1"/>
  <c r="AC2502" s="1"/>
  <c r="AD2502" s="1"/>
  <c r="T2503"/>
  <c r="Y2503" s="1"/>
  <c r="AC2503" s="1"/>
  <c r="AD2503" s="1"/>
  <c r="S2504"/>
  <c r="X2504" s="1"/>
  <c r="AC2504" s="1"/>
  <c r="AD2504" s="1"/>
  <c r="W2504"/>
  <c r="AB2504" s="1"/>
  <c r="V2505"/>
  <c r="AA2505" s="1"/>
  <c r="AC2505" s="1"/>
  <c r="AD2505" s="1"/>
  <c r="AB2507"/>
  <c r="U2515"/>
  <c r="Z2515" s="1"/>
  <c r="AC2515" s="1"/>
  <c r="Y2516"/>
  <c r="AC2516" s="1"/>
  <c r="T2516"/>
  <c r="S2517"/>
  <c r="X2517" s="1"/>
  <c r="AC2517" s="1"/>
  <c r="AB2517"/>
  <c r="W2517"/>
  <c r="V2518"/>
  <c r="AA2518" s="1"/>
  <c r="AC2518" s="1"/>
  <c r="Y2520"/>
  <c r="AC2520" s="1"/>
  <c r="T2520"/>
  <c r="T2525"/>
  <c r="Y2525" s="1"/>
  <c r="T2529"/>
  <c r="Y2529" s="1"/>
  <c r="Y2530"/>
  <c r="T2533"/>
  <c r="Y2533" s="1"/>
  <c r="Y2537"/>
  <c r="T2537"/>
  <c r="T2538"/>
  <c r="Y2538" s="1"/>
  <c r="Y2539"/>
  <c r="T2542"/>
  <c r="Y2542" s="1"/>
  <c r="Y2546"/>
  <c r="T2546"/>
  <c r="T2550"/>
  <c r="Y2550" s="1"/>
  <c r="T2555"/>
  <c r="Y2555" s="1"/>
  <c r="T2559"/>
  <c r="Y2559" s="1"/>
  <c r="Y2560"/>
  <c r="T2563"/>
  <c r="Y2563" s="1"/>
  <c r="Y2564"/>
  <c r="T2567"/>
  <c r="Y2567" s="1"/>
  <c r="AC2567" s="1"/>
  <c r="Y2568"/>
  <c r="T2568"/>
  <c r="Y2572"/>
  <c r="T2572"/>
  <c r="Y2576"/>
  <c r="T2576"/>
  <c r="T2580"/>
  <c r="Y2580" s="1"/>
  <c r="T2585"/>
  <c r="Y2585" s="1"/>
  <c r="X2586"/>
  <c r="S2586"/>
  <c r="W2586"/>
  <c r="AB2586" s="1"/>
  <c r="AA2587"/>
  <c r="V2587"/>
  <c r="U2588"/>
  <c r="Z2588" s="1"/>
  <c r="Y2589"/>
  <c r="T2589"/>
  <c r="S2590"/>
  <c r="X2590" s="1"/>
  <c r="AC2590" s="1"/>
  <c r="AB2590"/>
  <c r="W2590"/>
  <c r="X2593"/>
  <c r="AB2593"/>
  <c r="S2594"/>
  <c r="X2594" s="1"/>
  <c r="AB2594"/>
  <c r="W2594"/>
  <c r="X2597"/>
  <c r="AB2597"/>
  <c r="X2598"/>
  <c r="AB2598"/>
  <c r="X2599"/>
  <c r="S2599"/>
  <c r="W2599"/>
  <c r="AB2599" s="1"/>
  <c r="X2600"/>
  <c r="X2602"/>
  <c r="AB2602"/>
  <c r="X2603"/>
  <c r="S2603"/>
  <c r="W2603"/>
  <c r="AB2603" s="1"/>
  <c r="X2606"/>
  <c r="AB2606"/>
  <c r="X2607"/>
  <c r="S2607"/>
  <c r="W2607"/>
  <c r="AB2607" s="1"/>
  <c r="X2608"/>
  <c r="X2610"/>
  <c r="AB2610"/>
  <c r="X2611"/>
  <c r="S2611"/>
  <c r="W2611"/>
  <c r="AB2611" s="1"/>
  <c r="X2612"/>
  <c r="X2615"/>
  <c r="AB2615"/>
  <c r="S2616"/>
  <c r="X2616" s="1"/>
  <c r="AB2616"/>
  <c r="W2616"/>
  <c r="AA2620"/>
  <c r="V2621"/>
  <c r="AA2621" s="1"/>
  <c r="AA2625"/>
  <c r="AC2625" s="1"/>
  <c r="V2625"/>
  <c r="U2626"/>
  <c r="Z2626" s="1"/>
  <c r="AC2626" s="1"/>
  <c r="X2629"/>
  <c r="S2629"/>
  <c r="W2629"/>
  <c r="AB2629" s="1"/>
  <c r="X2632"/>
  <c r="Z2634"/>
  <c r="Y2635"/>
  <c r="Y2636"/>
  <c r="AC2636" s="1"/>
  <c r="T2636"/>
  <c r="V2638"/>
  <c r="AA2638" s="1"/>
  <c r="AC2638" s="1"/>
  <c r="Z2639"/>
  <c r="AC2639" s="1"/>
  <c r="U2639"/>
  <c r="V2644"/>
  <c r="AA2644" s="1"/>
  <c r="AC2644" s="1"/>
  <c r="Z2645"/>
  <c r="AC2645" s="1"/>
  <c r="U2645"/>
  <c r="S2651"/>
  <c r="X2651" s="1"/>
  <c r="AC2651" s="1"/>
  <c r="AB2651"/>
  <c r="W2651"/>
  <c r="X2654"/>
  <c r="Z2656"/>
  <c r="Y2657"/>
  <c r="AC2657" s="1"/>
  <c r="T2659"/>
  <c r="Y2659" s="1"/>
  <c r="AC2659" s="1"/>
  <c r="X2665"/>
  <c r="S2665"/>
  <c r="W2665"/>
  <c r="AB2665" s="1"/>
  <c r="X2668"/>
  <c r="Z2670"/>
  <c r="Y2671"/>
  <c r="Y2672"/>
  <c r="AC2672" s="1"/>
  <c r="T2672"/>
  <c r="U2704"/>
  <c r="Z2704" s="1"/>
  <c r="AC2704" s="1"/>
  <c r="Y2727"/>
  <c r="T2727"/>
  <c r="T2736"/>
  <c r="Y2736" s="1"/>
  <c r="T2761"/>
  <c r="Y2761" s="1"/>
  <c r="T2770"/>
  <c r="Y2770" s="1"/>
  <c r="Y2778"/>
  <c r="T2778"/>
  <c r="U2782"/>
  <c r="Z2782" s="1"/>
  <c r="U2786"/>
  <c r="Z2786" s="1"/>
  <c r="Z2790"/>
  <c r="U2790"/>
  <c r="U2794"/>
  <c r="Z2794" s="1"/>
  <c r="V2811"/>
  <c r="AA2811" s="1"/>
  <c r="V1454"/>
  <c r="AA1454" s="1"/>
  <c r="U1455"/>
  <c r="Z1455" s="1"/>
  <c r="T1456"/>
  <c r="Y1456" s="1"/>
  <c r="S1457"/>
  <c r="X1457" s="1"/>
  <c r="W1457"/>
  <c r="AB1457" s="1"/>
  <c r="V1458"/>
  <c r="U1459"/>
  <c r="Z1459" s="1"/>
  <c r="T1460"/>
  <c r="Y1460" s="1"/>
  <c r="S1461"/>
  <c r="X1461" s="1"/>
  <c r="W1461"/>
  <c r="AB1461" s="1"/>
  <c r="V1462"/>
  <c r="U1463"/>
  <c r="Z1463" s="1"/>
  <c r="T1464"/>
  <c r="Y1464" s="1"/>
  <c r="S1465"/>
  <c r="X1465" s="1"/>
  <c r="AC1465" s="1"/>
  <c r="W1465"/>
  <c r="AB1465" s="1"/>
  <c r="S1466"/>
  <c r="X1466" s="1"/>
  <c r="W1466"/>
  <c r="AB1466" s="1"/>
  <c r="V1467"/>
  <c r="AA1467" s="1"/>
  <c r="U1468"/>
  <c r="T1469"/>
  <c r="Y1469" s="1"/>
  <c r="S1470"/>
  <c r="X1470" s="1"/>
  <c r="W1470"/>
  <c r="AB1470" s="1"/>
  <c r="V1471"/>
  <c r="T1482"/>
  <c r="Y1482" s="1"/>
  <c r="S1483"/>
  <c r="X1483" s="1"/>
  <c r="W1483"/>
  <c r="AB1483" s="1"/>
  <c r="V1484"/>
  <c r="AA1484" s="1"/>
  <c r="W1513"/>
  <c r="AB1513" s="1"/>
  <c r="U1515"/>
  <c r="Z1515" s="1"/>
  <c r="T1516"/>
  <c r="Y1516" s="1"/>
  <c r="S1517"/>
  <c r="X1517" s="1"/>
  <c r="AC1517" s="1"/>
  <c r="W1517"/>
  <c r="AB1517" s="1"/>
  <c r="V1518"/>
  <c r="AA1518" s="1"/>
  <c r="U1519"/>
  <c r="Z1519" s="1"/>
  <c r="T1520"/>
  <c r="Y1520" s="1"/>
  <c r="S1521"/>
  <c r="X1521" s="1"/>
  <c r="W1521"/>
  <c r="AB1521" s="1"/>
  <c r="V1522"/>
  <c r="AA1522" s="1"/>
  <c r="U1523"/>
  <c r="Z1523" s="1"/>
  <c r="T1524"/>
  <c r="S1525"/>
  <c r="X1525" s="1"/>
  <c r="W1525"/>
  <c r="AB1525" s="1"/>
  <c r="S1526"/>
  <c r="X1526" s="1"/>
  <c r="AC1526" s="1"/>
  <c r="W1526"/>
  <c r="AB1526" s="1"/>
  <c r="V1527"/>
  <c r="AA1527" s="1"/>
  <c r="U1528"/>
  <c r="Z1528" s="1"/>
  <c r="AC1528" s="1"/>
  <c r="S1530"/>
  <c r="X1530" s="1"/>
  <c r="AC1530" s="1"/>
  <c r="W1530"/>
  <c r="V1531"/>
  <c r="AA1531" s="1"/>
  <c r="U1532"/>
  <c r="Z1532" s="1"/>
  <c r="T1533"/>
  <c r="S1534"/>
  <c r="X1534" s="1"/>
  <c r="W1534"/>
  <c r="AB1534" s="1"/>
  <c r="V1535"/>
  <c r="AA1535" s="1"/>
  <c r="U1536"/>
  <c r="Z1536" s="1"/>
  <c r="T1537"/>
  <c r="Y1537" s="1"/>
  <c r="S1538"/>
  <c r="X1538" s="1"/>
  <c r="AC1538" s="1"/>
  <c r="W1538"/>
  <c r="V1539"/>
  <c r="U1540"/>
  <c r="Z1540" s="1"/>
  <c r="U1541"/>
  <c r="Z1541" s="1"/>
  <c r="T1542"/>
  <c r="Y1542" s="1"/>
  <c r="S1543"/>
  <c r="X1543" s="1"/>
  <c r="AC1543" s="1"/>
  <c r="W1543"/>
  <c r="AB1543" s="1"/>
  <c r="V1544"/>
  <c r="AA1544" s="1"/>
  <c r="U1545"/>
  <c r="Z1545" s="1"/>
  <c r="AC1545" s="1"/>
  <c r="T1546"/>
  <c r="Y1546" s="1"/>
  <c r="S1547"/>
  <c r="X1547" s="1"/>
  <c r="W1547"/>
  <c r="AB1547" s="1"/>
  <c r="V1548"/>
  <c r="AA1548" s="1"/>
  <c r="U1549"/>
  <c r="Z1549" s="1"/>
  <c r="T1550"/>
  <c r="Y1550" s="1"/>
  <c r="S1551"/>
  <c r="X1551" s="1"/>
  <c r="W1551"/>
  <c r="AB1551" s="1"/>
  <c r="V1552"/>
  <c r="AA1552" s="1"/>
  <c r="U1553"/>
  <c r="Z1553" s="1"/>
  <c r="T1554"/>
  <c r="Y1554" s="1"/>
  <c r="S1555"/>
  <c r="X1555" s="1"/>
  <c r="AC1555" s="1"/>
  <c r="V1557"/>
  <c r="AA1557" s="1"/>
  <c r="S1577"/>
  <c r="X1577" s="1"/>
  <c r="W1577"/>
  <c r="AB1577" s="1"/>
  <c r="V1578"/>
  <c r="AA1578" s="1"/>
  <c r="U1579"/>
  <c r="Z1579" s="1"/>
  <c r="T1580"/>
  <c r="Y1580" s="1"/>
  <c r="V1582"/>
  <c r="AA1582" s="1"/>
  <c r="AC1582" s="1"/>
  <c r="AD1582" s="1"/>
  <c r="V1587"/>
  <c r="AA1587" s="1"/>
  <c r="U1588"/>
  <c r="Z1588" s="1"/>
  <c r="T1589"/>
  <c r="Y1589" s="1"/>
  <c r="S1590"/>
  <c r="X1590" s="1"/>
  <c r="W1590"/>
  <c r="AB1590" s="1"/>
  <c r="V1591"/>
  <c r="AA1591" s="1"/>
  <c r="U1592"/>
  <c r="Z1592" s="1"/>
  <c r="T1593"/>
  <c r="Y1593" s="1"/>
  <c r="S1594"/>
  <c r="X1594" s="1"/>
  <c r="AC1594" s="1"/>
  <c r="AD1594" s="1"/>
  <c r="W1594"/>
  <c r="V1595"/>
  <c r="AA1595" s="1"/>
  <c r="U1596"/>
  <c r="Z1596" s="1"/>
  <c r="T1597"/>
  <c r="Y1597" s="1"/>
  <c r="S1598"/>
  <c r="X1598" s="1"/>
  <c r="AC1598" s="1"/>
  <c r="AD1598" s="1"/>
  <c r="W1598"/>
  <c r="AB1598" s="1"/>
  <c r="V1599"/>
  <c r="AA1599" s="1"/>
  <c r="U1601"/>
  <c r="Z1601" s="1"/>
  <c r="U1602"/>
  <c r="Z1602" s="1"/>
  <c r="T1603"/>
  <c r="Y1603" s="1"/>
  <c r="V1626"/>
  <c r="AA1626" s="1"/>
  <c r="U1627"/>
  <c r="Z1627" s="1"/>
  <c r="T1628"/>
  <c r="S1629"/>
  <c r="X1629" s="1"/>
  <c r="W1629"/>
  <c r="AB1629" s="1"/>
  <c r="V1630"/>
  <c r="AA1630" s="1"/>
  <c r="U1631"/>
  <c r="Z1631" s="1"/>
  <c r="U1632"/>
  <c r="Z1632" s="1"/>
  <c r="T1633"/>
  <c r="Y1633" s="1"/>
  <c r="S1634"/>
  <c r="X1634" s="1"/>
  <c r="AC1634" s="1"/>
  <c r="W1634"/>
  <c r="AB1634" s="1"/>
  <c r="V1635"/>
  <c r="AA1635" s="1"/>
  <c r="U1636"/>
  <c r="Z1636" s="1"/>
  <c r="T1637"/>
  <c r="V1643"/>
  <c r="AA1643" s="1"/>
  <c r="AC1643" s="1"/>
  <c r="W1677"/>
  <c r="AB1677" s="1"/>
  <c r="V1678"/>
  <c r="AA1678" s="1"/>
  <c r="U1679"/>
  <c r="Z1679" s="1"/>
  <c r="AC1679" s="1"/>
  <c r="AD1679" s="1"/>
  <c r="T1680"/>
  <c r="Y1680" s="1"/>
  <c r="S1681"/>
  <c r="X1681" s="1"/>
  <c r="W1681"/>
  <c r="AB1681" s="1"/>
  <c r="V1682"/>
  <c r="AA1682" s="1"/>
  <c r="U1683"/>
  <c r="Z1683" s="1"/>
  <c r="T1684"/>
  <c r="Y1684" s="1"/>
  <c r="S1685"/>
  <c r="X1685" s="1"/>
  <c r="W1685"/>
  <c r="AB1685" s="1"/>
  <c r="V1686"/>
  <c r="AA1686" s="1"/>
  <c r="U1687"/>
  <c r="Z1687" s="1"/>
  <c r="T1688"/>
  <c r="Y1688" s="1"/>
  <c r="S1689"/>
  <c r="X1689" s="1"/>
  <c r="AC1689" s="1"/>
  <c r="AD1689" s="1"/>
  <c r="W1689"/>
  <c r="V1690"/>
  <c r="AA1690" s="1"/>
  <c r="U1691"/>
  <c r="Z1691" s="1"/>
  <c r="U1692"/>
  <c r="Z1692" s="1"/>
  <c r="T1693"/>
  <c r="Y1693" s="1"/>
  <c r="S1694"/>
  <c r="X1694" s="1"/>
  <c r="W1694"/>
  <c r="AB1694" s="1"/>
  <c r="V1695"/>
  <c r="AA1695" s="1"/>
  <c r="U1696"/>
  <c r="Z1696" s="1"/>
  <c r="T1697"/>
  <c r="Y1697" s="1"/>
  <c r="S1698"/>
  <c r="X1698" s="1"/>
  <c r="W1698"/>
  <c r="AB1698" s="1"/>
  <c r="V1699"/>
  <c r="AA1699" s="1"/>
  <c r="U1700"/>
  <c r="Z1700" s="1"/>
  <c r="T1701"/>
  <c r="Y1701" s="1"/>
  <c r="S1702"/>
  <c r="X1702" s="1"/>
  <c r="AC1702" s="1"/>
  <c r="W1702"/>
  <c r="AB1702" s="1"/>
  <c r="V1703"/>
  <c r="AA1703" s="1"/>
  <c r="U1704"/>
  <c r="Z1704" s="1"/>
  <c r="T1705"/>
  <c r="Y1705" s="1"/>
  <c r="S1706"/>
  <c r="W1706"/>
  <c r="AB1706" s="1"/>
  <c r="S1707"/>
  <c r="X1707" s="1"/>
  <c r="W1707"/>
  <c r="AB1707" s="1"/>
  <c r="V1708"/>
  <c r="AA1708" s="1"/>
  <c r="U1709"/>
  <c r="Z1709" s="1"/>
  <c r="T1710"/>
  <c r="Y1710" s="1"/>
  <c r="S1711"/>
  <c r="X1711" s="1"/>
  <c r="AC1711" s="1"/>
  <c r="W1711"/>
  <c r="AB1711" s="1"/>
  <c r="V1712"/>
  <c r="AA1712" s="1"/>
  <c r="U1713"/>
  <c r="Z1713" s="1"/>
  <c r="T1714"/>
  <c r="V1720"/>
  <c r="AA1720" s="1"/>
  <c r="AC1720" s="1"/>
  <c r="U1721"/>
  <c r="Z1721" s="1"/>
  <c r="T1723"/>
  <c r="Y1723" s="1"/>
  <c r="V1725"/>
  <c r="AA1725" s="1"/>
  <c r="W1737"/>
  <c r="AB1737" s="1"/>
  <c r="V1738"/>
  <c r="AA1738" s="1"/>
  <c r="U1739"/>
  <c r="Z1739" s="1"/>
  <c r="T1740"/>
  <c r="V1742"/>
  <c r="AA1742" s="1"/>
  <c r="U1743"/>
  <c r="Z1743" s="1"/>
  <c r="T1744"/>
  <c r="Y1744" s="1"/>
  <c r="S1745"/>
  <c r="X1745" s="1"/>
  <c r="AC1745" s="1"/>
  <c r="AD1745" s="1"/>
  <c r="W1745"/>
  <c r="AB1745" s="1"/>
  <c r="V1746"/>
  <c r="AA1746" s="1"/>
  <c r="U1747"/>
  <c r="Z1747" s="1"/>
  <c r="T1748"/>
  <c r="S1749"/>
  <c r="X1749" s="1"/>
  <c r="AC1749" s="1"/>
  <c r="AD1749" s="1"/>
  <c r="W1749"/>
  <c r="AB1749" s="1"/>
  <c r="V1750"/>
  <c r="AA1750" s="1"/>
  <c r="AC1750" s="1"/>
  <c r="AD1750" s="1"/>
  <c r="U1751"/>
  <c r="U1752"/>
  <c r="Z1752" s="1"/>
  <c r="T1753"/>
  <c r="Y1753" s="1"/>
  <c r="S1754"/>
  <c r="X1754" s="1"/>
  <c r="W1754"/>
  <c r="AB1754" s="1"/>
  <c r="V1755"/>
  <c r="AA1755" s="1"/>
  <c r="U1756"/>
  <c r="Z1756" s="1"/>
  <c r="T1757"/>
  <c r="Y1757" s="1"/>
  <c r="S1758"/>
  <c r="X1758" s="1"/>
  <c r="AC1758" s="1"/>
  <c r="W1758"/>
  <c r="AB1758" s="1"/>
  <c r="V1759"/>
  <c r="AA1759" s="1"/>
  <c r="U1760"/>
  <c r="Z1760" s="1"/>
  <c r="T1761"/>
  <c r="Y1761" s="1"/>
  <c r="S1762"/>
  <c r="X1762" s="1"/>
  <c r="AC1762" s="1"/>
  <c r="W1762"/>
  <c r="AB1762" s="1"/>
  <c r="V1763"/>
  <c r="AA1763" s="1"/>
  <c r="AC1763" s="1"/>
  <c r="U1764"/>
  <c r="T1765"/>
  <c r="Y1765" s="1"/>
  <c r="S1766"/>
  <c r="X1766" s="1"/>
  <c r="W1766"/>
  <c r="AB1766" s="1"/>
  <c r="S1767"/>
  <c r="X1767" s="1"/>
  <c r="AC1767" s="1"/>
  <c r="W1767"/>
  <c r="AB1767" s="1"/>
  <c r="V1768"/>
  <c r="AA1768" s="1"/>
  <c r="U1769"/>
  <c r="Z1769" s="1"/>
  <c r="T1770"/>
  <c r="Y1770" s="1"/>
  <c r="S1771"/>
  <c r="X1771" s="1"/>
  <c r="AC1771" s="1"/>
  <c r="W1771"/>
  <c r="AB1771" s="1"/>
  <c r="V1772"/>
  <c r="AA1772" s="1"/>
  <c r="U1773"/>
  <c r="Z1773" s="1"/>
  <c r="T1774"/>
  <c r="S1775"/>
  <c r="X1775" s="1"/>
  <c r="W1775"/>
  <c r="AB1775" s="1"/>
  <c r="V1776"/>
  <c r="AA1776" s="1"/>
  <c r="AC1776" s="1"/>
  <c r="U1777"/>
  <c r="T1778"/>
  <c r="Y1778" s="1"/>
  <c r="S1779"/>
  <c r="X1779" s="1"/>
  <c r="W1779"/>
  <c r="AB1779" s="1"/>
  <c r="V1780"/>
  <c r="AA1780" s="1"/>
  <c r="AC1780" s="1"/>
  <c r="U1781"/>
  <c r="V1785"/>
  <c r="AA1785" s="1"/>
  <c r="T1787"/>
  <c r="Y1787" s="1"/>
  <c r="V1789"/>
  <c r="AA1789" s="1"/>
  <c r="V1798"/>
  <c r="AA1798" s="1"/>
  <c r="AC1798" s="1"/>
  <c r="AD1798" s="1"/>
  <c r="T1925"/>
  <c r="Y1925" s="1"/>
  <c r="V1949"/>
  <c r="AA1949" s="1"/>
  <c r="AC1949" s="1"/>
  <c r="AD1949" s="1"/>
  <c r="U1950"/>
  <c r="Z1950" s="1"/>
  <c r="T1951"/>
  <c r="Y1951" s="1"/>
  <c r="S1952"/>
  <c r="X1952" s="1"/>
  <c r="W1952"/>
  <c r="AB1952" s="1"/>
  <c r="V1953"/>
  <c r="AA1953" s="1"/>
  <c r="U1954"/>
  <c r="Z1954" s="1"/>
  <c r="T1955"/>
  <c r="Y1955" s="1"/>
  <c r="S1956"/>
  <c r="X1956" s="1"/>
  <c r="AC1956" s="1"/>
  <c r="AD1956" s="1"/>
  <c r="W1956"/>
  <c r="AB1956" s="1"/>
  <c r="V1957"/>
  <c r="AA1957" s="1"/>
  <c r="U1958"/>
  <c r="Z1958" s="1"/>
  <c r="T1959"/>
  <c r="Y1959" s="1"/>
  <c r="S1960"/>
  <c r="X1960" s="1"/>
  <c r="AC1960" s="1"/>
  <c r="AD1960" s="1"/>
  <c r="W1960"/>
  <c r="AB1960" s="1"/>
  <c r="V1961"/>
  <c r="AA1961" s="1"/>
  <c r="U1963"/>
  <c r="U1964"/>
  <c r="Z1964" s="1"/>
  <c r="T1965"/>
  <c r="Y1965" s="1"/>
  <c r="S1966"/>
  <c r="X1966" s="1"/>
  <c r="W1966"/>
  <c r="AB1966" s="1"/>
  <c r="V1967"/>
  <c r="AA1967" s="1"/>
  <c r="U1968"/>
  <c r="Z1968" s="1"/>
  <c r="AC1968" s="1"/>
  <c r="AD1968" s="1"/>
  <c r="T1969"/>
  <c r="Y1969" s="1"/>
  <c r="S1970"/>
  <c r="W1970"/>
  <c r="AB1970" s="1"/>
  <c r="V1971"/>
  <c r="AA1971" s="1"/>
  <c r="U1972"/>
  <c r="Z1972" s="1"/>
  <c r="T1973"/>
  <c r="Y1973" s="1"/>
  <c r="S1974"/>
  <c r="W1974"/>
  <c r="AB1974" s="1"/>
  <c r="V1975"/>
  <c r="AA1975" s="1"/>
  <c r="U1976"/>
  <c r="T1977"/>
  <c r="Y1977" s="1"/>
  <c r="S1978"/>
  <c r="X1978" s="1"/>
  <c r="W1978"/>
  <c r="AB1978" s="1"/>
  <c r="S1979"/>
  <c r="X1979" s="1"/>
  <c r="AC1979" s="1"/>
  <c r="W1979"/>
  <c r="AB1979" s="1"/>
  <c r="V1980"/>
  <c r="AA1980" s="1"/>
  <c r="U1981"/>
  <c r="Z1981" s="1"/>
  <c r="T1982"/>
  <c r="Y1982" s="1"/>
  <c r="S1983"/>
  <c r="W1983"/>
  <c r="AB1983" s="1"/>
  <c r="V1984"/>
  <c r="AA1984" s="1"/>
  <c r="U1985"/>
  <c r="Z1985" s="1"/>
  <c r="T1986"/>
  <c r="Y1986" s="1"/>
  <c r="S1987"/>
  <c r="W1987"/>
  <c r="AB1987" s="1"/>
  <c r="V1988"/>
  <c r="AA1988" s="1"/>
  <c r="U1989"/>
  <c r="Z1989" s="1"/>
  <c r="T1990"/>
  <c r="S1991"/>
  <c r="X1991" s="1"/>
  <c r="W1991"/>
  <c r="AB1991" s="1"/>
  <c r="V1992"/>
  <c r="AA1992" s="1"/>
  <c r="U1993"/>
  <c r="Z1993" s="1"/>
  <c r="U1994"/>
  <c r="Z1994" s="1"/>
  <c r="T1995"/>
  <c r="Y1995" s="1"/>
  <c r="S1996"/>
  <c r="X1996" s="1"/>
  <c r="AC1996" s="1"/>
  <c r="W1996"/>
  <c r="AB1996" s="1"/>
  <c r="V1997"/>
  <c r="AA1997" s="1"/>
  <c r="T2020"/>
  <c r="S2021"/>
  <c r="X2021" s="1"/>
  <c r="AC2021" s="1"/>
  <c r="AD2021" s="1"/>
  <c r="W2021"/>
  <c r="AB2021" s="1"/>
  <c r="V2022"/>
  <c r="AA2022" s="1"/>
  <c r="AC2022" s="1"/>
  <c r="AD2022" s="1"/>
  <c r="U2023"/>
  <c r="U2024"/>
  <c r="Z2024" s="1"/>
  <c r="T2025"/>
  <c r="Y2025" s="1"/>
  <c r="S2026"/>
  <c r="X2026" s="1"/>
  <c r="W2026"/>
  <c r="AB2026" s="1"/>
  <c r="S2030"/>
  <c r="X2030" s="1"/>
  <c r="AC2030" s="1"/>
  <c r="AD2030" s="1"/>
  <c r="W2030"/>
  <c r="AB2030" s="1"/>
  <c r="V2031"/>
  <c r="AA2031" s="1"/>
  <c r="U2032"/>
  <c r="T2033"/>
  <c r="Y2033" s="1"/>
  <c r="S2034"/>
  <c r="X2034" s="1"/>
  <c r="W2034"/>
  <c r="AB2034" s="1"/>
  <c r="V2035"/>
  <c r="AA2035" s="1"/>
  <c r="U2036"/>
  <c r="T2037"/>
  <c r="Y2037" s="1"/>
  <c r="S2038"/>
  <c r="X2038" s="1"/>
  <c r="W2038"/>
  <c r="AB2038" s="1"/>
  <c r="S2039"/>
  <c r="X2039" s="1"/>
  <c r="AC2039" s="1"/>
  <c r="W2039"/>
  <c r="AB2039" s="1"/>
  <c r="V2040"/>
  <c r="AA2040" s="1"/>
  <c r="U2041"/>
  <c r="Z2041" s="1"/>
  <c r="T2042"/>
  <c r="Y2042" s="1"/>
  <c r="S2043"/>
  <c r="X2043" s="1"/>
  <c r="W2043"/>
  <c r="AB2043" s="1"/>
  <c r="V2044"/>
  <c r="AA2044" s="1"/>
  <c r="U2045"/>
  <c r="Z2045" s="1"/>
  <c r="T2046"/>
  <c r="Y2046" s="1"/>
  <c r="S2047"/>
  <c r="X2047" s="1"/>
  <c r="W2047"/>
  <c r="AB2047" s="1"/>
  <c r="V2048"/>
  <c r="AA2048" s="1"/>
  <c r="U2049"/>
  <c r="Z2049" s="1"/>
  <c r="T2050"/>
  <c r="Y2050" s="1"/>
  <c r="S2051"/>
  <c r="X2051" s="1"/>
  <c r="W2051"/>
  <c r="AB2051" s="1"/>
  <c r="V2052"/>
  <c r="AA2052" s="1"/>
  <c r="U2053"/>
  <c r="Z2053" s="1"/>
  <c r="V2057"/>
  <c r="AA2057" s="1"/>
  <c r="T2059"/>
  <c r="Y2059" s="1"/>
  <c r="V2061"/>
  <c r="AA2061" s="1"/>
  <c r="U2062"/>
  <c r="Z2062" s="1"/>
  <c r="T2063"/>
  <c r="Y2063" s="1"/>
  <c r="S2064"/>
  <c r="X2064" s="1"/>
  <c r="AC2064" s="1"/>
  <c r="W2064"/>
  <c r="V2065"/>
  <c r="AA2065" s="1"/>
  <c r="U2066"/>
  <c r="Z2066" s="1"/>
  <c r="T2067"/>
  <c r="Y2067" s="1"/>
  <c r="S2091"/>
  <c r="X2091" s="1"/>
  <c r="W2091"/>
  <c r="AB2091" s="1"/>
  <c r="V2092"/>
  <c r="AA2092" s="1"/>
  <c r="U2093"/>
  <c r="Z2093" s="1"/>
  <c r="T2094"/>
  <c r="Y2094" s="1"/>
  <c r="S2095"/>
  <c r="X2095" s="1"/>
  <c r="W2095"/>
  <c r="AB2095" s="1"/>
  <c r="V2096"/>
  <c r="AA2096" s="1"/>
  <c r="U2097"/>
  <c r="Z2097" s="1"/>
  <c r="T2098"/>
  <c r="Y2098" s="1"/>
  <c r="S2099"/>
  <c r="X2099" s="1"/>
  <c r="W2099"/>
  <c r="AB2099" s="1"/>
  <c r="S2100"/>
  <c r="W2100"/>
  <c r="AB2100" s="1"/>
  <c r="V2101"/>
  <c r="AA2101" s="1"/>
  <c r="U2102"/>
  <c r="Z2102" s="1"/>
  <c r="T2103"/>
  <c r="Y2103" s="1"/>
  <c r="S2104"/>
  <c r="X2104" s="1"/>
  <c r="W2104"/>
  <c r="AB2104" s="1"/>
  <c r="V2105"/>
  <c r="AA2105" s="1"/>
  <c r="U2106"/>
  <c r="Z2106" s="1"/>
  <c r="T2107"/>
  <c r="Y2107" s="1"/>
  <c r="S2108"/>
  <c r="W2108"/>
  <c r="AB2108" s="1"/>
  <c r="V2109"/>
  <c r="AA2109" s="1"/>
  <c r="U2110"/>
  <c r="Z2110" s="1"/>
  <c r="T2111"/>
  <c r="Y2111" s="1"/>
  <c r="S2112"/>
  <c r="W2112"/>
  <c r="AB2112" s="1"/>
  <c r="V2113"/>
  <c r="AA2113" s="1"/>
  <c r="U2114"/>
  <c r="Z2114" s="1"/>
  <c r="U2115"/>
  <c r="Z2115" s="1"/>
  <c r="T2116"/>
  <c r="S2117"/>
  <c r="X2117" s="1"/>
  <c r="W2117"/>
  <c r="AB2117" s="1"/>
  <c r="V2118"/>
  <c r="AA2118" s="1"/>
  <c r="U2119"/>
  <c r="Z2119" s="1"/>
  <c r="T2120"/>
  <c r="Y2120" s="1"/>
  <c r="S2121"/>
  <c r="X2121" s="1"/>
  <c r="W2121"/>
  <c r="AB2121" s="1"/>
  <c r="V2122"/>
  <c r="AA2122" s="1"/>
  <c r="U2123"/>
  <c r="Z2123" s="1"/>
  <c r="T2124"/>
  <c r="Y2124" s="1"/>
  <c r="T2137"/>
  <c r="Y2137" s="1"/>
  <c r="V2139"/>
  <c r="AA2139" s="1"/>
  <c r="T2141"/>
  <c r="Y2141" s="1"/>
  <c r="V2143"/>
  <c r="AA2143" s="1"/>
  <c r="S2147"/>
  <c r="X2147" s="1"/>
  <c r="AC2147" s="1"/>
  <c r="W2147"/>
  <c r="AB2147" s="1"/>
  <c r="V2148"/>
  <c r="AA2148" s="1"/>
  <c r="S2168"/>
  <c r="W2168"/>
  <c r="AB2168" s="1"/>
  <c r="V2169"/>
  <c r="U2170"/>
  <c r="Z2170" s="1"/>
  <c r="T2171"/>
  <c r="Y2171" s="1"/>
  <c r="S2172"/>
  <c r="W2172"/>
  <c r="AB2172" s="1"/>
  <c r="V2173"/>
  <c r="AA2173" s="1"/>
  <c r="U2174"/>
  <c r="Z2174" s="1"/>
  <c r="U2175"/>
  <c r="Z2175" s="1"/>
  <c r="T2176"/>
  <c r="Y2176" s="1"/>
  <c r="S2177"/>
  <c r="X2177" s="1"/>
  <c r="W2177"/>
  <c r="AB2177" s="1"/>
  <c r="V2178"/>
  <c r="U2179"/>
  <c r="Z2179" s="1"/>
  <c r="T2180"/>
  <c r="Y2180" s="1"/>
  <c r="S2181"/>
  <c r="X2181" s="1"/>
  <c r="W2181"/>
  <c r="AB2181" s="1"/>
  <c r="V2182"/>
  <c r="U2183"/>
  <c r="Z2183" s="1"/>
  <c r="T2184"/>
  <c r="Y2184" s="1"/>
  <c r="S2185"/>
  <c r="X2185" s="1"/>
  <c r="AC2185" s="1"/>
  <c r="W2185"/>
  <c r="AB2185" s="1"/>
  <c r="V2186"/>
  <c r="AA2186" s="1"/>
  <c r="U2187"/>
  <c r="Z2187" s="1"/>
  <c r="T2188"/>
  <c r="Y2188" s="1"/>
  <c r="S2189"/>
  <c r="X2189" s="1"/>
  <c r="AC2189" s="1"/>
  <c r="V2195"/>
  <c r="AA2195" s="1"/>
  <c r="U2196"/>
  <c r="T2197"/>
  <c r="Y2197" s="1"/>
  <c r="S2198"/>
  <c r="X2198" s="1"/>
  <c r="W2198"/>
  <c r="AB2198" s="1"/>
  <c r="V2199"/>
  <c r="AA2199" s="1"/>
  <c r="U2200"/>
  <c r="T2201"/>
  <c r="Y2201" s="1"/>
  <c r="S2202"/>
  <c r="X2202" s="1"/>
  <c r="AC2202" s="1"/>
  <c r="AD2202" s="1"/>
  <c r="W2202"/>
  <c r="V2203"/>
  <c r="AA2203" s="1"/>
  <c r="U2204"/>
  <c r="Z2204" s="1"/>
  <c r="U2205"/>
  <c r="Z2205" s="1"/>
  <c r="T2206"/>
  <c r="Y2206" s="1"/>
  <c r="S2207"/>
  <c r="X2207" s="1"/>
  <c r="AC2207" s="1"/>
  <c r="W2207"/>
  <c r="V2208"/>
  <c r="AA2208" s="1"/>
  <c r="U2209"/>
  <c r="Z2209" s="1"/>
  <c r="T2210"/>
  <c r="Y2210" s="1"/>
  <c r="S2211"/>
  <c r="X2211" s="1"/>
  <c r="W2211"/>
  <c r="AB2211" s="1"/>
  <c r="V2212"/>
  <c r="AA2212" s="1"/>
  <c r="U2213"/>
  <c r="Z2213" s="1"/>
  <c r="AC2213" s="1"/>
  <c r="T2214"/>
  <c r="Y2214" s="1"/>
  <c r="S2215"/>
  <c r="X2215" s="1"/>
  <c r="W2215"/>
  <c r="AB2215" s="1"/>
  <c r="V2216"/>
  <c r="AA2216" s="1"/>
  <c r="Y2247"/>
  <c r="T2247"/>
  <c r="AB2251"/>
  <c r="AB2253"/>
  <c r="S2254"/>
  <c r="X2254" s="1"/>
  <c r="W2254"/>
  <c r="AB2254" s="1"/>
  <c r="AB2257"/>
  <c r="S2258"/>
  <c r="X2258" s="1"/>
  <c r="AC2258" s="1"/>
  <c r="AD2258" s="1"/>
  <c r="W2258"/>
  <c r="AB2258" s="1"/>
  <c r="AB2259"/>
  <c r="AB2261"/>
  <c r="S2262"/>
  <c r="X2262" s="1"/>
  <c r="W2262"/>
  <c r="AB2262" s="1"/>
  <c r="AB2263"/>
  <c r="AB2265"/>
  <c r="AB2266"/>
  <c r="S2267"/>
  <c r="X2267" s="1"/>
  <c r="W2267"/>
  <c r="AB2267" s="1"/>
  <c r="AB2270"/>
  <c r="S2271"/>
  <c r="X2271" s="1"/>
  <c r="W2271"/>
  <c r="AB2271" s="1"/>
  <c r="AB2274"/>
  <c r="S2275"/>
  <c r="X2275" s="1"/>
  <c r="W2275"/>
  <c r="AB2275" s="1"/>
  <c r="AB2278"/>
  <c r="S2279"/>
  <c r="X2279" s="1"/>
  <c r="W2279"/>
  <c r="AB2279" s="1"/>
  <c r="V2281"/>
  <c r="AA2281" s="1"/>
  <c r="AC2281" s="1"/>
  <c r="Z2282"/>
  <c r="AC2282" s="1"/>
  <c r="U2282"/>
  <c r="AB2283"/>
  <c r="AA2284"/>
  <c r="T2295"/>
  <c r="Y2295" s="1"/>
  <c r="T2296"/>
  <c r="Y2296" s="1"/>
  <c r="Y2300"/>
  <c r="T2300"/>
  <c r="U2303"/>
  <c r="Z2303" s="1"/>
  <c r="AC2303" s="1"/>
  <c r="Y2304"/>
  <c r="T2304"/>
  <c r="S2305"/>
  <c r="X2305" s="1"/>
  <c r="AC2305" s="1"/>
  <c r="AB2305"/>
  <c r="W2305"/>
  <c r="V2306"/>
  <c r="AA2306" s="1"/>
  <c r="AC2306" s="1"/>
  <c r="Y2308"/>
  <c r="T2308"/>
  <c r="T2313"/>
  <c r="Y2313" s="1"/>
  <c r="T2317"/>
  <c r="Y2317" s="1"/>
  <c r="Y2318"/>
  <c r="T2321"/>
  <c r="Y2321" s="1"/>
  <c r="Y2325"/>
  <c r="T2325"/>
  <c r="AB2326"/>
  <c r="AA2327"/>
  <c r="T2338"/>
  <c r="Y2338" s="1"/>
  <c r="AC2338" s="1"/>
  <c r="X2339"/>
  <c r="S2339"/>
  <c r="W2339"/>
  <c r="AB2339" s="1"/>
  <c r="AA2340"/>
  <c r="AC2340" s="1"/>
  <c r="V2340"/>
  <c r="T2351"/>
  <c r="Y2351" s="1"/>
  <c r="AC2351" s="1"/>
  <c r="AD2351" s="1"/>
  <c r="S2352"/>
  <c r="X2352" s="1"/>
  <c r="W2352"/>
  <c r="AB2352" s="1"/>
  <c r="V2353"/>
  <c r="AA2353" s="1"/>
  <c r="U2354"/>
  <c r="Z2354" s="1"/>
  <c r="Z2358"/>
  <c r="Z2359"/>
  <c r="U2359"/>
  <c r="U2363"/>
  <c r="Z2363" s="1"/>
  <c r="AC2363" s="1"/>
  <c r="U2367"/>
  <c r="Z2367" s="1"/>
  <c r="Z2368"/>
  <c r="U2372"/>
  <c r="Z2372" s="1"/>
  <c r="AC2372" s="1"/>
  <c r="Z2376"/>
  <c r="U2376"/>
  <c r="U2380"/>
  <c r="Z2380" s="1"/>
  <c r="U2384"/>
  <c r="Z2384" s="1"/>
  <c r="Z2385"/>
  <c r="U2389"/>
  <c r="Z2389" s="1"/>
  <c r="AC2389" s="1"/>
  <c r="AD2389" s="1"/>
  <c r="Z2390"/>
  <c r="U2393"/>
  <c r="Z2393" s="1"/>
  <c r="Z2397"/>
  <c r="U2397"/>
  <c r="V2402"/>
  <c r="AA2402" s="1"/>
  <c r="Y2417"/>
  <c r="T2417"/>
  <c r="S2418"/>
  <c r="X2418" s="1"/>
  <c r="AC2418" s="1"/>
  <c r="AD2418" s="1"/>
  <c r="AB2418"/>
  <c r="W2418"/>
  <c r="V2419"/>
  <c r="AA2419" s="1"/>
  <c r="AC2419" s="1"/>
  <c r="AD2419" s="1"/>
  <c r="X2421"/>
  <c r="U2442"/>
  <c r="Z2442" s="1"/>
  <c r="AC2442" s="1"/>
  <c r="AD2442" s="1"/>
  <c r="T2443"/>
  <c r="Y2443" s="1"/>
  <c r="S2444"/>
  <c r="X2444" s="1"/>
  <c r="AC2444" s="1"/>
  <c r="AD2444" s="1"/>
  <c r="W2444"/>
  <c r="AB2444" s="1"/>
  <c r="V2445"/>
  <c r="AA2445" s="1"/>
  <c r="U2446"/>
  <c r="Z2446" s="1"/>
  <c r="AC2446" s="1"/>
  <c r="AD2446" s="1"/>
  <c r="T2447"/>
  <c r="Y2447" s="1"/>
  <c r="T2448"/>
  <c r="Y2448" s="1"/>
  <c r="T2452"/>
  <c r="Y2452" s="1"/>
  <c r="Y2453"/>
  <c r="T2456"/>
  <c r="Y2456" s="1"/>
  <c r="Y2460"/>
  <c r="T2460"/>
  <c r="T2465"/>
  <c r="Y2465" s="1"/>
  <c r="T2469"/>
  <c r="Y2469" s="1"/>
  <c r="Y2470"/>
  <c r="X2473"/>
  <c r="AB2473"/>
  <c r="S2474"/>
  <c r="X2474" s="1"/>
  <c r="W2474"/>
  <c r="AB2474" s="1"/>
  <c r="U2481"/>
  <c r="Z2481" s="1"/>
  <c r="AC2481" s="1"/>
  <c r="T2482"/>
  <c r="Y2482" s="1"/>
  <c r="AC2482" s="1"/>
  <c r="S2483"/>
  <c r="X2483" s="1"/>
  <c r="AC2483" s="1"/>
  <c r="W2483"/>
  <c r="AB2483" s="1"/>
  <c r="V2484"/>
  <c r="AA2484" s="1"/>
  <c r="AC2484" s="1"/>
  <c r="X2486"/>
  <c r="AB2486"/>
  <c r="V2493"/>
  <c r="AA2493" s="1"/>
  <c r="AC2493" s="1"/>
  <c r="AD2493" s="1"/>
  <c r="X2495"/>
  <c r="AB2495"/>
  <c r="U2506"/>
  <c r="Z2506" s="1"/>
  <c r="AC2506" s="1"/>
  <c r="AD2506" s="1"/>
  <c r="T2507"/>
  <c r="Y2507" s="1"/>
  <c r="AC2507" s="1"/>
  <c r="AB2508"/>
  <c r="AA2509"/>
  <c r="U2519"/>
  <c r="Z2519" s="1"/>
  <c r="Z2520"/>
  <c r="Z2522"/>
  <c r="Z2523"/>
  <c r="U2524"/>
  <c r="Z2524" s="1"/>
  <c r="Z2527"/>
  <c r="U2528"/>
  <c r="Z2528" s="1"/>
  <c r="Z2531"/>
  <c r="U2532"/>
  <c r="Z2532" s="1"/>
  <c r="Z2535"/>
  <c r="U2536"/>
  <c r="Z2536" s="1"/>
  <c r="Z2540"/>
  <c r="Z2541"/>
  <c r="U2541"/>
  <c r="Z2544"/>
  <c r="Z2545"/>
  <c r="U2545"/>
  <c r="Z2548"/>
  <c r="Z2549"/>
  <c r="U2549"/>
  <c r="Z2552"/>
  <c r="Z2553"/>
  <c r="U2554"/>
  <c r="Z2554" s="1"/>
  <c r="Z2558"/>
  <c r="U2558"/>
  <c r="U2562"/>
  <c r="Z2562" s="1"/>
  <c r="U2566"/>
  <c r="Z2566" s="1"/>
  <c r="Z2567"/>
  <c r="U2571"/>
  <c r="Z2571" s="1"/>
  <c r="AC2571" s="1"/>
  <c r="AD2571" s="1"/>
  <c r="U2575"/>
  <c r="Z2575" s="1"/>
  <c r="Z2579"/>
  <c r="AC2579" s="1"/>
  <c r="AD2579" s="1"/>
  <c r="U2579"/>
  <c r="U2584"/>
  <c r="Z2584" s="1"/>
  <c r="Y2590"/>
  <c r="T2593"/>
  <c r="Y2593" s="1"/>
  <c r="Y2597"/>
  <c r="T2597"/>
  <c r="T2598"/>
  <c r="Y2598" s="1"/>
  <c r="Y2599"/>
  <c r="T2602"/>
  <c r="Y2602" s="1"/>
  <c r="Y2606"/>
  <c r="T2606"/>
  <c r="T2610"/>
  <c r="Y2610" s="1"/>
  <c r="T2615"/>
  <c r="Y2615" s="1"/>
  <c r="AB2619"/>
  <c r="S2620"/>
  <c r="X2620" s="1"/>
  <c r="W2620"/>
  <c r="AB2620" s="1"/>
  <c r="AB2621"/>
  <c r="Y2632"/>
  <c r="T2632"/>
  <c r="V2634"/>
  <c r="AA2634" s="1"/>
  <c r="AC2634" s="1"/>
  <c r="Z2635"/>
  <c r="AC2635" s="1"/>
  <c r="U2635"/>
  <c r="S2641"/>
  <c r="X2641" s="1"/>
  <c r="AC2641" s="1"/>
  <c r="AB2641"/>
  <c r="W2641"/>
  <c r="S2647"/>
  <c r="X2647" s="1"/>
  <c r="AC2647" s="1"/>
  <c r="AB2647"/>
  <c r="W2647"/>
  <c r="Y2654"/>
  <c r="T2654"/>
  <c r="V2656"/>
  <c r="AA2656" s="1"/>
  <c r="Z2657"/>
  <c r="U2657"/>
  <c r="S2661"/>
  <c r="X2661" s="1"/>
  <c r="AC2661" s="1"/>
  <c r="AD2661" s="1"/>
  <c r="AB2661"/>
  <c r="W2661"/>
  <c r="Y2668"/>
  <c r="T2668"/>
  <c r="V2670"/>
  <c r="AA2670" s="1"/>
  <c r="Z2671"/>
  <c r="AC2671" s="1"/>
  <c r="AD2671" s="1"/>
  <c r="U2671"/>
  <c r="X2681"/>
  <c r="S2681"/>
  <c r="W2681"/>
  <c r="AB2681" s="1"/>
  <c r="Y2701"/>
  <c r="T2701"/>
  <c r="S2702"/>
  <c r="X2702" s="1"/>
  <c r="AC2702" s="1"/>
  <c r="AB2702"/>
  <c r="W2702"/>
  <c r="V2703"/>
  <c r="AA2703" s="1"/>
  <c r="AC2703" s="1"/>
  <c r="T2731"/>
  <c r="Y2731" s="1"/>
  <c r="X2243"/>
  <c r="AB2243"/>
  <c r="W2243"/>
  <c r="Z2245"/>
  <c r="U2246"/>
  <c r="Z2246" s="1"/>
  <c r="T2253"/>
  <c r="Y2253" s="1"/>
  <c r="T2257"/>
  <c r="Y2257" s="1"/>
  <c r="Y2258"/>
  <c r="T2261"/>
  <c r="Y2261" s="1"/>
  <c r="Y2265"/>
  <c r="T2265"/>
  <c r="T2266"/>
  <c r="Y2266" s="1"/>
  <c r="Y2267"/>
  <c r="T2270"/>
  <c r="Y2270" s="1"/>
  <c r="Y2274"/>
  <c r="T2274"/>
  <c r="T2278"/>
  <c r="Y2278" s="1"/>
  <c r="T2283"/>
  <c r="Y2283" s="1"/>
  <c r="AC2283" s="1"/>
  <c r="X2284"/>
  <c r="S2284"/>
  <c r="W2284"/>
  <c r="AB2284" s="1"/>
  <c r="AA2285"/>
  <c r="AC2285" s="1"/>
  <c r="V2285"/>
  <c r="U2286"/>
  <c r="Z2286" s="1"/>
  <c r="AC2286" s="1"/>
  <c r="X2287"/>
  <c r="AC2287" s="1"/>
  <c r="AB2287"/>
  <c r="AA2288"/>
  <c r="Y2290"/>
  <c r="AC2290" s="1"/>
  <c r="Z2298"/>
  <c r="Z2299"/>
  <c r="U2299"/>
  <c r="U2307"/>
  <c r="Z2307" s="1"/>
  <c r="Z2310"/>
  <c r="Z2311"/>
  <c r="Z2312"/>
  <c r="AC2312" s="1"/>
  <c r="U2312"/>
  <c r="Z2315"/>
  <c r="Z2316"/>
  <c r="U2316"/>
  <c r="Z2319"/>
  <c r="Z2320"/>
  <c r="U2320"/>
  <c r="Z2323"/>
  <c r="Z2324"/>
  <c r="U2324"/>
  <c r="T2326"/>
  <c r="Y2326" s="1"/>
  <c r="AC2326" s="1"/>
  <c r="S2327"/>
  <c r="X2327" s="1"/>
  <c r="AC2327" s="1"/>
  <c r="W2327"/>
  <c r="AB2327" s="1"/>
  <c r="V2328"/>
  <c r="AA2328" s="1"/>
  <c r="AC2328" s="1"/>
  <c r="U2329"/>
  <c r="Z2329" s="1"/>
  <c r="AC2329" s="1"/>
  <c r="X2330"/>
  <c r="AB2330"/>
  <c r="AA2331"/>
  <c r="Y2333"/>
  <c r="AC2333" s="1"/>
  <c r="V2341"/>
  <c r="AA2341" s="1"/>
  <c r="AC2341" s="1"/>
  <c r="AD2341" s="1"/>
  <c r="Z2342"/>
  <c r="AC2342" s="1"/>
  <c r="AD2342" s="1"/>
  <c r="U2342"/>
  <c r="X2343"/>
  <c r="AB2343"/>
  <c r="AA2344"/>
  <c r="Y2346"/>
  <c r="AC2346" s="1"/>
  <c r="AD2346" s="1"/>
  <c r="AB2353"/>
  <c r="AA2357"/>
  <c r="V2358"/>
  <c r="AA2358" s="1"/>
  <c r="V2362"/>
  <c r="AA2362" s="1"/>
  <c r="AA2363"/>
  <c r="V2366"/>
  <c r="AA2366" s="1"/>
  <c r="AA2370"/>
  <c r="V2370"/>
  <c r="V2371"/>
  <c r="AA2371" s="1"/>
  <c r="AA2372"/>
  <c r="V2375"/>
  <c r="AA2375" s="1"/>
  <c r="AA2379"/>
  <c r="V2379"/>
  <c r="V2383"/>
  <c r="AA2383" s="1"/>
  <c r="V2388"/>
  <c r="AA2388" s="1"/>
  <c r="AA2389"/>
  <c r="V2392"/>
  <c r="AA2392" s="1"/>
  <c r="AA2396"/>
  <c r="V2396"/>
  <c r="AB2402"/>
  <c r="X2412"/>
  <c r="AB2412"/>
  <c r="AA2413"/>
  <c r="Z2420"/>
  <c r="AC2420" s="1"/>
  <c r="AD2420" s="1"/>
  <c r="U2420"/>
  <c r="T2421"/>
  <c r="Y2421" s="1"/>
  <c r="X2422"/>
  <c r="S2422"/>
  <c r="W2422"/>
  <c r="AB2422" s="1"/>
  <c r="AA2423"/>
  <c r="AC2423" s="1"/>
  <c r="AD2423" s="1"/>
  <c r="V2423"/>
  <c r="X2425"/>
  <c r="AC2425" s="1"/>
  <c r="V2433"/>
  <c r="AA2433" s="1"/>
  <c r="AC2433" s="1"/>
  <c r="AD2433" s="1"/>
  <c r="X2435"/>
  <c r="AC2435" s="1"/>
  <c r="Z2448"/>
  <c r="Z2450"/>
  <c r="U2451"/>
  <c r="Z2451" s="1"/>
  <c r="Z2454"/>
  <c r="U2455"/>
  <c r="Z2455" s="1"/>
  <c r="Z2458"/>
  <c r="Z2459"/>
  <c r="U2459"/>
  <c r="Z2462"/>
  <c r="Z2463"/>
  <c r="U2464"/>
  <c r="Z2464" s="1"/>
  <c r="Z2467"/>
  <c r="U2468"/>
  <c r="Z2468" s="1"/>
  <c r="T2473"/>
  <c r="Y2473" s="1"/>
  <c r="X2477"/>
  <c r="U2485"/>
  <c r="Z2485" s="1"/>
  <c r="AC2485" s="1"/>
  <c r="T2486"/>
  <c r="Y2486" s="1"/>
  <c r="S2487"/>
  <c r="X2487" s="1"/>
  <c r="W2487"/>
  <c r="AB2487" s="1"/>
  <c r="V2488"/>
  <c r="AA2488" s="1"/>
  <c r="AC2488" s="1"/>
  <c r="X2490"/>
  <c r="U2494"/>
  <c r="Z2494" s="1"/>
  <c r="AC2494" s="1"/>
  <c r="AD2494" s="1"/>
  <c r="Y2495"/>
  <c r="T2495"/>
  <c r="S2496"/>
  <c r="X2496" s="1"/>
  <c r="AC2496" s="1"/>
  <c r="AD2496" s="1"/>
  <c r="AB2496"/>
  <c r="W2496"/>
  <c r="V2497"/>
  <c r="AA2497" s="1"/>
  <c r="AC2497" s="1"/>
  <c r="AD2497" s="1"/>
  <c r="X2499"/>
  <c r="AC2499" s="1"/>
  <c r="T2508"/>
  <c r="Y2508" s="1"/>
  <c r="AC2508" s="1"/>
  <c r="AD2508" s="1"/>
  <c r="S2509"/>
  <c r="X2509" s="1"/>
  <c r="W2509"/>
  <c r="AB2509" s="1"/>
  <c r="V2510"/>
  <c r="AA2510" s="1"/>
  <c r="AC2510" s="1"/>
  <c r="AD2510" s="1"/>
  <c r="X2512"/>
  <c r="AB2512"/>
  <c r="AA2521"/>
  <c r="V2522"/>
  <c r="AA2522" s="1"/>
  <c r="V2523"/>
  <c r="AA2523" s="1"/>
  <c r="AA2526"/>
  <c r="V2527"/>
  <c r="AA2527" s="1"/>
  <c r="AA2530"/>
  <c r="V2531"/>
  <c r="AA2531" s="1"/>
  <c r="AA2534"/>
  <c r="V2535"/>
  <c r="AA2535" s="1"/>
  <c r="AA2539"/>
  <c r="V2540"/>
  <c r="AA2540" s="1"/>
  <c r="AA2543"/>
  <c r="V2544"/>
  <c r="AA2544" s="1"/>
  <c r="AA2547"/>
  <c r="V2548"/>
  <c r="AA2548" s="1"/>
  <c r="AA2551"/>
  <c r="V2552"/>
  <c r="AA2552" s="1"/>
  <c r="V2553"/>
  <c r="AA2553" s="1"/>
  <c r="AA2556"/>
  <c r="V2557"/>
  <c r="AA2557" s="1"/>
  <c r="AA2561"/>
  <c r="V2561"/>
  <c r="V2565"/>
  <c r="AA2565" s="1"/>
  <c r="V2570"/>
  <c r="AA2570" s="1"/>
  <c r="AA2571"/>
  <c r="AA2573"/>
  <c r="V2574"/>
  <c r="AA2574" s="1"/>
  <c r="AA2577"/>
  <c r="V2578"/>
  <c r="AA2578" s="1"/>
  <c r="AA2579"/>
  <c r="V2582"/>
  <c r="AA2582" s="1"/>
  <c r="V2583"/>
  <c r="AA2583" s="1"/>
  <c r="Z2591"/>
  <c r="U2592"/>
  <c r="Z2592" s="1"/>
  <c r="Z2595"/>
  <c r="Z2596"/>
  <c r="U2596"/>
  <c r="Z2598"/>
  <c r="Z2600"/>
  <c r="U2601"/>
  <c r="Z2601" s="1"/>
  <c r="Z2604"/>
  <c r="U2605"/>
  <c r="Z2605" s="1"/>
  <c r="AC2605" s="1"/>
  <c r="Z2608"/>
  <c r="Z2609"/>
  <c r="U2609"/>
  <c r="Z2612"/>
  <c r="Z2613"/>
  <c r="U2614"/>
  <c r="Z2614" s="1"/>
  <c r="AC2614" s="1"/>
  <c r="Z2617"/>
  <c r="U2618"/>
  <c r="Z2618" s="1"/>
  <c r="T2619"/>
  <c r="Y2619" s="1"/>
  <c r="Y2623"/>
  <c r="AC2623" s="1"/>
  <c r="T2623"/>
  <c r="S2624"/>
  <c r="X2624" s="1"/>
  <c r="AC2624" s="1"/>
  <c r="AB2624"/>
  <c r="W2624"/>
  <c r="X2627"/>
  <c r="T2628"/>
  <c r="Y2628" s="1"/>
  <c r="AC2628" s="1"/>
  <c r="V2630"/>
  <c r="AA2630" s="1"/>
  <c r="AC2630" s="1"/>
  <c r="U2631"/>
  <c r="Z2631" s="1"/>
  <c r="AC2631" s="1"/>
  <c r="S2637"/>
  <c r="X2637" s="1"/>
  <c r="AC2637" s="1"/>
  <c r="W2637"/>
  <c r="AB2637" s="1"/>
  <c r="X2640"/>
  <c r="Z2643"/>
  <c r="AC2643" s="1"/>
  <c r="X2646"/>
  <c r="Z2648"/>
  <c r="AC2648" s="1"/>
  <c r="AD2648" s="1"/>
  <c r="Y2649"/>
  <c r="AC2649" s="1"/>
  <c r="T2650"/>
  <c r="Y2650" s="1"/>
  <c r="AC2650" s="1"/>
  <c r="AD2650" s="1"/>
  <c r="V2652"/>
  <c r="AA2652" s="1"/>
  <c r="AC2652" s="1"/>
  <c r="AD2652" s="1"/>
  <c r="U2653"/>
  <c r="Z2653" s="1"/>
  <c r="AC2653" s="1"/>
  <c r="AD2653" s="1"/>
  <c r="X2660"/>
  <c r="Z2662"/>
  <c r="Y2663"/>
  <c r="T2664"/>
  <c r="Y2664" s="1"/>
  <c r="AC2664" s="1"/>
  <c r="AD2664" s="1"/>
  <c r="V2666"/>
  <c r="AA2666" s="1"/>
  <c r="AC2666" s="1"/>
  <c r="AD2666" s="1"/>
  <c r="U2667"/>
  <c r="Z2667" s="1"/>
  <c r="AC2667" s="1"/>
  <c r="AD2667" s="1"/>
  <c r="S2673"/>
  <c r="X2673" s="1"/>
  <c r="AC2673" s="1"/>
  <c r="AD2673" s="1"/>
  <c r="W2673"/>
  <c r="AB2673" s="1"/>
  <c r="U2675"/>
  <c r="Z2675" s="1"/>
  <c r="U2687"/>
  <c r="Z2687" s="1"/>
  <c r="Z2713"/>
  <c r="U2713"/>
  <c r="T2753"/>
  <c r="Y2753" s="1"/>
  <c r="Z2804"/>
  <c r="T2676"/>
  <c r="Y2676" s="1"/>
  <c r="AC2676" s="1"/>
  <c r="AD2676" s="1"/>
  <c r="X2677"/>
  <c r="S2677"/>
  <c r="W2677"/>
  <c r="AB2677" s="1"/>
  <c r="AA2678"/>
  <c r="V2678"/>
  <c r="U2679"/>
  <c r="Z2679" s="1"/>
  <c r="Y2680"/>
  <c r="T2680"/>
  <c r="Y2688"/>
  <c r="AC2688" s="1"/>
  <c r="AD2688" s="1"/>
  <c r="T2688"/>
  <c r="S2689"/>
  <c r="X2689" s="1"/>
  <c r="AC2689" s="1"/>
  <c r="AB2689"/>
  <c r="W2689"/>
  <c r="S2690"/>
  <c r="X2690" s="1"/>
  <c r="AC2690" s="1"/>
  <c r="AD2690" s="1"/>
  <c r="AB2690"/>
  <c r="W2690"/>
  <c r="V2691"/>
  <c r="AA2691" s="1"/>
  <c r="AC2691" s="1"/>
  <c r="AD2691" s="1"/>
  <c r="Z2692"/>
  <c r="AC2692" s="1"/>
  <c r="AD2692" s="1"/>
  <c r="U2692"/>
  <c r="X2693"/>
  <c r="AB2693"/>
  <c r="AA2694"/>
  <c r="Y2696"/>
  <c r="AC2696" s="1"/>
  <c r="AD2696" s="1"/>
  <c r="Y2705"/>
  <c r="AC2705" s="1"/>
  <c r="AD2705" s="1"/>
  <c r="Y2714"/>
  <c r="AC2714" s="1"/>
  <c r="AD2714" s="1"/>
  <c r="T2714"/>
  <c r="S2715"/>
  <c r="X2715" s="1"/>
  <c r="W2715"/>
  <c r="AB2715" s="1"/>
  <c r="V2716"/>
  <c r="AA2716" s="1"/>
  <c r="AC2716" s="1"/>
  <c r="AD2716" s="1"/>
  <c r="U2717"/>
  <c r="Z2717" s="1"/>
  <c r="AC2717" s="1"/>
  <c r="AD2717" s="1"/>
  <c r="X2718"/>
  <c r="AB2718"/>
  <c r="AA2719"/>
  <c r="AA2720"/>
  <c r="Z2721"/>
  <c r="Z2722"/>
  <c r="U2722"/>
  <c r="Z2725"/>
  <c r="Z2726"/>
  <c r="U2726"/>
  <c r="Z2729"/>
  <c r="Z2730"/>
  <c r="U2730"/>
  <c r="Z2733"/>
  <c r="Z2734"/>
  <c r="U2734"/>
  <c r="U2735"/>
  <c r="Z2735" s="1"/>
  <c r="Z2738"/>
  <c r="U2739"/>
  <c r="Z2739" s="1"/>
  <c r="AC2739" s="1"/>
  <c r="Y2740"/>
  <c r="AC2740" s="1"/>
  <c r="T2740"/>
  <c r="S2741"/>
  <c r="X2741" s="1"/>
  <c r="AC2741" s="1"/>
  <c r="AB2741"/>
  <c r="W2741"/>
  <c r="V2742"/>
  <c r="AA2742" s="1"/>
  <c r="AC2742" s="1"/>
  <c r="X2744"/>
  <c r="AC2744" s="1"/>
  <c r="AB2744"/>
  <c r="AA2745"/>
  <c r="Z2751"/>
  <c r="Z2752"/>
  <c r="U2752"/>
  <c r="Z2755"/>
  <c r="Z2756"/>
  <c r="U2756"/>
  <c r="Z2759"/>
  <c r="Z2760"/>
  <c r="U2760"/>
  <c r="Z2763"/>
  <c r="Z2764"/>
  <c r="U2764"/>
  <c r="U2765"/>
  <c r="Z2765" s="1"/>
  <c r="Z2768"/>
  <c r="U2769"/>
  <c r="Z2769" s="1"/>
  <c r="Z2770"/>
  <c r="Z2772"/>
  <c r="U2773"/>
  <c r="Z2773" s="1"/>
  <c r="AC2773" s="1"/>
  <c r="Y2774"/>
  <c r="AC2774" s="1"/>
  <c r="T2774"/>
  <c r="S2775"/>
  <c r="X2775" s="1"/>
  <c r="AC2775" s="1"/>
  <c r="AB2775"/>
  <c r="W2775"/>
  <c r="V2776"/>
  <c r="AA2776" s="1"/>
  <c r="Z2777"/>
  <c r="U2777"/>
  <c r="AA2780"/>
  <c r="AA2781"/>
  <c r="V2781"/>
  <c r="AA2784"/>
  <c r="AA2785"/>
  <c r="V2785"/>
  <c r="AA2788"/>
  <c r="AA2789"/>
  <c r="V2789"/>
  <c r="AA2792"/>
  <c r="AA2793"/>
  <c r="V2793"/>
  <c r="AA2797"/>
  <c r="AA2798"/>
  <c r="V2798"/>
  <c r="AA2801"/>
  <c r="AA2802"/>
  <c r="V2802"/>
  <c r="AA2805"/>
  <c r="AA2806"/>
  <c r="V2806"/>
  <c r="AA2809"/>
  <c r="X2810"/>
  <c r="S2810"/>
  <c r="W2810"/>
  <c r="AB2810" s="1"/>
  <c r="AA2816"/>
  <c r="AB2827"/>
  <c r="Y2834"/>
  <c r="X2845"/>
  <c r="Y2848"/>
  <c r="AB2870"/>
  <c r="AB2879"/>
  <c r="AA2895"/>
  <c r="Z2899"/>
  <c r="AB2906"/>
  <c r="X2944"/>
  <c r="X2966"/>
  <c r="X3004"/>
  <c r="X3026"/>
  <c r="AB3039"/>
  <c r="Y3046"/>
  <c r="X3057"/>
  <c r="X3060"/>
  <c r="Z3079"/>
  <c r="X3086"/>
  <c r="Z3096"/>
  <c r="AC3096" s="1"/>
  <c r="Z3105"/>
  <c r="T2244"/>
  <c r="Y2244" s="1"/>
  <c r="S2245"/>
  <c r="X2245" s="1"/>
  <c r="W2245"/>
  <c r="AB2245" s="1"/>
  <c r="V2246"/>
  <c r="AA2246" s="1"/>
  <c r="U2247"/>
  <c r="Z2247" s="1"/>
  <c r="T2248"/>
  <c r="Y2248" s="1"/>
  <c r="W2250"/>
  <c r="S2251"/>
  <c r="X2251" s="1"/>
  <c r="AC2251" s="1"/>
  <c r="AD2251" s="1"/>
  <c r="W2251"/>
  <c r="V2252"/>
  <c r="AA2252" s="1"/>
  <c r="U2253"/>
  <c r="Z2253" s="1"/>
  <c r="T2254"/>
  <c r="Y2254" s="1"/>
  <c r="S2255"/>
  <c r="X2255" s="1"/>
  <c r="W2255"/>
  <c r="AB2255" s="1"/>
  <c r="V2256"/>
  <c r="AA2256" s="1"/>
  <c r="AC2256" s="1"/>
  <c r="AD2256" s="1"/>
  <c r="U2257"/>
  <c r="Z2257" s="1"/>
  <c r="T2258"/>
  <c r="S2259"/>
  <c r="X2259" s="1"/>
  <c r="AC2259" s="1"/>
  <c r="AD2259" s="1"/>
  <c r="W2259"/>
  <c r="V2260"/>
  <c r="AA2260" s="1"/>
  <c r="U2261"/>
  <c r="Z2261" s="1"/>
  <c r="T2262"/>
  <c r="Y2262" s="1"/>
  <c r="S2263"/>
  <c r="X2263" s="1"/>
  <c r="AC2263" s="1"/>
  <c r="AD2263" s="1"/>
  <c r="W2263"/>
  <c r="V2264"/>
  <c r="AA2264" s="1"/>
  <c r="U2265"/>
  <c r="Z2265" s="1"/>
  <c r="U2266"/>
  <c r="Z2266" s="1"/>
  <c r="T2267"/>
  <c r="S2268"/>
  <c r="X2268" s="1"/>
  <c r="W2268"/>
  <c r="AB2268" s="1"/>
  <c r="V2269"/>
  <c r="AA2269" s="1"/>
  <c r="U2270"/>
  <c r="Z2270" s="1"/>
  <c r="T2271"/>
  <c r="Y2271" s="1"/>
  <c r="S2272"/>
  <c r="X2272" s="1"/>
  <c r="W2272"/>
  <c r="AB2272" s="1"/>
  <c r="V2273"/>
  <c r="U2274"/>
  <c r="Z2274" s="1"/>
  <c r="T2275"/>
  <c r="Y2275" s="1"/>
  <c r="S2276"/>
  <c r="X2276" s="1"/>
  <c r="AC2276" s="1"/>
  <c r="W2276"/>
  <c r="AB2276" s="1"/>
  <c r="V2277"/>
  <c r="AA2277" s="1"/>
  <c r="U2278"/>
  <c r="Z2278" s="1"/>
  <c r="T2279"/>
  <c r="Y2279" s="1"/>
  <c r="W2280"/>
  <c r="AB2280" s="1"/>
  <c r="V2294"/>
  <c r="AA2294" s="1"/>
  <c r="U2295"/>
  <c r="Z2295" s="1"/>
  <c r="U2296"/>
  <c r="Z2296" s="1"/>
  <c r="T2297"/>
  <c r="Y2297" s="1"/>
  <c r="S2298"/>
  <c r="X2298" s="1"/>
  <c r="W2298"/>
  <c r="AB2298" s="1"/>
  <c r="V2299"/>
  <c r="AA2299" s="1"/>
  <c r="U2300"/>
  <c r="Z2300" s="1"/>
  <c r="V2307"/>
  <c r="AA2307" s="1"/>
  <c r="U2308"/>
  <c r="Z2308" s="1"/>
  <c r="T2309"/>
  <c r="Y2309" s="1"/>
  <c r="S2310"/>
  <c r="W2310"/>
  <c r="AB2310" s="1"/>
  <c r="S2311"/>
  <c r="X2311" s="1"/>
  <c r="W2311"/>
  <c r="AB2311" s="1"/>
  <c r="V2312"/>
  <c r="U2313"/>
  <c r="Z2313" s="1"/>
  <c r="T2314"/>
  <c r="Y2314" s="1"/>
  <c r="S2315"/>
  <c r="X2315" s="1"/>
  <c r="AC2315" s="1"/>
  <c r="W2315"/>
  <c r="AB2315" s="1"/>
  <c r="V2316"/>
  <c r="AA2316" s="1"/>
  <c r="U2317"/>
  <c r="Z2317" s="1"/>
  <c r="T2318"/>
  <c r="S2319"/>
  <c r="W2319"/>
  <c r="AB2319" s="1"/>
  <c r="V2320"/>
  <c r="AA2320" s="1"/>
  <c r="U2321"/>
  <c r="Z2321" s="1"/>
  <c r="T2322"/>
  <c r="Y2322" s="1"/>
  <c r="S2323"/>
  <c r="X2323" s="1"/>
  <c r="W2323"/>
  <c r="AB2323" s="1"/>
  <c r="V2324"/>
  <c r="AA2324" s="1"/>
  <c r="U2325"/>
  <c r="Z2325" s="1"/>
  <c r="V2333"/>
  <c r="S2353"/>
  <c r="X2353" s="1"/>
  <c r="AC2353" s="1"/>
  <c r="AD2353" s="1"/>
  <c r="W2353"/>
  <c r="V2354"/>
  <c r="AA2354" s="1"/>
  <c r="U2355"/>
  <c r="Z2355" s="1"/>
  <c r="U2356"/>
  <c r="Z2356" s="1"/>
  <c r="T2357"/>
  <c r="S2358"/>
  <c r="X2358" s="1"/>
  <c r="W2358"/>
  <c r="AB2358" s="1"/>
  <c r="V2359"/>
  <c r="AA2359" s="1"/>
  <c r="U2360"/>
  <c r="Z2360" s="1"/>
  <c r="T2361"/>
  <c r="Y2361" s="1"/>
  <c r="S2362"/>
  <c r="X2362" s="1"/>
  <c r="W2362"/>
  <c r="AB2362" s="1"/>
  <c r="V2363"/>
  <c r="U2364"/>
  <c r="Z2364" s="1"/>
  <c r="T2365"/>
  <c r="Y2365" s="1"/>
  <c r="S2366"/>
  <c r="X2366" s="1"/>
  <c r="W2366"/>
  <c r="AB2366" s="1"/>
  <c r="V2367"/>
  <c r="AA2367" s="1"/>
  <c r="U2368"/>
  <c r="T2369"/>
  <c r="Y2369" s="1"/>
  <c r="S2370"/>
  <c r="X2370" s="1"/>
  <c r="AC2370" s="1"/>
  <c r="W2370"/>
  <c r="S2371"/>
  <c r="X2371" s="1"/>
  <c r="W2371"/>
  <c r="AB2371" s="1"/>
  <c r="V2372"/>
  <c r="U2373"/>
  <c r="Z2373" s="1"/>
  <c r="T2374"/>
  <c r="S2375"/>
  <c r="X2375" s="1"/>
  <c r="W2375"/>
  <c r="AB2375" s="1"/>
  <c r="V2376"/>
  <c r="AA2376" s="1"/>
  <c r="U2377"/>
  <c r="Z2377" s="1"/>
  <c r="T2378"/>
  <c r="Y2378" s="1"/>
  <c r="S2379"/>
  <c r="X2379" s="1"/>
  <c r="AC2379" s="1"/>
  <c r="AD2379" s="1"/>
  <c r="W2379"/>
  <c r="AB2379" s="1"/>
  <c r="V2380"/>
  <c r="AA2380" s="1"/>
  <c r="U2381"/>
  <c r="Z2381" s="1"/>
  <c r="T2382"/>
  <c r="Y2382" s="1"/>
  <c r="S2383"/>
  <c r="X2383" s="1"/>
  <c r="AC2383" s="1"/>
  <c r="W2383"/>
  <c r="V2384"/>
  <c r="AA2384" s="1"/>
  <c r="U2385"/>
  <c r="U2386"/>
  <c r="Z2386" s="1"/>
  <c r="T2387"/>
  <c r="Y2387" s="1"/>
  <c r="S2388"/>
  <c r="X2388" s="1"/>
  <c r="W2388"/>
  <c r="AB2388" s="1"/>
  <c r="V2389"/>
  <c r="U2390"/>
  <c r="T2391"/>
  <c r="Y2391" s="1"/>
  <c r="S2392"/>
  <c r="X2392" s="1"/>
  <c r="AC2392" s="1"/>
  <c r="AD2392" s="1"/>
  <c r="W2392"/>
  <c r="AB2392" s="1"/>
  <c r="V2393"/>
  <c r="AA2393" s="1"/>
  <c r="U2394"/>
  <c r="Z2394" s="1"/>
  <c r="T2395"/>
  <c r="Y2395" s="1"/>
  <c r="S2396"/>
  <c r="W2396"/>
  <c r="AB2396" s="1"/>
  <c r="V2397"/>
  <c r="AA2397" s="1"/>
  <c r="U2398"/>
  <c r="Z2398" s="1"/>
  <c r="S2402"/>
  <c r="X2402" s="1"/>
  <c r="AC2402" s="1"/>
  <c r="AD2402" s="1"/>
  <c r="W2402"/>
  <c r="W2406"/>
  <c r="AB2406" s="1"/>
  <c r="S2410"/>
  <c r="X2410" s="1"/>
  <c r="AC2410" s="1"/>
  <c r="AD2410" s="1"/>
  <c r="W2410"/>
  <c r="AB2410" s="1"/>
  <c r="W2445"/>
  <c r="AB2445" s="1"/>
  <c r="U2447"/>
  <c r="Z2447" s="1"/>
  <c r="U2448"/>
  <c r="T2449"/>
  <c r="Y2449" s="1"/>
  <c r="S2450"/>
  <c r="X2450" s="1"/>
  <c r="W2450"/>
  <c r="AB2450" s="1"/>
  <c r="V2451"/>
  <c r="AA2451" s="1"/>
  <c r="U2452"/>
  <c r="Z2452" s="1"/>
  <c r="T2453"/>
  <c r="S2454"/>
  <c r="X2454" s="1"/>
  <c r="AC2454" s="1"/>
  <c r="W2454"/>
  <c r="V2455"/>
  <c r="AA2455" s="1"/>
  <c r="U2456"/>
  <c r="Z2456" s="1"/>
  <c r="T2457"/>
  <c r="Y2457" s="1"/>
  <c r="S2458"/>
  <c r="X2458" s="1"/>
  <c r="AC2458" s="1"/>
  <c r="W2458"/>
  <c r="V2459"/>
  <c r="AA2459" s="1"/>
  <c r="U2460"/>
  <c r="Z2460" s="1"/>
  <c r="T2461"/>
  <c r="Y2461" s="1"/>
  <c r="S2462"/>
  <c r="X2462" s="1"/>
  <c r="AC2462" s="1"/>
  <c r="W2462"/>
  <c r="S2463"/>
  <c r="X2463" s="1"/>
  <c r="W2463"/>
  <c r="AB2463" s="1"/>
  <c r="V2464"/>
  <c r="AA2464" s="1"/>
  <c r="U2465"/>
  <c r="Z2465" s="1"/>
  <c r="T2466"/>
  <c r="Y2466" s="1"/>
  <c r="S2467"/>
  <c r="X2467" s="1"/>
  <c r="AC2467" s="1"/>
  <c r="AD2467" s="1"/>
  <c r="W2467"/>
  <c r="AB2467" s="1"/>
  <c r="V2468"/>
  <c r="AA2468" s="1"/>
  <c r="U2469"/>
  <c r="Z2469" s="1"/>
  <c r="T2470"/>
  <c r="S2471"/>
  <c r="X2471" s="1"/>
  <c r="AC2471" s="1"/>
  <c r="AD2471" s="1"/>
  <c r="W2471"/>
  <c r="AB2471" s="1"/>
  <c r="V2472"/>
  <c r="AA2472" s="1"/>
  <c r="U2473"/>
  <c r="Z2473" s="1"/>
  <c r="T2474"/>
  <c r="Y2474" s="1"/>
  <c r="S2475"/>
  <c r="X2475" s="1"/>
  <c r="W2475"/>
  <c r="AB2475" s="1"/>
  <c r="V2519"/>
  <c r="AA2519" s="1"/>
  <c r="U2520"/>
  <c r="T2521"/>
  <c r="Y2521" s="1"/>
  <c r="S2522"/>
  <c r="X2522" s="1"/>
  <c r="W2522"/>
  <c r="AB2522" s="1"/>
  <c r="S2523"/>
  <c r="X2523" s="1"/>
  <c r="AC2523" s="1"/>
  <c r="W2523"/>
  <c r="AB2523" s="1"/>
  <c r="V2524"/>
  <c r="AA2524" s="1"/>
  <c r="U2525"/>
  <c r="Z2525" s="1"/>
  <c r="T2526"/>
  <c r="Y2526" s="1"/>
  <c r="S2527"/>
  <c r="W2527"/>
  <c r="AB2527" s="1"/>
  <c r="V2528"/>
  <c r="AA2528" s="1"/>
  <c r="U2529"/>
  <c r="Z2529" s="1"/>
  <c r="T2530"/>
  <c r="S2531"/>
  <c r="X2531" s="1"/>
  <c r="W2531"/>
  <c r="AB2531" s="1"/>
  <c r="V2532"/>
  <c r="AA2532" s="1"/>
  <c r="U2533"/>
  <c r="Z2533" s="1"/>
  <c r="T2534"/>
  <c r="Y2534" s="1"/>
  <c r="S2535"/>
  <c r="X2535" s="1"/>
  <c r="AC2535" s="1"/>
  <c r="W2535"/>
  <c r="AB2535" s="1"/>
  <c r="V2536"/>
  <c r="AA2536" s="1"/>
  <c r="U2537"/>
  <c r="Z2537" s="1"/>
  <c r="U2538"/>
  <c r="Z2538" s="1"/>
  <c r="T2539"/>
  <c r="S2540"/>
  <c r="X2540" s="1"/>
  <c r="W2540"/>
  <c r="AB2540" s="1"/>
  <c r="V2541"/>
  <c r="AA2541" s="1"/>
  <c r="U2542"/>
  <c r="Z2542" s="1"/>
  <c r="T2543"/>
  <c r="Y2543" s="1"/>
  <c r="S2544"/>
  <c r="X2544" s="1"/>
  <c r="W2544"/>
  <c r="AB2544" s="1"/>
  <c r="V2545"/>
  <c r="AA2545" s="1"/>
  <c r="U2546"/>
  <c r="Z2546" s="1"/>
  <c r="T2547"/>
  <c r="Y2547" s="1"/>
  <c r="S2548"/>
  <c r="X2548" s="1"/>
  <c r="AC2548" s="1"/>
  <c r="W2548"/>
  <c r="AB2548" s="1"/>
  <c r="V2549"/>
  <c r="AA2549" s="1"/>
  <c r="U2550"/>
  <c r="Z2550" s="1"/>
  <c r="T2551"/>
  <c r="Y2551" s="1"/>
  <c r="S2552"/>
  <c r="X2552" s="1"/>
  <c r="AC2552" s="1"/>
  <c r="W2552"/>
  <c r="AB2552" s="1"/>
  <c r="S2553"/>
  <c r="X2553" s="1"/>
  <c r="W2553"/>
  <c r="AB2553" s="1"/>
  <c r="V2554"/>
  <c r="AA2554" s="1"/>
  <c r="U2555"/>
  <c r="Z2555" s="1"/>
  <c r="T2556"/>
  <c r="Y2556" s="1"/>
  <c r="S2557"/>
  <c r="W2557"/>
  <c r="AB2557" s="1"/>
  <c r="V2558"/>
  <c r="AA2558" s="1"/>
  <c r="U2559"/>
  <c r="Z2559" s="1"/>
  <c r="T2560"/>
  <c r="S2561"/>
  <c r="W2561"/>
  <c r="AB2561" s="1"/>
  <c r="V2562"/>
  <c r="AA2562" s="1"/>
  <c r="U2563"/>
  <c r="Z2563" s="1"/>
  <c r="T2564"/>
  <c r="S2565"/>
  <c r="X2565" s="1"/>
  <c r="W2565"/>
  <c r="AB2565" s="1"/>
  <c r="V2566"/>
  <c r="AA2566" s="1"/>
  <c r="U2567"/>
  <c r="U2568"/>
  <c r="Z2568" s="1"/>
  <c r="T2569"/>
  <c r="Y2569" s="1"/>
  <c r="S2570"/>
  <c r="X2570" s="1"/>
  <c r="AC2570" s="1"/>
  <c r="AD2570" s="1"/>
  <c r="W2570"/>
  <c r="AB2570" s="1"/>
  <c r="V2571"/>
  <c r="U2572"/>
  <c r="Z2572" s="1"/>
  <c r="T2573"/>
  <c r="Y2573" s="1"/>
  <c r="S2574"/>
  <c r="X2574" s="1"/>
  <c r="AC2574" s="1"/>
  <c r="AD2574" s="1"/>
  <c r="W2574"/>
  <c r="V2575"/>
  <c r="AA2575" s="1"/>
  <c r="U2576"/>
  <c r="Z2576" s="1"/>
  <c r="T2577"/>
  <c r="Y2577" s="1"/>
  <c r="S2578"/>
  <c r="W2578"/>
  <c r="AB2578" s="1"/>
  <c r="V2579"/>
  <c r="U2580"/>
  <c r="Z2580" s="1"/>
  <c r="T2581"/>
  <c r="Y2581" s="1"/>
  <c r="S2582"/>
  <c r="X2582" s="1"/>
  <c r="AC2582" s="1"/>
  <c r="W2582"/>
  <c r="S2583"/>
  <c r="X2583" s="1"/>
  <c r="AC2583" s="1"/>
  <c r="W2583"/>
  <c r="AB2583" s="1"/>
  <c r="V2584"/>
  <c r="AA2584" s="1"/>
  <c r="U2585"/>
  <c r="Z2585" s="1"/>
  <c r="T2586"/>
  <c r="Y2586" s="1"/>
  <c r="S2587"/>
  <c r="X2587" s="1"/>
  <c r="W2587"/>
  <c r="AB2587" s="1"/>
  <c r="V2588"/>
  <c r="AA2588" s="1"/>
  <c r="U2589"/>
  <c r="Z2589" s="1"/>
  <c r="T2590"/>
  <c r="S2591"/>
  <c r="X2591" s="1"/>
  <c r="W2591"/>
  <c r="AB2591" s="1"/>
  <c r="V2592"/>
  <c r="AA2592" s="1"/>
  <c r="U2593"/>
  <c r="Z2593" s="1"/>
  <c r="T2594"/>
  <c r="Y2594" s="1"/>
  <c r="S2595"/>
  <c r="X2595" s="1"/>
  <c r="AC2595" s="1"/>
  <c r="AD2595" s="1"/>
  <c r="W2595"/>
  <c r="AB2595" s="1"/>
  <c r="V2596"/>
  <c r="AA2596" s="1"/>
  <c r="U2597"/>
  <c r="Z2597" s="1"/>
  <c r="U2598"/>
  <c r="T2599"/>
  <c r="S2600"/>
  <c r="W2600"/>
  <c r="AB2600" s="1"/>
  <c r="V2601"/>
  <c r="AA2601" s="1"/>
  <c r="U2602"/>
  <c r="Z2602" s="1"/>
  <c r="T2603"/>
  <c r="Y2603" s="1"/>
  <c r="S2604"/>
  <c r="X2604" s="1"/>
  <c r="W2604"/>
  <c r="AB2604" s="1"/>
  <c r="V2605"/>
  <c r="U2606"/>
  <c r="Z2606" s="1"/>
  <c r="T2607"/>
  <c r="Y2607" s="1"/>
  <c r="S2608"/>
  <c r="W2608"/>
  <c r="AB2608" s="1"/>
  <c r="V2609"/>
  <c r="AA2609" s="1"/>
  <c r="U2610"/>
  <c r="Z2610" s="1"/>
  <c r="T2611"/>
  <c r="Y2611" s="1"/>
  <c r="S2612"/>
  <c r="W2612"/>
  <c r="AB2612" s="1"/>
  <c r="S2613"/>
  <c r="X2613" s="1"/>
  <c r="W2613"/>
  <c r="AB2613" s="1"/>
  <c r="V2614"/>
  <c r="U2615"/>
  <c r="Z2615" s="1"/>
  <c r="T2616"/>
  <c r="Y2616" s="1"/>
  <c r="S2617"/>
  <c r="X2617" s="1"/>
  <c r="AC2617" s="1"/>
  <c r="W2617"/>
  <c r="AB2617" s="1"/>
  <c r="V2618"/>
  <c r="AA2618" s="1"/>
  <c r="U2619"/>
  <c r="Z2619" s="1"/>
  <c r="T2620"/>
  <c r="Y2620" s="1"/>
  <c r="S2621"/>
  <c r="X2621" s="1"/>
  <c r="AC2621" s="1"/>
  <c r="W2621"/>
  <c r="V2622"/>
  <c r="AA2622" s="1"/>
  <c r="Y2674"/>
  <c r="Y2683"/>
  <c r="Y2693"/>
  <c r="T2693"/>
  <c r="S2694"/>
  <c r="X2694" s="1"/>
  <c r="AC2694" s="1"/>
  <c r="AD2694" s="1"/>
  <c r="AB2694"/>
  <c r="W2694"/>
  <c r="V2695"/>
  <c r="AA2695" s="1"/>
  <c r="AC2695" s="1"/>
  <c r="AD2695" s="1"/>
  <c r="Z2696"/>
  <c r="U2696"/>
  <c r="X2697"/>
  <c r="Y2700"/>
  <c r="AC2700" s="1"/>
  <c r="AD2700" s="1"/>
  <c r="Z2705"/>
  <c r="U2705"/>
  <c r="X2706"/>
  <c r="Y2709"/>
  <c r="AC2709" s="1"/>
  <c r="AD2709" s="1"/>
  <c r="T2718"/>
  <c r="Y2718" s="1"/>
  <c r="X2719"/>
  <c r="S2719"/>
  <c r="W2719"/>
  <c r="AB2719" s="1"/>
  <c r="X2720"/>
  <c r="S2720"/>
  <c r="W2720"/>
  <c r="AB2720" s="1"/>
  <c r="AA2721"/>
  <c r="V2721"/>
  <c r="AA2724"/>
  <c r="AA2725"/>
  <c r="V2725"/>
  <c r="AA2728"/>
  <c r="AA2729"/>
  <c r="V2729"/>
  <c r="AA2732"/>
  <c r="AA2733"/>
  <c r="V2733"/>
  <c r="AA2737"/>
  <c r="AA2738"/>
  <c r="V2738"/>
  <c r="U2743"/>
  <c r="Z2743" s="1"/>
  <c r="AC2743" s="1"/>
  <c r="Y2744"/>
  <c r="T2744"/>
  <c r="S2745"/>
  <c r="X2745" s="1"/>
  <c r="AC2745" s="1"/>
  <c r="AB2745"/>
  <c r="W2745"/>
  <c r="V2746"/>
  <c r="AA2746" s="1"/>
  <c r="AC2746" s="1"/>
  <c r="X2748"/>
  <c r="AA2750"/>
  <c r="V2751"/>
  <c r="AA2751" s="1"/>
  <c r="AA2754"/>
  <c r="V2755"/>
  <c r="AA2755" s="1"/>
  <c r="AA2758"/>
  <c r="V2759"/>
  <c r="AA2759" s="1"/>
  <c r="AA2762"/>
  <c r="V2763"/>
  <c r="AA2763" s="1"/>
  <c r="AA2767"/>
  <c r="AA2768"/>
  <c r="V2768"/>
  <c r="AA2771"/>
  <c r="AA2772"/>
  <c r="V2772"/>
  <c r="AA2779"/>
  <c r="S2780"/>
  <c r="X2780" s="1"/>
  <c r="W2780"/>
  <c r="AB2780" s="1"/>
  <c r="X2783"/>
  <c r="AB2783"/>
  <c r="S2784"/>
  <c r="X2784" s="1"/>
  <c r="W2784"/>
  <c r="AB2784" s="1"/>
  <c r="X2787"/>
  <c r="AB2787"/>
  <c r="S2788"/>
  <c r="X2788" s="1"/>
  <c r="AC2788" s="1"/>
  <c r="W2788"/>
  <c r="AB2788" s="1"/>
  <c r="X2791"/>
  <c r="AB2791"/>
  <c r="S2792"/>
  <c r="X2792" s="1"/>
  <c r="AC2792" s="1"/>
  <c r="W2792"/>
  <c r="AB2792" s="1"/>
  <c r="X2796"/>
  <c r="AB2796"/>
  <c r="S2797"/>
  <c r="X2797" s="1"/>
  <c r="W2797"/>
  <c r="AB2797" s="1"/>
  <c r="X2800"/>
  <c r="AB2800"/>
  <c r="S2801"/>
  <c r="X2801" s="1"/>
  <c r="AC2801" s="1"/>
  <c r="W2801"/>
  <c r="AB2801" s="1"/>
  <c r="AB2804"/>
  <c r="S2805"/>
  <c r="X2805" s="1"/>
  <c r="W2805"/>
  <c r="AB2805" s="1"/>
  <c r="AB2808"/>
  <c r="S2809"/>
  <c r="X2809" s="1"/>
  <c r="W2809"/>
  <c r="AB2809" s="1"/>
  <c r="T2813"/>
  <c r="Y2813" s="1"/>
  <c r="AA2820"/>
  <c r="AA2828"/>
  <c r="AB2840"/>
  <c r="Y2847"/>
  <c r="AC2847" s="1"/>
  <c r="Y2856"/>
  <c r="Y2864"/>
  <c r="X2876"/>
  <c r="Y2879"/>
  <c r="AA2890"/>
  <c r="Z2896"/>
  <c r="AB2903"/>
  <c r="Y2913"/>
  <c r="AC2913" s="1"/>
  <c r="AB2919"/>
  <c r="AB2927"/>
  <c r="Z2938"/>
  <c r="AC2938" s="1"/>
  <c r="Z2946"/>
  <c r="AC2946" s="1"/>
  <c r="AA2954"/>
  <c r="AC2954" s="1"/>
  <c r="X3017"/>
  <c r="Y3025"/>
  <c r="AC3025" s="1"/>
  <c r="Y3033"/>
  <c r="AC3033" s="1"/>
  <c r="AA3070"/>
  <c r="AA3096"/>
  <c r="Y3106"/>
  <c r="X3108"/>
  <c r="Y3111"/>
  <c r="AC3157"/>
  <c r="Z2674"/>
  <c r="AC2674"/>
  <c r="Y2675"/>
  <c r="AC2675" s="1"/>
  <c r="AD2675" s="1"/>
  <c r="V2682"/>
  <c r="AA2682" s="1"/>
  <c r="AC2682" s="1"/>
  <c r="AD2682" s="1"/>
  <c r="U2683"/>
  <c r="Z2683" s="1"/>
  <c r="X2684"/>
  <c r="AC2684" s="1"/>
  <c r="Y2687"/>
  <c r="AC2687" s="1"/>
  <c r="AD2687" s="1"/>
  <c r="Y2697"/>
  <c r="T2697"/>
  <c r="S2698"/>
  <c r="X2698" s="1"/>
  <c r="AC2698" s="1"/>
  <c r="AD2698" s="1"/>
  <c r="AB2698"/>
  <c r="W2698"/>
  <c r="V2699"/>
  <c r="AA2699" s="1"/>
  <c r="AC2699" s="1"/>
  <c r="AD2699" s="1"/>
  <c r="Z2700"/>
  <c r="U2700"/>
  <c r="X2701"/>
  <c r="Y2704"/>
  <c r="Y2706"/>
  <c r="T2706"/>
  <c r="S2707"/>
  <c r="X2707" s="1"/>
  <c r="AC2707" s="1"/>
  <c r="AD2707" s="1"/>
  <c r="AB2707"/>
  <c r="W2707"/>
  <c r="V2708"/>
  <c r="AA2708" s="1"/>
  <c r="AC2708" s="1"/>
  <c r="AD2708" s="1"/>
  <c r="Z2709"/>
  <c r="U2709"/>
  <c r="X2710"/>
  <c r="Y2713"/>
  <c r="AC2713" s="1"/>
  <c r="AD2713" s="1"/>
  <c r="AB2721"/>
  <c r="X2723"/>
  <c r="S2724"/>
  <c r="X2724" s="1"/>
  <c r="AB2724"/>
  <c r="W2724"/>
  <c r="X2727"/>
  <c r="X2728"/>
  <c r="S2728"/>
  <c r="W2728"/>
  <c r="AB2728" s="1"/>
  <c r="X2731"/>
  <c r="X2732"/>
  <c r="S2732"/>
  <c r="W2732"/>
  <c r="AB2732" s="1"/>
  <c r="X2736"/>
  <c r="S2737"/>
  <c r="X2737" s="1"/>
  <c r="W2737"/>
  <c r="AB2737" s="1"/>
  <c r="AB2738"/>
  <c r="U2747"/>
  <c r="Z2747" s="1"/>
  <c r="AC2747" s="1"/>
  <c r="T2748"/>
  <c r="Y2748" s="1"/>
  <c r="S2749"/>
  <c r="X2749" s="1"/>
  <c r="AC2749" s="1"/>
  <c r="W2749"/>
  <c r="AB2749" s="1"/>
  <c r="S2750"/>
  <c r="X2750" s="1"/>
  <c r="W2750"/>
  <c r="AB2750" s="1"/>
  <c r="X2753"/>
  <c r="X2754"/>
  <c r="S2754"/>
  <c r="W2754"/>
  <c r="AB2754" s="1"/>
  <c r="X2755"/>
  <c r="X2757"/>
  <c r="S2758"/>
  <c r="X2758" s="1"/>
  <c r="W2758"/>
  <c r="AB2758" s="1"/>
  <c r="X2761"/>
  <c r="S2762"/>
  <c r="X2762" s="1"/>
  <c r="AB2762"/>
  <c r="W2762"/>
  <c r="X2766"/>
  <c r="S2767"/>
  <c r="X2767" s="1"/>
  <c r="W2767"/>
  <c r="AB2767" s="1"/>
  <c r="X2770"/>
  <c r="X2771"/>
  <c r="S2771"/>
  <c r="W2771"/>
  <c r="AB2771" s="1"/>
  <c r="X2772"/>
  <c r="X2778"/>
  <c r="S2779"/>
  <c r="X2779" s="1"/>
  <c r="W2779"/>
  <c r="AB2779" s="1"/>
  <c r="Y2783"/>
  <c r="T2783"/>
  <c r="T2787"/>
  <c r="Y2787" s="1"/>
  <c r="T2791"/>
  <c r="Y2791" s="1"/>
  <c r="T2796"/>
  <c r="Y2796" s="1"/>
  <c r="Y2800"/>
  <c r="T2800"/>
  <c r="T2804"/>
  <c r="Y2804" s="1"/>
  <c r="AC2804" s="1"/>
  <c r="T2808"/>
  <c r="Y2808" s="1"/>
  <c r="AC2808" s="1"/>
  <c r="Y2809"/>
  <c r="Z2811"/>
  <c r="U2812"/>
  <c r="Z2812" s="1"/>
  <c r="X2818"/>
  <c r="AB2828"/>
  <c r="AA2832"/>
  <c r="Z2838"/>
  <c r="AB2844"/>
  <c r="Y2851"/>
  <c r="X2862"/>
  <c r="AA2867"/>
  <c r="X2880"/>
  <c r="Y2883"/>
  <c r="X2890"/>
  <c r="Y2893"/>
  <c r="Z2908"/>
  <c r="AA2915"/>
  <c r="AC2915" s="1"/>
  <c r="X2932"/>
  <c r="X2940"/>
  <c r="Y2948"/>
  <c r="AC2948" s="1"/>
  <c r="AD2948" s="1"/>
  <c r="Y2956"/>
  <c r="AC2956" s="1"/>
  <c r="AA2975"/>
  <c r="AC2975" s="1"/>
  <c r="X2992"/>
  <c r="X3000"/>
  <c r="Y3008"/>
  <c r="AC3008" s="1"/>
  <c r="Y3016"/>
  <c r="AC3016" s="1"/>
  <c r="AA3035"/>
  <c r="AC3035" s="1"/>
  <c r="AB3040"/>
  <c r="AA3044"/>
  <c r="Z3050"/>
  <c r="AB3056"/>
  <c r="Y3063"/>
  <c r="AC3063" s="1"/>
  <c r="Y3068"/>
  <c r="Y3076"/>
  <c r="AC3076" s="1"/>
  <c r="AC3079"/>
  <c r="AA3092"/>
  <c r="X3095"/>
  <c r="X3103"/>
  <c r="AA3117"/>
  <c r="X3120"/>
  <c r="S2814"/>
  <c r="X2814" s="1"/>
  <c r="W2814"/>
  <c r="AB2814" s="1"/>
  <c r="V2815"/>
  <c r="AA2815" s="1"/>
  <c r="U2816"/>
  <c r="Z2816" s="1"/>
  <c r="AC2816" s="1"/>
  <c r="T2817"/>
  <c r="Y2817" s="1"/>
  <c r="S2818"/>
  <c r="W2818"/>
  <c r="AB2818" s="1"/>
  <c r="V2819"/>
  <c r="AA2819" s="1"/>
  <c r="U2820"/>
  <c r="Z2820" s="1"/>
  <c r="AC2820" s="1"/>
  <c r="T2821"/>
  <c r="Y2821" s="1"/>
  <c r="S2822"/>
  <c r="X2822" s="1"/>
  <c r="W2822"/>
  <c r="AB2822" s="1"/>
  <c r="V2823"/>
  <c r="AA2823" s="1"/>
  <c r="U2824"/>
  <c r="Z2824" s="1"/>
  <c r="U2825"/>
  <c r="Z2825" s="1"/>
  <c r="T2826"/>
  <c r="Y2826" s="1"/>
  <c r="S2827"/>
  <c r="X2827" s="1"/>
  <c r="W2827"/>
  <c r="V2828"/>
  <c r="U2829"/>
  <c r="Z2829" s="1"/>
  <c r="T2830"/>
  <c r="Y2830" s="1"/>
  <c r="S2831"/>
  <c r="X2831" s="1"/>
  <c r="W2831"/>
  <c r="AB2831" s="1"/>
  <c r="V2832"/>
  <c r="U2833"/>
  <c r="Z2833" s="1"/>
  <c r="T2834"/>
  <c r="S2835"/>
  <c r="X2835" s="1"/>
  <c r="W2835"/>
  <c r="AB2835" s="1"/>
  <c r="V2836"/>
  <c r="AA2836" s="1"/>
  <c r="U2837"/>
  <c r="Z2837" s="1"/>
  <c r="T2838"/>
  <c r="Y2838" s="1"/>
  <c r="AC2838" s="1"/>
  <c r="S2839"/>
  <c r="X2839" s="1"/>
  <c r="W2839"/>
  <c r="AB2839" s="1"/>
  <c r="S2840"/>
  <c r="X2840" s="1"/>
  <c r="W2840"/>
  <c r="V2841"/>
  <c r="AA2841" s="1"/>
  <c r="U2842"/>
  <c r="Z2842" s="1"/>
  <c r="T2843"/>
  <c r="Y2843" s="1"/>
  <c r="S2844"/>
  <c r="X2844" s="1"/>
  <c r="W2844"/>
  <c r="V2845"/>
  <c r="AA2845" s="1"/>
  <c r="U2846"/>
  <c r="Z2846" s="1"/>
  <c r="T2847"/>
  <c r="S2848"/>
  <c r="X2848" s="1"/>
  <c r="AC2848" s="1"/>
  <c r="W2848"/>
  <c r="AB2848" s="1"/>
  <c r="V2849"/>
  <c r="AA2849" s="1"/>
  <c r="U2850"/>
  <c r="Z2850" s="1"/>
  <c r="T2851"/>
  <c r="S2852"/>
  <c r="X2852" s="1"/>
  <c r="W2852"/>
  <c r="AB2852" s="1"/>
  <c r="V2853"/>
  <c r="AA2853" s="1"/>
  <c r="U2854"/>
  <c r="Z2854" s="1"/>
  <c r="U2855"/>
  <c r="Z2855" s="1"/>
  <c r="T2856"/>
  <c r="S2857"/>
  <c r="X2857" s="1"/>
  <c r="W2857"/>
  <c r="AB2857" s="1"/>
  <c r="V2858"/>
  <c r="AA2858" s="1"/>
  <c r="U2859"/>
  <c r="Z2859" s="1"/>
  <c r="T2860"/>
  <c r="Y2860" s="1"/>
  <c r="S2861"/>
  <c r="X2861" s="1"/>
  <c r="W2861"/>
  <c r="AB2861" s="1"/>
  <c r="V2862"/>
  <c r="AA2862" s="1"/>
  <c r="U2863"/>
  <c r="Z2863" s="1"/>
  <c r="T2864"/>
  <c r="S2865"/>
  <c r="X2865" s="1"/>
  <c r="W2865"/>
  <c r="AB2865" s="1"/>
  <c r="V2866"/>
  <c r="AA2866" s="1"/>
  <c r="U2867"/>
  <c r="Z2867" s="1"/>
  <c r="AC2867" s="1"/>
  <c r="T2868"/>
  <c r="Y2868" s="1"/>
  <c r="S2870"/>
  <c r="X2870" s="1"/>
  <c r="W2870"/>
  <c r="S2871"/>
  <c r="X2871" s="1"/>
  <c r="AC2871" s="1"/>
  <c r="W2871"/>
  <c r="AB2871" s="1"/>
  <c r="V2872"/>
  <c r="AA2872" s="1"/>
  <c r="U2873"/>
  <c r="Z2873" s="1"/>
  <c r="T2874"/>
  <c r="Y2874" s="1"/>
  <c r="AC2874" s="1"/>
  <c r="S2875"/>
  <c r="X2875" s="1"/>
  <c r="W2875"/>
  <c r="AB2875" s="1"/>
  <c r="V2876"/>
  <c r="AA2876" s="1"/>
  <c r="U2877"/>
  <c r="Z2877" s="1"/>
  <c r="AC2877" s="1"/>
  <c r="T2878"/>
  <c r="Y2878" s="1"/>
  <c r="S2879"/>
  <c r="X2879" s="1"/>
  <c r="AC2879" s="1"/>
  <c r="W2879"/>
  <c r="V2880"/>
  <c r="AA2880" s="1"/>
  <c r="U2881"/>
  <c r="Z2881" s="1"/>
  <c r="T2882"/>
  <c r="Y2882" s="1"/>
  <c r="S2883"/>
  <c r="X2883" s="1"/>
  <c r="W2883"/>
  <c r="AB2883" s="1"/>
  <c r="V2884"/>
  <c r="AA2884" s="1"/>
  <c r="U2886"/>
  <c r="U2887"/>
  <c r="Z2887" s="1"/>
  <c r="T2888"/>
  <c r="Y2888" s="1"/>
  <c r="AC2888" s="1"/>
  <c r="S2889"/>
  <c r="X2889" s="1"/>
  <c r="W2889"/>
  <c r="AB2889" s="1"/>
  <c r="V2890"/>
  <c r="U2891"/>
  <c r="Z2891" s="1"/>
  <c r="AC2891" s="1"/>
  <c r="T2892"/>
  <c r="Y2892" s="1"/>
  <c r="S2893"/>
  <c r="X2893" s="1"/>
  <c r="W2893"/>
  <c r="AB2893" s="1"/>
  <c r="V2894"/>
  <c r="AA2894" s="1"/>
  <c r="U2895"/>
  <c r="Z2895" s="1"/>
  <c r="AC2895" s="1"/>
  <c r="T2896"/>
  <c r="Y2896" s="1"/>
  <c r="AC2896" s="1"/>
  <c r="S2897"/>
  <c r="X2897" s="1"/>
  <c r="W2897"/>
  <c r="AB2897" s="1"/>
  <c r="V2898"/>
  <c r="AA2898" s="1"/>
  <c r="U2899"/>
  <c r="T2900"/>
  <c r="Y2900" s="1"/>
  <c r="S2901"/>
  <c r="X2901" s="1"/>
  <c r="AC2901" s="1"/>
  <c r="W2901"/>
  <c r="AB2901" s="1"/>
  <c r="S2902"/>
  <c r="X2902" s="1"/>
  <c r="W2902"/>
  <c r="AB2902" s="1"/>
  <c r="V2903"/>
  <c r="AA2903" s="1"/>
  <c r="U2904"/>
  <c r="Z2904" s="1"/>
  <c r="T2905"/>
  <c r="Y2905" s="1"/>
  <c r="S2906"/>
  <c r="X2906" s="1"/>
  <c r="W2906"/>
  <c r="V2907"/>
  <c r="AA2907" s="1"/>
  <c r="U2908"/>
  <c r="T2909"/>
  <c r="Y2909" s="1"/>
  <c r="S2910"/>
  <c r="X2910" s="1"/>
  <c r="AC2910" s="1"/>
  <c r="AD2910" s="1"/>
  <c r="W2910"/>
  <c r="AB2910" s="1"/>
  <c r="V2911"/>
  <c r="AA2911" s="1"/>
  <c r="U2912"/>
  <c r="Z2912" s="1"/>
  <c r="AC2912" s="1"/>
  <c r="T2913"/>
  <c r="S2914"/>
  <c r="X2914" s="1"/>
  <c r="AC2914" s="1"/>
  <c r="W2914"/>
  <c r="AB2914" s="1"/>
  <c r="V2915"/>
  <c r="U2916"/>
  <c r="Z2916" s="1"/>
  <c r="AC2916" s="1"/>
  <c r="U2917"/>
  <c r="Z2917" s="1"/>
  <c r="AC2917" s="1"/>
  <c r="T2918"/>
  <c r="Y2918" s="1"/>
  <c r="AC2918" s="1"/>
  <c r="S2919"/>
  <c r="X2919" s="1"/>
  <c r="AC2919" s="1"/>
  <c r="W2919"/>
  <c r="V2920"/>
  <c r="AA2920" s="1"/>
  <c r="AC2920" s="1"/>
  <c r="U2921"/>
  <c r="Z2921" s="1"/>
  <c r="AC2921" s="1"/>
  <c r="T2922"/>
  <c r="Y2922" s="1"/>
  <c r="AC2922" s="1"/>
  <c r="S2923"/>
  <c r="X2923" s="1"/>
  <c r="AC2923" s="1"/>
  <c r="AD2923" s="1"/>
  <c r="W2923"/>
  <c r="AB2923" s="1"/>
  <c r="V2924"/>
  <c r="AA2924" s="1"/>
  <c r="AC2924" s="1"/>
  <c r="U2925"/>
  <c r="Z2925" s="1"/>
  <c r="AC2925" s="1"/>
  <c r="T2926"/>
  <c r="Y2926" s="1"/>
  <c r="AC2926" s="1"/>
  <c r="AD2926" s="1"/>
  <c r="S2927"/>
  <c r="X2927" s="1"/>
  <c r="AC2927" s="1"/>
  <c r="W2927"/>
  <c r="V2928"/>
  <c r="U2929"/>
  <c r="Z2929" s="1"/>
  <c r="AC2929" s="1"/>
  <c r="AD2929" s="1"/>
  <c r="T2930"/>
  <c r="Y2930" s="1"/>
  <c r="AC2930" s="1"/>
  <c r="S2931"/>
  <c r="X2931" s="1"/>
  <c r="W2931"/>
  <c r="AB2931" s="1"/>
  <c r="S2932"/>
  <c r="W2932"/>
  <c r="AB2932" s="1"/>
  <c r="V2933"/>
  <c r="AA2933" s="1"/>
  <c r="AC2933" s="1"/>
  <c r="U2934"/>
  <c r="T2935"/>
  <c r="Y2935" s="1"/>
  <c r="AC2935" s="1"/>
  <c r="S2936"/>
  <c r="X2936" s="1"/>
  <c r="AC2936" s="1"/>
  <c r="W2936"/>
  <c r="AB2936" s="1"/>
  <c r="V2937"/>
  <c r="AA2937" s="1"/>
  <c r="AC2937" s="1"/>
  <c r="U2938"/>
  <c r="T2939"/>
  <c r="Y2939" s="1"/>
  <c r="AC2939" s="1"/>
  <c r="S2940"/>
  <c r="W2940"/>
  <c r="AB2940" s="1"/>
  <c r="V2941"/>
  <c r="AA2941" s="1"/>
  <c r="AC2941" s="1"/>
  <c r="U2942"/>
  <c r="Z2942" s="1"/>
  <c r="AC2942" s="1"/>
  <c r="T2943"/>
  <c r="Y2943" s="1"/>
  <c r="AC2943" s="1"/>
  <c r="S2944"/>
  <c r="W2944"/>
  <c r="AB2944" s="1"/>
  <c r="V2945"/>
  <c r="AA2945" s="1"/>
  <c r="AC2945" s="1"/>
  <c r="U2946"/>
  <c r="U2947"/>
  <c r="Z2947" s="1"/>
  <c r="AC2947" s="1"/>
  <c r="AD2947" s="1"/>
  <c r="T2948"/>
  <c r="S2949"/>
  <c r="X2949" s="1"/>
  <c r="AC2949" s="1"/>
  <c r="W2949"/>
  <c r="AB2949" s="1"/>
  <c r="V2950"/>
  <c r="AA2950" s="1"/>
  <c r="AC2950" s="1"/>
  <c r="AD2950" s="1"/>
  <c r="U2951"/>
  <c r="Z2951" s="1"/>
  <c r="AC2951" s="1"/>
  <c r="AD2951" s="1"/>
  <c r="T2952"/>
  <c r="Y2952" s="1"/>
  <c r="AC2952" s="1"/>
  <c r="S2953"/>
  <c r="X2953" s="1"/>
  <c r="W2953"/>
  <c r="AB2953" s="1"/>
  <c r="V2954"/>
  <c r="U2955"/>
  <c r="Z2955" s="1"/>
  <c r="AC2955" s="1"/>
  <c r="T2956"/>
  <c r="S2957"/>
  <c r="X2957" s="1"/>
  <c r="AC2957" s="1"/>
  <c r="AD2957" s="1"/>
  <c r="W2957"/>
  <c r="AB2957" s="1"/>
  <c r="V2958"/>
  <c r="AA2958" s="1"/>
  <c r="AC2958" s="1"/>
  <c r="U2959"/>
  <c r="Z2959" s="1"/>
  <c r="AC2959" s="1"/>
  <c r="T2960"/>
  <c r="Y2960" s="1"/>
  <c r="AC2960" s="1"/>
  <c r="AD2960" s="1"/>
  <c r="S2961"/>
  <c r="X2961" s="1"/>
  <c r="AC2961" s="1"/>
  <c r="W2961"/>
  <c r="AB2961" s="1"/>
  <c r="S2962"/>
  <c r="X2962" s="1"/>
  <c r="W2962"/>
  <c r="AB2962" s="1"/>
  <c r="V2963"/>
  <c r="AA2963" s="1"/>
  <c r="AC2963" s="1"/>
  <c r="AD2963" s="1"/>
  <c r="U2964"/>
  <c r="Z2964" s="1"/>
  <c r="AC2964" s="1"/>
  <c r="T2965"/>
  <c r="Y2965" s="1"/>
  <c r="AC2965" s="1"/>
  <c r="S2966"/>
  <c r="W2966"/>
  <c r="AB2966" s="1"/>
  <c r="V2967"/>
  <c r="AA2967" s="1"/>
  <c r="AC2967" s="1"/>
  <c r="U2968"/>
  <c r="Z2968" s="1"/>
  <c r="AC2968" s="1"/>
  <c r="T2969"/>
  <c r="Y2969" s="1"/>
  <c r="AC2969" s="1"/>
  <c r="AD2969" s="1"/>
  <c r="S2970"/>
  <c r="X2970" s="1"/>
  <c r="AC2970" s="1"/>
  <c r="AD2970" s="1"/>
  <c r="W2970"/>
  <c r="AB2970" s="1"/>
  <c r="V2971"/>
  <c r="AA2971" s="1"/>
  <c r="AC2971" s="1"/>
  <c r="U2972"/>
  <c r="Z2972" s="1"/>
  <c r="AC2972" s="1"/>
  <c r="AD2972" s="1"/>
  <c r="T2973"/>
  <c r="Y2973" s="1"/>
  <c r="AC2973" s="1"/>
  <c r="AD2973" s="1"/>
  <c r="S2974"/>
  <c r="X2974" s="1"/>
  <c r="AC2974" s="1"/>
  <c r="W2974"/>
  <c r="AB2974" s="1"/>
  <c r="V2975"/>
  <c r="U2976"/>
  <c r="Z2976" s="1"/>
  <c r="AC2976" s="1"/>
  <c r="U2977"/>
  <c r="Z2977" s="1"/>
  <c r="AC2977" s="1"/>
  <c r="T2978"/>
  <c r="Y2978" s="1"/>
  <c r="AC2978" s="1"/>
  <c r="S2979"/>
  <c r="X2979" s="1"/>
  <c r="AC2979" s="1"/>
  <c r="AD2979" s="1"/>
  <c r="W2979"/>
  <c r="AB2979" s="1"/>
  <c r="V2980"/>
  <c r="AA2980" s="1"/>
  <c r="AC2980" s="1"/>
  <c r="U2981"/>
  <c r="Z2981" s="1"/>
  <c r="AC2981" s="1"/>
  <c r="T2982"/>
  <c r="Y2982" s="1"/>
  <c r="AC2982" s="1"/>
  <c r="AD2982" s="1"/>
  <c r="S2983"/>
  <c r="W2983"/>
  <c r="AB2983" s="1"/>
  <c r="V2984"/>
  <c r="AA2984" s="1"/>
  <c r="AC2984" s="1"/>
  <c r="U2985"/>
  <c r="Z2985" s="1"/>
  <c r="AC2985" s="1"/>
  <c r="AD2985" s="1"/>
  <c r="T2986"/>
  <c r="Y2986" s="1"/>
  <c r="AC2986" s="1"/>
  <c r="AD2986" s="1"/>
  <c r="S2987"/>
  <c r="X2987" s="1"/>
  <c r="AC2987" s="1"/>
  <c r="W2987"/>
  <c r="AB2987" s="1"/>
  <c r="V2988"/>
  <c r="AA2988" s="1"/>
  <c r="AC2988" s="1"/>
  <c r="AD2988" s="1"/>
  <c r="U2989"/>
  <c r="Z2989" s="1"/>
  <c r="AC2989" s="1"/>
  <c r="AD2989" s="1"/>
  <c r="T2990"/>
  <c r="Y2990" s="1"/>
  <c r="AC2990" s="1"/>
  <c r="S2991"/>
  <c r="W2991"/>
  <c r="AB2991" s="1"/>
  <c r="S2992"/>
  <c r="W2992"/>
  <c r="AB2992" s="1"/>
  <c r="V2993"/>
  <c r="AA2993" s="1"/>
  <c r="AC2993" s="1"/>
  <c r="U2994"/>
  <c r="Z2994" s="1"/>
  <c r="AC2994" s="1"/>
  <c r="T2995"/>
  <c r="Y2995" s="1"/>
  <c r="AC2995" s="1"/>
  <c r="S2996"/>
  <c r="X2996" s="1"/>
  <c r="AC2996" s="1"/>
  <c r="W2996"/>
  <c r="AB2996" s="1"/>
  <c r="V2997"/>
  <c r="AA2997" s="1"/>
  <c r="AC2997" s="1"/>
  <c r="U2998"/>
  <c r="Z2998" s="1"/>
  <c r="AC2998" s="1"/>
  <c r="T2999"/>
  <c r="Y2999" s="1"/>
  <c r="AC2999" s="1"/>
  <c r="S3000"/>
  <c r="W3000"/>
  <c r="AB3000" s="1"/>
  <c r="V3001"/>
  <c r="AA3001" s="1"/>
  <c r="AC3001" s="1"/>
  <c r="U3002"/>
  <c r="Z3002" s="1"/>
  <c r="AC3002" s="1"/>
  <c r="T3003"/>
  <c r="Y3003" s="1"/>
  <c r="AC3003" s="1"/>
  <c r="S3004"/>
  <c r="W3004"/>
  <c r="AB3004" s="1"/>
  <c r="V3005"/>
  <c r="AA3005" s="1"/>
  <c r="AC3005" s="1"/>
  <c r="U3006"/>
  <c r="Z3006" s="1"/>
  <c r="AC3006" s="1"/>
  <c r="U3007"/>
  <c r="Z3007" s="1"/>
  <c r="AC3007" s="1"/>
  <c r="AD3007" s="1"/>
  <c r="T3008"/>
  <c r="S3009"/>
  <c r="X3009" s="1"/>
  <c r="AC3009" s="1"/>
  <c r="AD3009" s="1"/>
  <c r="W3009"/>
  <c r="AB3009" s="1"/>
  <c r="V3010"/>
  <c r="AA3010" s="1"/>
  <c r="AC3010" s="1"/>
  <c r="AD3010" s="1"/>
  <c r="U3011"/>
  <c r="Z3011" s="1"/>
  <c r="AC3011" s="1"/>
  <c r="AD3011" s="1"/>
  <c r="T3012"/>
  <c r="Y3012" s="1"/>
  <c r="AC3012" s="1"/>
  <c r="AD3012" s="1"/>
  <c r="S3013"/>
  <c r="X3013" s="1"/>
  <c r="AC3013" s="1"/>
  <c r="AD3013" s="1"/>
  <c r="W3013"/>
  <c r="V3014"/>
  <c r="AA3014" s="1"/>
  <c r="AC3014" s="1"/>
  <c r="AD3014" s="1"/>
  <c r="U3015"/>
  <c r="Z3015" s="1"/>
  <c r="AC3015" s="1"/>
  <c r="AD3015" s="1"/>
  <c r="T3016"/>
  <c r="S3017"/>
  <c r="W3017"/>
  <c r="AB3017" s="1"/>
  <c r="V3018"/>
  <c r="AA3018" s="1"/>
  <c r="AC3018" s="1"/>
  <c r="AD3018" s="1"/>
  <c r="U3019"/>
  <c r="Z3019" s="1"/>
  <c r="AC3019" s="1"/>
  <c r="AD3019" s="1"/>
  <c r="T3020"/>
  <c r="Y3020" s="1"/>
  <c r="AC3020" s="1"/>
  <c r="AD3020" s="1"/>
  <c r="S3021"/>
  <c r="X3021" s="1"/>
  <c r="AC3021" s="1"/>
  <c r="W3021"/>
  <c r="AB3021" s="1"/>
  <c r="S3022"/>
  <c r="X3022" s="1"/>
  <c r="W3022"/>
  <c r="AB3022" s="1"/>
  <c r="V3023"/>
  <c r="AA3023" s="1"/>
  <c r="AC3023" s="1"/>
  <c r="AD3023" s="1"/>
  <c r="U3024"/>
  <c r="Z3024" s="1"/>
  <c r="AC3024" s="1"/>
  <c r="T3025"/>
  <c r="S3026"/>
  <c r="W3026"/>
  <c r="AB3026" s="1"/>
  <c r="V3027"/>
  <c r="AA3027" s="1"/>
  <c r="AC3027" s="1"/>
  <c r="U3028"/>
  <c r="Z3028" s="1"/>
  <c r="AC3028" s="1"/>
  <c r="T3029"/>
  <c r="S3030"/>
  <c r="X3030" s="1"/>
  <c r="AC3030" s="1"/>
  <c r="AD3030" s="1"/>
  <c r="W3030"/>
  <c r="AB3030" s="1"/>
  <c r="V3031"/>
  <c r="AA3031" s="1"/>
  <c r="AC3031" s="1"/>
  <c r="U3032"/>
  <c r="Z3032" s="1"/>
  <c r="AC3032" s="1"/>
  <c r="AD3032" s="1"/>
  <c r="T3033"/>
  <c r="S3034"/>
  <c r="X3034" s="1"/>
  <c r="AC3034" s="1"/>
  <c r="W3034"/>
  <c r="AB3034" s="1"/>
  <c r="V3035"/>
  <c r="U3036"/>
  <c r="Z3036" s="1"/>
  <c r="AC3036" s="1"/>
  <c r="U3037"/>
  <c r="Z3037" s="1"/>
  <c r="AC3037" s="1"/>
  <c r="T3038"/>
  <c r="Y3038" s="1"/>
  <c r="S3039"/>
  <c r="X3039" s="1"/>
  <c r="AC3039" s="1"/>
  <c r="AD3039" s="1"/>
  <c r="W3039"/>
  <c r="V3040"/>
  <c r="AA3040" s="1"/>
  <c r="U3041"/>
  <c r="Z3041" s="1"/>
  <c r="T3042"/>
  <c r="Y3042" s="1"/>
  <c r="AC3042" s="1"/>
  <c r="AD3042" s="1"/>
  <c r="S3043"/>
  <c r="X3043" s="1"/>
  <c r="AC3043" s="1"/>
  <c r="AD3043" s="1"/>
  <c r="W3043"/>
  <c r="AB3043" s="1"/>
  <c r="V3044"/>
  <c r="U3045"/>
  <c r="Z3045" s="1"/>
  <c r="AC3045" s="1"/>
  <c r="AD3045" s="1"/>
  <c r="T3046"/>
  <c r="S3047"/>
  <c r="X3047" s="1"/>
  <c r="W3047"/>
  <c r="AB3047" s="1"/>
  <c r="V3048"/>
  <c r="U3049"/>
  <c r="Z3049" s="1"/>
  <c r="AC3049" s="1"/>
  <c r="AD3049" s="1"/>
  <c r="T3050"/>
  <c r="Y3050" s="1"/>
  <c r="AC3050" s="1"/>
  <c r="S3051"/>
  <c r="X3051" s="1"/>
  <c r="W3051"/>
  <c r="AB3051" s="1"/>
  <c r="S3052"/>
  <c r="X3052" s="1"/>
  <c r="AC3052" s="1"/>
  <c r="W3052"/>
  <c r="AB3052" s="1"/>
  <c r="V3053"/>
  <c r="AA3053" s="1"/>
  <c r="U3054"/>
  <c r="Z3054" s="1"/>
  <c r="AC3054" s="1"/>
  <c r="T3055"/>
  <c r="Y3055" s="1"/>
  <c r="AC3055" s="1"/>
  <c r="S3056"/>
  <c r="X3056" s="1"/>
  <c r="W3056"/>
  <c r="V3057"/>
  <c r="U3058"/>
  <c r="Z3058" s="1"/>
  <c r="AC3058" s="1"/>
  <c r="T3059"/>
  <c r="Y3059" s="1"/>
  <c r="AC3059" s="1"/>
  <c r="S3060"/>
  <c r="W3060"/>
  <c r="AB3060" s="1"/>
  <c r="V3061"/>
  <c r="AA3061" s="1"/>
  <c r="AC3061" s="1"/>
  <c r="U3062"/>
  <c r="Z3062" s="1"/>
  <c r="AC3062" s="1"/>
  <c r="T3063"/>
  <c r="S3064"/>
  <c r="X3064" s="1"/>
  <c r="W3064"/>
  <c r="AB3064" s="1"/>
  <c r="V3065"/>
  <c r="AA3065" s="1"/>
  <c r="U3066"/>
  <c r="Z3066" s="1"/>
  <c r="U3067"/>
  <c r="Z3067" s="1"/>
  <c r="T3068"/>
  <c r="S3069"/>
  <c r="X3069" s="1"/>
  <c r="W3069"/>
  <c r="AB3069" s="1"/>
  <c r="V3070"/>
  <c r="U3071"/>
  <c r="Z3071" s="1"/>
  <c r="T3072"/>
  <c r="Y3072" s="1"/>
  <c r="S3073"/>
  <c r="X3073" s="1"/>
  <c r="W3073"/>
  <c r="AB3073" s="1"/>
  <c r="V3074"/>
  <c r="AA3074" s="1"/>
  <c r="U3075"/>
  <c r="Z3075" s="1"/>
  <c r="T3076"/>
  <c r="S3077"/>
  <c r="X3077" s="1"/>
  <c r="AC3077" s="1"/>
  <c r="W3077"/>
  <c r="AB3077" s="1"/>
  <c r="V3078"/>
  <c r="AA3078" s="1"/>
  <c r="AC3078" s="1"/>
  <c r="U3079"/>
  <c r="T3080"/>
  <c r="Y3080" s="1"/>
  <c r="AC3080" s="1"/>
  <c r="S3081"/>
  <c r="X3081" s="1"/>
  <c r="AC3081" s="1"/>
  <c r="W3081"/>
  <c r="AB3081" s="1"/>
  <c r="S3082"/>
  <c r="X3082" s="1"/>
  <c r="W3082"/>
  <c r="AB3082" s="1"/>
  <c r="V3083"/>
  <c r="AA3083" s="1"/>
  <c r="AC3083" s="1"/>
  <c r="AD3083" s="1"/>
  <c r="U3084"/>
  <c r="Z3084" s="1"/>
  <c r="AC3084" s="1"/>
  <c r="T3085"/>
  <c r="Y3085" s="1"/>
  <c r="AC3085" s="1"/>
  <c r="S3086"/>
  <c r="W3086"/>
  <c r="AB3086" s="1"/>
  <c r="V3087"/>
  <c r="AA3087" s="1"/>
  <c r="AC3087" s="1"/>
  <c r="U3088"/>
  <c r="Z3088" s="1"/>
  <c r="AC3088" s="1"/>
  <c r="T3089"/>
  <c r="Y3089" s="1"/>
  <c r="AC3089" s="1"/>
  <c r="AD3089" s="1"/>
  <c r="S3090"/>
  <c r="X3090" s="1"/>
  <c r="AC3090" s="1"/>
  <c r="AD3090" s="1"/>
  <c r="W3090"/>
  <c r="AB3090" s="1"/>
  <c r="V3091"/>
  <c r="AA3091" s="1"/>
  <c r="AC3091" s="1"/>
  <c r="U3092"/>
  <c r="Z3092" s="1"/>
  <c r="AC3092" s="1"/>
  <c r="AD3092" s="1"/>
  <c r="T3093"/>
  <c r="Y3093" s="1"/>
  <c r="AC3093" s="1"/>
  <c r="AD3093" s="1"/>
  <c r="S3094"/>
  <c r="X3094" s="1"/>
  <c r="W3094"/>
  <c r="AB3094" s="1"/>
  <c r="V3095"/>
  <c r="AA3095" s="1"/>
  <c r="U3096"/>
  <c r="U3097"/>
  <c r="Z3097" s="1"/>
  <c r="T3098"/>
  <c r="S3099"/>
  <c r="X3099" s="1"/>
  <c r="AC3099" s="1"/>
  <c r="AD3099" s="1"/>
  <c r="W3099"/>
  <c r="AB3099" s="1"/>
  <c r="V3100"/>
  <c r="AA3100" s="1"/>
  <c r="U3101"/>
  <c r="Z3101" s="1"/>
  <c r="T3102"/>
  <c r="Y3102" s="1"/>
  <c r="AC3102" s="1"/>
  <c r="AD3102" s="1"/>
  <c r="S3103"/>
  <c r="W3103"/>
  <c r="AB3103" s="1"/>
  <c r="V3104"/>
  <c r="AA3104" s="1"/>
  <c r="U3105"/>
  <c r="T3106"/>
  <c r="S3107"/>
  <c r="X3107" s="1"/>
  <c r="W3107"/>
  <c r="AB3107" s="1"/>
  <c r="V3108"/>
  <c r="AA3108" s="1"/>
  <c r="U3109"/>
  <c r="Z3109" s="1"/>
  <c r="T3110"/>
  <c r="Y3110" s="1"/>
  <c r="S3111"/>
  <c r="X3111" s="1"/>
  <c r="W3111"/>
  <c r="AB3111" s="1"/>
  <c r="S3112"/>
  <c r="X3112" s="1"/>
  <c r="AC3112" s="1"/>
  <c r="W3112"/>
  <c r="AB3112" s="1"/>
  <c r="V3113"/>
  <c r="AA3113" s="1"/>
  <c r="U3114"/>
  <c r="Z3114" s="1"/>
  <c r="AC3114" s="1"/>
  <c r="T3115"/>
  <c r="S3116"/>
  <c r="X3116" s="1"/>
  <c r="W3116"/>
  <c r="AB3116" s="1"/>
  <c r="V3117"/>
  <c r="U3118"/>
  <c r="Z3118" s="1"/>
  <c r="AC3118" s="1"/>
  <c r="T3119"/>
  <c r="Y3119" s="1"/>
  <c r="S3120"/>
  <c r="W3120"/>
  <c r="AB3120" s="1"/>
  <c r="X3121"/>
  <c r="AB3122"/>
  <c r="AB3124"/>
  <c r="AA3125"/>
  <c r="Z3128"/>
  <c r="AC3128" s="1"/>
  <c r="U3128"/>
  <c r="T3129"/>
  <c r="Y3129" s="1"/>
  <c r="AC3129" s="1"/>
  <c r="X3130"/>
  <c r="S3130"/>
  <c r="W3130"/>
  <c r="AB3130" s="1"/>
  <c r="AA3131"/>
  <c r="AC3131" s="1"/>
  <c r="V3131"/>
  <c r="AB3133"/>
  <c r="AA3134"/>
  <c r="T3142"/>
  <c r="Y3142" s="1"/>
  <c r="AC3142" s="1"/>
  <c r="X3143"/>
  <c r="S3143"/>
  <c r="W3143"/>
  <c r="AB3143" s="1"/>
  <c r="AA3144"/>
  <c r="AC3144" s="1"/>
  <c r="V3144"/>
  <c r="AB3146"/>
  <c r="AA3147"/>
  <c r="U3166"/>
  <c r="Z3166" s="1"/>
  <c r="AC3166" s="1"/>
  <c r="T3167"/>
  <c r="Y3167" s="1"/>
  <c r="AC3167" s="1"/>
  <c r="S3168"/>
  <c r="X3168" s="1"/>
  <c r="AC3168" s="1"/>
  <c r="W3168"/>
  <c r="AB3168" s="1"/>
  <c r="V3169"/>
  <c r="AA3169" s="1"/>
  <c r="AC3169" s="1"/>
  <c r="AB3171"/>
  <c r="AA3209"/>
  <c r="AC3209" s="1"/>
  <c r="AB3221"/>
  <c r="AB3229"/>
  <c r="AB3239"/>
  <c r="AB3256"/>
  <c r="AA3274"/>
  <c r="AA3297"/>
  <c r="Z3301"/>
  <c r="AC3301" s="1"/>
  <c r="X3307"/>
  <c r="Z3310"/>
  <c r="AA3322"/>
  <c r="Y3328"/>
  <c r="AC3328" s="1"/>
  <c r="AB3337"/>
  <c r="AB3346"/>
  <c r="AA3381"/>
  <c r="AC3381" s="1"/>
  <c r="Y3388"/>
  <c r="AC3388" s="1"/>
  <c r="AD3388" s="1"/>
  <c r="Y3405"/>
  <c r="AC3405" s="1"/>
  <c r="S2678"/>
  <c r="X2678" s="1"/>
  <c r="AC2678" s="1"/>
  <c r="AD2678" s="1"/>
  <c r="V2679"/>
  <c r="AA2679" s="1"/>
  <c r="U2680"/>
  <c r="Z2680" s="1"/>
  <c r="T2681"/>
  <c r="Y2681" s="1"/>
  <c r="T2719"/>
  <c r="Y2719" s="1"/>
  <c r="T2720"/>
  <c r="Y2720" s="1"/>
  <c r="S2721"/>
  <c r="X2721" s="1"/>
  <c r="AC2721" s="1"/>
  <c r="W2721"/>
  <c r="V2722"/>
  <c r="AA2722" s="1"/>
  <c r="U2723"/>
  <c r="Z2723" s="1"/>
  <c r="T2724"/>
  <c r="Y2724" s="1"/>
  <c r="S2725"/>
  <c r="X2725" s="1"/>
  <c r="AC2725" s="1"/>
  <c r="W2725"/>
  <c r="AB2725" s="1"/>
  <c r="V2726"/>
  <c r="AA2726" s="1"/>
  <c r="U2727"/>
  <c r="Z2727" s="1"/>
  <c r="T2728"/>
  <c r="Y2728" s="1"/>
  <c r="S2729"/>
  <c r="X2729" s="1"/>
  <c r="AC2729" s="1"/>
  <c r="W2729"/>
  <c r="AB2729" s="1"/>
  <c r="V2730"/>
  <c r="AA2730" s="1"/>
  <c r="U2731"/>
  <c r="Z2731" s="1"/>
  <c r="T2732"/>
  <c r="Y2732" s="1"/>
  <c r="S2733"/>
  <c r="X2733" s="1"/>
  <c r="W2733"/>
  <c r="AB2733" s="1"/>
  <c r="V2734"/>
  <c r="AA2734" s="1"/>
  <c r="V2735"/>
  <c r="AA2735" s="1"/>
  <c r="U2736"/>
  <c r="Z2736" s="1"/>
  <c r="T2737"/>
  <c r="Y2737" s="1"/>
  <c r="S2738"/>
  <c r="X2738" s="1"/>
  <c r="AC2738" s="1"/>
  <c r="W2738"/>
  <c r="T2750"/>
  <c r="Y2750" s="1"/>
  <c r="S2751"/>
  <c r="X2751" s="1"/>
  <c r="AC2751" s="1"/>
  <c r="AD2751" s="1"/>
  <c r="W2751"/>
  <c r="AB2751" s="1"/>
  <c r="V2752"/>
  <c r="AA2752" s="1"/>
  <c r="U2753"/>
  <c r="Z2753" s="1"/>
  <c r="T2754"/>
  <c r="Y2754" s="1"/>
  <c r="S2755"/>
  <c r="W2755"/>
  <c r="AB2755" s="1"/>
  <c r="V2756"/>
  <c r="AA2756" s="1"/>
  <c r="U2757"/>
  <c r="Z2757" s="1"/>
  <c r="T2758"/>
  <c r="Y2758" s="1"/>
  <c r="S2759"/>
  <c r="X2759" s="1"/>
  <c r="AC2759" s="1"/>
  <c r="AD2759" s="1"/>
  <c r="W2759"/>
  <c r="AB2759" s="1"/>
  <c r="V2760"/>
  <c r="AA2760" s="1"/>
  <c r="U2761"/>
  <c r="Z2761" s="1"/>
  <c r="T2762"/>
  <c r="Y2762" s="1"/>
  <c r="S2763"/>
  <c r="X2763" s="1"/>
  <c r="W2763"/>
  <c r="AB2763" s="1"/>
  <c r="V2764"/>
  <c r="AA2764" s="1"/>
  <c r="V2765"/>
  <c r="AA2765" s="1"/>
  <c r="U2766"/>
  <c r="Z2766" s="1"/>
  <c r="T2767"/>
  <c r="Y2767" s="1"/>
  <c r="S2768"/>
  <c r="X2768" s="1"/>
  <c r="AC2768" s="1"/>
  <c r="W2768"/>
  <c r="AB2768" s="1"/>
  <c r="V2769"/>
  <c r="AA2769" s="1"/>
  <c r="U2770"/>
  <c r="T2771"/>
  <c r="Y2771" s="1"/>
  <c r="S2772"/>
  <c r="W2772"/>
  <c r="AB2772" s="1"/>
  <c r="W2776"/>
  <c r="AB2776" s="1"/>
  <c r="V2777"/>
  <c r="AA2777" s="1"/>
  <c r="U2778"/>
  <c r="Z2778" s="1"/>
  <c r="T2779"/>
  <c r="Y2779" s="1"/>
  <c r="T2780"/>
  <c r="Y2780" s="1"/>
  <c r="S2781"/>
  <c r="X2781" s="1"/>
  <c r="AC2781" s="1"/>
  <c r="W2781"/>
  <c r="AB2781" s="1"/>
  <c r="V2782"/>
  <c r="AA2782" s="1"/>
  <c r="U2783"/>
  <c r="Z2783" s="1"/>
  <c r="T2784"/>
  <c r="Y2784" s="1"/>
  <c r="S2785"/>
  <c r="X2785" s="1"/>
  <c r="AC2785" s="1"/>
  <c r="W2785"/>
  <c r="AB2785" s="1"/>
  <c r="V2786"/>
  <c r="AA2786" s="1"/>
  <c r="U2787"/>
  <c r="Z2787" s="1"/>
  <c r="T2788"/>
  <c r="Y2788" s="1"/>
  <c r="S2789"/>
  <c r="X2789" s="1"/>
  <c r="W2789"/>
  <c r="AB2789" s="1"/>
  <c r="V2790"/>
  <c r="AA2790" s="1"/>
  <c r="U2791"/>
  <c r="Z2791" s="1"/>
  <c r="T2792"/>
  <c r="Y2792" s="1"/>
  <c r="S2793"/>
  <c r="X2793" s="1"/>
  <c r="AC2793" s="1"/>
  <c r="W2793"/>
  <c r="AB2793" s="1"/>
  <c r="V2794"/>
  <c r="AA2794" s="1"/>
  <c r="V2795"/>
  <c r="AA2795" s="1"/>
  <c r="U2796"/>
  <c r="Z2796" s="1"/>
  <c r="T2797"/>
  <c r="Y2797" s="1"/>
  <c r="S2798"/>
  <c r="X2798" s="1"/>
  <c r="AC2798" s="1"/>
  <c r="W2798"/>
  <c r="AB2798" s="1"/>
  <c r="V2799"/>
  <c r="AA2799" s="1"/>
  <c r="U2800"/>
  <c r="Z2800" s="1"/>
  <c r="T2801"/>
  <c r="Y2801" s="1"/>
  <c r="S2802"/>
  <c r="X2802" s="1"/>
  <c r="W2802"/>
  <c r="AB2802" s="1"/>
  <c r="V2803"/>
  <c r="AA2803" s="1"/>
  <c r="U2804"/>
  <c r="T2805"/>
  <c r="Y2805" s="1"/>
  <c r="S2806"/>
  <c r="X2806" s="1"/>
  <c r="AC2806" s="1"/>
  <c r="W2806"/>
  <c r="AB2806" s="1"/>
  <c r="V2807"/>
  <c r="AA2807" s="1"/>
  <c r="AC2807" s="1"/>
  <c r="U2808"/>
  <c r="Z2808" s="1"/>
  <c r="T2809"/>
  <c r="T2810"/>
  <c r="Y2810" s="1"/>
  <c r="S2811"/>
  <c r="X2811" s="1"/>
  <c r="AC2811" s="1"/>
  <c r="W2811"/>
  <c r="AB2811" s="1"/>
  <c r="V2812"/>
  <c r="AA2812" s="1"/>
  <c r="U2813"/>
  <c r="Z2813" s="1"/>
  <c r="T2814"/>
  <c r="Y2814" s="1"/>
  <c r="S2815"/>
  <c r="X2815" s="1"/>
  <c r="W2815"/>
  <c r="AB2815" s="1"/>
  <c r="V2816"/>
  <c r="U2817"/>
  <c r="Z2817" s="1"/>
  <c r="T2818"/>
  <c r="Y2818" s="1"/>
  <c r="S2819"/>
  <c r="X2819" s="1"/>
  <c r="AC2819" s="1"/>
  <c r="W2819"/>
  <c r="AB2819" s="1"/>
  <c r="V2820"/>
  <c r="U2821"/>
  <c r="Z2821" s="1"/>
  <c r="T2822"/>
  <c r="Y2822" s="1"/>
  <c r="S2823"/>
  <c r="X2823" s="1"/>
  <c r="AC2823" s="1"/>
  <c r="W2823"/>
  <c r="AB2823" s="1"/>
  <c r="V2824"/>
  <c r="AA2824" s="1"/>
  <c r="V2825"/>
  <c r="AA2825" s="1"/>
  <c r="U2826"/>
  <c r="Z2826" s="1"/>
  <c r="T2827"/>
  <c r="Y2827" s="1"/>
  <c r="S2828"/>
  <c r="X2828" s="1"/>
  <c r="AC2828" s="1"/>
  <c r="W2828"/>
  <c r="V2829"/>
  <c r="AA2829" s="1"/>
  <c r="U2830"/>
  <c r="Z2830" s="1"/>
  <c r="T2831"/>
  <c r="Y2831" s="1"/>
  <c r="S2832"/>
  <c r="X2832" s="1"/>
  <c r="AC2832" s="1"/>
  <c r="W2832"/>
  <c r="AB2832" s="1"/>
  <c r="V2833"/>
  <c r="AA2833" s="1"/>
  <c r="U2834"/>
  <c r="Z2834" s="1"/>
  <c r="T2835"/>
  <c r="Y2835" s="1"/>
  <c r="S2836"/>
  <c r="X2836" s="1"/>
  <c r="AC2836" s="1"/>
  <c r="W2836"/>
  <c r="AB2836" s="1"/>
  <c r="V2837"/>
  <c r="AA2837" s="1"/>
  <c r="U2838"/>
  <c r="T2839"/>
  <c r="Y2839" s="1"/>
  <c r="T2840"/>
  <c r="Y2840" s="1"/>
  <c r="S2841"/>
  <c r="X2841" s="1"/>
  <c r="W2841"/>
  <c r="AB2841" s="1"/>
  <c r="V2842"/>
  <c r="AA2842" s="1"/>
  <c r="U2843"/>
  <c r="Z2843" s="1"/>
  <c r="T2844"/>
  <c r="Y2844" s="1"/>
  <c r="S2845"/>
  <c r="W2845"/>
  <c r="AB2845" s="1"/>
  <c r="V2846"/>
  <c r="AA2846" s="1"/>
  <c r="U2847"/>
  <c r="Z2847" s="1"/>
  <c r="T2848"/>
  <c r="S2849"/>
  <c r="X2849" s="1"/>
  <c r="AC2849" s="1"/>
  <c r="W2849"/>
  <c r="AB2849" s="1"/>
  <c r="V2850"/>
  <c r="AA2850" s="1"/>
  <c r="U2851"/>
  <c r="Z2851" s="1"/>
  <c r="T2852"/>
  <c r="Y2852" s="1"/>
  <c r="S2853"/>
  <c r="X2853" s="1"/>
  <c r="W2853"/>
  <c r="AB2853" s="1"/>
  <c r="V2854"/>
  <c r="AA2854" s="1"/>
  <c r="V2855"/>
  <c r="AA2855" s="1"/>
  <c r="U2856"/>
  <c r="Z2856" s="1"/>
  <c r="T2857"/>
  <c r="Y2857" s="1"/>
  <c r="S2858"/>
  <c r="X2858" s="1"/>
  <c r="AC2858" s="1"/>
  <c r="W2858"/>
  <c r="AB2858" s="1"/>
  <c r="V2859"/>
  <c r="AA2859" s="1"/>
  <c r="U2860"/>
  <c r="Z2860" s="1"/>
  <c r="T2861"/>
  <c r="Y2861" s="1"/>
  <c r="S2862"/>
  <c r="W2862"/>
  <c r="AB2862" s="1"/>
  <c r="V2863"/>
  <c r="AA2863" s="1"/>
  <c r="U2864"/>
  <c r="Z2864" s="1"/>
  <c r="T2865"/>
  <c r="Y2865" s="1"/>
  <c r="S2866"/>
  <c r="X2866" s="1"/>
  <c r="W2866"/>
  <c r="AB2866" s="1"/>
  <c r="V2867"/>
  <c r="U2868"/>
  <c r="Z2868" s="1"/>
  <c r="T2870"/>
  <c r="Y2870" s="1"/>
  <c r="T2871"/>
  <c r="Y2871" s="1"/>
  <c r="S2872"/>
  <c r="X2872" s="1"/>
  <c r="AC2872" s="1"/>
  <c r="W2872"/>
  <c r="AB2872" s="1"/>
  <c r="V2873"/>
  <c r="AA2873" s="1"/>
  <c r="U2874"/>
  <c r="Z2874" s="1"/>
  <c r="T2875"/>
  <c r="Y2875" s="1"/>
  <c r="S2876"/>
  <c r="W2876"/>
  <c r="AB2876" s="1"/>
  <c r="V2877"/>
  <c r="AA2877" s="1"/>
  <c r="U2878"/>
  <c r="Z2878" s="1"/>
  <c r="T2879"/>
  <c r="S2880"/>
  <c r="W2880"/>
  <c r="AB2880" s="1"/>
  <c r="V2881"/>
  <c r="AA2881" s="1"/>
  <c r="U2882"/>
  <c r="Z2882" s="1"/>
  <c r="T2883"/>
  <c r="S2884"/>
  <c r="X2884" s="1"/>
  <c r="W2884"/>
  <c r="AB2884" s="1"/>
  <c r="V2886"/>
  <c r="AA2886" s="1"/>
  <c r="AC2886" s="1"/>
  <c r="V2887"/>
  <c r="AA2887" s="1"/>
  <c r="U2888"/>
  <c r="Z2888" s="1"/>
  <c r="T2889"/>
  <c r="Y2889" s="1"/>
  <c r="S2890"/>
  <c r="W2890"/>
  <c r="AB2890" s="1"/>
  <c r="V2891"/>
  <c r="AA2891" s="1"/>
  <c r="U2892"/>
  <c r="Z2892" s="1"/>
  <c r="T2893"/>
  <c r="S2894"/>
  <c r="X2894" s="1"/>
  <c r="W2894"/>
  <c r="AB2894" s="1"/>
  <c r="V2895"/>
  <c r="U2896"/>
  <c r="T2897"/>
  <c r="Y2897" s="1"/>
  <c r="S2898"/>
  <c r="X2898" s="1"/>
  <c r="W2898"/>
  <c r="AB2898" s="1"/>
  <c r="V2899"/>
  <c r="AA2899" s="1"/>
  <c r="AC2899" s="1"/>
  <c r="AD2899" s="1"/>
  <c r="U2900"/>
  <c r="Z2900" s="1"/>
  <c r="T2901"/>
  <c r="Y2901" s="1"/>
  <c r="T2902"/>
  <c r="Y2902" s="1"/>
  <c r="S2903"/>
  <c r="X2903" s="1"/>
  <c r="AC2903" s="1"/>
  <c r="AD2903" s="1"/>
  <c r="W2903"/>
  <c r="V2904"/>
  <c r="AA2904" s="1"/>
  <c r="U2905"/>
  <c r="Z2905" s="1"/>
  <c r="T2906"/>
  <c r="Y2906" s="1"/>
  <c r="S2907"/>
  <c r="X2907" s="1"/>
  <c r="W2907"/>
  <c r="AB2907" s="1"/>
  <c r="V2908"/>
  <c r="AA2908" s="1"/>
  <c r="U2909"/>
  <c r="Z2909" s="1"/>
  <c r="T2910"/>
  <c r="Y2910" s="1"/>
  <c r="S2911"/>
  <c r="X2911" s="1"/>
  <c r="W2911"/>
  <c r="AB2911" s="1"/>
  <c r="U3038"/>
  <c r="Z3038" s="1"/>
  <c r="T3039"/>
  <c r="Y3039" s="1"/>
  <c r="S3040"/>
  <c r="X3040" s="1"/>
  <c r="AC3040" s="1"/>
  <c r="W3040"/>
  <c r="V3041"/>
  <c r="AA3041" s="1"/>
  <c r="U3042"/>
  <c r="Z3042" s="1"/>
  <c r="T3043"/>
  <c r="Y3043" s="1"/>
  <c r="S3044"/>
  <c r="X3044" s="1"/>
  <c r="AC3044" s="1"/>
  <c r="AD3044" s="1"/>
  <c r="W3044"/>
  <c r="AB3044" s="1"/>
  <c r="V3045"/>
  <c r="AA3045" s="1"/>
  <c r="U3046"/>
  <c r="Z3046" s="1"/>
  <c r="T3047"/>
  <c r="Y3047" s="1"/>
  <c r="S3048"/>
  <c r="X3048" s="1"/>
  <c r="AC3048" s="1"/>
  <c r="AD3048" s="1"/>
  <c r="W3048"/>
  <c r="AB3048" s="1"/>
  <c r="V3049"/>
  <c r="AA3049" s="1"/>
  <c r="U3050"/>
  <c r="T3051"/>
  <c r="Y3051" s="1"/>
  <c r="T3052"/>
  <c r="Y3052" s="1"/>
  <c r="S3053"/>
  <c r="X3053" s="1"/>
  <c r="W3053"/>
  <c r="AB3053" s="1"/>
  <c r="V3054"/>
  <c r="AA3054" s="1"/>
  <c r="U3055"/>
  <c r="Z3055" s="1"/>
  <c r="T3056"/>
  <c r="Y3056" s="1"/>
  <c r="S3057"/>
  <c r="W3057"/>
  <c r="AB3057" s="1"/>
  <c r="V3058"/>
  <c r="AA3058" s="1"/>
  <c r="W3061"/>
  <c r="AB3061" s="1"/>
  <c r="T3064"/>
  <c r="Y3064" s="1"/>
  <c r="S3065"/>
  <c r="X3065" s="1"/>
  <c r="AC3065" s="1"/>
  <c r="W3065"/>
  <c r="AB3065" s="1"/>
  <c r="V3066"/>
  <c r="AA3066" s="1"/>
  <c r="V3067"/>
  <c r="AA3067" s="1"/>
  <c r="U3068"/>
  <c r="Z3068" s="1"/>
  <c r="T3069"/>
  <c r="Y3069" s="1"/>
  <c r="S3070"/>
  <c r="X3070" s="1"/>
  <c r="W3070"/>
  <c r="AB3070" s="1"/>
  <c r="V3071"/>
  <c r="AA3071" s="1"/>
  <c r="U3072"/>
  <c r="Z3072" s="1"/>
  <c r="T3073"/>
  <c r="Y3073" s="1"/>
  <c r="S3074"/>
  <c r="X3074" s="1"/>
  <c r="AC3074" s="1"/>
  <c r="W3074"/>
  <c r="AB3074" s="1"/>
  <c r="V3075"/>
  <c r="AA3075" s="1"/>
  <c r="T3077"/>
  <c r="Y3077" s="1"/>
  <c r="V3092"/>
  <c r="T3094"/>
  <c r="Y3094" s="1"/>
  <c r="S3095"/>
  <c r="W3095"/>
  <c r="AB3095" s="1"/>
  <c r="V3096"/>
  <c r="V3097"/>
  <c r="AA3097" s="1"/>
  <c r="U3098"/>
  <c r="Z3098" s="1"/>
  <c r="T3099"/>
  <c r="Y3099" s="1"/>
  <c r="S3100"/>
  <c r="X3100" s="1"/>
  <c r="AC3100" s="1"/>
  <c r="AD3100" s="1"/>
  <c r="W3100"/>
  <c r="AB3100" s="1"/>
  <c r="V3101"/>
  <c r="AA3101" s="1"/>
  <c r="U3102"/>
  <c r="Z3102" s="1"/>
  <c r="T3103"/>
  <c r="Y3103" s="1"/>
  <c r="S3104"/>
  <c r="X3104" s="1"/>
  <c r="AC3104" s="1"/>
  <c r="AD3104" s="1"/>
  <c r="W3104"/>
  <c r="AB3104" s="1"/>
  <c r="V3105"/>
  <c r="AA3105" s="1"/>
  <c r="AC3105" s="1"/>
  <c r="U3106"/>
  <c r="Z3106" s="1"/>
  <c r="T3107"/>
  <c r="Y3107" s="1"/>
  <c r="S3108"/>
  <c r="W3108"/>
  <c r="AB3108" s="1"/>
  <c r="V3109"/>
  <c r="AA3109" s="1"/>
  <c r="U3110"/>
  <c r="Z3110" s="1"/>
  <c r="T3111"/>
  <c r="T3112"/>
  <c r="Y3112" s="1"/>
  <c r="S3113"/>
  <c r="X3113" s="1"/>
  <c r="AC3113" s="1"/>
  <c r="W3113"/>
  <c r="AB3113" s="1"/>
  <c r="V3114"/>
  <c r="AA3114" s="1"/>
  <c r="U3115"/>
  <c r="Z3115" s="1"/>
  <c r="T3116"/>
  <c r="Y3116" s="1"/>
  <c r="S3117"/>
  <c r="X3117" s="1"/>
  <c r="AC3117" s="1"/>
  <c r="W3117"/>
  <c r="AB3117" s="1"/>
  <c r="V3118"/>
  <c r="AA3118" s="1"/>
  <c r="U3119"/>
  <c r="Z3119" s="1"/>
  <c r="T3120"/>
  <c r="Y3120" s="1"/>
  <c r="Y3121"/>
  <c r="Z3121"/>
  <c r="AA3122"/>
  <c r="AC3122" s="1"/>
  <c r="Z3123"/>
  <c r="AC3123" s="1"/>
  <c r="U3123"/>
  <c r="Y3124"/>
  <c r="AC3124" s="1"/>
  <c r="T3124"/>
  <c r="X3125"/>
  <c r="S3125"/>
  <c r="AB3125"/>
  <c r="W3125"/>
  <c r="AA3126"/>
  <c r="AC3126" s="1"/>
  <c r="V3126"/>
  <c r="Z3132"/>
  <c r="AC3132" s="1"/>
  <c r="U3132"/>
  <c r="Y3133"/>
  <c r="AC3133" s="1"/>
  <c r="AD3133" s="1"/>
  <c r="T3133"/>
  <c r="X3134"/>
  <c r="AC3134" s="1"/>
  <c r="S3134"/>
  <c r="AB3134"/>
  <c r="W3134"/>
  <c r="AA3135"/>
  <c r="AC3135" s="1"/>
  <c r="V3135"/>
  <c r="X3137"/>
  <c r="AB3137"/>
  <c r="AA3138"/>
  <c r="Z3145"/>
  <c r="AC3145" s="1"/>
  <c r="U3145"/>
  <c r="T3146"/>
  <c r="Y3146" s="1"/>
  <c r="AC3146" s="1"/>
  <c r="S3147"/>
  <c r="X3147" s="1"/>
  <c r="W3147"/>
  <c r="AB3147" s="1"/>
  <c r="V3148"/>
  <c r="AA3148" s="1"/>
  <c r="AC3148" s="1"/>
  <c r="X3150"/>
  <c r="AB3150"/>
  <c r="AA3151"/>
  <c r="AA3157"/>
  <c r="V3157"/>
  <c r="X3159"/>
  <c r="AB3159"/>
  <c r="AA3160"/>
  <c r="U3170"/>
  <c r="Z3170" s="1"/>
  <c r="AC3170" s="1"/>
  <c r="T3171"/>
  <c r="Y3171" s="1"/>
  <c r="AC3171" s="1"/>
  <c r="X3172"/>
  <c r="AB3172"/>
  <c r="Z3179"/>
  <c r="Z3188"/>
  <c r="AC3188" s="1"/>
  <c r="Z3196"/>
  <c r="AC3196" s="1"/>
  <c r="AD3196" s="1"/>
  <c r="Y3203"/>
  <c r="AC3203" s="1"/>
  <c r="AB3265"/>
  <c r="Y3272"/>
  <c r="Y3281"/>
  <c r="AB3290"/>
  <c r="AB3295"/>
  <c r="Y3302"/>
  <c r="Y3311"/>
  <c r="AC3311" s="1"/>
  <c r="AD3311" s="1"/>
  <c r="AB3320"/>
  <c r="Z3357"/>
  <c r="AC3357" s="1"/>
  <c r="Z3365"/>
  <c r="AC3365" s="1"/>
  <c r="Y3379"/>
  <c r="AC3379" s="1"/>
  <c r="AD3379" s="1"/>
  <c r="AA3398"/>
  <c r="AC3398" s="1"/>
  <c r="AB3402"/>
  <c r="Z3417"/>
  <c r="AB3121"/>
  <c r="U3136"/>
  <c r="Z3136" s="1"/>
  <c r="AC3136" s="1"/>
  <c r="AD3136" s="1"/>
  <c r="Y3137"/>
  <c r="T3137"/>
  <c r="S3138"/>
  <c r="X3138" s="1"/>
  <c r="AC3138" s="1"/>
  <c r="AD3138" s="1"/>
  <c r="W3138"/>
  <c r="AB3138" s="1"/>
  <c r="V3139"/>
  <c r="AA3139" s="1"/>
  <c r="AC3139" s="1"/>
  <c r="X3141"/>
  <c r="U3149"/>
  <c r="Z3149" s="1"/>
  <c r="AC3149" s="1"/>
  <c r="Y3150"/>
  <c r="T3150"/>
  <c r="S3151"/>
  <c r="X3151" s="1"/>
  <c r="AC3151" s="1"/>
  <c r="AB3151"/>
  <c r="W3151"/>
  <c r="V3152"/>
  <c r="AA3152" s="1"/>
  <c r="AC3152" s="1"/>
  <c r="X3154"/>
  <c r="U3158"/>
  <c r="Z3158" s="1"/>
  <c r="AC3158" s="1"/>
  <c r="T3159"/>
  <c r="Y3159" s="1"/>
  <c r="S3160"/>
  <c r="X3160" s="1"/>
  <c r="W3160"/>
  <c r="AB3160" s="1"/>
  <c r="V3161"/>
  <c r="AA3161" s="1"/>
  <c r="AC3161" s="1"/>
  <c r="X3163"/>
  <c r="Y3172"/>
  <c r="T3172"/>
  <c r="S3173"/>
  <c r="X3173" s="1"/>
  <c r="AC3173" s="1"/>
  <c r="AD3173" s="1"/>
  <c r="AB3173"/>
  <c r="W3173"/>
  <c r="AA3240"/>
  <c r="AC3240" s="1"/>
  <c r="AA3248"/>
  <c r="AC3248" s="1"/>
  <c r="AB3252"/>
  <c r="AA3261"/>
  <c r="X3269"/>
  <c r="AA3275"/>
  <c r="X3287"/>
  <c r="Y3290"/>
  <c r="Y3315"/>
  <c r="Y3325"/>
  <c r="Z3341"/>
  <c r="AB3347"/>
  <c r="Y3353"/>
  <c r="AC3353" s="1"/>
  <c r="X3359"/>
  <c r="AB3376"/>
  <c r="AB3397"/>
  <c r="Z3408"/>
  <c r="Y3418"/>
  <c r="AC3418" s="1"/>
  <c r="X3420"/>
  <c r="Y3423"/>
  <c r="AC3602"/>
  <c r="AA3121"/>
  <c r="V3121"/>
  <c r="V3127"/>
  <c r="AA3127" s="1"/>
  <c r="AC3127" s="1"/>
  <c r="U3140"/>
  <c r="Z3140" s="1"/>
  <c r="AC3140" s="1"/>
  <c r="Y3141"/>
  <c r="T3141"/>
  <c r="Z3153"/>
  <c r="AC3153" s="1"/>
  <c r="U3153"/>
  <c r="T3154"/>
  <c r="Y3154" s="1"/>
  <c r="X3155"/>
  <c r="S3155"/>
  <c r="W3155"/>
  <c r="AB3155" s="1"/>
  <c r="AA3156"/>
  <c r="AC3156" s="1"/>
  <c r="V3156"/>
  <c r="U3162"/>
  <c r="Z3162" s="1"/>
  <c r="AC3162" s="1"/>
  <c r="Y3163"/>
  <c r="T3163"/>
  <c r="S3164"/>
  <c r="X3164" s="1"/>
  <c r="AC3164" s="1"/>
  <c r="W3164"/>
  <c r="AB3164" s="1"/>
  <c r="V3165"/>
  <c r="AA3165" s="1"/>
  <c r="AC3165" s="1"/>
  <c r="AC3179"/>
  <c r="Z3237"/>
  <c r="AC3237" s="1"/>
  <c r="AD3237" s="1"/>
  <c r="Z3245"/>
  <c r="AC3245" s="1"/>
  <c r="Y3259"/>
  <c r="X3273"/>
  <c r="AA3279"/>
  <c r="Z3285"/>
  <c r="AB3291"/>
  <c r="Z3327"/>
  <c r="AC3327" s="1"/>
  <c r="X3333"/>
  <c r="AA3339"/>
  <c r="Z3345"/>
  <c r="AB3350"/>
  <c r="X3363"/>
  <c r="AA3369"/>
  <c r="AC3369" s="1"/>
  <c r="X3393"/>
  <c r="Z3404"/>
  <c r="AC3404" s="1"/>
  <c r="AD3404" s="1"/>
  <c r="Y3409"/>
  <c r="AB3411"/>
  <c r="AB3416"/>
  <c r="V3174"/>
  <c r="AA3174" s="1"/>
  <c r="AC3174" s="1"/>
  <c r="AD3174" s="1"/>
  <c r="U3175"/>
  <c r="Z3175" s="1"/>
  <c r="AC3175" s="1"/>
  <c r="AD3175" s="1"/>
  <c r="T3176"/>
  <c r="Y3176" s="1"/>
  <c r="AC3176" s="1"/>
  <c r="S3177"/>
  <c r="X3177" s="1"/>
  <c r="W3177"/>
  <c r="AB3177" s="1"/>
  <c r="V3178"/>
  <c r="AA3178" s="1"/>
  <c r="AC3178" s="1"/>
  <c r="AD3178" s="1"/>
  <c r="U3179"/>
  <c r="T3180"/>
  <c r="Y3180" s="1"/>
  <c r="AC3180" s="1"/>
  <c r="AD3180" s="1"/>
  <c r="S3181"/>
  <c r="X3181" s="1"/>
  <c r="AC3181" s="1"/>
  <c r="AD3181" s="1"/>
  <c r="W3181"/>
  <c r="AB3181" s="1"/>
  <c r="V3182"/>
  <c r="AA3182" s="1"/>
  <c r="AC3182" s="1"/>
  <c r="U3183"/>
  <c r="Z3183" s="1"/>
  <c r="AC3183" s="1"/>
  <c r="AD3183" s="1"/>
  <c r="T3184"/>
  <c r="Y3184" s="1"/>
  <c r="AC3184" s="1"/>
  <c r="AD3184" s="1"/>
  <c r="S3185"/>
  <c r="X3185" s="1"/>
  <c r="AC3185" s="1"/>
  <c r="AD3185" s="1"/>
  <c r="W3185"/>
  <c r="AB3185" s="1"/>
  <c r="V3186"/>
  <c r="AA3186" s="1"/>
  <c r="AC3186" s="1"/>
  <c r="V3187"/>
  <c r="AA3187" s="1"/>
  <c r="AC3187" s="1"/>
  <c r="AD3187" s="1"/>
  <c r="U3188"/>
  <c r="T3189"/>
  <c r="Y3189" s="1"/>
  <c r="AC3189" s="1"/>
  <c r="S3190"/>
  <c r="X3190" s="1"/>
  <c r="W3190"/>
  <c r="AB3190" s="1"/>
  <c r="V3191"/>
  <c r="AA3191" s="1"/>
  <c r="AC3191" s="1"/>
  <c r="AD3191" s="1"/>
  <c r="U3192"/>
  <c r="Z3192" s="1"/>
  <c r="AC3192" s="1"/>
  <c r="T3193"/>
  <c r="Y3193" s="1"/>
  <c r="AC3193" s="1"/>
  <c r="AD3193" s="1"/>
  <c r="S3194"/>
  <c r="X3194" s="1"/>
  <c r="AC3194" s="1"/>
  <c r="AD3194" s="1"/>
  <c r="W3194"/>
  <c r="AB3194" s="1"/>
  <c r="V3195"/>
  <c r="AA3195" s="1"/>
  <c r="AC3195" s="1"/>
  <c r="U3196"/>
  <c r="T3197"/>
  <c r="Y3197" s="1"/>
  <c r="AC3197" s="1"/>
  <c r="AD3197" s="1"/>
  <c r="S3198"/>
  <c r="X3198" s="1"/>
  <c r="AC3198" s="1"/>
  <c r="AD3198" s="1"/>
  <c r="W3198"/>
  <c r="AB3198" s="1"/>
  <c r="V3199"/>
  <c r="AA3199" s="1"/>
  <c r="AC3199" s="1"/>
  <c r="AD3199" s="1"/>
  <c r="U3200"/>
  <c r="Z3200" s="1"/>
  <c r="AC3200" s="1"/>
  <c r="AD3200" s="1"/>
  <c r="T3202"/>
  <c r="Y3202" s="1"/>
  <c r="AC3202" s="1"/>
  <c r="T3203"/>
  <c r="S3204"/>
  <c r="X3204" s="1"/>
  <c r="W3204"/>
  <c r="AB3204" s="1"/>
  <c r="V3205"/>
  <c r="AA3205" s="1"/>
  <c r="AC3205" s="1"/>
  <c r="AD3205" s="1"/>
  <c r="U3206"/>
  <c r="Z3206" s="1"/>
  <c r="AC3206" s="1"/>
  <c r="T3207"/>
  <c r="Y3207" s="1"/>
  <c r="AC3207" s="1"/>
  <c r="S3208"/>
  <c r="X3208" s="1"/>
  <c r="AC3208" s="1"/>
  <c r="AD3208" s="1"/>
  <c r="W3208"/>
  <c r="AB3208" s="1"/>
  <c r="V3209"/>
  <c r="U3210"/>
  <c r="Z3210" s="1"/>
  <c r="AC3210" s="1"/>
  <c r="T3211"/>
  <c r="Y3211" s="1"/>
  <c r="AC3211" s="1"/>
  <c r="AD3211" s="1"/>
  <c r="S3212"/>
  <c r="X3212" s="1"/>
  <c r="AC3212" s="1"/>
  <c r="AD3212" s="1"/>
  <c r="W3212"/>
  <c r="AB3212" s="1"/>
  <c r="V3213"/>
  <c r="AA3213" s="1"/>
  <c r="AC3213" s="1"/>
  <c r="U3214"/>
  <c r="Z3214" s="1"/>
  <c r="AC3214" s="1"/>
  <c r="AD3214" s="1"/>
  <c r="T3215"/>
  <c r="Y3215" s="1"/>
  <c r="AC3215" s="1"/>
  <c r="AD3215" s="1"/>
  <c r="S3216"/>
  <c r="X3216" s="1"/>
  <c r="W3216"/>
  <c r="AB3216" s="1"/>
  <c r="V3217"/>
  <c r="AA3217" s="1"/>
  <c r="AC3217" s="1"/>
  <c r="V3218"/>
  <c r="AA3218" s="1"/>
  <c r="AC3218" s="1"/>
  <c r="U3219"/>
  <c r="Z3219" s="1"/>
  <c r="AC3219" s="1"/>
  <c r="T3220"/>
  <c r="Y3220" s="1"/>
  <c r="AC3220" s="1"/>
  <c r="S3221"/>
  <c r="X3221" s="1"/>
  <c r="AC3221" s="1"/>
  <c r="AD3221" s="1"/>
  <c r="W3221"/>
  <c r="V3222"/>
  <c r="AA3222" s="1"/>
  <c r="AC3222" s="1"/>
  <c r="U3223"/>
  <c r="Z3223" s="1"/>
  <c r="AC3223" s="1"/>
  <c r="T3224"/>
  <c r="Y3224" s="1"/>
  <c r="AC3224" s="1"/>
  <c r="AD3224" s="1"/>
  <c r="S3225"/>
  <c r="X3225" s="1"/>
  <c r="AC3225" s="1"/>
  <c r="W3225"/>
  <c r="AB3225" s="1"/>
  <c r="V3226"/>
  <c r="AA3226" s="1"/>
  <c r="AC3226" s="1"/>
  <c r="U3227"/>
  <c r="Z3227" s="1"/>
  <c r="AC3227" s="1"/>
  <c r="AD3227" s="1"/>
  <c r="T3228"/>
  <c r="Y3228" s="1"/>
  <c r="AC3228" s="1"/>
  <c r="S3229"/>
  <c r="X3229" s="1"/>
  <c r="AC3229" s="1"/>
  <c r="W3229"/>
  <c r="V3230"/>
  <c r="AA3230" s="1"/>
  <c r="AC3230" s="1"/>
  <c r="AD3230" s="1"/>
  <c r="U3231"/>
  <c r="Z3231" s="1"/>
  <c r="AC3231" s="1"/>
  <c r="T3233"/>
  <c r="Y3233" s="1"/>
  <c r="AC3233" s="1"/>
  <c r="T3234"/>
  <c r="Y3234" s="1"/>
  <c r="AC3234" s="1"/>
  <c r="AD3234" s="1"/>
  <c r="S3235"/>
  <c r="X3235" s="1"/>
  <c r="AC3235" s="1"/>
  <c r="AD3235" s="1"/>
  <c r="W3235"/>
  <c r="AB3235" s="1"/>
  <c r="V3236"/>
  <c r="AA3236" s="1"/>
  <c r="AC3236" s="1"/>
  <c r="AD3236" s="1"/>
  <c r="U3237"/>
  <c r="T3238"/>
  <c r="Y3238" s="1"/>
  <c r="AC3238" s="1"/>
  <c r="AD3238" s="1"/>
  <c r="S3239"/>
  <c r="X3239" s="1"/>
  <c r="AC3239" s="1"/>
  <c r="AD3239" s="1"/>
  <c r="W3239"/>
  <c r="V3240"/>
  <c r="U3241"/>
  <c r="Z3241" s="1"/>
  <c r="AC3241" s="1"/>
  <c r="AD3241" s="1"/>
  <c r="T3242"/>
  <c r="Y3242" s="1"/>
  <c r="AC3242" s="1"/>
  <c r="AD3242" s="1"/>
  <c r="S3243"/>
  <c r="X3243" s="1"/>
  <c r="W3243"/>
  <c r="AB3243" s="1"/>
  <c r="V3244"/>
  <c r="AA3244" s="1"/>
  <c r="AC3244" s="1"/>
  <c r="AD3244" s="1"/>
  <c r="U3245"/>
  <c r="T3246"/>
  <c r="Y3246" s="1"/>
  <c r="AC3246" s="1"/>
  <c r="AD3246" s="1"/>
  <c r="S3247"/>
  <c r="X3247" s="1"/>
  <c r="W3247"/>
  <c r="AB3247" s="1"/>
  <c r="V3248"/>
  <c r="V3249"/>
  <c r="AA3249" s="1"/>
  <c r="AC3249" s="1"/>
  <c r="U3250"/>
  <c r="Z3250" s="1"/>
  <c r="AC3250" s="1"/>
  <c r="T3251"/>
  <c r="Y3251" s="1"/>
  <c r="AC3251" s="1"/>
  <c r="AD3251" s="1"/>
  <c r="S3252"/>
  <c r="X3252" s="1"/>
  <c r="AC3252" s="1"/>
  <c r="W3252"/>
  <c r="V3253"/>
  <c r="AA3253" s="1"/>
  <c r="AC3253" s="1"/>
  <c r="U3254"/>
  <c r="Z3254" s="1"/>
  <c r="AC3254" s="1"/>
  <c r="AD3254" s="1"/>
  <c r="T3255"/>
  <c r="Y3255" s="1"/>
  <c r="AC3255" s="1"/>
  <c r="S3256"/>
  <c r="X3256" s="1"/>
  <c r="AC3256" s="1"/>
  <c r="W3256"/>
  <c r="V3257"/>
  <c r="AA3257" s="1"/>
  <c r="AC3257" s="1"/>
  <c r="AD3257" s="1"/>
  <c r="U3258"/>
  <c r="Z3258" s="1"/>
  <c r="AC3258" s="1"/>
  <c r="T3259"/>
  <c r="S3260"/>
  <c r="X3260" s="1"/>
  <c r="W3260"/>
  <c r="AB3260" s="1"/>
  <c r="V3261"/>
  <c r="U3262"/>
  <c r="Z3262" s="1"/>
  <c r="T3263"/>
  <c r="Y3263" s="1"/>
  <c r="T3264"/>
  <c r="Y3264" s="1"/>
  <c r="AC3264" s="1"/>
  <c r="S3265"/>
  <c r="X3265" s="1"/>
  <c r="AC3265" s="1"/>
  <c r="W3265"/>
  <c r="V3266"/>
  <c r="AA3266" s="1"/>
  <c r="U3267"/>
  <c r="Z3267" s="1"/>
  <c r="AC3267" s="1"/>
  <c r="T3268"/>
  <c r="Y3268" s="1"/>
  <c r="AC3268" s="1"/>
  <c r="S3269"/>
  <c r="W3269"/>
  <c r="AB3269" s="1"/>
  <c r="V3270"/>
  <c r="AA3270" s="1"/>
  <c r="U3271"/>
  <c r="Z3271" s="1"/>
  <c r="AC3271" s="1"/>
  <c r="T3272"/>
  <c r="S3273"/>
  <c r="W3273"/>
  <c r="AB3273" s="1"/>
  <c r="V3274"/>
  <c r="U3275"/>
  <c r="Z3275" s="1"/>
  <c r="AC3275" s="1"/>
  <c r="T3276"/>
  <c r="Y3276" s="1"/>
  <c r="S3277"/>
  <c r="X3277" s="1"/>
  <c r="AC3277" s="1"/>
  <c r="W3277"/>
  <c r="AB3277" s="1"/>
  <c r="V3278"/>
  <c r="AA3278" s="1"/>
  <c r="V3279"/>
  <c r="U3280"/>
  <c r="Z3280" s="1"/>
  <c r="AC3280" s="1"/>
  <c r="T3281"/>
  <c r="S3282"/>
  <c r="X3282" s="1"/>
  <c r="W3282"/>
  <c r="AB3282" s="1"/>
  <c r="V3283"/>
  <c r="AA3283" s="1"/>
  <c r="U3284"/>
  <c r="Z3284" s="1"/>
  <c r="T3285"/>
  <c r="Y3285" s="1"/>
  <c r="AC3285" s="1"/>
  <c r="S3286"/>
  <c r="X3286" s="1"/>
  <c r="W3286"/>
  <c r="AB3286" s="1"/>
  <c r="V3287"/>
  <c r="AA3287" s="1"/>
  <c r="U3288"/>
  <c r="Z3288" s="1"/>
  <c r="T3289"/>
  <c r="Y3289" s="1"/>
  <c r="S3290"/>
  <c r="X3290" s="1"/>
  <c r="AC3290" s="1"/>
  <c r="W3290"/>
  <c r="V3291"/>
  <c r="AA3291" s="1"/>
  <c r="U3292"/>
  <c r="Z3292" s="1"/>
  <c r="T3293"/>
  <c r="Y3293" s="1"/>
  <c r="AC3293" s="1"/>
  <c r="T3294"/>
  <c r="Y3294" s="1"/>
  <c r="S3295"/>
  <c r="X3295" s="1"/>
  <c r="W3295"/>
  <c r="V3296"/>
  <c r="AA3296" s="1"/>
  <c r="U3297"/>
  <c r="Z3297" s="1"/>
  <c r="AC3297" s="1"/>
  <c r="T3298"/>
  <c r="Y3298" s="1"/>
  <c r="S3299"/>
  <c r="X3299" s="1"/>
  <c r="W3299"/>
  <c r="AB3299" s="1"/>
  <c r="V3300"/>
  <c r="AA3300" s="1"/>
  <c r="U3301"/>
  <c r="T3302"/>
  <c r="S3303"/>
  <c r="X3303" s="1"/>
  <c r="AC3303" s="1"/>
  <c r="AD3303" s="1"/>
  <c r="W3303"/>
  <c r="AB3303" s="1"/>
  <c r="V3304"/>
  <c r="AA3304" s="1"/>
  <c r="U3305"/>
  <c r="Z3305" s="1"/>
  <c r="T3306"/>
  <c r="Y3306" s="1"/>
  <c r="AC3306" s="1"/>
  <c r="AD3306" s="1"/>
  <c r="S3307"/>
  <c r="W3307"/>
  <c r="AB3307" s="1"/>
  <c r="V3308"/>
  <c r="AA3308" s="1"/>
  <c r="V3309"/>
  <c r="AA3309" s="1"/>
  <c r="U3310"/>
  <c r="T3311"/>
  <c r="S3312"/>
  <c r="X3312" s="1"/>
  <c r="W3312"/>
  <c r="AB3312" s="1"/>
  <c r="V3313"/>
  <c r="AA3313" s="1"/>
  <c r="U3314"/>
  <c r="Z3314" s="1"/>
  <c r="T3315"/>
  <c r="S3316"/>
  <c r="X3316" s="1"/>
  <c r="W3316"/>
  <c r="AB3316" s="1"/>
  <c r="V3317"/>
  <c r="AA3317" s="1"/>
  <c r="U3318"/>
  <c r="Z3318" s="1"/>
  <c r="T3319"/>
  <c r="Y3319" s="1"/>
  <c r="S3320"/>
  <c r="X3320" s="1"/>
  <c r="W3320"/>
  <c r="V3321"/>
  <c r="AA3321" s="1"/>
  <c r="U3322"/>
  <c r="Z3322" s="1"/>
  <c r="AC3322" s="1"/>
  <c r="AD3322" s="1"/>
  <c r="T3323"/>
  <c r="Y3323" s="1"/>
  <c r="T3324"/>
  <c r="Y3324" s="1"/>
  <c r="S3325"/>
  <c r="X3325" s="1"/>
  <c r="W3325"/>
  <c r="AB3325" s="1"/>
  <c r="V3326"/>
  <c r="AA3326" s="1"/>
  <c r="U3327"/>
  <c r="T3328"/>
  <c r="S3329"/>
  <c r="X3329" s="1"/>
  <c r="W3329"/>
  <c r="AB3329" s="1"/>
  <c r="V3330"/>
  <c r="AA3330" s="1"/>
  <c r="U3331"/>
  <c r="Z3331" s="1"/>
  <c r="T3332"/>
  <c r="Y3332" s="1"/>
  <c r="S3333"/>
  <c r="W3333"/>
  <c r="AB3333" s="1"/>
  <c r="V3334"/>
  <c r="AA3334" s="1"/>
  <c r="U3335"/>
  <c r="Z3335" s="1"/>
  <c r="T3336"/>
  <c r="Y3336" s="1"/>
  <c r="S3337"/>
  <c r="X3337" s="1"/>
  <c r="W3337"/>
  <c r="V3338"/>
  <c r="AA3338" s="1"/>
  <c r="V3339"/>
  <c r="U3340"/>
  <c r="Z3340" s="1"/>
  <c r="T3341"/>
  <c r="Y3341" s="1"/>
  <c r="AC3341" s="1"/>
  <c r="S3342"/>
  <c r="X3342" s="1"/>
  <c r="AC3342" s="1"/>
  <c r="W3342"/>
  <c r="AB3342" s="1"/>
  <c r="V3343"/>
  <c r="AA3343" s="1"/>
  <c r="U3344"/>
  <c r="Z3344" s="1"/>
  <c r="T3345"/>
  <c r="Y3345" s="1"/>
  <c r="AC3345" s="1"/>
  <c r="S3346"/>
  <c r="X3346" s="1"/>
  <c r="AC3346" s="1"/>
  <c r="W3346"/>
  <c r="V3347"/>
  <c r="AA3347" s="1"/>
  <c r="U3348"/>
  <c r="Z3348" s="1"/>
  <c r="AC3348" s="1"/>
  <c r="T3349"/>
  <c r="Y3349" s="1"/>
  <c r="AC3349" s="1"/>
  <c r="S3350"/>
  <c r="X3350" s="1"/>
  <c r="AC3350" s="1"/>
  <c r="W3350"/>
  <c r="V3351"/>
  <c r="AA3351" s="1"/>
  <c r="AC3351" s="1"/>
  <c r="U3352"/>
  <c r="Z3352" s="1"/>
  <c r="AC3352" s="1"/>
  <c r="T3353"/>
  <c r="T3354"/>
  <c r="Y3354" s="1"/>
  <c r="AC3354" s="1"/>
  <c r="AD3354" s="1"/>
  <c r="S3355"/>
  <c r="X3355" s="1"/>
  <c r="AC3355" s="1"/>
  <c r="AD3355" s="1"/>
  <c r="W3355"/>
  <c r="AB3355" s="1"/>
  <c r="V3356"/>
  <c r="AA3356" s="1"/>
  <c r="AC3356" s="1"/>
  <c r="AD3356" s="1"/>
  <c r="U3357"/>
  <c r="T3358"/>
  <c r="Y3358" s="1"/>
  <c r="AC3358" s="1"/>
  <c r="AD3358" s="1"/>
  <c r="S3359"/>
  <c r="W3359"/>
  <c r="AB3359" s="1"/>
  <c r="V3360"/>
  <c r="AA3360" s="1"/>
  <c r="AC3360" s="1"/>
  <c r="AD3360" s="1"/>
  <c r="U3361"/>
  <c r="Z3361" s="1"/>
  <c r="AC3361" s="1"/>
  <c r="AD3361" s="1"/>
  <c r="T3362"/>
  <c r="Y3362" s="1"/>
  <c r="AC3362" s="1"/>
  <c r="AD3362" s="1"/>
  <c r="S3363"/>
  <c r="W3363"/>
  <c r="AB3363" s="1"/>
  <c r="V3364"/>
  <c r="AA3364" s="1"/>
  <c r="AC3364" s="1"/>
  <c r="AD3364" s="1"/>
  <c r="U3365"/>
  <c r="T3366"/>
  <c r="Y3366" s="1"/>
  <c r="AC3366" s="1"/>
  <c r="AD3366" s="1"/>
  <c r="S3367"/>
  <c r="X3367" s="1"/>
  <c r="W3367"/>
  <c r="AB3367" s="1"/>
  <c r="V3368"/>
  <c r="AA3368" s="1"/>
  <c r="AC3368" s="1"/>
  <c r="V3369"/>
  <c r="U3370"/>
  <c r="Z3370" s="1"/>
  <c r="AC3370" s="1"/>
  <c r="T3371"/>
  <c r="Y3371" s="1"/>
  <c r="AC3371" s="1"/>
  <c r="AD3371" s="1"/>
  <c r="S3372"/>
  <c r="X3372" s="1"/>
  <c r="AC3372" s="1"/>
  <c r="AD3372" s="1"/>
  <c r="W3372"/>
  <c r="AB3372" s="1"/>
  <c r="V3373"/>
  <c r="AA3373" s="1"/>
  <c r="AC3373" s="1"/>
  <c r="U3374"/>
  <c r="Z3374" s="1"/>
  <c r="AC3374" s="1"/>
  <c r="AD3374" s="1"/>
  <c r="T3375"/>
  <c r="Y3375" s="1"/>
  <c r="AC3375" s="1"/>
  <c r="AD3375" s="1"/>
  <c r="S3376"/>
  <c r="X3376" s="1"/>
  <c r="AC3376" s="1"/>
  <c r="W3376"/>
  <c r="V3377"/>
  <c r="AA3377" s="1"/>
  <c r="AC3377" s="1"/>
  <c r="AD3377" s="1"/>
  <c r="U3378"/>
  <c r="Z3378" s="1"/>
  <c r="AC3378" s="1"/>
  <c r="AD3378" s="1"/>
  <c r="T3379"/>
  <c r="S3380"/>
  <c r="X3380" s="1"/>
  <c r="W3380"/>
  <c r="AB3380" s="1"/>
  <c r="V3381"/>
  <c r="U3382"/>
  <c r="Z3382" s="1"/>
  <c r="AC3382" s="1"/>
  <c r="T3383"/>
  <c r="Y3383" s="1"/>
  <c r="AC3383" s="1"/>
  <c r="T3384"/>
  <c r="Y3384" s="1"/>
  <c r="AC3384" s="1"/>
  <c r="AD3384" s="1"/>
  <c r="S3385"/>
  <c r="X3385" s="1"/>
  <c r="AC3385" s="1"/>
  <c r="AD3385" s="1"/>
  <c r="W3385"/>
  <c r="AB3385" s="1"/>
  <c r="V3386"/>
  <c r="AA3386" s="1"/>
  <c r="AC3386" s="1"/>
  <c r="AD3386" s="1"/>
  <c r="U3387"/>
  <c r="Z3387" s="1"/>
  <c r="AC3387" s="1"/>
  <c r="AD3387" s="1"/>
  <c r="T3388"/>
  <c r="S3389"/>
  <c r="X3389" s="1"/>
  <c r="W3389"/>
  <c r="AB3389" s="1"/>
  <c r="V3390"/>
  <c r="AA3390" s="1"/>
  <c r="AC3390" s="1"/>
  <c r="AD3390" s="1"/>
  <c r="U3391"/>
  <c r="Z3391" s="1"/>
  <c r="AC3391" s="1"/>
  <c r="AD3391" s="1"/>
  <c r="T3392"/>
  <c r="Y3392" s="1"/>
  <c r="AC3392" s="1"/>
  <c r="S3393"/>
  <c r="W3393"/>
  <c r="AB3393" s="1"/>
  <c r="V3394"/>
  <c r="AA3394" s="1"/>
  <c r="AC3394" s="1"/>
  <c r="AD3394" s="1"/>
  <c r="U3395"/>
  <c r="Z3395" s="1"/>
  <c r="AC3395" s="1"/>
  <c r="T3396"/>
  <c r="Y3396" s="1"/>
  <c r="AC3396" s="1"/>
  <c r="AD3396" s="1"/>
  <c r="S3397"/>
  <c r="X3397" s="1"/>
  <c r="AC3397" s="1"/>
  <c r="AD3397" s="1"/>
  <c r="W3397"/>
  <c r="V3398"/>
  <c r="V3399"/>
  <c r="AA3399" s="1"/>
  <c r="AC3399" s="1"/>
  <c r="U3400"/>
  <c r="Z3400" s="1"/>
  <c r="AC3400" s="1"/>
  <c r="AD3400" s="1"/>
  <c r="T3401"/>
  <c r="Y3401" s="1"/>
  <c r="AC3401" s="1"/>
  <c r="AD3401" s="1"/>
  <c r="S3402"/>
  <c r="X3402" s="1"/>
  <c r="AC3402" s="1"/>
  <c r="W3402"/>
  <c r="V3403"/>
  <c r="AA3403" s="1"/>
  <c r="AC3403" s="1"/>
  <c r="AD3403" s="1"/>
  <c r="U3404"/>
  <c r="T3405"/>
  <c r="S3406"/>
  <c r="X3406" s="1"/>
  <c r="W3406"/>
  <c r="AB3406" s="1"/>
  <c r="V3407"/>
  <c r="AA3407" s="1"/>
  <c r="AC3407" s="1"/>
  <c r="AD3407" s="1"/>
  <c r="U3408"/>
  <c r="T3409"/>
  <c r="S3410"/>
  <c r="X3410" s="1"/>
  <c r="AC3410" s="1"/>
  <c r="AD3410" s="1"/>
  <c r="W3410"/>
  <c r="AB3410" s="1"/>
  <c r="V3411"/>
  <c r="AA3411" s="1"/>
  <c r="U3412"/>
  <c r="Z3412" s="1"/>
  <c r="T3413"/>
  <c r="Y3413" s="1"/>
  <c r="AC3413" s="1"/>
  <c r="T3414"/>
  <c r="Y3414" s="1"/>
  <c r="AC3414" s="1"/>
  <c r="S3415"/>
  <c r="X3415" s="1"/>
  <c r="W3415"/>
  <c r="AB3415" s="1"/>
  <c r="V3416"/>
  <c r="AA3416" s="1"/>
  <c r="U3417"/>
  <c r="T3418"/>
  <c r="S3419"/>
  <c r="X3419" s="1"/>
  <c r="W3419"/>
  <c r="AB3419" s="1"/>
  <c r="V3420"/>
  <c r="AA3420" s="1"/>
  <c r="U3421"/>
  <c r="Z3421" s="1"/>
  <c r="T3422"/>
  <c r="Y3422" s="1"/>
  <c r="S3423"/>
  <c r="X3423" s="1"/>
  <c r="AC3423" s="1"/>
  <c r="AD3423" s="1"/>
  <c r="V3425"/>
  <c r="AA3425" s="1"/>
  <c r="Y3427"/>
  <c r="T3427"/>
  <c r="S3429"/>
  <c r="X3429" s="1"/>
  <c r="AC3429" s="1"/>
  <c r="AB3429"/>
  <c r="W3429"/>
  <c r="U3431"/>
  <c r="Z3431" s="1"/>
  <c r="AC3431" s="1"/>
  <c r="X3433"/>
  <c r="S3433"/>
  <c r="W3433"/>
  <c r="AB3433" s="1"/>
  <c r="Z3435"/>
  <c r="U3435"/>
  <c r="S3437"/>
  <c r="X3437" s="1"/>
  <c r="AC3437" s="1"/>
  <c r="AB3437"/>
  <c r="W3437"/>
  <c r="U3439"/>
  <c r="Z3439" s="1"/>
  <c r="AC3439" s="1"/>
  <c r="X3441"/>
  <c r="S3441"/>
  <c r="W3441"/>
  <c r="AB3441" s="1"/>
  <c r="Z3443"/>
  <c r="U3443"/>
  <c r="AB3445"/>
  <c r="Z3447"/>
  <c r="AC3447" s="1"/>
  <c r="U3447"/>
  <c r="AB3449"/>
  <c r="Z3451"/>
  <c r="AC3451" s="1"/>
  <c r="U3451"/>
  <c r="AB3453"/>
  <c r="Z3455"/>
  <c r="AC3455" s="1"/>
  <c r="AD3455" s="1"/>
  <c r="U3455"/>
  <c r="AB3457"/>
  <c r="AA3459"/>
  <c r="AA3463"/>
  <c r="AA3467"/>
  <c r="U3473"/>
  <c r="Z3473" s="1"/>
  <c r="AB3475"/>
  <c r="U3477"/>
  <c r="Z3477" s="1"/>
  <c r="AC3477" s="1"/>
  <c r="AB3479"/>
  <c r="U3481"/>
  <c r="Z3481" s="1"/>
  <c r="AC3481" s="1"/>
  <c r="AB3483"/>
  <c r="U3485"/>
  <c r="Z3485" s="1"/>
  <c r="AB3487"/>
  <c r="AA3489"/>
  <c r="Y3491"/>
  <c r="AC3491" s="1"/>
  <c r="AA3493"/>
  <c r="AA3497"/>
  <c r="Y3499"/>
  <c r="AA3501"/>
  <c r="U3504"/>
  <c r="Z3504" s="1"/>
  <c r="S3506"/>
  <c r="X3506" s="1"/>
  <c r="W3506"/>
  <c r="AB3506" s="1"/>
  <c r="U3508"/>
  <c r="Z3508" s="1"/>
  <c r="S3510"/>
  <c r="X3510" s="1"/>
  <c r="AC3510" s="1"/>
  <c r="AD3510" s="1"/>
  <c r="W3510"/>
  <c r="AB3510" s="1"/>
  <c r="U3512"/>
  <c r="Z3512" s="1"/>
  <c r="S3514"/>
  <c r="X3514" s="1"/>
  <c r="AC3514" s="1"/>
  <c r="AD3514" s="1"/>
  <c r="W3514"/>
  <c r="AB3514" s="1"/>
  <c r="U3516"/>
  <c r="Z3516" s="1"/>
  <c r="S3518"/>
  <c r="X3518" s="1"/>
  <c r="W3518"/>
  <c r="AB3518" s="1"/>
  <c r="V3520"/>
  <c r="AA3520" s="1"/>
  <c r="AB3522"/>
  <c r="W3522"/>
  <c r="X3523"/>
  <c r="S3523"/>
  <c r="AB3523"/>
  <c r="W3523"/>
  <c r="AA3527"/>
  <c r="V3527"/>
  <c r="V3528"/>
  <c r="AA3528" s="1"/>
  <c r="X3530"/>
  <c r="AB3530"/>
  <c r="U3532"/>
  <c r="Z3532" s="1"/>
  <c r="AC3532" s="1"/>
  <c r="AC3534"/>
  <c r="T3535"/>
  <c r="Y3535" s="1"/>
  <c r="V3537"/>
  <c r="AA3537" s="1"/>
  <c r="T3539"/>
  <c r="Y3539" s="1"/>
  <c r="AA3541"/>
  <c r="V3541"/>
  <c r="T3543"/>
  <c r="Y3543" s="1"/>
  <c r="V3545"/>
  <c r="AA3545" s="1"/>
  <c r="Y3547"/>
  <c r="T3547"/>
  <c r="S3549"/>
  <c r="X3549" s="1"/>
  <c r="AC3549" s="1"/>
  <c r="AB3549"/>
  <c r="W3549"/>
  <c r="U3551"/>
  <c r="Z3551" s="1"/>
  <c r="AC3551" s="1"/>
  <c r="X3553"/>
  <c r="S3553"/>
  <c r="W3553"/>
  <c r="AB3553" s="1"/>
  <c r="Z3555"/>
  <c r="U3555"/>
  <c r="S3557"/>
  <c r="X3557" s="1"/>
  <c r="AC3557" s="1"/>
  <c r="AB3557"/>
  <c r="W3557"/>
  <c r="U3559"/>
  <c r="Z3559" s="1"/>
  <c r="AC3559" s="1"/>
  <c r="X3561"/>
  <c r="S3561"/>
  <c r="W3561"/>
  <c r="AB3561" s="1"/>
  <c r="Z3563"/>
  <c r="U3563"/>
  <c r="AB3565"/>
  <c r="Z3567"/>
  <c r="U3567"/>
  <c r="V3570"/>
  <c r="AA3570" s="1"/>
  <c r="AA3571"/>
  <c r="V3571"/>
  <c r="U3572"/>
  <c r="Z3572" s="1"/>
  <c r="Z3575"/>
  <c r="U3575"/>
  <c r="AB3577"/>
  <c r="AA3579"/>
  <c r="AA3583"/>
  <c r="AA3587"/>
  <c r="V3587"/>
  <c r="V3588"/>
  <c r="AA3588" s="1"/>
  <c r="Z3589"/>
  <c r="U3589"/>
  <c r="S3591"/>
  <c r="X3591" s="1"/>
  <c r="AC3591" s="1"/>
  <c r="AD3591" s="1"/>
  <c r="AB3591"/>
  <c r="W3591"/>
  <c r="U3593"/>
  <c r="Z3593" s="1"/>
  <c r="X3595"/>
  <c r="AB3595"/>
  <c r="U3597"/>
  <c r="Z3597" s="1"/>
  <c r="AC3597" s="1"/>
  <c r="AD3597" s="1"/>
  <c r="AB3599"/>
  <c r="U3601"/>
  <c r="Z3601" s="1"/>
  <c r="X3603"/>
  <c r="AB3603"/>
  <c r="U3605"/>
  <c r="Z3605" s="1"/>
  <c r="X3607"/>
  <c r="AB3607"/>
  <c r="AA3609"/>
  <c r="AA3613"/>
  <c r="AA3617"/>
  <c r="AA3621"/>
  <c r="AA3626"/>
  <c r="AA3630"/>
  <c r="AA3634"/>
  <c r="Y3636"/>
  <c r="AC3636" s="1"/>
  <c r="AD3636" s="1"/>
  <c r="AA3638"/>
  <c r="U3640"/>
  <c r="Z3640" s="1"/>
  <c r="X3642"/>
  <c r="AB3642"/>
  <c r="U3644"/>
  <c r="Z3644" s="1"/>
  <c r="AC3644" s="1"/>
  <c r="X3646"/>
  <c r="AB3646"/>
  <c r="Y3650"/>
  <c r="T3650"/>
  <c r="W3655"/>
  <c r="AB3655" s="1"/>
  <c r="S3656"/>
  <c r="X3656" s="1"/>
  <c r="W3656"/>
  <c r="AB3656" s="1"/>
  <c r="V3660"/>
  <c r="AA3660" s="1"/>
  <c r="V3661"/>
  <c r="AA3661" s="1"/>
  <c r="AC3661" s="1"/>
  <c r="U3662"/>
  <c r="Z3662" s="1"/>
  <c r="AC3662" s="1"/>
  <c r="T3667"/>
  <c r="Y3667" s="1"/>
  <c r="T3688"/>
  <c r="Y3688" s="1"/>
  <c r="AB3692"/>
  <c r="W3692"/>
  <c r="S3693"/>
  <c r="X3693" s="1"/>
  <c r="AC3693" s="1"/>
  <c r="AB3693"/>
  <c r="W3693"/>
  <c r="V3697"/>
  <c r="AA3697" s="1"/>
  <c r="AA3698"/>
  <c r="V3698"/>
  <c r="U3699"/>
  <c r="Z3699" s="1"/>
  <c r="AC3699" s="1"/>
  <c r="Z3700"/>
  <c r="U3700"/>
  <c r="Y3705"/>
  <c r="T3705"/>
  <c r="W3709"/>
  <c r="AB3709" s="1"/>
  <c r="S3710"/>
  <c r="X3710" s="1"/>
  <c r="AC3710" s="1"/>
  <c r="AD3710" s="1"/>
  <c r="W3710"/>
  <c r="AB3710" s="1"/>
  <c r="V3714"/>
  <c r="AA3714" s="1"/>
  <c r="S3715"/>
  <c r="X3715" s="1"/>
  <c r="W3715"/>
  <c r="AB3715" s="1"/>
  <c r="V3719"/>
  <c r="AA3719" s="1"/>
  <c r="V3720"/>
  <c r="AA3720" s="1"/>
  <c r="U3721"/>
  <c r="Z3721" s="1"/>
  <c r="AC3721" s="1"/>
  <c r="T3726"/>
  <c r="Y3726" s="1"/>
  <c r="W3731"/>
  <c r="AB3731" s="1"/>
  <c r="X3732"/>
  <c r="S3732"/>
  <c r="W3732"/>
  <c r="AB3732" s="1"/>
  <c r="AA3736"/>
  <c r="V3736"/>
  <c r="V3737"/>
  <c r="AA3737" s="1"/>
  <c r="Z3738"/>
  <c r="U3738"/>
  <c r="Y3743"/>
  <c r="T3743"/>
  <c r="Y3748"/>
  <c r="T3748"/>
  <c r="W3752"/>
  <c r="AB3752" s="1"/>
  <c r="S3753"/>
  <c r="X3753" s="1"/>
  <c r="W3753"/>
  <c r="AB3753" s="1"/>
  <c r="V3757"/>
  <c r="AA3757" s="1"/>
  <c r="V3758"/>
  <c r="AA3758" s="1"/>
  <c r="U3759"/>
  <c r="Z3759" s="1"/>
  <c r="U3760"/>
  <c r="Z3760" s="1"/>
  <c r="T3765"/>
  <c r="Y3765" s="1"/>
  <c r="W3769"/>
  <c r="AB3769" s="1"/>
  <c r="X3770"/>
  <c r="S3770"/>
  <c r="W3770"/>
  <c r="AB3770" s="1"/>
  <c r="AA3774"/>
  <c r="V3774"/>
  <c r="S3775"/>
  <c r="X3775" s="1"/>
  <c r="AC3775" s="1"/>
  <c r="AB3775"/>
  <c r="W3775"/>
  <c r="V3779"/>
  <c r="AA3779" s="1"/>
  <c r="AA3780"/>
  <c r="V3780"/>
  <c r="U3781"/>
  <c r="Z3781" s="1"/>
  <c r="T3786"/>
  <c r="Y3786" s="1"/>
  <c r="X3791"/>
  <c r="W3791"/>
  <c r="AB3791" s="1"/>
  <c r="S3792"/>
  <c r="X3792" s="1"/>
  <c r="W3792"/>
  <c r="AB3792" s="1"/>
  <c r="V3796"/>
  <c r="AA3796" s="1"/>
  <c r="V3797"/>
  <c r="AA3797" s="1"/>
  <c r="U3798"/>
  <c r="Z3798" s="1"/>
  <c r="T3803"/>
  <c r="Y3803" s="1"/>
  <c r="T3808"/>
  <c r="Y3808" s="1"/>
  <c r="W3812"/>
  <c r="AB3812" s="1"/>
  <c r="X3813"/>
  <c r="S3813"/>
  <c r="W3813"/>
  <c r="AB3813" s="1"/>
  <c r="AA3817"/>
  <c r="V3817"/>
  <c r="V3818"/>
  <c r="AA3818" s="1"/>
  <c r="Z3819"/>
  <c r="U3819"/>
  <c r="U3820"/>
  <c r="Z3820" s="1"/>
  <c r="Z3824"/>
  <c r="U3836"/>
  <c r="Z3836" s="1"/>
  <c r="U3840"/>
  <c r="Z3840" s="1"/>
  <c r="U3844"/>
  <c r="Z3844" s="1"/>
  <c r="Z3848"/>
  <c r="U3848"/>
  <c r="Y3855"/>
  <c r="T3867"/>
  <c r="Y3867" s="1"/>
  <c r="T3871"/>
  <c r="Y3871" s="1"/>
  <c r="T3875"/>
  <c r="Y3875" s="1"/>
  <c r="T3879"/>
  <c r="Y3879" s="1"/>
  <c r="Z3884"/>
  <c r="U3896"/>
  <c r="Z3896" s="1"/>
  <c r="U3900"/>
  <c r="Z3900" s="1"/>
  <c r="AC3900" s="1"/>
  <c r="U3904"/>
  <c r="Z3904" s="1"/>
  <c r="Z3908"/>
  <c r="U3908"/>
  <c r="V3925"/>
  <c r="AA3925" s="1"/>
  <c r="AC3925" s="1"/>
  <c r="AD3925" s="1"/>
  <c r="AB3949"/>
  <c r="Z3968"/>
  <c r="AC3968" s="1"/>
  <c r="AA3976"/>
  <c r="AC3976" s="1"/>
  <c r="Z3981"/>
  <c r="AB3988"/>
  <c r="Y4008"/>
  <c r="AC4008" s="1"/>
  <c r="AB4010"/>
  <c r="U3259"/>
  <c r="Z3259" s="1"/>
  <c r="T3260"/>
  <c r="Y3260" s="1"/>
  <c r="S3261"/>
  <c r="X3261" s="1"/>
  <c r="W3261"/>
  <c r="AB3261" s="1"/>
  <c r="V3262"/>
  <c r="AA3262" s="1"/>
  <c r="U3263"/>
  <c r="Z3263" s="1"/>
  <c r="U3264"/>
  <c r="Z3264" s="1"/>
  <c r="T3265"/>
  <c r="Y3265" s="1"/>
  <c r="S3266"/>
  <c r="X3266" s="1"/>
  <c r="AC3266" s="1"/>
  <c r="W3266"/>
  <c r="AB3266" s="1"/>
  <c r="V3267"/>
  <c r="AA3267" s="1"/>
  <c r="U3268"/>
  <c r="Z3268" s="1"/>
  <c r="T3269"/>
  <c r="Y3269" s="1"/>
  <c r="S3270"/>
  <c r="X3270" s="1"/>
  <c r="W3270"/>
  <c r="AB3270" s="1"/>
  <c r="V3271"/>
  <c r="AA3271" s="1"/>
  <c r="U3272"/>
  <c r="Z3272" s="1"/>
  <c r="T3273"/>
  <c r="Y3273" s="1"/>
  <c r="S3274"/>
  <c r="X3274" s="1"/>
  <c r="W3274"/>
  <c r="AB3274" s="1"/>
  <c r="V3275"/>
  <c r="U3276"/>
  <c r="Z3276" s="1"/>
  <c r="T3277"/>
  <c r="Y3277" s="1"/>
  <c r="S3278"/>
  <c r="X3278" s="1"/>
  <c r="W3278"/>
  <c r="AB3278" s="1"/>
  <c r="S3279"/>
  <c r="X3279" s="1"/>
  <c r="AC3279" s="1"/>
  <c r="W3279"/>
  <c r="AB3279" s="1"/>
  <c r="V3280"/>
  <c r="AA3280" s="1"/>
  <c r="U3281"/>
  <c r="Z3281" s="1"/>
  <c r="T3282"/>
  <c r="Y3282" s="1"/>
  <c r="S3283"/>
  <c r="X3283" s="1"/>
  <c r="W3283"/>
  <c r="AB3283" s="1"/>
  <c r="V3284"/>
  <c r="AA3284" s="1"/>
  <c r="U3285"/>
  <c r="T3286"/>
  <c r="Y3286" s="1"/>
  <c r="S3287"/>
  <c r="W3287"/>
  <c r="AB3287" s="1"/>
  <c r="V3288"/>
  <c r="AA3288" s="1"/>
  <c r="U3289"/>
  <c r="Z3289" s="1"/>
  <c r="T3290"/>
  <c r="S3291"/>
  <c r="X3291" s="1"/>
  <c r="AC3291" s="1"/>
  <c r="W3291"/>
  <c r="V3292"/>
  <c r="AA3292" s="1"/>
  <c r="U3293"/>
  <c r="Z3293" s="1"/>
  <c r="U3294"/>
  <c r="Z3294" s="1"/>
  <c r="T3295"/>
  <c r="Y3295" s="1"/>
  <c r="S3296"/>
  <c r="X3296" s="1"/>
  <c r="W3296"/>
  <c r="AB3296" s="1"/>
  <c r="V3297"/>
  <c r="U3298"/>
  <c r="Z3298" s="1"/>
  <c r="T3299"/>
  <c r="Y3299" s="1"/>
  <c r="S3300"/>
  <c r="X3300" s="1"/>
  <c r="W3300"/>
  <c r="AB3300" s="1"/>
  <c r="V3301"/>
  <c r="AA3301" s="1"/>
  <c r="U3302"/>
  <c r="Z3302" s="1"/>
  <c r="T3303"/>
  <c r="Y3303" s="1"/>
  <c r="S3304"/>
  <c r="X3304" s="1"/>
  <c r="AC3304" s="1"/>
  <c r="AD3304" s="1"/>
  <c r="W3304"/>
  <c r="AB3304" s="1"/>
  <c r="V3305"/>
  <c r="AA3305" s="1"/>
  <c r="U3306"/>
  <c r="Z3306" s="1"/>
  <c r="T3307"/>
  <c r="Y3307" s="1"/>
  <c r="S3308"/>
  <c r="X3308" s="1"/>
  <c r="AC3308" s="1"/>
  <c r="W3308"/>
  <c r="AB3308" s="1"/>
  <c r="S3309"/>
  <c r="X3309" s="1"/>
  <c r="W3309"/>
  <c r="AB3309" s="1"/>
  <c r="V3310"/>
  <c r="AA3310" s="1"/>
  <c r="U3311"/>
  <c r="Z3311" s="1"/>
  <c r="T3312"/>
  <c r="Y3312" s="1"/>
  <c r="S3313"/>
  <c r="X3313" s="1"/>
  <c r="AC3313" s="1"/>
  <c r="AD3313" s="1"/>
  <c r="W3313"/>
  <c r="AB3313" s="1"/>
  <c r="V3314"/>
  <c r="AA3314" s="1"/>
  <c r="U3315"/>
  <c r="Z3315" s="1"/>
  <c r="T3316"/>
  <c r="Y3316" s="1"/>
  <c r="S3317"/>
  <c r="X3317" s="1"/>
  <c r="AC3317" s="1"/>
  <c r="AD3317" s="1"/>
  <c r="W3317"/>
  <c r="AB3317" s="1"/>
  <c r="V3318"/>
  <c r="AA3318" s="1"/>
  <c r="U3319"/>
  <c r="Z3319" s="1"/>
  <c r="T3320"/>
  <c r="Y3320" s="1"/>
  <c r="S3321"/>
  <c r="X3321" s="1"/>
  <c r="W3321"/>
  <c r="AB3321" s="1"/>
  <c r="V3322"/>
  <c r="U3323"/>
  <c r="Z3323" s="1"/>
  <c r="U3324"/>
  <c r="Z3324" s="1"/>
  <c r="T3325"/>
  <c r="S3326"/>
  <c r="X3326" s="1"/>
  <c r="AC3326" s="1"/>
  <c r="W3326"/>
  <c r="AB3326" s="1"/>
  <c r="V3327"/>
  <c r="AA3327" s="1"/>
  <c r="U3328"/>
  <c r="Z3328" s="1"/>
  <c r="T3329"/>
  <c r="Y3329" s="1"/>
  <c r="S3330"/>
  <c r="X3330" s="1"/>
  <c r="AC3330" s="1"/>
  <c r="W3330"/>
  <c r="AB3330" s="1"/>
  <c r="V3331"/>
  <c r="AA3331" s="1"/>
  <c r="U3332"/>
  <c r="Z3332" s="1"/>
  <c r="T3333"/>
  <c r="Y3333" s="1"/>
  <c r="S3334"/>
  <c r="X3334" s="1"/>
  <c r="W3334"/>
  <c r="AB3334" s="1"/>
  <c r="V3335"/>
  <c r="AA3335" s="1"/>
  <c r="U3336"/>
  <c r="Z3336" s="1"/>
  <c r="T3337"/>
  <c r="Y3337" s="1"/>
  <c r="S3338"/>
  <c r="X3338" s="1"/>
  <c r="W3338"/>
  <c r="AB3338" s="1"/>
  <c r="S3339"/>
  <c r="X3339" s="1"/>
  <c r="AC3339" s="1"/>
  <c r="W3339"/>
  <c r="AB3339" s="1"/>
  <c r="V3340"/>
  <c r="AA3340" s="1"/>
  <c r="U3341"/>
  <c r="T3342"/>
  <c r="Y3342" s="1"/>
  <c r="S3343"/>
  <c r="X3343" s="1"/>
  <c r="W3343"/>
  <c r="AB3343" s="1"/>
  <c r="V3344"/>
  <c r="AA3344" s="1"/>
  <c r="U3345"/>
  <c r="T3346"/>
  <c r="Y3346" s="1"/>
  <c r="S3347"/>
  <c r="X3347" s="1"/>
  <c r="AC3347" s="1"/>
  <c r="W3347"/>
  <c r="V3348"/>
  <c r="AA3348" s="1"/>
  <c r="W3407"/>
  <c r="AB3407" s="1"/>
  <c r="V3408"/>
  <c r="AA3408" s="1"/>
  <c r="U3409"/>
  <c r="Z3409" s="1"/>
  <c r="T3410"/>
  <c r="Y3410" s="1"/>
  <c r="S3411"/>
  <c r="X3411" s="1"/>
  <c r="AC3411" s="1"/>
  <c r="W3411"/>
  <c r="V3412"/>
  <c r="AA3412" s="1"/>
  <c r="U3413"/>
  <c r="Z3413" s="1"/>
  <c r="U3414"/>
  <c r="Z3414" s="1"/>
  <c r="T3415"/>
  <c r="Y3415" s="1"/>
  <c r="S3416"/>
  <c r="X3416" s="1"/>
  <c r="AC3416" s="1"/>
  <c r="AD3416" s="1"/>
  <c r="W3416"/>
  <c r="V3417"/>
  <c r="AA3417" s="1"/>
  <c r="U3418"/>
  <c r="Z3418" s="1"/>
  <c r="T3419"/>
  <c r="Y3419" s="1"/>
  <c r="S3420"/>
  <c r="W3420"/>
  <c r="AB3420" s="1"/>
  <c r="V3421"/>
  <c r="AA3421" s="1"/>
  <c r="U3422"/>
  <c r="Z3422" s="1"/>
  <c r="T3423"/>
  <c r="AA3424"/>
  <c r="Y3426"/>
  <c r="AA3428"/>
  <c r="U3430"/>
  <c r="Z3430" s="1"/>
  <c r="X3432"/>
  <c r="AB3432"/>
  <c r="U3434"/>
  <c r="Z3434" s="1"/>
  <c r="AC3434" s="1"/>
  <c r="X3436"/>
  <c r="AB3436"/>
  <c r="U3438"/>
  <c r="Z3438" s="1"/>
  <c r="X3440"/>
  <c r="AB3440"/>
  <c r="U3442"/>
  <c r="Z3442" s="1"/>
  <c r="Y3445"/>
  <c r="T3445"/>
  <c r="S3445"/>
  <c r="X3445" s="1"/>
  <c r="AC3445" s="1"/>
  <c r="AD3445" s="1"/>
  <c r="AA3447"/>
  <c r="V3447"/>
  <c r="T3449"/>
  <c r="Y3449" s="1"/>
  <c r="S3449"/>
  <c r="X3449" s="1"/>
  <c r="AA3451"/>
  <c r="V3451"/>
  <c r="T3453"/>
  <c r="Y3453" s="1"/>
  <c r="S3453"/>
  <c r="X3453" s="1"/>
  <c r="AA3455"/>
  <c r="V3455"/>
  <c r="Y3457"/>
  <c r="T3457"/>
  <c r="S3457"/>
  <c r="X3457" s="1"/>
  <c r="AC3457" s="1"/>
  <c r="S3459"/>
  <c r="X3459" s="1"/>
  <c r="AC3459" s="1"/>
  <c r="AB3459"/>
  <c r="W3459"/>
  <c r="U3461"/>
  <c r="Z3461" s="1"/>
  <c r="T3461"/>
  <c r="Y3461" s="1"/>
  <c r="AC3461" s="1"/>
  <c r="X3463"/>
  <c r="S3463"/>
  <c r="AB3463"/>
  <c r="W3463"/>
  <c r="Z3465"/>
  <c r="U3465"/>
  <c r="T3465"/>
  <c r="Y3465" s="1"/>
  <c r="AC3465" s="1"/>
  <c r="X3467"/>
  <c r="S3467"/>
  <c r="W3467"/>
  <c r="AB3467" s="1"/>
  <c r="Z3469"/>
  <c r="U3469"/>
  <c r="T3469"/>
  <c r="Y3469" s="1"/>
  <c r="AC3469" s="1"/>
  <c r="AD3469" s="1"/>
  <c r="AA3471"/>
  <c r="V3471"/>
  <c r="AA3472"/>
  <c r="V3472"/>
  <c r="U3472"/>
  <c r="Z3472" s="1"/>
  <c r="AC3472" s="1"/>
  <c r="Y3475"/>
  <c r="T3475"/>
  <c r="S3475"/>
  <c r="X3475" s="1"/>
  <c r="AC3475" s="1"/>
  <c r="AA3477"/>
  <c r="V3477"/>
  <c r="T3479"/>
  <c r="Y3479" s="1"/>
  <c r="S3479"/>
  <c r="X3479" s="1"/>
  <c r="AC3479" s="1"/>
  <c r="AA3481"/>
  <c r="V3481"/>
  <c r="T3483"/>
  <c r="Y3483" s="1"/>
  <c r="S3483"/>
  <c r="X3483" s="1"/>
  <c r="AC3483" s="1"/>
  <c r="V3485"/>
  <c r="AA3485" s="1"/>
  <c r="Y3487"/>
  <c r="T3487"/>
  <c r="S3487"/>
  <c r="X3487" s="1"/>
  <c r="AC3487" s="1"/>
  <c r="S3489"/>
  <c r="X3489" s="1"/>
  <c r="AC3489" s="1"/>
  <c r="W3489"/>
  <c r="AB3489" s="1"/>
  <c r="U3491"/>
  <c r="Z3491" s="1"/>
  <c r="T3491"/>
  <c r="S3493"/>
  <c r="X3493" s="1"/>
  <c r="AC3493" s="1"/>
  <c r="AB3493"/>
  <c r="W3493"/>
  <c r="U3495"/>
  <c r="Z3495" s="1"/>
  <c r="T3495"/>
  <c r="Y3495" s="1"/>
  <c r="S3497"/>
  <c r="X3497" s="1"/>
  <c r="AC3497" s="1"/>
  <c r="W3497"/>
  <c r="AB3497" s="1"/>
  <c r="U3499"/>
  <c r="Z3499" s="1"/>
  <c r="T3499"/>
  <c r="X3501"/>
  <c r="S3501"/>
  <c r="W3501"/>
  <c r="AB3501" s="1"/>
  <c r="Z3503"/>
  <c r="U3503"/>
  <c r="T3503"/>
  <c r="Y3503" s="1"/>
  <c r="AC3503" s="1"/>
  <c r="X3505"/>
  <c r="AB3505"/>
  <c r="U3507"/>
  <c r="Z3507" s="1"/>
  <c r="AC3507" s="1"/>
  <c r="AD3507" s="1"/>
  <c r="X3509"/>
  <c r="AB3509"/>
  <c r="U3511"/>
  <c r="Z3511" s="1"/>
  <c r="AC3511" s="1"/>
  <c r="AD3511" s="1"/>
  <c r="X3513"/>
  <c r="AB3513"/>
  <c r="U3515"/>
  <c r="Z3515" s="1"/>
  <c r="AC3515" s="1"/>
  <c r="AD3515" s="1"/>
  <c r="X3517"/>
  <c r="AB3517"/>
  <c r="AA3519"/>
  <c r="Y3521"/>
  <c r="AC3521" s="1"/>
  <c r="T3522"/>
  <c r="Y3522" s="1"/>
  <c r="S3522"/>
  <c r="X3522" s="1"/>
  <c r="X3526"/>
  <c r="W3526"/>
  <c r="AB3526" s="1"/>
  <c r="S3527"/>
  <c r="X3527" s="1"/>
  <c r="AC3527" s="1"/>
  <c r="W3527"/>
  <c r="AB3527" s="1"/>
  <c r="T3530"/>
  <c r="Y3530" s="1"/>
  <c r="S3530"/>
  <c r="AA3532"/>
  <c r="V3532"/>
  <c r="Y3534"/>
  <c r="AA3536"/>
  <c r="Y3538"/>
  <c r="AA3540"/>
  <c r="Y3542"/>
  <c r="AA3544"/>
  <c r="Y3546"/>
  <c r="AC3546" s="1"/>
  <c r="AD3546" s="1"/>
  <c r="AA3548"/>
  <c r="U3550"/>
  <c r="Z3550" s="1"/>
  <c r="X3552"/>
  <c r="AB3552"/>
  <c r="U3554"/>
  <c r="Z3554" s="1"/>
  <c r="X3556"/>
  <c r="AB3556"/>
  <c r="U3558"/>
  <c r="Z3558" s="1"/>
  <c r="X3560"/>
  <c r="AB3560"/>
  <c r="U3562"/>
  <c r="Z3562" s="1"/>
  <c r="AC3562" s="1"/>
  <c r="Y3565"/>
  <c r="T3565"/>
  <c r="S3565"/>
  <c r="X3565" s="1"/>
  <c r="AC3565" s="1"/>
  <c r="V3567"/>
  <c r="AA3567" s="1"/>
  <c r="X3569"/>
  <c r="W3569"/>
  <c r="AB3569" s="1"/>
  <c r="X3570"/>
  <c r="S3570"/>
  <c r="W3570"/>
  <c r="AB3570" s="1"/>
  <c r="AA3574"/>
  <c r="V3574"/>
  <c r="V3575"/>
  <c r="AA3575" s="1"/>
  <c r="Y3577"/>
  <c r="T3577"/>
  <c r="S3577"/>
  <c r="X3577" s="1"/>
  <c r="AC3577" s="1"/>
  <c r="S3579"/>
  <c r="X3579" s="1"/>
  <c r="AC3579" s="1"/>
  <c r="AD3579" s="1"/>
  <c r="W3579"/>
  <c r="AB3579" s="1"/>
  <c r="U3581"/>
  <c r="Z3581" s="1"/>
  <c r="T3581"/>
  <c r="Y3581" s="1"/>
  <c r="AC3581" s="1"/>
  <c r="AD3581" s="1"/>
  <c r="S3583"/>
  <c r="X3583" s="1"/>
  <c r="AC3583" s="1"/>
  <c r="AD3583" s="1"/>
  <c r="AB3583"/>
  <c r="W3583"/>
  <c r="U3585"/>
  <c r="Z3585" s="1"/>
  <c r="T3585"/>
  <c r="Y3585" s="1"/>
  <c r="AC3585" s="1"/>
  <c r="AD3585" s="1"/>
  <c r="S3587"/>
  <c r="X3587" s="1"/>
  <c r="AC3587" s="1"/>
  <c r="AD3587" s="1"/>
  <c r="W3587"/>
  <c r="AB3587" s="1"/>
  <c r="X3590"/>
  <c r="AB3590"/>
  <c r="U3592"/>
  <c r="Z3592" s="1"/>
  <c r="AC3592" s="1"/>
  <c r="AD3592" s="1"/>
  <c r="T3595"/>
  <c r="Y3595" s="1"/>
  <c r="S3595"/>
  <c r="AA3597"/>
  <c r="V3597"/>
  <c r="T3599"/>
  <c r="Y3599" s="1"/>
  <c r="S3599"/>
  <c r="X3599" s="1"/>
  <c r="AC3599" s="1"/>
  <c r="V3601"/>
  <c r="AA3601" s="1"/>
  <c r="T3603"/>
  <c r="Y3603" s="1"/>
  <c r="S3603"/>
  <c r="V3605"/>
  <c r="AA3605" s="1"/>
  <c r="Y3607"/>
  <c r="T3607"/>
  <c r="S3607"/>
  <c r="S3609"/>
  <c r="X3609" s="1"/>
  <c r="W3609"/>
  <c r="AB3609" s="1"/>
  <c r="U3611"/>
  <c r="Z3611" s="1"/>
  <c r="T3611"/>
  <c r="Y3611" s="1"/>
  <c r="S3613"/>
  <c r="X3613" s="1"/>
  <c r="AC3613" s="1"/>
  <c r="AB3613"/>
  <c r="W3613"/>
  <c r="U3615"/>
  <c r="Z3615" s="1"/>
  <c r="T3615"/>
  <c r="Y3615" s="1"/>
  <c r="AC3615" s="1"/>
  <c r="S3617"/>
  <c r="X3617" s="1"/>
  <c r="AC3617" s="1"/>
  <c r="AD3617" s="1"/>
  <c r="W3617"/>
  <c r="AB3617" s="1"/>
  <c r="U3619"/>
  <c r="Z3619" s="1"/>
  <c r="T3619"/>
  <c r="Y3619" s="1"/>
  <c r="AC3619" s="1"/>
  <c r="X3621"/>
  <c r="S3621"/>
  <c r="W3621"/>
  <c r="AB3621" s="1"/>
  <c r="Z3623"/>
  <c r="U3623"/>
  <c r="T3623"/>
  <c r="Y3623" s="1"/>
  <c r="AC3623" s="1"/>
  <c r="U3624"/>
  <c r="Z3624" s="1"/>
  <c r="T3624"/>
  <c r="Y3624" s="1"/>
  <c r="AC3624" s="1"/>
  <c r="S3626"/>
  <c r="X3626" s="1"/>
  <c r="AC3626" s="1"/>
  <c r="AD3626" s="1"/>
  <c r="AB3626"/>
  <c r="W3626"/>
  <c r="U3628"/>
  <c r="Z3628" s="1"/>
  <c r="T3628"/>
  <c r="Y3628" s="1"/>
  <c r="AC3628" s="1"/>
  <c r="AD3628" s="1"/>
  <c r="S3630"/>
  <c r="X3630" s="1"/>
  <c r="AC3630" s="1"/>
  <c r="AD3630" s="1"/>
  <c r="W3630"/>
  <c r="AB3630" s="1"/>
  <c r="U3632"/>
  <c r="Z3632" s="1"/>
  <c r="T3632"/>
  <c r="Y3632" s="1"/>
  <c r="AC3632" s="1"/>
  <c r="AD3632" s="1"/>
  <c r="X3634"/>
  <c r="S3634"/>
  <c r="W3634"/>
  <c r="AB3634" s="1"/>
  <c r="Z3636"/>
  <c r="U3636"/>
  <c r="T3636"/>
  <c r="S3638"/>
  <c r="X3638" s="1"/>
  <c r="W3638"/>
  <c r="AB3638" s="1"/>
  <c r="V3640"/>
  <c r="AA3640" s="1"/>
  <c r="T3642"/>
  <c r="Y3642" s="1"/>
  <c r="S3642"/>
  <c r="AA3644"/>
  <c r="V3644"/>
  <c r="T3646"/>
  <c r="Y3646" s="1"/>
  <c r="S3646"/>
  <c r="V3648"/>
  <c r="AA3648" s="1"/>
  <c r="U3648"/>
  <c r="Z3648" s="1"/>
  <c r="U3649"/>
  <c r="Z3649" s="1"/>
  <c r="T3649"/>
  <c r="Y3649" s="1"/>
  <c r="AC3649" s="1"/>
  <c r="Z3652"/>
  <c r="AC3652" s="1"/>
  <c r="T3655"/>
  <c r="Y3655" s="1"/>
  <c r="S3655"/>
  <c r="X3655" s="1"/>
  <c r="W3659"/>
  <c r="AB3659" s="1"/>
  <c r="S3660"/>
  <c r="X3660" s="1"/>
  <c r="AC3660" s="1"/>
  <c r="AD3660" s="1"/>
  <c r="W3660"/>
  <c r="AB3660" s="1"/>
  <c r="V3664"/>
  <c r="AA3664" s="1"/>
  <c r="V3665"/>
  <c r="AA3665" s="1"/>
  <c r="U3665"/>
  <c r="Z3665" s="1"/>
  <c r="AC3665" s="1"/>
  <c r="AD3665" s="1"/>
  <c r="U3666"/>
  <c r="Z3666" s="1"/>
  <c r="T3666"/>
  <c r="Y3666" s="1"/>
  <c r="V3685"/>
  <c r="AA3685" s="1"/>
  <c r="V3686"/>
  <c r="AA3686" s="1"/>
  <c r="U3686"/>
  <c r="Z3686" s="1"/>
  <c r="U3687"/>
  <c r="Z3687" s="1"/>
  <c r="T3687"/>
  <c r="Y3687" s="1"/>
  <c r="AC3687" s="1"/>
  <c r="T3692"/>
  <c r="Y3692" s="1"/>
  <c r="S3692"/>
  <c r="X3692" s="1"/>
  <c r="W3696"/>
  <c r="AB3696" s="1"/>
  <c r="S3697"/>
  <c r="X3697" s="1"/>
  <c r="W3697"/>
  <c r="AB3697" s="1"/>
  <c r="V3702"/>
  <c r="AA3702" s="1"/>
  <c r="V3703"/>
  <c r="AA3703" s="1"/>
  <c r="U3703"/>
  <c r="Z3703" s="1"/>
  <c r="AC3703" s="1"/>
  <c r="AD3703" s="1"/>
  <c r="Z3704"/>
  <c r="U3704"/>
  <c r="T3704"/>
  <c r="Y3704" s="1"/>
  <c r="AC3704" s="1"/>
  <c r="AD3704" s="1"/>
  <c r="T3709"/>
  <c r="Y3709" s="1"/>
  <c r="S3709"/>
  <c r="X3709" s="1"/>
  <c r="AC3709" s="1"/>
  <c r="AD3709" s="1"/>
  <c r="W3713"/>
  <c r="AB3713" s="1"/>
  <c r="X3714"/>
  <c r="S3714"/>
  <c r="W3714"/>
  <c r="AB3714" s="1"/>
  <c r="W3718"/>
  <c r="AB3718" s="1"/>
  <c r="X3719"/>
  <c r="S3719"/>
  <c r="W3719"/>
  <c r="AB3719" s="1"/>
  <c r="AA3723"/>
  <c r="V3723"/>
  <c r="V3724"/>
  <c r="AA3724" s="1"/>
  <c r="U3724"/>
  <c r="Z3724" s="1"/>
  <c r="AC3724" s="1"/>
  <c r="Z3725"/>
  <c r="U3725"/>
  <c r="T3725"/>
  <c r="Y3725" s="1"/>
  <c r="AC3725" s="1"/>
  <c r="T3731"/>
  <c r="Y3731" s="1"/>
  <c r="S3731"/>
  <c r="X3731" s="1"/>
  <c r="W3735"/>
  <c r="AB3735" s="1"/>
  <c r="X3736"/>
  <c r="S3736"/>
  <c r="W3736"/>
  <c r="AB3736" s="1"/>
  <c r="AA3740"/>
  <c r="V3740"/>
  <c r="V3741"/>
  <c r="AA3741" s="1"/>
  <c r="U3741"/>
  <c r="Z3741" s="1"/>
  <c r="Z3742"/>
  <c r="U3742"/>
  <c r="T3742"/>
  <c r="Y3742" s="1"/>
  <c r="AC3742" s="1"/>
  <c r="AA3745"/>
  <c r="V3745"/>
  <c r="V3746"/>
  <c r="AA3746" s="1"/>
  <c r="U3746"/>
  <c r="Z3746" s="1"/>
  <c r="AC3746" s="1"/>
  <c r="U3747"/>
  <c r="Z3747" s="1"/>
  <c r="T3747"/>
  <c r="Y3747" s="1"/>
  <c r="T3752"/>
  <c r="Y3752" s="1"/>
  <c r="S3752"/>
  <c r="X3752" s="1"/>
  <c r="AC3752" s="1"/>
  <c r="W3756"/>
  <c r="AB3756" s="1"/>
  <c r="X3757"/>
  <c r="S3757"/>
  <c r="W3757"/>
  <c r="AB3757" s="1"/>
  <c r="AA3762"/>
  <c r="V3762"/>
  <c r="V3763"/>
  <c r="AA3763" s="1"/>
  <c r="U3763"/>
  <c r="Z3763" s="1"/>
  <c r="AC3763" s="1"/>
  <c r="AD3763" s="1"/>
  <c r="Z3764"/>
  <c r="U3764"/>
  <c r="T3764"/>
  <c r="Y3764" s="1"/>
  <c r="AC3764" s="1"/>
  <c r="T3769"/>
  <c r="Y3769" s="1"/>
  <c r="S3769"/>
  <c r="X3769" s="1"/>
  <c r="W3773"/>
  <c r="AB3773" s="1"/>
  <c r="X3774"/>
  <c r="S3774"/>
  <c r="W3774"/>
  <c r="AB3774" s="1"/>
  <c r="AB3778"/>
  <c r="W3778"/>
  <c r="X3779"/>
  <c r="S3779"/>
  <c r="W3779"/>
  <c r="AB3779" s="1"/>
  <c r="AA3783"/>
  <c r="V3783"/>
  <c r="V3784"/>
  <c r="AA3784" s="1"/>
  <c r="U3784"/>
  <c r="Z3784" s="1"/>
  <c r="Z3785"/>
  <c r="U3785"/>
  <c r="T3785"/>
  <c r="Y3785" s="1"/>
  <c r="AC3785" s="1"/>
  <c r="Z3788"/>
  <c r="AC3788" s="1"/>
  <c r="T3791"/>
  <c r="Y3791" s="1"/>
  <c r="S3791"/>
  <c r="W3795"/>
  <c r="AB3795" s="1"/>
  <c r="X3796"/>
  <c r="S3796"/>
  <c r="W3796"/>
  <c r="AB3796" s="1"/>
  <c r="AA3800"/>
  <c r="V3800"/>
  <c r="V3801"/>
  <c r="AA3801" s="1"/>
  <c r="U3801"/>
  <c r="Z3801" s="1"/>
  <c r="AC3801" s="1"/>
  <c r="Z3802"/>
  <c r="U3802"/>
  <c r="T3802"/>
  <c r="Y3802" s="1"/>
  <c r="AC3802" s="1"/>
  <c r="AA3805"/>
  <c r="V3805"/>
  <c r="V3806"/>
  <c r="AA3806" s="1"/>
  <c r="U3806"/>
  <c r="Z3806" s="1"/>
  <c r="AC3806" s="1"/>
  <c r="U3807"/>
  <c r="Z3807" s="1"/>
  <c r="T3807"/>
  <c r="Y3807" s="1"/>
  <c r="T3812"/>
  <c r="Y3812" s="1"/>
  <c r="S3812"/>
  <c r="X3812" s="1"/>
  <c r="W3816"/>
  <c r="AB3816" s="1"/>
  <c r="X3817"/>
  <c r="S3817"/>
  <c r="W3817"/>
  <c r="AB3817" s="1"/>
  <c r="Z3823"/>
  <c r="AC3823" s="1"/>
  <c r="U3823"/>
  <c r="Z3827"/>
  <c r="U3827"/>
  <c r="U3831"/>
  <c r="Z3831" s="1"/>
  <c r="AC3831" s="1"/>
  <c r="Z3835"/>
  <c r="Z3839"/>
  <c r="Z3843"/>
  <c r="Z3847"/>
  <c r="Y3850"/>
  <c r="T3850"/>
  <c r="T3854"/>
  <c r="Y3854" s="1"/>
  <c r="Y3858"/>
  <c r="T3858"/>
  <c r="T3862"/>
  <c r="Y3862" s="1"/>
  <c r="U3883"/>
  <c r="Z3883" s="1"/>
  <c r="Z3887"/>
  <c r="U3887"/>
  <c r="U3891"/>
  <c r="Z3891" s="1"/>
  <c r="Z3895"/>
  <c r="Z3899"/>
  <c r="Z3903"/>
  <c r="Z3907"/>
  <c r="T3910"/>
  <c r="Y3910" s="1"/>
  <c r="T3914"/>
  <c r="Y3914" s="1"/>
  <c r="T3918"/>
  <c r="Y3918" s="1"/>
  <c r="Y3927"/>
  <c r="AC3927" s="1"/>
  <c r="Y3944"/>
  <c r="S3424"/>
  <c r="X3424" s="1"/>
  <c r="AC3424" s="1"/>
  <c r="AD3424" s="1"/>
  <c r="W3424"/>
  <c r="AB3424" s="1"/>
  <c r="U3426"/>
  <c r="Z3426" s="1"/>
  <c r="S3428"/>
  <c r="X3428" s="1"/>
  <c r="W3428"/>
  <c r="AB3428" s="1"/>
  <c r="V3430"/>
  <c r="AA3430" s="1"/>
  <c r="T3432"/>
  <c r="Y3432" s="1"/>
  <c r="V3434"/>
  <c r="AA3434" s="1"/>
  <c r="T3436"/>
  <c r="Y3436" s="1"/>
  <c r="V3438"/>
  <c r="AA3438" s="1"/>
  <c r="T3440"/>
  <c r="Y3440" s="1"/>
  <c r="V3442"/>
  <c r="AA3442" s="1"/>
  <c r="Y3444"/>
  <c r="AC3444" s="1"/>
  <c r="AD3444" s="1"/>
  <c r="AA3446"/>
  <c r="Y3448"/>
  <c r="AA3450"/>
  <c r="Y3452"/>
  <c r="AC3452" s="1"/>
  <c r="AD3452" s="1"/>
  <c r="AA3454"/>
  <c r="Y3456"/>
  <c r="AA3458"/>
  <c r="U3460"/>
  <c r="Z3460" s="1"/>
  <c r="AC3460" s="1"/>
  <c r="AD3460" s="1"/>
  <c r="X3462"/>
  <c r="AB3462"/>
  <c r="U3464"/>
  <c r="Z3464" s="1"/>
  <c r="AC3464" s="1"/>
  <c r="X3466"/>
  <c r="AB3466"/>
  <c r="U3468"/>
  <c r="Z3468" s="1"/>
  <c r="X3470"/>
  <c r="AB3470"/>
  <c r="W3470"/>
  <c r="X3471"/>
  <c r="AC3471" s="1"/>
  <c r="S3471"/>
  <c r="AB3471"/>
  <c r="W3471"/>
  <c r="Y3474"/>
  <c r="AA3476"/>
  <c r="Y3478"/>
  <c r="AA3480"/>
  <c r="Y3482"/>
  <c r="AA3484"/>
  <c r="Y3486"/>
  <c r="AC3486" s="1"/>
  <c r="AA3488"/>
  <c r="Z3490"/>
  <c r="U3490"/>
  <c r="X3492"/>
  <c r="AB3492"/>
  <c r="Z3494"/>
  <c r="AC3494" s="1"/>
  <c r="U3494"/>
  <c r="X3496"/>
  <c r="AB3496"/>
  <c r="Z3498"/>
  <c r="U3498"/>
  <c r="X3500"/>
  <c r="AB3500"/>
  <c r="Z3502"/>
  <c r="AC3502" s="1"/>
  <c r="U3502"/>
  <c r="Y3505"/>
  <c r="T3505"/>
  <c r="AA3507"/>
  <c r="V3507"/>
  <c r="T3509"/>
  <c r="Y3509" s="1"/>
  <c r="AA3511"/>
  <c r="V3511"/>
  <c r="T3513"/>
  <c r="Y3513" s="1"/>
  <c r="AA3515"/>
  <c r="V3515"/>
  <c r="T3517"/>
  <c r="Y3517" s="1"/>
  <c r="X3519"/>
  <c r="S3519"/>
  <c r="W3519"/>
  <c r="AB3519" s="1"/>
  <c r="Z3521"/>
  <c r="U3521"/>
  <c r="Z3524"/>
  <c r="AC3524" s="1"/>
  <c r="Y3525"/>
  <c r="Y3526"/>
  <c r="T3526"/>
  <c r="Y3529"/>
  <c r="AA3531"/>
  <c r="Y3533"/>
  <c r="AC3533" s="1"/>
  <c r="Z3534"/>
  <c r="U3534"/>
  <c r="S3536"/>
  <c r="X3536" s="1"/>
  <c r="AC3536" s="1"/>
  <c r="AD3536" s="1"/>
  <c r="AB3536"/>
  <c r="W3536"/>
  <c r="U3538"/>
  <c r="Z3538" s="1"/>
  <c r="S3540"/>
  <c r="X3540" s="1"/>
  <c r="AC3540" s="1"/>
  <c r="AD3540" s="1"/>
  <c r="W3540"/>
  <c r="AB3540" s="1"/>
  <c r="U3542"/>
  <c r="Z3542" s="1"/>
  <c r="S3544"/>
  <c r="X3544" s="1"/>
  <c r="AC3544" s="1"/>
  <c r="AD3544" s="1"/>
  <c r="W3544"/>
  <c r="AB3544" s="1"/>
  <c r="U3546"/>
  <c r="Z3546" s="1"/>
  <c r="S3548"/>
  <c r="X3548" s="1"/>
  <c r="W3548"/>
  <c r="AB3548" s="1"/>
  <c r="V3550"/>
  <c r="AA3550" s="1"/>
  <c r="T3552"/>
  <c r="Y3552" s="1"/>
  <c r="V3554"/>
  <c r="AA3554" s="1"/>
  <c r="T3556"/>
  <c r="Y3556" s="1"/>
  <c r="V3558"/>
  <c r="AA3558" s="1"/>
  <c r="T3560"/>
  <c r="Y3560" s="1"/>
  <c r="V3562"/>
  <c r="AA3562" s="1"/>
  <c r="Y3564"/>
  <c r="AA3566"/>
  <c r="Y3568"/>
  <c r="Y3569"/>
  <c r="T3569"/>
  <c r="X3573"/>
  <c r="W3573"/>
  <c r="AB3573" s="1"/>
  <c r="S3574"/>
  <c r="X3574" s="1"/>
  <c r="W3574"/>
  <c r="AB3574" s="1"/>
  <c r="Y3576"/>
  <c r="AC3576" s="1"/>
  <c r="AD3576" s="1"/>
  <c r="AA3578"/>
  <c r="U3580"/>
  <c r="Z3580" s="1"/>
  <c r="AC3580" s="1"/>
  <c r="AD3580" s="1"/>
  <c r="X3582"/>
  <c r="AB3582"/>
  <c r="U3584"/>
  <c r="Z3584" s="1"/>
  <c r="X3586"/>
  <c r="AB3586"/>
  <c r="T3590"/>
  <c r="Y3590" s="1"/>
  <c r="V3592"/>
  <c r="AA3592" s="1"/>
  <c r="Y3594"/>
  <c r="AC3594" s="1"/>
  <c r="AA3596"/>
  <c r="Y3598"/>
  <c r="AC3598" s="1"/>
  <c r="AD3598" s="1"/>
  <c r="AA3600"/>
  <c r="Y3602"/>
  <c r="AA3604"/>
  <c r="Y3606"/>
  <c r="AA3608"/>
  <c r="U3610"/>
  <c r="Z3610" s="1"/>
  <c r="X3612"/>
  <c r="AB3612"/>
  <c r="U3614"/>
  <c r="Z3614" s="1"/>
  <c r="X3616"/>
  <c r="AB3616"/>
  <c r="U3618"/>
  <c r="Z3618" s="1"/>
  <c r="AC3618" s="1"/>
  <c r="AD3618" s="1"/>
  <c r="X3620"/>
  <c r="AB3620"/>
  <c r="U3622"/>
  <c r="Z3622" s="1"/>
  <c r="AC3622" s="1"/>
  <c r="AD3622" s="1"/>
  <c r="X3625"/>
  <c r="AB3625"/>
  <c r="U3627"/>
  <c r="Z3627" s="1"/>
  <c r="X3629"/>
  <c r="AB3629"/>
  <c r="U3631"/>
  <c r="Z3631" s="1"/>
  <c r="X3633"/>
  <c r="AB3633"/>
  <c r="U3635"/>
  <c r="Z3635" s="1"/>
  <c r="AC3635" s="1"/>
  <c r="AD3635" s="1"/>
  <c r="X3637"/>
  <c r="AB3637"/>
  <c r="AA3639"/>
  <c r="Y3641"/>
  <c r="AC3641" s="1"/>
  <c r="AA3643"/>
  <c r="Y3645"/>
  <c r="AA3647"/>
  <c r="AA3651"/>
  <c r="V3651"/>
  <c r="AA3652"/>
  <c r="V3652"/>
  <c r="U3652"/>
  <c r="U3653"/>
  <c r="Z3653" s="1"/>
  <c r="T3653"/>
  <c r="Y3653" s="1"/>
  <c r="AC3653" s="1"/>
  <c r="Z3654"/>
  <c r="U3654"/>
  <c r="T3654"/>
  <c r="Y3654" s="1"/>
  <c r="AC3654" s="1"/>
  <c r="AD3654" s="1"/>
  <c r="Z3657"/>
  <c r="AC3657" s="1"/>
  <c r="AD3657" s="1"/>
  <c r="Y3658"/>
  <c r="AC3658" s="1"/>
  <c r="AD3658" s="1"/>
  <c r="T3659"/>
  <c r="Y3659" s="1"/>
  <c r="S3659"/>
  <c r="X3659" s="1"/>
  <c r="X3663"/>
  <c r="W3663"/>
  <c r="AB3663" s="1"/>
  <c r="S3664"/>
  <c r="X3664" s="1"/>
  <c r="AC3664" s="1"/>
  <c r="AD3664" s="1"/>
  <c r="W3664"/>
  <c r="AB3664" s="1"/>
  <c r="V3684"/>
  <c r="AA3684" s="1"/>
  <c r="S3685"/>
  <c r="X3685" s="1"/>
  <c r="AC3685" s="1"/>
  <c r="W3685"/>
  <c r="AB3685" s="1"/>
  <c r="V3689"/>
  <c r="AA3689" s="1"/>
  <c r="V3690"/>
  <c r="AA3690" s="1"/>
  <c r="U3690"/>
  <c r="Z3690" s="1"/>
  <c r="AC3690" s="1"/>
  <c r="Z3691"/>
  <c r="U3691"/>
  <c r="T3691"/>
  <c r="Y3691" s="1"/>
  <c r="AC3691" s="1"/>
  <c r="Z3694"/>
  <c r="AC3694" s="1"/>
  <c r="Y3695"/>
  <c r="AC3695" s="1"/>
  <c r="T3696"/>
  <c r="Y3696" s="1"/>
  <c r="S3696"/>
  <c r="X3696" s="1"/>
  <c r="AC3696" s="1"/>
  <c r="X3701"/>
  <c r="W3701"/>
  <c r="AB3701" s="1"/>
  <c r="S3702"/>
  <c r="X3702" s="1"/>
  <c r="W3702"/>
  <c r="AB3702" s="1"/>
  <c r="V3706"/>
  <c r="AA3706" s="1"/>
  <c r="V3707"/>
  <c r="AA3707" s="1"/>
  <c r="U3707"/>
  <c r="Z3707" s="1"/>
  <c r="Z3708"/>
  <c r="U3708"/>
  <c r="T3708"/>
  <c r="Y3708" s="1"/>
  <c r="AC3708" s="1"/>
  <c r="AD3708" s="1"/>
  <c r="Z3711"/>
  <c r="AC3711" s="1"/>
  <c r="AD3711" s="1"/>
  <c r="Y3712"/>
  <c r="T3713"/>
  <c r="Y3713" s="1"/>
  <c r="S3713"/>
  <c r="X3713" s="1"/>
  <c r="Z3716"/>
  <c r="Y3717"/>
  <c r="AC3717" s="1"/>
  <c r="Y3718"/>
  <c r="T3718"/>
  <c r="S3718"/>
  <c r="X3718" s="1"/>
  <c r="X3722"/>
  <c r="AB3722"/>
  <c r="W3722"/>
  <c r="X3723"/>
  <c r="AC3723" s="1"/>
  <c r="S3723"/>
  <c r="AB3723"/>
  <c r="W3723"/>
  <c r="AA3727"/>
  <c r="V3727"/>
  <c r="AA3728"/>
  <c r="V3728"/>
  <c r="U3728"/>
  <c r="Z3728" s="1"/>
  <c r="AC3728" s="1"/>
  <c r="U3729"/>
  <c r="Z3729" s="1"/>
  <c r="T3729"/>
  <c r="Y3729" s="1"/>
  <c r="AC3729" s="1"/>
  <c r="Z3730"/>
  <c r="U3730"/>
  <c r="T3730"/>
  <c r="Y3730" s="1"/>
  <c r="AC3730" s="1"/>
  <c r="Z3733"/>
  <c r="Y3734"/>
  <c r="AC3734" s="1"/>
  <c r="T3735"/>
  <c r="Y3735" s="1"/>
  <c r="S3735"/>
  <c r="X3735" s="1"/>
  <c r="AC3735" s="1"/>
  <c r="X3739"/>
  <c r="W3739"/>
  <c r="AB3739" s="1"/>
  <c r="S3740"/>
  <c r="X3740" s="1"/>
  <c r="W3740"/>
  <c r="AB3740" s="1"/>
  <c r="V3744"/>
  <c r="AA3744" s="1"/>
  <c r="S3745"/>
  <c r="X3745" s="1"/>
  <c r="AC3745" s="1"/>
  <c r="W3745"/>
  <c r="AB3745" s="1"/>
  <c r="V3749"/>
  <c r="AA3749" s="1"/>
  <c r="V3750"/>
  <c r="AA3750" s="1"/>
  <c r="U3750"/>
  <c r="Z3750" s="1"/>
  <c r="Z3751"/>
  <c r="U3751"/>
  <c r="T3751"/>
  <c r="Y3751" s="1"/>
  <c r="AC3751" s="1"/>
  <c r="Z3754"/>
  <c r="AC3754" s="1"/>
  <c r="Y3755"/>
  <c r="AC3755" s="1"/>
  <c r="T3756"/>
  <c r="Y3756" s="1"/>
  <c r="S3756"/>
  <c r="X3756" s="1"/>
  <c r="AC3756" s="1"/>
  <c r="X3761"/>
  <c r="W3761"/>
  <c r="AB3761" s="1"/>
  <c r="S3762"/>
  <c r="X3762" s="1"/>
  <c r="W3762"/>
  <c r="AB3762" s="1"/>
  <c r="V3766"/>
  <c r="AA3766" s="1"/>
  <c r="V3767"/>
  <c r="AA3767" s="1"/>
  <c r="U3767"/>
  <c r="Z3767" s="1"/>
  <c r="AC3767" s="1"/>
  <c r="Z3768"/>
  <c r="U3768"/>
  <c r="T3768"/>
  <c r="Y3768" s="1"/>
  <c r="AC3768" s="1"/>
  <c r="Z3771"/>
  <c r="Y3772"/>
  <c r="T3773"/>
  <c r="Y3773" s="1"/>
  <c r="S3773"/>
  <c r="X3773" s="1"/>
  <c r="Z3776"/>
  <c r="Y3777"/>
  <c r="AC3777" s="1"/>
  <c r="Y3778"/>
  <c r="T3778"/>
  <c r="S3778"/>
  <c r="X3778" s="1"/>
  <c r="AC3778" s="1"/>
  <c r="X3782"/>
  <c r="AB3782"/>
  <c r="W3782"/>
  <c r="X3783"/>
  <c r="S3783"/>
  <c r="AB3783"/>
  <c r="W3783"/>
  <c r="AA3787"/>
  <c r="V3787"/>
  <c r="AA3788"/>
  <c r="V3788"/>
  <c r="U3788"/>
  <c r="U3789"/>
  <c r="Z3789" s="1"/>
  <c r="T3789"/>
  <c r="Y3789" s="1"/>
  <c r="Z3790"/>
  <c r="U3790"/>
  <c r="T3790"/>
  <c r="Y3790" s="1"/>
  <c r="AC3790" s="1"/>
  <c r="Z3793"/>
  <c r="AC3793" s="1"/>
  <c r="Y3794"/>
  <c r="AC3794" s="1"/>
  <c r="T3795"/>
  <c r="Y3795" s="1"/>
  <c r="S3795"/>
  <c r="X3795" s="1"/>
  <c r="AC3795" s="1"/>
  <c r="X3799"/>
  <c r="W3799"/>
  <c r="AB3799" s="1"/>
  <c r="S3800"/>
  <c r="X3800" s="1"/>
  <c r="W3800"/>
  <c r="AB3800" s="1"/>
  <c r="V3804"/>
  <c r="AA3804" s="1"/>
  <c r="S3805"/>
  <c r="X3805" s="1"/>
  <c r="W3805"/>
  <c r="AB3805" s="1"/>
  <c r="V3809"/>
  <c r="AA3809" s="1"/>
  <c r="V3810"/>
  <c r="AA3810" s="1"/>
  <c r="U3810"/>
  <c r="Z3810" s="1"/>
  <c r="Z3811"/>
  <c r="U3811"/>
  <c r="T3811"/>
  <c r="Y3811" s="1"/>
  <c r="AC3811" s="1"/>
  <c r="Z3814"/>
  <c r="Y3815"/>
  <c r="AC3815" s="1"/>
  <c r="T3816"/>
  <c r="Y3816" s="1"/>
  <c r="S3816"/>
  <c r="X3816" s="1"/>
  <c r="Y3821"/>
  <c r="Z3822"/>
  <c r="Z3826"/>
  <c r="Z3830"/>
  <c r="Z3834"/>
  <c r="Y3837"/>
  <c r="T3837"/>
  <c r="Y3841"/>
  <c r="T3841"/>
  <c r="Y3845"/>
  <c r="T3845"/>
  <c r="Y3849"/>
  <c r="T3849"/>
  <c r="Z3850"/>
  <c r="Z3866"/>
  <c r="AC3866" s="1"/>
  <c r="U3866"/>
  <c r="U3870"/>
  <c r="Z3870" s="1"/>
  <c r="Z3874"/>
  <c r="U3874"/>
  <c r="U3878"/>
  <c r="Z3878" s="1"/>
  <c r="Y3881"/>
  <c r="Z3882"/>
  <c r="Z3886"/>
  <c r="Z3890"/>
  <c r="Z3894"/>
  <c r="Y3897"/>
  <c r="T3897"/>
  <c r="Y3901"/>
  <c r="T3901"/>
  <c r="Y3905"/>
  <c r="T3905"/>
  <c r="T3909"/>
  <c r="Y3909" s="1"/>
  <c r="Z3910"/>
  <c r="AB3423"/>
  <c r="U3425"/>
  <c r="Z3425" s="1"/>
  <c r="AC3425" s="1"/>
  <c r="AD3425" s="1"/>
  <c r="X3427"/>
  <c r="AB3427"/>
  <c r="AA3429"/>
  <c r="Y3431"/>
  <c r="AA3433"/>
  <c r="Y3435"/>
  <c r="AC3435" s="1"/>
  <c r="AA3437"/>
  <c r="Y3439"/>
  <c r="AA3441"/>
  <c r="Y3443"/>
  <c r="AC3443" s="1"/>
  <c r="U3444"/>
  <c r="Z3444" s="1"/>
  <c r="S3446"/>
  <c r="X3446" s="1"/>
  <c r="AC3446" s="1"/>
  <c r="AD3446" s="1"/>
  <c r="W3446"/>
  <c r="AB3446" s="1"/>
  <c r="U3448"/>
  <c r="Z3448" s="1"/>
  <c r="AC3448" s="1"/>
  <c r="AD3448" s="1"/>
  <c r="S3450"/>
  <c r="X3450" s="1"/>
  <c r="W3450"/>
  <c r="AB3450" s="1"/>
  <c r="U3452"/>
  <c r="Z3452" s="1"/>
  <c r="S3454"/>
  <c r="X3454" s="1"/>
  <c r="AC3454" s="1"/>
  <c r="AD3454" s="1"/>
  <c r="W3454"/>
  <c r="AB3454" s="1"/>
  <c r="U3456"/>
  <c r="Z3456" s="1"/>
  <c r="S3458"/>
  <c r="X3458" s="1"/>
  <c r="AC3458" s="1"/>
  <c r="W3458"/>
  <c r="AB3458" s="1"/>
  <c r="V3460"/>
  <c r="AA3460" s="1"/>
  <c r="Y3462"/>
  <c r="T3462"/>
  <c r="AA3464"/>
  <c r="V3464"/>
  <c r="T3466"/>
  <c r="Y3466" s="1"/>
  <c r="V3468"/>
  <c r="AA3468" s="1"/>
  <c r="Y3470"/>
  <c r="T3470"/>
  <c r="Y3473"/>
  <c r="AC3473" s="1"/>
  <c r="U3474"/>
  <c r="Z3474" s="1"/>
  <c r="S3476"/>
  <c r="X3476" s="1"/>
  <c r="AC3476" s="1"/>
  <c r="W3476"/>
  <c r="AB3476" s="1"/>
  <c r="U3478"/>
  <c r="Z3478" s="1"/>
  <c r="S3480"/>
  <c r="X3480" s="1"/>
  <c r="AC3480" s="1"/>
  <c r="W3480"/>
  <c r="AB3480" s="1"/>
  <c r="U3482"/>
  <c r="Z3482" s="1"/>
  <c r="S3484"/>
  <c r="X3484" s="1"/>
  <c r="AC3484" s="1"/>
  <c r="AD3484" s="1"/>
  <c r="W3484"/>
  <c r="AB3484" s="1"/>
  <c r="U3486"/>
  <c r="Z3486" s="1"/>
  <c r="S3488"/>
  <c r="X3488" s="1"/>
  <c r="W3488"/>
  <c r="AB3488" s="1"/>
  <c r="V3490"/>
  <c r="AA3490" s="1"/>
  <c r="Y3492"/>
  <c r="T3492"/>
  <c r="AA3494"/>
  <c r="V3494"/>
  <c r="T3496"/>
  <c r="Y3496" s="1"/>
  <c r="V3498"/>
  <c r="AA3498" s="1"/>
  <c r="Y3500"/>
  <c r="T3500"/>
  <c r="AA3502"/>
  <c r="V3502"/>
  <c r="Y3504"/>
  <c r="AC3504" s="1"/>
  <c r="AD3504" s="1"/>
  <c r="AA3506"/>
  <c r="Y3508"/>
  <c r="AA3510"/>
  <c r="Y3512"/>
  <c r="AC3512" s="1"/>
  <c r="AD3512" s="1"/>
  <c r="AA3514"/>
  <c r="Y3516"/>
  <c r="AC3516" s="1"/>
  <c r="AD3516" s="1"/>
  <c r="AA3518"/>
  <c r="U3520"/>
  <c r="Z3520" s="1"/>
  <c r="AC3520" s="1"/>
  <c r="V3523"/>
  <c r="AA3523" s="1"/>
  <c r="V3524"/>
  <c r="AA3524" s="1"/>
  <c r="U3525"/>
  <c r="Z3525" s="1"/>
  <c r="AC3525" s="1"/>
  <c r="Z3528"/>
  <c r="AC3528" s="1"/>
  <c r="Z3529"/>
  <c r="AC3529" s="1"/>
  <c r="U3529"/>
  <c r="X3531"/>
  <c r="S3531"/>
  <c r="AB3531"/>
  <c r="W3531"/>
  <c r="Z3533"/>
  <c r="U3533"/>
  <c r="X3535"/>
  <c r="AB3535"/>
  <c r="Z3537"/>
  <c r="U3537"/>
  <c r="X3539"/>
  <c r="AB3539"/>
  <c r="Z3541"/>
  <c r="AC3541" s="1"/>
  <c r="AD3541" s="1"/>
  <c r="U3541"/>
  <c r="X3543"/>
  <c r="AB3543"/>
  <c r="Z3545"/>
  <c r="U3545"/>
  <c r="X3547"/>
  <c r="AC3547" s="1"/>
  <c r="AB3547"/>
  <c r="AA3549"/>
  <c r="Y3551"/>
  <c r="AA3553"/>
  <c r="Y3555"/>
  <c r="AC3555" s="1"/>
  <c r="AA3557"/>
  <c r="Y3559"/>
  <c r="AA3561"/>
  <c r="Y3563"/>
  <c r="AC3563" s="1"/>
  <c r="Z3564"/>
  <c r="AC3564" s="1"/>
  <c r="U3564"/>
  <c r="X3566"/>
  <c r="AC3566" s="1"/>
  <c r="S3566"/>
  <c r="AB3566"/>
  <c r="W3566"/>
  <c r="Z3568"/>
  <c r="AC3568" s="1"/>
  <c r="AD3568" s="1"/>
  <c r="U3568"/>
  <c r="Z3571"/>
  <c r="AC3571" s="1"/>
  <c r="AD3571" s="1"/>
  <c r="Y3572"/>
  <c r="AC3572" s="1"/>
  <c r="AD3572" s="1"/>
  <c r="Y3573"/>
  <c r="T3573"/>
  <c r="Z3576"/>
  <c r="U3576"/>
  <c r="X3578"/>
  <c r="AC3578" s="1"/>
  <c r="S3578"/>
  <c r="AB3578"/>
  <c r="W3578"/>
  <c r="AA3580"/>
  <c r="V3580"/>
  <c r="T3582"/>
  <c r="Y3582" s="1"/>
  <c r="V3584"/>
  <c r="AA3584" s="1"/>
  <c r="Y3586"/>
  <c r="T3586"/>
  <c r="Z3588"/>
  <c r="Y3589"/>
  <c r="AC3589" s="1"/>
  <c r="AD3589" s="1"/>
  <c r="AA3591"/>
  <c r="Y3593"/>
  <c r="AC3593" s="1"/>
  <c r="Z3594"/>
  <c r="U3594"/>
  <c r="X3596"/>
  <c r="AC3596" s="1"/>
  <c r="S3596"/>
  <c r="AB3596"/>
  <c r="W3596"/>
  <c r="Z3598"/>
  <c r="U3598"/>
  <c r="X3600"/>
  <c r="S3600"/>
  <c r="AB3600"/>
  <c r="W3600"/>
  <c r="Z3602"/>
  <c r="U3602"/>
  <c r="X3604"/>
  <c r="AC3604" s="1"/>
  <c r="S3604"/>
  <c r="AB3604"/>
  <c r="W3604"/>
  <c r="Z3606"/>
  <c r="AC3606" s="1"/>
  <c r="AD3606" s="1"/>
  <c r="U3606"/>
  <c r="S3608"/>
  <c r="X3608" s="1"/>
  <c r="AC3608" s="1"/>
  <c r="AB3608"/>
  <c r="W3608"/>
  <c r="V3610"/>
  <c r="AA3610" s="1"/>
  <c r="Y3612"/>
  <c r="T3612"/>
  <c r="V3614"/>
  <c r="AA3614" s="1"/>
  <c r="T3616"/>
  <c r="Y3616" s="1"/>
  <c r="AA3618"/>
  <c r="V3618"/>
  <c r="T3620"/>
  <c r="Y3620" s="1"/>
  <c r="AA3622"/>
  <c r="V3622"/>
  <c r="Y3625"/>
  <c r="T3625"/>
  <c r="V3627"/>
  <c r="AA3627" s="1"/>
  <c r="Y3629"/>
  <c r="T3629"/>
  <c r="V3631"/>
  <c r="AA3631" s="1"/>
  <c r="T3633"/>
  <c r="Y3633" s="1"/>
  <c r="AA3635"/>
  <c r="V3635"/>
  <c r="T3637"/>
  <c r="Y3637" s="1"/>
  <c r="X3639"/>
  <c r="S3639"/>
  <c r="W3639"/>
  <c r="AB3639" s="1"/>
  <c r="Z3641"/>
  <c r="U3641"/>
  <c r="S3643"/>
  <c r="X3643" s="1"/>
  <c r="W3643"/>
  <c r="AB3643" s="1"/>
  <c r="U3645"/>
  <c r="Z3645" s="1"/>
  <c r="S3647"/>
  <c r="X3647" s="1"/>
  <c r="W3647"/>
  <c r="AB3647" s="1"/>
  <c r="X3650"/>
  <c r="AB3650"/>
  <c r="W3650"/>
  <c r="X3651"/>
  <c r="AC3651" s="1"/>
  <c r="S3651"/>
  <c r="AB3651"/>
  <c r="W3651"/>
  <c r="AA3656"/>
  <c r="V3656"/>
  <c r="AA3657"/>
  <c r="V3657"/>
  <c r="Z3658"/>
  <c r="U3658"/>
  <c r="Z3661"/>
  <c r="Y3662"/>
  <c r="Y3663"/>
  <c r="T3663"/>
  <c r="X3667"/>
  <c r="W3667"/>
  <c r="AB3667" s="1"/>
  <c r="X3684"/>
  <c r="S3684"/>
  <c r="W3684"/>
  <c r="AB3684" s="1"/>
  <c r="X3688"/>
  <c r="AB3688"/>
  <c r="W3688"/>
  <c r="X3689"/>
  <c r="S3689"/>
  <c r="AB3689"/>
  <c r="W3689"/>
  <c r="AA3693"/>
  <c r="V3693"/>
  <c r="AA3694"/>
  <c r="V3694"/>
  <c r="Z3695"/>
  <c r="U3695"/>
  <c r="Z3698"/>
  <c r="AC3698" s="1"/>
  <c r="Y3699"/>
  <c r="Y3700"/>
  <c r="AC3700" s="1"/>
  <c r="AD3700" s="1"/>
  <c r="Y3701"/>
  <c r="T3701"/>
  <c r="X3705"/>
  <c r="AB3705"/>
  <c r="W3705"/>
  <c r="S3706"/>
  <c r="X3706" s="1"/>
  <c r="AB3706"/>
  <c r="W3706"/>
  <c r="V3710"/>
  <c r="AA3710" s="1"/>
  <c r="AA3711"/>
  <c r="V3711"/>
  <c r="U3712"/>
  <c r="Z3712" s="1"/>
  <c r="AA3715"/>
  <c r="V3715"/>
  <c r="V3716"/>
  <c r="AA3716" s="1"/>
  <c r="Z3717"/>
  <c r="U3717"/>
  <c r="Z3720"/>
  <c r="AC3720" s="1"/>
  <c r="Y3721"/>
  <c r="Y3722"/>
  <c r="T3722"/>
  <c r="X3726"/>
  <c r="W3726"/>
  <c r="AB3726" s="1"/>
  <c r="X3727"/>
  <c r="S3727"/>
  <c r="W3727"/>
  <c r="AB3727" s="1"/>
  <c r="AA3732"/>
  <c r="V3732"/>
  <c r="V3733"/>
  <c r="AA3733" s="1"/>
  <c r="AC3733" s="1"/>
  <c r="Z3734"/>
  <c r="U3734"/>
  <c r="Z3737"/>
  <c r="AC3737" s="1"/>
  <c r="Y3738"/>
  <c r="AC3738" s="1"/>
  <c r="Y3739"/>
  <c r="T3739"/>
  <c r="X3743"/>
  <c r="AB3743"/>
  <c r="W3743"/>
  <c r="S3744"/>
  <c r="X3744" s="1"/>
  <c r="AC3744" s="1"/>
  <c r="AB3744"/>
  <c r="W3744"/>
  <c r="X3748"/>
  <c r="W3748"/>
  <c r="AB3748" s="1"/>
  <c r="X3749"/>
  <c r="S3749"/>
  <c r="W3749"/>
  <c r="AB3749" s="1"/>
  <c r="AA3753"/>
  <c r="V3753"/>
  <c r="V3754"/>
  <c r="AA3754" s="1"/>
  <c r="Z3755"/>
  <c r="U3755"/>
  <c r="Z3758"/>
  <c r="AC3758" s="1"/>
  <c r="Y3759"/>
  <c r="AC3759" s="1"/>
  <c r="Y3760"/>
  <c r="Y3761"/>
  <c r="T3761"/>
  <c r="X3765"/>
  <c r="AB3765"/>
  <c r="W3765"/>
  <c r="S3766"/>
  <c r="X3766" s="1"/>
  <c r="AC3766" s="1"/>
  <c r="AD3766" s="1"/>
  <c r="AB3766"/>
  <c r="W3766"/>
  <c r="V3770"/>
  <c r="AA3770" s="1"/>
  <c r="V3771"/>
  <c r="AA3771" s="1"/>
  <c r="U3772"/>
  <c r="Z3772" s="1"/>
  <c r="AC3772" s="1"/>
  <c r="AD3772" s="1"/>
  <c r="V3775"/>
  <c r="AA3775" s="1"/>
  <c r="V3776"/>
  <c r="AA3776" s="1"/>
  <c r="U3777"/>
  <c r="Z3777" s="1"/>
  <c r="Z3780"/>
  <c r="AC3780" s="1"/>
  <c r="Y3781"/>
  <c r="AC3781" s="1"/>
  <c r="T3782"/>
  <c r="Y3782" s="1"/>
  <c r="X3786"/>
  <c r="AB3786"/>
  <c r="W3786"/>
  <c r="X3787"/>
  <c r="S3787"/>
  <c r="AB3787"/>
  <c r="W3787"/>
  <c r="AA3792"/>
  <c r="V3792"/>
  <c r="AA3793"/>
  <c r="V3793"/>
  <c r="Z3794"/>
  <c r="U3794"/>
  <c r="Z3797"/>
  <c r="Y3798"/>
  <c r="AC3798" s="1"/>
  <c r="Y3799"/>
  <c r="T3799"/>
  <c r="X3803"/>
  <c r="W3803"/>
  <c r="AB3803" s="1"/>
  <c r="S3804"/>
  <c r="X3804" s="1"/>
  <c r="AC3804" s="1"/>
  <c r="W3804"/>
  <c r="AB3804" s="1"/>
  <c r="X3808"/>
  <c r="AB3808"/>
  <c r="W3808"/>
  <c r="X3809"/>
  <c r="S3809"/>
  <c r="AB3809"/>
  <c r="W3809"/>
  <c r="AA3813"/>
  <c r="V3813"/>
  <c r="AA3814"/>
  <c r="AC3814" s="1"/>
  <c r="V3814"/>
  <c r="Z3815"/>
  <c r="U3815"/>
  <c r="Z3818"/>
  <c r="AC3818" s="1"/>
  <c r="Y3819"/>
  <c r="AC3819" s="1"/>
  <c r="Y3820"/>
  <c r="T3820"/>
  <c r="Y3824"/>
  <c r="T3824"/>
  <c r="Y3828"/>
  <c r="T3828"/>
  <c r="Y3832"/>
  <c r="T3832"/>
  <c r="Z3845"/>
  <c r="U3853"/>
  <c r="Z3853" s="1"/>
  <c r="Z3857"/>
  <c r="U3857"/>
  <c r="Z3861"/>
  <c r="AC3861" s="1"/>
  <c r="U3861"/>
  <c r="Y3872"/>
  <c r="T3880"/>
  <c r="Y3880" s="1"/>
  <c r="Y3884"/>
  <c r="T3884"/>
  <c r="T3888"/>
  <c r="Y3888" s="1"/>
  <c r="Y3892"/>
  <c r="T3892"/>
  <c r="Z3905"/>
  <c r="U3913"/>
  <c r="Z3913" s="1"/>
  <c r="U3917"/>
  <c r="Z3917" s="1"/>
  <c r="AC3917" s="1"/>
  <c r="X3953"/>
  <c r="Z3956"/>
  <c r="AC3956" s="1"/>
  <c r="X3962"/>
  <c r="AA3968"/>
  <c r="AA3997"/>
  <c r="AC3997" s="1"/>
  <c r="Y4004"/>
  <c r="AC4004" s="1"/>
  <c r="AA3820"/>
  <c r="AA3821"/>
  <c r="V3822"/>
  <c r="AA3822" s="1"/>
  <c r="AA3825"/>
  <c r="V3826"/>
  <c r="AA3826" s="1"/>
  <c r="AA3829"/>
  <c r="V3830"/>
  <c r="AA3830" s="1"/>
  <c r="AA3833"/>
  <c r="V3834"/>
  <c r="AA3834" s="1"/>
  <c r="V3835"/>
  <c r="AA3835" s="1"/>
  <c r="AA3838"/>
  <c r="V3839"/>
  <c r="AA3839" s="1"/>
  <c r="AA3842"/>
  <c r="V3843"/>
  <c r="AA3843" s="1"/>
  <c r="AA3846"/>
  <c r="V3847"/>
  <c r="AA3847" s="1"/>
  <c r="AA3851"/>
  <c r="V3852"/>
  <c r="AA3852" s="1"/>
  <c r="AA3855"/>
  <c r="V3856"/>
  <c r="AA3856" s="1"/>
  <c r="AA3859"/>
  <c r="V3860"/>
  <c r="AA3860" s="1"/>
  <c r="AA3863"/>
  <c r="V3864"/>
  <c r="AA3864" s="1"/>
  <c r="V3865"/>
  <c r="AA3865" s="1"/>
  <c r="AA3868"/>
  <c r="V3869"/>
  <c r="AA3869" s="1"/>
  <c r="AA3872"/>
  <c r="V3873"/>
  <c r="AA3873" s="1"/>
  <c r="AA3876"/>
  <c r="V3877"/>
  <c r="AA3877" s="1"/>
  <c r="AA3881"/>
  <c r="V3882"/>
  <c r="AA3882" s="1"/>
  <c r="AA3885"/>
  <c r="V3886"/>
  <c r="AA3886" s="1"/>
  <c r="AA3889"/>
  <c r="V3890"/>
  <c r="AA3890" s="1"/>
  <c r="AA3893"/>
  <c r="V3894"/>
  <c r="AA3894" s="1"/>
  <c r="V3895"/>
  <c r="AA3895" s="1"/>
  <c r="AA3898"/>
  <c r="V3899"/>
  <c r="AA3899" s="1"/>
  <c r="AA3902"/>
  <c r="V3903"/>
  <c r="AA3903" s="1"/>
  <c r="AA3906"/>
  <c r="V3907"/>
  <c r="AA3907" s="1"/>
  <c r="AA3911"/>
  <c r="V3912"/>
  <c r="AA3912" s="1"/>
  <c r="AA3915"/>
  <c r="V3916"/>
  <c r="AA3916" s="1"/>
  <c r="AA3919"/>
  <c r="V3920"/>
  <c r="AA3920" s="1"/>
  <c r="AC3920" s="1"/>
  <c r="X3922"/>
  <c r="AB3922"/>
  <c r="AA3923"/>
  <c r="Z3926"/>
  <c r="AC3926" s="1"/>
  <c r="U3926"/>
  <c r="AA3947"/>
  <c r="AA3956"/>
  <c r="Z3960"/>
  <c r="X3966"/>
  <c r="AA3985"/>
  <c r="AC3985" s="1"/>
  <c r="AD3985" s="1"/>
  <c r="Y3995"/>
  <c r="AC3995" s="1"/>
  <c r="X3820"/>
  <c r="AB3820"/>
  <c r="S3821"/>
  <c r="X3821" s="1"/>
  <c r="AC3821" s="1"/>
  <c r="AD3821" s="1"/>
  <c r="AB3821"/>
  <c r="W3821"/>
  <c r="X3824"/>
  <c r="AC3824" s="1"/>
  <c r="AB3824"/>
  <c r="S3825"/>
  <c r="X3825" s="1"/>
  <c r="AB3825"/>
  <c r="W3825"/>
  <c r="X3828"/>
  <c r="AB3828"/>
  <c r="S3829"/>
  <c r="X3829" s="1"/>
  <c r="AB3829"/>
  <c r="W3829"/>
  <c r="X3832"/>
  <c r="AB3832"/>
  <c r="S3833"/>
  <c r="X3833" s="1"/>
  <c r="AB3833"/>
  <c r="W3833"/>
  <c r="X3837"/>
  <c r="AB3837"/>
  <c r="X3838"/>
  <c r="S3838"/>
  <c r="W3838"/>
  <c r="AB3838" s="1"/>
  <c r="X3839"/>
  <c r="X3841"/>
  <c r="AB3841"/>
  <c r="X3842"/>
  <c r="S3842"/>
  <c r="W3842"/>
  <c r="AB3842" s="1"/>
  <c r="X3843"/>
  <c r="X3845"/>
  <c r="AB3845"/>
  <c r="X3846"/>
  <c r="S3846"/>
  <c r="W3846"/>
  <c r="AB3846" s="1"/>
  <c r="X3847"/>
  <c r="X3849"/>
  <c r="AB3849"/>
  <c r="X3850"/>
  <c r="AC3850" s="1"/>
  <c r="AB3850"/>
  <c r="S3851"/>
  <c r="X3851" s="1"/>
  <c r="AC3851" s="1"/>
  <c r="AB3851"/>
  <c r="W3851"/>
  <c r="X3854"/>
  <c r="AB3854"/>
  <c r="S3855"/>
  <c r="X3855" s="1"/>
  <c r="AC3855" s="1"/>
  <c r="AB3855"/>
  <c r="W3855"/>
  <c r="X3858"/>
  <c r="AB3858"/>
  <c r="S3859"/>
  <c r="X3859" s="1"/>
  <c r="AB3859"/>
  <c r="W3859"/>
  <c r="X3862"/>
  <c r="AB3862"/>
  <c r="S3863"/>
  <c r="X3863" s="1"/>
  <c r="AB3863"/>
  <c r="W3863"/>
  <c r="X3865"/>
  <c r="X3867"/>
  <c r="AB3867"/>
  <c r="X3868"/>
  <c r="S3868"/>
  <c r="W3868"/>
  <c r="AB3868" s="1"/>
  <c r="X3869"/>
  <c r="X3871"/>
  <c r="AB3871"/>
  <c r="X3872"/>
  <c r="S3872"/>
  <c r="W3872"/>
  <c r="AB3872" s="1"/>
  <c r="X3875"/>
  <c r="AB3875"/>
  <c r="X3876"/>
  <c r="S3876"/>
  <c r="W3876"/>
  <c r="AB3876" s="1"/>
  <c r="X3877"/>
  <c r="X3879"/>
  <c r="AB3879"/>
  <c r="X3880"/>
  <c r="AB3880"/>
  <c r="S3881"/>
  <c r="X3881" s="1"/>
  <c r="AC3881" s="1"/>
  <c r="AB3881"/>
  <c r="W3881"/>
  <c r="X3884"/>
  <c r="AC3884" s="1"/>
  <c r="AB3884"/>
  <c r="S3885"/>
  <c r="X3885" s="1"/>
  <c r="AB3885"/>
  <c r="W3885"/>
  <c r="X3888"/>
  <c r="AB3888"/>
  <c r="S3889"/>
  <c r="X3889" s="1"/>
  <c r="AB3889"/>
  <c r="W3889"/>
  <c r="X3892"/>
  <c r="AB3892"/>
  <c r="S3893"/>
  <c r="X3893" s="1"/>
  <c r="AB3893"/>
  <c r="W3893"/>
  <c r="X3897"/>
  <c r="AB3897"/>
  <c r="X3898"/>
  <c r="S3898"/>
  <c r="W3898"/>
  <c r="AB3898" s="1"/>
  <c r="X3899"/>
  <c r="X3901"/>
  <c r="AB3901"/>
  <c r="X3902"/>
  <c r="S3902"/>
  <c r="W3902"/>
  <c r="AB3902" s="1"/>
  <c r="X3903"/>
  <c r="X3905"/>
  <c r="AB3905"/>
  <c r="X3906"/>
  <c r="S3906"/>
  <c r="W3906"/>
  <c r="AB3906" s="1"/>
  <c r="X3907"/>
  <c r="X3909"/>
  <c r="AB3909"/>
  <c r="X3910"/>
  <c r="AB3910"/>
  <c r="S3911"/>
  <c r="X3911" s="1"/>
  <c r="AC3911" s="1"/>
  <c r="AB3911"/>
  <c r="W3911"/>
  <c r="X3914"/>
  <c r="AB3914"/>
  <c r="S3915"/>
  <c r="X3915" s="1"/>
  <c r="AC3915" s="1"/>
  <c r="AB3915"/>
  <c r="W3915"/>
  <c r="X3918"/>
  <c r="AB3918"/>
  <c r="S3919"/>
  <c r="X3919" s="1"/>
  <c r="AB3919"/>
  <c r="W3919"/>
  <c r="U3921"/>
  <c r="Z3921" s="1"/>
  <c r="AC3921" s="1"/>
  <c r="Y3922"/>
  <c r="T3922"/>
  <c r="S3923"/>
  <c r="X3923" s="1"/>
  <c r="AC3923" s="1"/>
  <c r="AB3923"/>
  <c r="W3923"/>
  <c r="V3924"/>
  <c r="AA3924" s="1"/>
  <c r="AC3924" s="1"/>
  <c r="Z3943"/>
  <c r="AC3943" s="1"/>
  <c r="AD3943" s="1"/>
  <c r="AC3981"/>
  <c r="AA3989"/>
  <c r="AC3989" s="1"/>
  <c r="AC4014"/>
  <c r="Z4030"/>
  <c r="AC4030" s="1"/>
  <c r="U4030"/>
  <c r="Z4043"/>
  <c r="AC4043" s="1"/>
  <c r="U4043"/>
  <c r="T4044"/>
  <c r="Y4044" s="1"/>
  <c r="X4045"/>
  <c r="S4045"/>
  <c r="W4045"/>
  <c r="AB4045" s="1"/>
  <c r="X4046"/>
  <c r="S4046"/>
  <c r="W4046"/>
  <c r="AB4046" s="1"/>
  <c r="AA4047"/>
  <c r="AC4047" s="1"/>
  <c r="V4047"/>
  <c r="X4068"/>
  <c r="AB4098"/>
  <c r="AB4106"/>
  <c r="Y4114"/>
  <c r="AC4114" s="1"/>
  <c r="AA4125"/>
  <c r="AC4125" s="1"/>
  <c r="AA4133"/>
  <c r="AC4133" s="1"/>
  <c r="Z4139"/>
  <c r="AC4139" s="1"/>
  <c r="Z4147"/>
  <c r="AC4147" s="1"/>
  <c r="X4189"/>
  <c r="AB4219"/>
  <c r="AB4227"/>
  <c r="AC4248"/>
  <c r="AB4300"/>
  <c r="AB4317"/>
  <c r="X4326"/>
  <c r="Y4329"/>
  <c r="AB4343"/>
  <c r="T3927"/>
  <c r="S3928"/>
  <c r="X3928" s="1"/>
  <c r="W3928"/>
  <c r="AB3928" s="1"/>
  <c r="V3929"/>
  <c r="AA3929" s="1"/>
  <c r="AC3929" s="1"/>
  <c r="AD3929" s="1"/>
  <c r="U3930"/>
  <c r="Z3930" s="1"/>
  <c r="AC3930" s="1"/>
  <c r="AD3930" s="1"/>
  <c r="T3931"/>
  <c r="Y3931" s="1"/>
  <c r="AC3931" s="1"/>
  <c r="AD3931" s="1"/>
  <c r="S3932"/>
  <c r="X3932" s="1"/>
  <c r="AC3932" s="1"/>
  <c r="AD3932" s="1"/>
  <c r="W3932"/>
  <c r="AB3932" s="1"/>
  <c r="V3933"/>
  <c r="AA3933" s="1"/>
  <c r="AC3933" s="1"/>
  <c r="AD3933" s="1"/>
  <c r="U3934"/>
  <c r="Z3934" s="1"/>
  <c r="AC3934" s="1"/>
  <c r="AD3934" s="1"/>
  <c r="T3935"/>
  <c r="Y3935" s="1"/>
  <c r="AC3935" s="1"/>
  <c r="AD3935" s="1"/>
  <c r="S3936"/>
  <c r="X3936" s="1"/>
  <c r="AC3936" s="1"/>
  <c r="AD3936" s="1"/>
  <c r="W3936"/>
  <c r="AB3936" s="1"/>
  <c r="V3937"/>
  <c r="AA3937" s="1"/>
  <c r="AC3937" s="1"/>
  <c r="AD3937" s="1"/>
  <c r="U3938"/>
  <c r="Z3938" s="1"/>
  <c r="AC3938" s="1"/>
  <c r="AD3938" s="1"/>
  <c r="T3939"/>
  <c r="Y3939" s="1"/>
  <c r="AC3939" s="1"/>
  <c r="T3940"/>
  <c r="Y3940" s="1"/>
  <c r="AC3940" s="1"/>
  <c r="S3941"/>
  <c r="X3941" s="1"/>
  <c r="W3941"/>
  <c r="AB3941" s="1"/>
  <c r="V3942"/>
  <c r="AA3942" s="1"/>
  <c r="AC3942" s="1"/>
  <c r="AD3942" s="1"/>
  <c r="U3943"/>
  <c r="T3944"/>
  <c r="S3945"/>
  <c r="X3945" s="1"/>
  <c r="AC3945" s="1"/>
  <c r="AD3945" s="1"/>
  <c r="W3945"/>
  <c r="AB3945" s="1"/>
  <c r="V3946"/>
  <c r="AA3946" s="1"/>
  <c r="U3947"/>
  <c r="Z3947" s="1"/>
  <c r="AC3947" s="1"/>
  <c r="T3948"/>
  <c r="Y3948" s="1"/>
  <c r="AC3948" s="1"/>
  <c r="AD3948" s="1"/>
  <c r="S3949"/>
  <c r="X3949" s="1"/>
  <c r="AC3949" s="1"/>
  <c r="AD3949" s="1"/>
  <c r="W3949"/>
  <c r="V3950"/>
  <c r="AA3950" s="1"/>
  <c r="U3951"/>
  <c r="Z3951" s="1"/>
  <c r="AC3951" s="1"/>
  <c r="AD3951" s="1"/>
  <c r="T3952"/>
  <c r="Y3952" s="1"/>
  <c r="AC3952" s="1"/>
  <c r="AD3952" s="1"/>
  <c r="S3953"/>
  <c r="W3953"/>
  <c r="AB3953" s="1"/>
  <c r="V3954"/>
  <c r="AA3954" s="1"/>
  <c r="V3955"/>
  <c r="AA3955" s="1"/>
  <c r="U3956"/>
  <c r="T3957"/>
  <c r="Y3957" s="1"/>
  <c r="S3958"/>
  <c r="X3958" s="1"/>
  <c r="AC3958" s="1"/>
  <c r="W3958"/>
  <c r="AB3958" s="1"/>
  <c r="V3959"/>
  <c r="AA3959" s="1"/>
  <c r="U3960"/>
  <c r="T3961"/>
  <c r="Y3961" s="1"/>
  <c r="AC3961" s="1"/>
  <c r="S3962"/>
  <c r="W3962"/>
  <c r="AB3962" s="1"/>
  <c r="V3963"/>
  <c r="AA3963" s="1"/>
  <c r="U3964"/>
  <c r="Z3964" s="1"/>
  <c r="AC3964" s="1"/>
  <c r="T3965"/>
  <c r="Y3965" s="1"/>
  <c r="S3966"/>
  <c r="W3966"/>
  <c r="AB3966" s="1"/>
  <c r="V3967"/>
  <c r="AA3967" s="1"/>
  <c r="U3968"/>
  <c r="T3969"/>
  <c r="Y3969" s="1"/>
  <c r="AC3969" s="1"/>
  <c r="T3970"/>
  <c r="Y3970" s="1"/>
  <c r="AC3970" s="1"/>
  <c r="AD3970" s="1"/>
  <c r="S3971"/>
  <c r="X3971" s="1"/>
  <c r="AC3971" s="1"/>
  <c r="AD3971" s="1"/>
  <c r="W3971"/>
  <c r="AB3971" s="1"/>
  <c r="V3972"/>
  <c r="AA3972" s="1"/>
  <c r="AC3972" s="1"/>
  <c r="AD3972" s="1"/>
  <c r="U3973"/>
  <c r="Z3973" s="1"/>
  <c r="AC3973" s="1"/>
  <c r="AD3973" s="1"/>
  <c r="T3974"/>
  <c r="Y3974" s="1"/>
  <c r="AC3974" s="1"/>
  <c r="AD3974" s="1"/>
  <c r="S3975"/>
  <c r="X3975" s="1"/>
  <c r="AC3975" s="1"/>
  <c r="AD3975" s="1"/>
  <c r="W3975"/>
  <c r="AB3975" s="1"/>
  <c r="V3976"/>
  <c r="U3977"/>
  <c r="Z3977" s="1"/>
  <c r="AC3977" s="1"/>
  <c r="AD3977" s="1"/>
  <c r="T3978"/>
  <c r="Y3978" s="1"/>
  <c r="AC3978" s="1"/>
  <c r="AD3978" s="1"/>
  <c r="S3979"/>
  <c r="X3979" s="1"/>
  <c r="W3979"/>
  <c r="AB3979" s="1"/>
  <c r="V3980"/>
  <c r="AA3980" s="1"/>
  <c r="AC3980" s="1"/>
  <c r="AD3980" s="1"/>
  <c r="U3981"/>
  <c r="T3982"/>
  <c r="Y3982" s="1"/>
  <c r="AC3982" s="1"/>
  <c r="AD3982" s="1"/>
  <c r="S3983"/>
  <c r="X3983" s="1"/>
  <c r="W3983"/>
  <c r="AB3983" s="1"/>
  <c r="V3984"/>
  <c r="AA3984" s="1"/>
  <c r="AC3984" s="1"/>
  <c r="V3985"/>
  <c r="U3986"/>
  <c r="Z3986" s="1"/>
  <c r="AC3986" s="1"/>
  <c r="T3987"/>
  <c r="Y3987" s="1"/>
  <c r="AC3987" s="1"/>
  <c r="AD3987" s="1"/>
  <c r="S3988"/>
  <c r="X3988" s="1"/>
  <c r="AC3988" s="1"/>
  <c r="AD3988" s="1"/>
  <c r="W3988"/>
  <c r="V3989"/>
  <c r="U3990"/>
  <c r="Z3990" s="1"/>
  <c r="AC3990" s="1"/>
  <c r="AD3990" s="1"/>
  <c r="T3991"/>
  <c r="Y3991" s="1"/>
  <c r="AC3991" s="1"/>
  <c r="AD3991" s="1"/>
  <c r="S3992"/>
  <c r="X3992" s="1"/>
  <c r="AC3992" s="1"/>
  <c r="W3992"/>
  <c r="AB3992" s="1"/>
  <c r="V3993"/>
  <c r="AA3993" s="1"/>
  <c r="AC3993" s="1"/>
  <c r="AD3993" s="1"/>
  <c r="U3994"/>
  <c r="Z3994" s="1"/>
  <c r="AC3994" s="1"/>
  <c r="AD3994" s="1"/>
  <c r="T3995"/>
  <c r="S3996"/>
  <c r="X3996" s="1"/>
  <c r="W3996"/>
  <c r="AB3996" s="1"/>
  <c r="V3997"/>
  <c r="U3998"/>
  <c r="Z3998" s="1"/>
  <c r="AC3998" s="1"/>
  <c r="T3999"/>
  <c r="Y3999" s="1"/>
  <c r="AC3999" s="1"/>
  <c r="T4000"/>
  <c r="Y4000" s="1"/>
  <c r="AC4000" s="1"/>
  <c r="AD4000" s="1"/>
  <c r="S4001"/>
  <c r="X4001" s="1"/>
  <c r="AC4001" s="1"/>
  <c r="AD4001" s="1"/>
  <c r="W4001"/>
  <c r="AB4001" s="1"/>
  <c r="V4002"/>
  <c r="AA4002" s="1"/>
  <c r="AC4002" s="1"/>
  <c r="AD4002" s="1"/>
  <c r="U4003"/>
  <c r="Z4003" s="1"/>
  <c r="AC4003" s="1"/>
  <c r="AD4003" s="1"/>
  <c r="T4004"/>
  <c r="S4005"/>
  <c r="X4005" s="1"/>
  <c r="W4005"/>
  <c r="AB4005" s="1"/>
  <c r="V4006"/>
  <c r="AA4006" s="1"/>
  <c r="AC4006" s="1"/>
  <c r="AD4006" s="1"/>
  <c r="U4007"/>
  <c r="Z4007" s="1"/>
  <c r="AC4007" s="1"/>
  <c r="AD4007" s="1"/>
  <c r="T4008"/>
  <c r="S4009"/>
  <c r="X4009" s="1"/>
  <c r="W4009"/>
  <c r="AB4009" s="1"/>
  <c r="V4010"/>
  <c r="AA4010" s="1"/>
  <c r="AC4010" s="1"/>
  <c r="AD4010" s="1"/>
  <c r="AA4011"/>
  <c r="AC4011" s="1"/>
  <c r="AD4011" s="1"/>
  <c r="Z4014"/>
  <c r="Z4017"/>
  <c r="AC4017" s="1"/>
  <c r="AD4017" s="1"/>
  <c r="AA4018"/>
  <c r="AC4018" s="1"/>
  <c r="AD4018" s="1"/>
  <c r="Z4021"/>
  <c r="AC4021" s="1"/>
  <c r="AD4021" s="1"/>
  <c r="AA4022"/>
  <c r="AC4022" s="1"/>
  <c r="AD4022" s="1"/>
  <c r="Z4031"/>
  <c r="AC4031" s="1"/>
  <c r="AD4031" s="1"/>
  <c r="U4031"/>
  <c r="T4032"/>
  <c r="Y4032" s="1"/>
  <c r="AC4032" s="1"/>
  <c r="X4033"/>
  <c r="S4033"/>
  <c r="W4033"/>
  <c r="AB4033" s="1"/>
  <c r="AA4034"/>
  <c r="AC4034" s="1"/>
  <c r="V4034"/>
  <c r="X4036"/>
  <c r="AB4036"/>
  <c r="AA4037"/>
  <c r="U4048"/>
  <c r="Z4048" s="1"/>
  <c r="AC4048" s="1"/>
  <c r="T4049"/>
  <c r="Y4049" s="1"/>
  <c r="AC4049" s="1"/>
  <c r="S4050"/>
  <c r="X4050" s="1"/>
  <c r="AC4050" s="1"/>
  <c r="W4050"/>
  <c r="AB4050" s="1"/>
  <c r="V4051"/>
  <c r="AA4051" s="1"/>
  <c r="AC4051" s="1"/>
  <c r="X4053"/>
  <c r="AB4053"/>
  <c r="AA4054"/>
  <c r="Y4067"/>
  <c r="AC4067" s="1"/>
  <c r="Y4075"/>
  <c r="AC4075" s="1"/>
  <c r="AD4075" s="1"/>
  <c r="AB4089"/>
  <c r="Y4097"/>
  <c r="AC4097" s="1"/>
  <c r="Y4105"/>
  <c r="AC4105" s="1"/>
  <c r="AB4111"/>
  <c r="Y4127"/>
  <c r="AC4127" s="1"/>
  <c r="Y4135"/>
  <c r="AC4135" s="1"/>
  <c r="AB4149"/>
  <c r="Y4157"/>
  <c r="AC4157" s="1"/>
  <c r="AD4157" s="1"/>
  <c r="Y4165"/>
  <c r="AC4165" s="1"/>
  <c r="AD4165" s="1"/>
  <c r="AB4172"/>
  <c r="Y4188"/>
  <c r="AC4188" s="1"/>
  <c r="Y4196"/>
  <c r="AC4196" s="1"/>
  <c r="AD4196" s="1"/>
  <c r="AB4210"/>
  <c r="Y4218"/>
  <c r="AC4218" s="1"/>
  <c r="Y4226"/>
  <c r="AC4226" s="1"/>
  <c r="AC4239"/>
  <c r="AC4262"/>
  <c r="Z4324"/>
  <c r="Y4342"/>
  <c r="T3821"/>
  <c r="S3822"/>
  <c r="X3822" s="1"/>
  <c r="AC3822" s="1"/>
  <c r="W3822"/>
  <c r="AB3822" s="1"/>
  <c r="V3823"/>
  <c r="AA3823" s="1"/>
  <c r="U3824"/>
  <c r="T3825"/>
  <c r="Y3825" s="1"/>
  <c r="S3826"/>
  <c r="X3826" s="1"/>
  <c r="W3826"/>
  <c r="AB3826" s="1"/>
  <c r="V3827"/>
  <c r="AA3827" s="1"/>
  <c r="U3828"/>
  <c r="Z3828" s="1"/>
  <c r="T3829"/>
  <c r="Y3829" s="1"/>
  <c r="S3830"/>
  <c r="X3830" s="1"/>
  <c r="W3830"/>
  <c r="AB3830" s="1"/>
  <c r="V3831"/>
  <c r="AA3831" s="1"/>
  <c r="U3832"/>
  <c r="Z3832" s="1"/>
  <c r="T3833"/>
  <c r="Y3833" s="1"/>
  <c r="S3834"/>
  <c r="X3834" s="1"/>
  <c r="AC3834" s="1"/>
  <c r="W3834"/>
  <c r="AB3834" s="1"/>
  <c r="S3835"/>
  <c r="X3835" s="1"/>
  <c r="W3835"/>
  <c r="AB3835" s="1"/>
  <c r="V3836"/>
  <c r="AA3836" s="1"/>
  <c r="U3837"/>
  <c r="Z3837" s="1"/>
  <c r="T3838"/>
  <c r="Y3838" s="1"/>
  <c r="S3839"/>
  <c r="W3839"/>
  <c r="AB3839" s="1"/>
  <c r="V3840"/>
  <c r="AA3840" s="1"/>
  <c r="U3841"/>
  <c r="Z3841" s="1"/>
  <c r="T3842"/>
  <c r="Y3842" s="1"/>
  <c r="S3843"/>
  <c r="W3843"/>
  <c r="AB3843" s="1"/>
  <c r="V3844"/>
  <c r="AA3844" s="1"/>
  <c r="U3845"/>
  <c r="T3846"/>
  <c r="Y3846" s="1"/>
  <c r="S3847"/>
  <c r="W3847"/>
  <c r="AB3847" s="1"/>
  <c r="V3848"/>
  <c r="AA3848" s="1"/>
  <c r="U3849"/>
  <c r="Z3849" s="1"/>
  <c r="U3850"/>
  <c r="T3851"/>
  <c r="Y3851" s="1"/>
  <c r="S3852"/>
  <c r="X3852" s="1"/>
  <c r="W3852"/>
  <c r="AB3852" s="1"/>
  <c r="V3853"/>
  <c r="AA3853" s="1"/>
  <c r="U3854"/>
  <c r="Z3854" s="1"/>
  <c r="T3855"/>
  <c r="S3856"/>
  <c r="X3856" s="1"/>
  <c r="AC3856" s="1"/>
  <c r="W3856"/>
  <c r="AB3856" s="1"/>
  <c r="V3857"/>
  <c r="AA3857" s="1"/>
  <c r="U3858"/>
  <c r="Z3858" s="1"/>
  <c r="T3859"/>
  <c r="Y3859" s="1"/>
  <c r="S3860"/>
  <c r="X3860" s="1"/>
  <c r="W3860"/>
  <c r="AB3860" s="1"/>
  <c r="V3861"/>
  <c r="AA3861" s="1"/>
  <c r="U3862"/>
  <c r="Z3862" s="1"/>
  <c r="T3863"/>
  <c r="Y3863" s="1"/>
  <c r="S3864"/>
  <c r="X3864" s="1"/>
  <c r="W3864"/>
  <c r="AB3864" s="1"/>
  <c r="S3865"/>
  <c r="W3865"/>
  <c r="AB3865" s="1"/>
  <c r="V3866"/>
  <c r="AA3866" s="1"/>
  <c r="U3867"/>
  <c r="Z3867" s="1"/>
  <c r="T3868"/>
  <c r="Y3868" s="1"/>
  <c r="S3869"/>
  <c r="W3869"/>
  <c r="AB3869" s="1"/>
  <c r="V3870"/>
  <c r="AA3870" s="1"/>
  <c r="U3871"/>
  <c r="Z3871" s="1"/>
  <c r="T3872"/>
  <c r="S3873"/>
  <c r="X3873" s="1"/>
  <c r="AC3873" s="1"/>
  <c r="W3873"/>
  <c r="AB3873" s="1"/>
  <c r="V3874"/>
  <c r="AA3874" s="1"/>
  <c r="AC3874" s="1"/>
  <c r="U3875"/>
  <c r="Z3875" s="1"/>
  <c r="T3876"/>
  <c r="Y3876" s="1"/>
  <c r="S3877"/>
  <c r="W3877"/>
  <c r="AB3877" s="1"/>
  <c r="V3878"/>
  <c r="AA3878" s="1"/>
  <c r="U3879"/>
  <c r="Z3879" s="1"/>
  <c r="U3880"/>
  <c r="Z3880" s="1"/>
  <c r="T3881"/>
  <c r="S3882"/>
  <c r="X3882" s="1"/>
  <c r="AC3882" s="1"/>
  <c r="W3882"/>
  <c r="AB3882" s="1"/>
  <c r="V3883"/>
  <c r="AA3883" s="1"/>
  <c r="U3884"/>
  <c r="T3885"/>
  <c r="Y3885" s="1"/>
  <c r="S3886"/>
  <c r="X3886" s="1"/>
  <c r="W3886"/>
  <c r="AB3886" s="1"/>
  <c r="V3887"/>
  <c r="AA3887" s="1"/>
  <c r="U3888"/>
  <c r="Z3888" s="1"/>
  <c r="T3889"/>
  <c r="Y3889" s="1"/>
  <c r="S3890"/>
  <c r="X3890" s="1"/>
  <c r="W3890"/>
  <c r="AB3890" s="1"/>
  <c r="V3891"/>
  <c r="AA3891" s="1"/>
  <c r="U3892"/>
  <c r="Z3892" s="1"/>
  <c r="T3893"/>
  <c r="Y3893" s="1"/>
  <c r="S3894"/>
  <c r="X3894" s="1"/>
  <c r="AC3894" s="1"/>
  <c r="W3894"/>
  <c r="AB3894" s="1"/>
  <c r="S3895"/>
  <c r="X3895" s="1"/>
  <c r="AC3895" s="1"/>
  <c r="W3895"/>
  <c r="AB3895" s="1"/>
  <c r="V3896"/>
  <c r="AA3896" s="1"/>
  <c r="U3897"/>
  <c r="Z3897" s="1"/>
  <c r="T3898"/>
  <c r="Y3898" s="1"/>
  <c r="S3899"/>
  <c r="W3899"/>
  <c r="AB3899" s="1"/>
  <c r="V3900"/>
  <c r="AA3900" s="1"/>
  <c r="U3901"/>
  <c r="Z3901" s="1"/>
  <c r="T3902"/>
  <c r="Y3902" s="1"/>
  <c r="S3903"/>
  <c r="W3903"/>
  <c r="AB3903" s="1"/>
  <c r="V3904"/>
  <c r="AA3904" s="1"/>
  <c r="U3905"/>
  <c r="T3906"/>
  <c r="Y3906" s="1"/>
  <c r="S3907"/>
  <c r="W3907"/>
  <c r="AB3907" s="1"/>
  <c r="V3908"/>
  <c r="AA3908" s="1"/>
  <c r="U3909"/>
  <c r="Z3909" s="1"/>
  <c r="U3910"/>
  <c r="T3911"/>
  <c r="Y3911" s="1"/>
  <c r="S3912"/>
  <c r="X3912" s="1"/>
  <c r="W3912"/>
  <c r="AB3912" s="1"/>
  <c r="V3913"/>
  <c r="AA3913" s="1"/>
  <c r="U3914"/>
  <c r="Z3914" s="1"/>
  <c r="T3915"/>
  <c r="Y3915" s="1"/>
  <c r="S3916"/>
  <c r="X3916" s="1"/>
  <c r="AC3916" s="1"/>
  <c r="W3916"/>
  <c r="AB3916" s="1"/>
  <c r="V3917"/>
  <c r="AA3917" s="1"/>
  <c r="U3918"/>
  <c r="Z3918" s="1"/>
  <c r="T3919"/>
  <c r="Y3919" s="1"/>
  <c r="U3944"/>
  <c r="Z3944" s="1"/>
  <c r="T3945"/>
  <c r="Y3945" s="1"/>
  <c r="S3946"/>
  <c r="X3946" s="1"/>
  <c r="W3946"/>
  <c r="AB3946" s="1"/>
  <c r="V3947"/>
  <c r="U3948"/>
  <c r="Z3948" s="1"/>
  <c r="T3949"/>
  <c r="Y3949" s="1"/>
  <c r="S3950"/>
  <c r="X3950" s="1"/>
  <c r="AC3950" s="1"/>
  <c r="AD3950" s="1"/>
  <c r="W3950"/>
  <c r="AB3950" s="1"/>
  <c r="V3951"/>
  <c r="AA3951" s="1"/>
  <c r="U3952"/>
  <c r="Z3952" s="1"/>
  <c r="T3953"/>
  <c r="Y3953" s="1"/>
  <c r="S3954"/>
  <c r="X3954" s="1"/>
  <c r="W3954"/>
  <c r="AB3954" s="1"/>
  <c r="S3955"/>
  <c r="X3955" s="1"/>
  <c r="W3955"/>
  <c r="AB3955" s="1"/>
  <c r="V3956"/>
  <c r="U3957"/>
  <c r="Z3957" s="1"/>
  <c r="T3958"/>
  <c r="Y3958" s="1"/>
  <c r="S3959"/>
  <c r="X3959" s="1"/>
  <c r="AC3959" s="1"/>
  <c r="W3959"/>
  <c r="AB3959" s="1"/>
  <c r="V3960"/>
  <c r="AA3960" s="1"/>
  <c r="U3961"/>
  <c r="Z3961" s="1"/>
  <c r="T3962"/>
  <c r="Y3962" s="1"/>
  <c r="S3963"/>
  <c r="X3963" s="1"/>
  <c r="AC3963" s="1"/>
  <c r="W3963"/>
  <c r="AB3963" s="1"/>
  <c r="V3964"/>
  <c r="AA3964" s="1"/>
  <c r="U3965"/>
  <c r="Z3965" s="1"/>
  <c r="T3966"/>
  <c r="Y3966" s="1"/>
  <c r="S3967"/>
  <c r="X3967" s="1"/>
  <c r="W3967"/>
  <c r="AB3967" s="1"/>
  <c r="V3968"/>
  <c r="W4010"/>
  <c r="AA4012"/>
  <c r="X4012"/>
  <c r="X4013"/>
  <c r="AB4013"/>
  <c r="Y4013"/>
  <c r="AB4014"/>
  <c r="AA4015"/>
  <c r="X4015"/>
  <c r="X4016"/>
  <c r="AC4016" s="1"/>
  <c r="AD4016" s="1"/>
  <c r="AB4016"/>
  <c r="Y4016"/>
  <c r="X4019"/>
  <c r="AC4019" s="1"/>
  <c r="X4020"/>
  <c r="AC4020" s="1"/>
  <c r="AD4020" s="1"/>
  <c r="Y4020"/>
  <c r="X4023"/>
  <c r="AC4023" s="1"/>
  <c r="X4024"/>
  <c r="Y4024"/>
  <c r="X4026"/>
  <c r="Z4035"/>
  <c r="AC4035" s="1"/>
  <c r="AD4035" s="1"/>
  <c r="U4035"/>
  <c r="Y4036"/>
  <c r="T4036"/>
  <c r="X4037"/>
  <c r="S4037"/>
  <c r="AB4037"/>
  <c r="W4037"/>
  <c r="AA4038"/>
  <c r="AC4038" s="1"/>
  <c r="AD4038" s="1"/>
  <c r="V4038"/>
  <c r="X4040"/>
  <c r="Z4052"/>
  <c r="AC4052" s="1"/>
  <c r="U4052"/>
  <c r="T4053"/>
  <c r="Y4053" s="1"/>
  <c r="S4054"/>
  <c r="X4054" s="1"/>
  <c r="W4054"/>
  <c r="AB4054" s="1"/>
  <c r="V4055"/>
  <c r="AA4055" s="1"/>
  <c r="AC4055" s="1"/>
  <c r="Z4061"/>
  <c r="AC4061" s="1"/>
  <c r="X4124"/>
  <c r="X4132"/>
  <c r="Y4140"/>
  <c r="AC4140" s="1"/>
  <c r="AB4162"/>
  <c r="Z4182"/>
  <c r="AC4182" s="1"/>
  <c r="AC4245"/>
  <c r="AC4292"/>
  <c r="Z4311"/>
  <c r="Y4321"/>
  <c r="AB4335"/>
  <c r="U4025"/>
  <c r="Z4025" s="1"/>
  <c r="AC4025" s="1"/>
  <c r="AD4025" s="1"/>
  <c r="T4026"/>
  <c r="Y4026" s="1"/>
  <c r="S4027"/>
  <c r="X4027" s="1"/>
  <c r="AC4027" s="1"/>
  <c r="AD4027" s="1"/>
  <c r="W4027"/>
  <c r="AB4027" s="1"/>
  <c r="V4028"/>
  <c r="AA4028" s="1"/>
  <c r="AC4028" s="1"/>
  <c r="AD4028" s="1"/>
  <c r="U4039"/>
  <c r="Z4039" s="1"/>
  <c r="AC4039" s="1"/>
  <c r="T4040"/>
  <c r="Y4040" s="1"/>
  <c r="S4041"/>
  <c r="X4041" s="1"/>
  <c r="W4041"/>
  <c r="AB4041" s="1"/>
  <c r="V4042"/>
  <c r="AA4042" s="1"/>
  <c r="AC4042" s="1"/>
  <c r="X4044"/>
  <c r="U4056"/>
  <c r="Z4056" s="1"/>
  <c r="AC4056" s="1"/>
  <c r="AA4059"/>
  <c r="AC4059" s="1"/>
  <c r="X4077"/>
  <c r="Y4093"/>
  <c r="AC4093" s="1"/>
  <c r="AA4112"/>
  <c r="AC4112" s="1"/>
  <c r="AA4120"/>
  <c r="AC4120" s="1"/>
  <c r="X4137"/>
  <c r="Y4153"/>
  <c r="AC4153" s="1"/>
  <c r="AA4173"/>
  <c r="AC4173" s="1"/>
  <c r="AA4181"/>
  <c r="AC4181" s="1"/>
  <c r="X4198"/>
  <c r="Y4214"/>
  <c r="AC4214" s="1"/>
  <c r="AC4267"/>
  <c r="AA4327"/>
  <c r="AA4344"/>
  <c r="Z4232"/>
  <c r="AC4232" s="1"/>
  <c r="Y4233"/>
  <c r="AC4233" s="1"/>
  <c r="X4234"/>
  <c r="AC4234" s="1"/>
  <c r="AB4234"/>
  <c r="AA4235"/>
  <c r="AC4235" s="1"/>
  <c r="Z4236"/>
  <c r="AC4236" s="1"/>
  <c r="Y4237"/>
  <c r="AC4237" s="1"/>
  <c r="X4238"/>
  <c r="AB4238"/>
  <c r="AA4239"/>
  <c r="Z4240"/>
  <c r="AC4240" s="1"/>
  <c r="Y4241"/>
  <c r="AC4241" s="1"/>
  <c r="X4242"/>
  <c r="AC4242" s="1"/>
  <c r="AB4242"/>
  <c r="X4243"/>
  <c r="AC4243" s="1"/>
  <c r="AB4243"/>
  <c r="AA4244"/>
  <c r="AC4244" s="1"/>
  <c r="AD4244" s="1"/>
  <c r="Z4245"/>
  <c r="Y4246"/>
  <c r="AC4246" s="1"/>
  <c r="AD4246" s="1"/>
  <c r="X4247"/>
  <c r="AB4247"/>
  <c r="AA4248"/>
  <c r="Z4249"/>
  <c r="AC4249" s="1"/>
  <c r="AD4249" s="1"/>
  <c r="Y4250"/>
  <c r="AC4250" s="1"/>
  <c r="AD4250" s="1"/>
  <c r="X4251"/>
  <c r="AC4251" s="1"/>
  <c r="AD4251" s="1"/>
  <c r="AB4251"/>
  <c r="AA4252"/>
  <c r="AC4252" s="1"/>
  <c r="AD4252" s="1"/>
  <c r="Z4253"/>
  <c r="AC4253" s="1"/>
  <c r="AD4253" s="1"/>
  <c r="Y4254"/>
  <c r="AC4254" s="1"/>
  <c r="AD4254" s="1"/>
  <c r="X4255"/>
  <c r="AB4255"/>
  <c r="AA4256"/>
  <c r="AC4256" s="1"/>
  <c r="AD4256" s="1"/>
  <c r="Z4258"/>
  <c r="AC4258" s="1"/>
  <c r="Z4259"/>
  <c r="AC4259" s="1"/>
  <c r="Y4260"/>
  <c r="AC4260" s="1"/>
  <c r="AD4260" s="1"/>
  <c r="X4261"/>
  <c r="AB4261"/>
  <c r="AA4262"/>
  <c r="Z4263"/>
  <c r="AC4263" s="1"/>
  <c r="AD4263" s="1"/>
  <c r="Y4264"/>
  <c r="AC4264" s="1"/>
  <c r="AD4264" s="1"/>
  <c r="X4265"/>
  <c r="AC4265" s="1"/>
  <c r="AB4265"/>
  <c r="AA4266"/>
  <c r="AC4266" s="1"/>
  <c r="AD4266" s="1"/>
  <c r="Z4267"/>
  <c r="Y4268"/>
  <c r="AC4268" s="1"/>
  <c r="AD4268" s="1"/>
  <c r="X4269"/>
  <c r="AC4269" s="1"/>
  <c r="AB4269"/>
  <c r="AA4270"/>
  <c r="AC4270" s="1"/>
  <c r="AD4270" s="1"/>
  <c r="Z4271"/>
  <c r="AC4271" s="1"/>
  <c r="AD4271" s="1"/>
  <c r="Y4272"/>
  <c r="AC4272" s="1"/>
  <c r="AD4272" s="1"/>
  <c r="X4273"/>
  <c r="AC4273" s="1"/>
  <c r="AB4273"/>
  <c r="X4274"/>
  <c r="AC4274" s="1"/>
  <c r="AD4274" s="1"/>
  <c r="AB4274"/>
  <c r="AA4275"/>
  <c r="AC4275" s="1"/>
  <c r="AD4275" s="1"/>
  <c r="Z4276"/>
  <c r="AC4276" s="1"/>
  <c r="AD4276" s="1"/>
  <c r="Y4277"/>
  <c r="AC4277" s="1"/>
  <c r="AD4277" s="1"/>
  <c r="X4278"/>
  <c r="AC4278" s="1"/>
  <c r="AD4278" s="1"/>
  <c r="AB4278"/>
  <c r="AA4279"/>
  <c r="AC4279" s="1"/>
  <c r="AD4279" s="1"/>
  <c r="Z4280"/>
  <c r="AC4280" s="1"/>
  <c r="AD4280" s="1"/>
  <c r="Y4281"/>
  <c r="AC4281" s="1"/>
  <c r="AD4281" s="1"/>
  <c r="X4282"/>
  <c r="AC4282" s="1"/>
  <c r="AD4282" s="1"/>
  <c r="AB4282"/>
  <c r="AA4283"/>
  <c r="AC4283" s="1"/>
  <c r="AD4283" s="1"/>
  <c r="Z4284"/>
  <c r="AC4284" s="1"/>
  <c r="AD4284" s="1"/>
  <c r="Y4285"/>
  <c r="AC4285" s="1"/>
  <c r="AD4285" s="1"/>
  <c r="X4286"/>
  <c r="AB4286"/>
  <c r="AA4287"/>
  <c r="AC4287" s="1"/>
  <c r="AD4287" s="1"/>
  <c r="Z4288"/>
  <c r="AC4288" s="1"/>
  <c r="Z4289"/>
  <c r="AC4289" s="1"/>
  <c r="Y4290"/>
  <c r="AC4290" s="1"/>
  <c r="X4291"/>
  <c r="AC4291" s="1"/>
  <c r="AB4291"/>
  <c r="AA4292"/>
  <c r="Z4293"/>
  <c r="AC4293" s="1"/>
  <c r="Y4294"/>
  <c r="AC4294" s="1"/>
  <c r="X4295"/>
  <c r="AC4295" s="1"/>
  <c r="AB4295"/>
  <c r="AA4296"/>
  <c r="AC4296" s="1"/>
  <c r="Z4297"/>
  <c r="AC4297" s="1"/>
  <c r="U4298"/>
  <c r="Z4298" s="1"/>
  <c r="AC4298" s="1"/>
  <c r="AD4298" s="1"/>
  <c r="Y4298"/>
  <c r="T4299"/>
  <c r="Y4299" s="1"/>
  <c r="X4299"/>
  <c r="AB4299"/>
  <c r="W4300"/>
  <c r="AA4300"/>
  <c r="AC4300" s="1"/>
  <c r="V4301"/>
  <c r="AA4301" s="1"/>
  <c r="Z4301"/>
  <c r="AC4301" s="1"/>
  <c r="AD4301" s="1"/>
  <c r="U4302"/>
  <c r="Z4302" s="1"/>
  <c r="Y4302"/>
  <c r="T4303"/>
  <c r="Y4303" s="1"/>
  <c r="X4303"/>
  <c r="AB4303"/>
  <c r="T4304"/>
  <c r="Y4304" s="1"/>
  <c r="X4304"/>
  <c r="AB4304"/>
  <c r="S4305"/>
  <c r="X4305" s="1"/>
  <c r="AC4305" s="1"/>
  <c r="W4305"/>
  <c r="AB4305" s="1"/>
  <c r="AA4305"/>
  <c r="V4306"/>
  <c r="AA4306" s="1"/>
  <c r="AC4306" s="1"/>
  <c r="Z4306"/>
  <c r="U4307"/>
  <c r="Z4307" s="1"/>
  <c r="AC4307" s="1"/>
  <c r="Y4307"/>
  <c r="T4308"/>
  <c r="Y4308" s="1"/>
  <c r="X4308"/>
  <c r="AB4308"/>
  <c r="S4309"/>
  <c r="X4309" s="1"/>
  <c r="W4309"/>
  <c r="AB4309" s="1"/>
  <c r="AA4309"/>
  <c r="V4310"/>
  <c r="AA4310" s="1"/>
  <c r="Z4310"/>
  <c r="AC4310" s="1"/>
  <c r="U4311"/>
  <c r="Y4311"/>
  <c r="AC4311" s="1"/>
  <c r="T4312"/>
  <c r="Y4312" s="1"/>
  <c r="X4312"/>
  <c r="AB4312"/>
  <c r="S4313"/>
  <c r="X4313" s="1"/>
  <c r="AC4313" s="1"/>
  <c r="W4313"/>
  <c r="AB4313" s="1"/>
  <c r="AA4313"/>
  <c r="V4314"/>
  <c r="AA4314" s="1"/>
  <c r="AC4314" s="1"/>
  <c r="Z4314"/>
  <c r="U4315"/>
  <c r="Z4315" s="1"/>
  <c r="Y4315"/>
  <c r="AC4315" s="1"/>
  <c r="T4316"/>
  <c r="Y4316" s="1"/>
  <c r="X4316"/>
  <c r="AB4316"/>
  <c r="S4317"/>
  <c r="X4317" s="1"/>
  <c r="AC4317" s="1"/>
  <c r="W4317"/>
  <c r="AA4317"/>
  <c r="V4318"/>
  <c r="AA4318" s="1"/>
  <c r="Z4318"/>
  <c r="AC4318" s="1"/>
  <c r="V4319"/>
  <c r="AA4319" s="1"/>
  <c r="Z4319"/>
  <c r="U4320"/>
  <c r="Z4320" s="1"/>
  <c r="AC4320" s="1"/>
  <c r="Y4320"/>
  <c r="T4321"/>
  <c r="X4321"/>
  <c r="AB4321"/>
  <c r="S4322"/>
  <c r="X4322" s="1"/>
  <c r="W4322"/>
  <c r="AB4322" s="1"/>
  <c r="AA4322"/>
  <c r="V4323"/>
  <c r="AA4323" s="1"/>
  <c r="Z4323"/>
  <c r="AC4323" s="1"/>
  <c r="AD4323" s="1"/>
  <c r="U4324"/>
  <c r="Y4324"/>
  <c r="AC4324" s="1"/>
  <c r="AD4324" s="1"/>
  <c r="T4325"/>
  <c r="Y4325" s="1"/>
  <c r="X4325"/>
  <c r="AB4325"/>
  <c r="S4326"/>
  <c r="W4326"/>
  <c r="AB4326" s="1"/>
  <c r="AA4326"/>
  <c r="V4327"/>
  <c r="Z4327"/>
  <c r="AC4327" s="1"/>
  <c r="AD4327" s="1"/>
  <c r="U4328"/>
  <c r="Z4328" s="1"/>
  <c r="Y4328"/>
  <c r="AC4328" s="1"/>
  <c r="AD4328" s="1"/>
  <c r="T4329"/>
  <c r="X4329"/>
  <c r="AB4329"/>
  <c r="S4330"/>
  <c r="X4330" s="1"/>
  <c r="W4330"/>
  <c r="AB4330" s="1"/>
  <c r="AA4330"/>
  <c r="V4331"/>
  <c r="AA4331" s="1"/>
  <c r="AC4331" s="1"/>
  <c r="Z4331"/>
  <c r="U4332"/>
  <c r="Z4332" s="1"/>
  <c r="Y4332"/>
  <c r="T4333"/>
  <c r="Y4333" s="1"/>
  <c r="X4333"/>
  <c r="AB4333"/>
  <c r="T4334"/>
  <c r="Y4334" s="1"/>
  <c r="X4334"/>
  <c r="AB4334"/>
  <c r="S4335"/>
  <c r="X4335" s="1"/>
  <c r="AC4335" s="1"/>
  <c r="W4335"/>
  <c r="AA4335"/>
  <c r="V4336"/>
  <c r="AA4336" s="1"/>
  <c r="Z4336"/>
  <c r="AC4336" s="1"/>
  <c r="U4337"/>
  <c r="Z4337" s="1"/>
  <c r="Y4337"/>
  <c r="T4338"/>
  <c r="Y4338" s="1"/>
  <c r="X4338"/>
  <c r="AB4338"/>
  <c r="S4339"/>
  <c r="X4339" s="1"/>
  <c r="W4339"/>
  <c r="AB4339" s="1"/>
  <c r="AA4339"/>
  <c r="V4340"/>
  <c r="AA4340" s="1"/>
  <c r="Z4340"/>
  <c r="U4341"/>
  <c r="Z4341" s="1"/>
  <c r="Y4341"/>
  <c r="AC4341" s="1"/>
  <c r="T4342"/>
  <c r="X4342"/>
  <c r="AC4342" s="1"/>
  <c r="AB4342"/>
  <c r="S4343"/>
  <c r="X4343" s="1"/>
  <c r="AC4343" s="1"/>
  <c r="W4343"/>
  <c r="AA4343"/>
  <c r="V4344"/>
  <c r="Z4344"/>
  <c r="AC4344" s="1"/>
  <c r="U4345"/>
  <c r="Z4345" s="1"/>
  <c r="Y4345"/>
  <c r="T4346"/>
  <c r="Y4346" s="1"/>
  <c r="X4346"/>
  <c r="AB4346"/>
  <c r="Y4347"/>
  <c r="T4347"/>
  <c r="Z4350"/>
  <c r="Z4351"/>
  <c r="U4351"/>
  <c r="Z4354"/>
  <c r="Z4355"/>
  <c r="AC4355" s="1"/>
  <c r="U4355"/>
  <c r="Z4358"/>
  <c r="Z4359"/>
  <c r="U4359"/>
  <c r="U4364"/>
  <c r="Z4364" s="1"/>
  <c r="AC4364" s="1"/>
  <c r="AB4370"/>
  <c r="AB4378"/>
  <c r="Y4386"/>
  <c r="AC4386" s="1"/>
  <c r="AD4386" s="1"/>
  <c r="Z4394"/>
  <c r="Y4420"/>
  <c r="AC4420" s="1"/>
  <c r="AB4426"/>
  <c r="Z4445"/>
  <c r="AC4445" s="1"/>
  <c r="AD4445" s="1"/>
  <c r="AA4461"/>
  <c r="AC4461" s="1"/>
  <c r="X4517"/>
  <c r="X4525"/>
  <c r="T4057"/>
  <c r="Y4057" s="1"/>
  <c r="AC4057" s="1"/>
  <c r="S4058"/>
  <c r="X4058" s="1"/>
  <c r="AC4058" s="1"/>
  <c r="W4058"/>
  <c r="AB4058" s="1"/>
  <c r="V4059"/>
  <c r="U4061"/>
  <c r="U4062"/>
  <c r="Z4062" s="1"/>
  <c r="AC4062" s="1"/>
  <c r="AD4062" s="1"/>
  <c r="T4063"/>
  <c r="Y4063" s="1"/>
  <c r="AC4063" s="1"/>
  <c r="S4064"/>
  <c r="X4064" s="1"/>
  <c r="W4064"/>
  <c r="AB4064" s="1"/>
  <c r="V4065"/>
  <c r="AA4065" s="1"/>
  <c r="AC4065" s="1"/>
  <c r="AD4065" s="1"/>
  <c r="U4066"/>
  <c r="Z4066" s="1"/>
  <c r="AC4066" s="1"/>
  <c r="T4067"/>
  <c r="S4068"/>
  <c r="W4068"/>
  <c r="AB4068" s="1"/>
  <c r="V4069"/>
  <c r="AA4069" s="1"/>
  <c r="AC4069" s="1"/>
  <c r="U4070"/>
  <c r="Z4070" s="1"/>
  <c r="AC4070" s="1"/>
  <c r="T4071"/>
  <c r="Y4071" s="1"/>
  <c r="AC4071" s="1"/>
  <c r="AD4071" s="1"/>
  <c r="S4072"/>
  <c r="X4072" s="1"/>
  <c r="AC4072" s="1"/>
  <c r="AD4072" s="1"/>
  <c r="W4072"/>
  <c r="AB4072" s="1"/>
  <c r="V4073"/>
  <c r="AA4073" s="1"/>
  <c r="AC4073" s="1"/>
  <c r="U4074"/>
  <c r="Z4074" s="1"/>
  <c r="AC4074" s="1"/>
  <c r="AD4074" s="1"/>
  <c r="T4075"/>
  <c r="S4076"/>
  <c r="X4076" s="1"/>
  <c r="W4076"/>
  <c r="AB4076" s="1"/>
  <c r="S4077"/>
  <c r="W4077"/>
  <c r="AB4077" s="1"/>
  <c r="V4078"/>
  <c r="AA4078" s="1"/>
  <c r="AC4078" s="1"/>
  <c r="U4079"/>
  <c r="Z4079" s="1"/>
  <c r="AC4079" s="1"/>
  <c r="T4080"/>
  <c r="Y4080" s="1"/>
  <c r="AC4080" s="1"/>
  <c r="S4081"/>
  <c r="X4081" s="1"/>
  <c r="AC4081" s="1"/>
  <c r="W4081"/>
  <c r="AB4081" s="1"/>
  <c r="V4082"/>
  <c r="AA4082" s="1"/>
  <c r="AC4082" s="1"/>
  <c r="U4083"/>
  <c r="Z4083" s="1"/>
  <c r="AC4083" s="1"/>
  <c r="T4084"/>
  <c r="Y4084" s="1"/>
  <c r="AC4084" s="1"/>
  <c r="S4085"/>
  <c r="X4085" s="1"/>
  <c r="W4085"/>
  <c r="AB4085" s="1"/>
  <c r="V4086"/>
  <c r="AA4086" s="1"/>
  <c r="AC4086" s="1"/>
  <c r="U4087"/>
  <c r="Z4087" s="1"/>
  <c r="AC4087" s="1"/>
  <c r="T4088"/>
  <c r="Y4088" s="1"/>
  <c r="AC4088" s="1"/>
  <c r="S4089"/>
  <c r="X4089" s="1"/>
  <c r="AC4089" s="1"/>
  <c r="W4089"/>
  <c r="V4090"/>
  <c r="AA4090" s="1"/>
  <c r="AC4090" s="1"/>
  <c r="U4091"/>
  <c r="Z4091" s="1"/>
  <c r="AC4091" s="1"/>
  <c r="U4092"/>
  <c r="Z4092" s="1"/>
  <c r="AC4092" s="1"/>
  <c r="AD4092" s="1"/>
  <c r="T4093"/>
  <c r="S4094"/>
  <c r="X4094" s="1"/>
  <c r="AC4094" s="1"/>
  <c r="AD4094" s="1"/>
  <c r="W4094"/>
  <c r="AB4094" s="1"/>
  <c r="V4095"/>
  <c r="AA4095" s="1"/>
  <c r="AC4095" s="1"/>
  <c r="AD4095" s="1"/>
  <c r="U4096"/>
  <c r="Z4096" s="1"/>
  <c r="AC4096" s="1"/>
  <c r="AD4096" s="1"/>
  <c r="T4097"/>
  <c r="S4098"/>
  <c r="X4098" s="1"/>
  <c r="AC4098" s="1"/>
  <c r="AD4098" s="1"/>
  <c r="W4098"/>
  <c r="V4099"/>
  <c r="AA4099" s="1"/>
  <c r="AC4099" s="1"/>
  <c r="AD4099" s="1"/>
  <c r="U4100"/>
  <c r="Z4100" s="1"/>
  <c r="AC4100" s="1"/>
  <c r="AD4100" s="1"/>
  <c r="T4101"/>
  <c r="Y4101" s="1"/>
  <c r="AC4101" s="1"/>
  <c r="AD4101" s="1"/>
  <c r="S4102"/>
  <c r="X4102" s="1"/>
  <c r="W4102"/>
  <c r="AB4102" s="1"/>
  <c r="V4103"/>
  <c r="AA4103" s="1"/>
  <c r="AC4103" s="1"/>
  <c r="AD4103" s="1"/>
  <c r="U4104"/>
  <c r="Z4104" s="1"/>
  <c r="AC4104" s="1"/>
  <c r="AD4104" s="1"/>
  <c r="T4105"/>
  <c r="S4106"/>
  <c r="X4106" s="1"/>
  <c r="AC4106" s="1"/>
  <c r="W4106"/>
  <c r="S4107"/>
  <c r="X4107" s="1"/>
  <c r="W4107"/>
  <c r="AB4107" s="1"/>
  <c r="V4108"/>
  <c r="AA4108" s="1"/>
  <c r="AC4108" s="1"/>
  <c r="AD4108" s="1"/>
  <c r="U4109"/>
  <c r="Z4109" s="1"/>
  <c r="AC4109" s="1"/>
  <c r="T4110"/>
  <c r="Y4110" s="1"/>
  <c r="AC4110" s="1"/>
  <c r="S4111"/>
  <c r="X4111" s="1"/>
  <c r="AC4111" s="1"/>
  <c r="W4111"/>
  <c r="V4112"/>
  <c r="U4113"/>
  <c r="Z4113" s="1"/>
  <c r="AC4113" s="1"/>
  <c r="T4114"/>
  <c r="S4115"/>
  <c r="X4115" s="1"/>
  <c r="AC4115" s="1"/>
  <c r="AD4115" s="1"/>
  <c r="W4115"/>
  <c r="AB4115" s="1"/>
  <c r="V4116"/>
  <c r="AA4116" s="1"/>
  <c r="AC4116" s="1"/>
  <c r="U4117"/>
  <c r="Z4117" s="1"/>
  <c r="AC4117" s="1"/>
  <c r="T4118"/>
  <c r="Y4118" s="1"/>
  <c r="AC4118" s="1"/>
  <c r="AD4118" s="1"/>
  <c r="S4119"/>
  <c r="X4119" s="1"/>
  <c r="AC4119" s="1"/>
  <c r="W4119"/>
  <c r="AB4119" s="1"/>
  <c r="V4120"/>
  <c r="U4121"/>
  <c r="Z4121" s="1"/>
  <c r="AC4121" s="1"/>
  <c r="U4122"/>
  <c r="Z4122" s="1"/>
  <c r="AC4122" s="1"/>
  <c r="T4123"/>
  <c r="Y4123" s="1"/>
  <c r="AC4123" s="1"/>
  <c r="S4124"/>
  <c r="W4124"/>
  <c r="AB4124" s="1"/>
  <c r="V4125"/>
  <c r="U4126"/>
  <c r="Z4126" s="1"/>
  <c r="AC4126" s="1"/>
  <c r="T4127"/>
  <c r="S4128"/>
  <c r="X4128" s="1"/>
  <c r="AC4128" s="1"/>
  <c r="AD4128" s="1"/>
  <c r="W4128"/>
  <c r="AB4128" s="1"/>
  <c r="V4129"/>
  <c r="AA4129" s="1"/>
  <c r="AC4129" s="1"/>
  <c r="U4130"/>
  <c r="Z4130" s="1"/>
  <c r="AC4130" s="1"/>
  <c r="T4131"/>
  <c r="Y4131" s="1"/>
  <c r="AC4131" s="1"/>
  <c r="AD4131" s="1"/>
  <c r="S4132"/>
  <c r="W4132"/>
  <c r="AB4132" s="1"/>
  <c r="V4133"/>
  <c r="U4134"/>
  <c r="Z4134" s="1"/>
  <c r="AC4134" s="1"/>
  <c r="AD4134" s="1"/>
  <c r="T4135"/>
  <c r="S4136"/>
  <c r="X4136" s="1"/>
  <c r="W4136"/>
  <c r="AB4136" s="1"/>
  <c r="S4137"/>
  <c r="W4137"/>
  <c r="AB4137" s="1"/>
  <c r="V4138"/>
  <c r="AA4138" s="1"/>
  <c r="AC4138" s="1"/>
  <c r="U4139"/>
  <c r="T4140"/>
  <c r="S4141"/>
  <c r="X4141" s="1"/>
  <c r="AC4141" s="1"/>
  <c r="W4141"/>
  <c r="AB4141" s="1"/>
  <c r="V4142"/>
  <c r="AA4142" s="1"/>
  <c r="AC4142" s="1"/>
  <c r="U4143"/>
  <c r="Z4143" s="1"/>
  <c r="AC4143" s="1"/>
  <c r="T4144"/>
  <c r="Y4144" s="1"/>
  <c r="AC4144" s="1"/>
  <c r="S4145"/>
  <c r="X4145" s="1"/>
  <c r="W4145"/>
  <c r="AB4145" s="1"/>
  <c r="V4146"/>
  <c r="AA4146" s="1"/>
  <c r="AC4146" s="1"/>
  <c r="U4147"/>
  <c r="T4148"/>
  <c r="Y4148" s="1"/>
  <c r="AC4148" s="1"/>
  <c r="S4149"/>
  <c r="X4149" s="1"/>
  <c r="AC4149" s="1"/>
  <c r="W4149"/>
  <c r="V4150"/>
  <c r="AA4150" s="1"/>
  <c r="AC4150" s="1"/>
  <c r="U4151"/>
  <c r="Z4151" s="1"/>
  <c r="AC4151" s="1"/>
  <c r="U4152"/>
  <c r="Z4152" s="1"/>
  <c r="AC4152" s="1"/>
  <c r="AD4152" s="1"/>
  <c r="T4153"/>
  <c r="S4154"/>
  <c r="X4154" s="1"/>
  <c r="AC4154" s="1"/>
  <c r="AD4154" s="1"/>
  <c r="W4154"/>
  <c r="AB4154" s="1"/>
  <c r="V4155"/>
  <c r="AA4155" s="1"/>
  <c r="AC4155" s="1"/>
  <c r="AD4155" s="1"/>
  <c r="U4156"/>
  <c r="Z4156" s="1"/>
  <c r="AC4156" s="1"/>
  <c r="AD4156" s="1"/>
  <c r="T4157"/>
  <c r="S4158"/>
  <c r="X4158" s="1"/>
  <c r="W4158"/>
  <c r="AB4158" s="1"/>
  <c r="V4159"/>
  <c r="AA4159" s="1"/>
  <c r="AC4159" s="1"/>
  <c r="AD4159" s="1"/>
  <c r="U4160"/>
  <c r="Z4160" s="1"/>
  <c r="AC4160" s="1"/>
  <c r="AD4160" s="1"/>
  <c r="T4161"/>
  <c r="Y4161" s="1"/>
  <c r="AC4161" s="1"/>
  <c r="AD4161" s="1"/>
  <c r="S4162"/>
  <c r="X4162" s="1"/>
  <c r="AC4162" s="1"/>
  <c r="AD4162" s="1"/>
  <c r="W4162"/>
  <c r="V4163"/>
  <c r="AA4163" s="1"/>
  <c r="AC4163" s="1"/>
  <c r="AD4163" s="1"/>
  <c r="U4164"/>
  <c r="Z4164" s="1"/>
  <c r="AC4164" s="1"/>
  <c r="AD4164" s="1"/>
  <c r="T4165"/>
  <c r="S4167"/>
  <c r="X4167" s="1"/>
  <c r="AC4167" s="1"/>
  <c r="W4167"/>
  <c r="AB4167" s="1"/>
  <c r="S4168"/>
  <c r="X4168" s="1"/>
  <c r="W4168"/>
  <c r="AB4168" s="1"/>
  <c r="V4169"/>
  <c r="AA4169" s="1"/>
  <c r="AC4169" s="1"/>
  <c r="AD4169" s="1"/>
  <c r="U4170"/>
  <c r="Z4170" s="1"/>
  <c r="AC4170" s="1"/>
  <c r="T4171"/>
  <c r="Y4171" s="1"/>
  <c r="AC4171" s="1"/>
  <c r="S4172"/>
  <c r="X4172" s="1"/>
  <c r="AC4172" s="1"/>
  <c r="W4172"/>
  <c r="V4173"/>
  <c r="U4174"/>
  <c r="Z4174" s="1"/>
  <c r="AC4174" s="1"/>
  <c r="T4175"/>
  <c r="Y4175" s="1"/>
  <c r="AC4175" s="1"/>
  <c r="S4176"/>
  <c r="X4176" s="1"/>
  <c r="AC4176" s="1"/>
  <c r="AD4176" s="1"/>
  <c r="W4176"/>
  <c r="AB4176" s="1"/>
  <c r="V4177"/>
  <c r="AA4177" s="1"/>
  <c r="AC4177" s="1"/>
  <c r="U4178"/>
  <c r="Z4178" s="1"/>
  <c r="AC4178" s="1"/>
  <c r="T4179"/>
  <c r="Y4179" s="1"/>
  <c r="AC4179" s="1"/>
  <c r="AD4179" s="1"/>
  <c r="S4180"/>
  <c r="X4180" s="1"/>
  <c r="AC4180" s="1"/>
  <c r="W4180"/>
  <c r="AB4180" s="1"/>
  <c r="V4181"/>
  <c r="U4182"/>
  <c r="U4183"/>
  <c r="Z4183" s="1"/>
  <c r="AC4183" s="1"/>
  <c r="AD4183" s="1"/>
  <c r="T4184"/>
  <c r="Y4184" s="1"/>
  <c r="AC4184" s="1"/>
  <c r="AD4184" s="1"/>
  <c r="S4185"/>
  <c r="X4185" s="1"/>
  <c r="W4185"/>
  <c r="AB4185" s="1"/>
  <c r="V4186"/>
  <c r="AA4186" s="1"/>
  <c r="AC4186" s="1"/>
  <c r="AD4186" s="1"/>
  <c r="U4187"/>
  <c r="Z4187" s="1"/>
  <c r="AC4187" s="1"/>
  <c r="AD4187" s="1"/>
  <c r="T4188"/>
  <c r="S4189"/>
  <c r="W4189"/>
  <c r="AB4189" s="1"/>
  <c r="V4190"/>
  <c r="AA4190" s="1"/>
  <c r="AC4190" s="1"/>
  <c r="AD4190" s="1"/>
  <c r="U4191"/>
  <c r="Z4191" s="1"/>
  <c r="AC4191" s="1"/>
  <c r="AD4191" s="1"/>
  <c r="T4192"/>
  <c r="Y4192" s="1"/>
  <c r="AC4192" s="1"/>
  <c r="AD4192" s="1"/>
  <c r="S4193"/>
  <c r="X4193" s="1"/>
  <c r="AC4193" s="1"/>
  <c r="AD4193" s="1"/>
  <c r="W4193"/>
  <c r="AB4193" s="1"/>
  <c r="V4194"/>
  <c r="AA4194" s="1"/>
  <c r="AC4194" s="1"/>
  <c r="AD4194" s="1"/>
  <c r="U4195"/>
  <c r="Z4195" s="1"/>
  <c r="AC4195" s="1"/>
  <c r="AD4195" s="1"/>
  <c r="T4196"/>
  <c r="S4197"/>
  <c r="X4197" s="1"/>
  <c r="W4197"/>
  <c r="AB4197" s="1"/>
  <c r="S4198"/>
  <c r="W4198"/>
  <c r="AB4198" s="1"/>
  <c r="V4199"/>
  <c r="AA4199" s="1"/>
  <c r="AC4199" s="1"/>
  <c r="U4200"/>
  <c r="Z4200" s="1"/>
  <c r="AC4200" s="1"/>
  <c r="T4201"/>
  <c r="Y4201" s="1"/>
  <c r="AC4201" s="1"/>
  <c r="S4202"/>
  <c r="X4202" s="1"/>
  <c r="AC4202" s="1"/>
  <c r="W4202"/>
  <c r="AB4202" s="1"/>
  <c r="V4203"/>
  <c r="AA4203" s="1"/>
  <c r="AC4203" s="1"/>
  <c r="U4204"/>
  <c r="Z4204" s="1"/>
  <c r="AC4204" s="1"/>
  <c r="T4205"/>
  <c r="Y4205" s="1"/>
  <c r="AC4205" s="1"/>
  <c r="S4206"/>
  <c r="X4206" s="1"/>
  <c r="W4206"/>
  <c r="AB4206" s="1"/>
  <c r="V4207"/>
  <c r="AA4207" s="1"/>
  <c r="AC4207" s="1"/>
  <c r="U4208"/>
  <c r="Z4208" s="1"/>
  <c r="AC4208" s="1"/>
  <c r="T4209"/>
  <c r="Y4209" s="1"/>
  <c r="AC4209" s="1"/>
  <c r="S4210"/>
  <c r="X4210" s="1"/>
  <c r="AC4210" s="1"/>
  <c r="W4210"/>
  <c r="V4211"/>
  <c r="AA4211" s="1"/>
  <c r="AC4211" s="1"/>
  <c r="U4212"/>
  <c r="Z4212" s="1"/>
  <c r="AC4212" s="1"/>
  <c r="U4213"/>
  <c r="Z4213" s="1"/>
  <c r="AC4213" s="1"/>
  <c r="AD4213" s="1"/>
  <c r="T4214"/>
  <c r="S4215"/>
  <c r="X4215" s="1"/>
  <c r="AC4215" s="1"/>
  <c r="AD4215" s="1"/>
  <c r="W4215"/>
  <c r="AB4215" s="1"/>
  <c r="V4216"/>
  <c r="AA4216" s="1"/>
  <c r="AC4216" s="1"/>
  <c r="AD4216" s="1"/>
  <c r="U4217"/>
  <c r="Z4217" s="1"/>
  <c r="AC4217" s="1"/>
  <c r="AD4217" s="1"/>
  <c r="T4218"/>
  <c r="S4219"/>
  <c r="X4219" s="1"/>
  <c r="AC4219" s="1"/>
  <c r="AD4219" s="1"/>
  <c r="W4219"/>
  <c r="V4220"/>
  <c r="AA4220" s="1"/>
  <c r="AC4220" s="1"/>
  <c r="AD4220" s="1"/>
  <c r="U4221"/>
  <c r="Z4221" s="1"/>
  <c r="AC4221" s="1"/>
  <c r="AD4221" s="1"/>
  <c r="T4222"/>
  <c r="Y4222" s="1"/>
  <c r="AC4222" s="1"/>
  <c r="AD4222" s="1"/>
  <c r="S4223"/>
  <c r="X4223" s="1"/>
  <c r="W4223"/>
  <c r="AB4223" s="1"/>
  <c r="V4224"/>
  <c r="AA4224" s="1"/>
  <c r="AC4224" s="1"/>
  <c r="AD4224" s="1"/>
  <c r="U4225"/>
  <c r="Z4225" s="1"/>
  <c r="AC4225" s="1"/>
  <c r="AD4225" s="1"/>
  <c r="T4226"/>
  <c r="S4227"/>
  <c r="X4227" s="1"/>
  <c r="AC4227" s="1"/>
  <c r="W4227"/>
  <c r="S4228"/>
  <c r="X4228" s="1"/>
  <c r="W4228"/>
  <c r="AB4228" s="1"/>
  <c r="V4229"/>
  <c r="AA4229" s="1"/>
  <c r="AC4229" s="1"/>
  <c r="AD4229" s="1"/>
  <c r="U4230"/>
  <c r="Z4230" s="1"/>
  <c r="AC4230" s="1"/>
  <c r="T4231"/>
  <c r="Y4231" s="1"/>
  <c r="AC4231" s="1"/>
  <c r="U4347"/>
  <c r="Z4347" s="1"/>
  <c r="AA4349"/>
  <c r="AA4350"/>
  <c r="V4350"/>
  <c r="AA4353"/>
  <c r="AA4354"/>
  <c r="V4354"/>
  <c r="AA4357"/>
  <c r="AA4358"/>
  <c r="V4358"/>
  <c r="X4383"/>
  <c r="X4391"/>
  <c r="AA4414"/>
  <c r="AC4414" s="1"/>
  <c r="AA4422"/>
  <c r="AC4422" s="1"/>
  <c r="X4439"/>
  <c r="Y4455"/>
  <c r="AC4455" s="1"/>
  <c r="AA4474"/>
  <c r="AC4474" s="1"/>
  <c r="AA4482"/>
  <c r="AC4482" s="1"/>
  <c r="AD4482" s="1"/>
  <c r="X4499"/>
  <c r="Y4516"/>
  <c r="AC4516" s="1"/>
  <c r="X4349"/>
  <c r="S4349"/>
  <c r="W4349"/>
  <c r="AB4349" s="1"/>
  <c r="X4350"/>
  <c r="S4353"/>
  <c r="X4353" s="1"/>
  <c r="W4353"/>
  <c r="AB4353" s="1"/>
  <c r="S4357"/>
  <c r="X4357" s="1"/>
  <c r="AC4357" s="1"/>
  <c r="AB4357"/>
  <c r="W4357"/>
  <c r="X4361"/>
  <c r="S4361"/>
  <c r="W4361"/>
  <c r="AB4361" s="1"/>
  <c r="V4362"/>
  <c r="AA4362" s="1"/>
  <c r="AC4362" s="1"/>
  <c r="X4366"/>
  <c r="X4374"/>
  <c r="Y4382"/>
  <c r="AC4382" s="1"/>
  <c r="AA4398"/>
  <c r="Z4402"/>
  <c r="AC4402" s="1"/>
  <c r="X4408"/>
  <c r="AB4430"/>
  <c r="AB4438"/>
  <c r="Y4446"/>
  <c r="AC4446" s="1"/>
  <c r="AD4446" s="1"/>
  <c r="AA4457"/>
  <c r="AC4457" s="1"/>
  <c r="AD4457" s="1"/>
  <c r="AA4465"/>
  <c r="AC4465" s="1"/>
  <c r="Z4471"/>
  <c r="AC4471" s="1"/>
  <c r="Z4479"/>
  <c r="AC4479" s="1"/>
  <c r="AD4479" s="1"/>
  <c r="AC4529"/>
  <c r="S4348"/>
  <c r="X4348" s="1"/>
  <c r="AB4348"/>
  <c r="W4348"/>
  <c r="T4352"/>
  <c r="Y4352" s="1"/>
  <c r="T4356"/>
  <c r="Y4356" s="1"/>
  <c r="Y4357"/>
  <c r="T4360"/>
  <c r="Y4360" s="1"/>
  <c r="AC4360" s="1"/>
  <c r="U4363"/>
  <c r="Z4363" s="1"/>
  <c r="AC4363" s="1"/>
  <c r="AB4379"/>
  <c r="AB4387"/>
  <c r="AB4413"/>
  <c r="Y4429"/>
  <c r="AC4429" s="1"/>
  <c r="Y4437"/>
  <c r="AC4437" s="1"/>
  <c r="AB4451"/>
  <c r="Y4459"/>
  <c r="AC4459" s="1"/>
  <c r="AD4459" s="1"/>
  <c r="Y4467"/>
  <c r="AC4467" s="1"/>
  <c r="AD4467" s="1"/>
  <c r="AB4473"/>
  <c r="Y4489"/>
  <c r="AC4489" s="1"/>
  <c r="Y4497"/>
  <c r="AC4497" s="1"/>
  <c r="AD4497" s="1"/>
  <c r="AB4511"/>
  <c r="Z4523"/>
  <c r="AA4516"/>
  <c r="Z4517"/>
  <c r="Y4518"/>
  <c r="X4519"/>
  <c r="AB4519"/>
  <c r="AA4520"/>
  <c r="Z4521"/>
  <c r="Y4522"/>
  <c r="X4523"/>
  <c r="AB4523"/>
  <c r="AA4524"/>
  <c r="Z4525"/>
  <c r="Y4526"/>
  <c r="X4527"/>
  <c r="AB4527"/>
  <c r="AA4528"/>
  <c r="Z4529"/>
  <c r="Z4530"/>
  <c r="AC4530" s="1"/>
  <c r="AD4530" s="1"/>
  <c r="Y4531"/>
  <c r="AC4531" s="1"/>
  <c r="AD4531" s="1"/>
  <c r="X4532"/>
  <c r="AC4532" s="1"/>
  <c r="AB4532"/>
  <c r="AA4533"/>
  <c r="AC4533" s="1"/>
  <c r="AD4533" s="1"/>
  <c r="Z4534"/>
  <c r="AC4534" s="1"/>
  <c r="AD4534" s="1"/>
  <c r="Y4535"/>
  <c r="AC4535" s="1"/>
  <c r="AD4535" s="1"/>
  <c r="X4536"/>
  <c r="AC4536" s="1"/>
  <c r="AB4536"/>
  <c r="AA4537"/>
  <c r="AC4537" s="1"/>
  <c r="AD4537" s="1"/>
  <c r="Z4538"/>
  <c r="AC4538" s="1"/>
  <c r="AD4538" s="1"/>
  <c r="Y4539"/>
  <c r="AC4539" s="1"/>
  <c r="AD4539" s="1"/>
  <c r="X4540"/>
  <c r="AB4540"/>
  <c r="AA4541"/>
  <c r="AC4541" s="1"/>
  <c r="AD4541" s="1"/>
  <c r="Z4542"/>
  <c r="AC4542" s="1"/>
  <c r="AD4542" s="1"/>
  <c r="Y4543"/>
  <c r="AC4543" s="1"/>
  <c r="AD4543" s="1"/>
  <c r="X4544"/>
  <c r="AC4544" s="1"/>
  <c r="AB4544"/>
  <c r="X4545"/>
  <c r="AC4545" s="1"/>
  <c r="AB4545"/>
  <c r="Y4546"/>
  <c r="AC4546" s="1"/>
  <c r="AD4546" s="1"/>
  <c r="U4549"/>
  <c r="Z4549" s="1"/>
  <c r="U4553"/>
  <c r="Z4553" s="1"/>
  <c r="AB4555"/>
  <c r="U4557"/>
  <c r="Z4557" s="1"/>
  <c r="AC4557" s="1"/>
  <c r="AD4557" s="1"/>
  <c r="X4559"/>
  <c r="AB4559"/>
  <c r="AA4561"/>
  <c r="Y4563"/>
  <c r="AA4565"/>
  <c r="Y4567"/>
  <c r="AA4569"/>
  <c r="Y4571"/>
  <c r="V4573"/>
  <c r="AA4573" s="1"/>
  <c r="V4574"/>
  <c r="AA4574" s="1"/>
  <c r="U4590"/>
  <c r="Z4590" s="1"/>
  <c r="S4592"/>
  <c r="X4592" s="1"/>
  <c r="AC4592" s="1"/>
  <c r="W4592"/>
  <c r="AB4592" s="1"/>
  <c r="U4594"/>
  <c r="Z4594" s="1"/>
  <c r="S4596"/>
  <c r="X4596" s="1"/>
  <c r="AC4596" s="1"/>
  <c r="W4596"/>
  <c r="AB4596" s="1"/>
  <c r="U4598"/>
  <c r="Z4598" s="1"/>
  <c r="S4600"/>
  <c r="X4600" s="1"/>
  <c r="W4600"/>
  <c r="AB4600" s="1"/>
  <c r="U4602"/>
  <c r="Z4602" s="1"/>
  <c r="T4604"/>
  <c r="Y4604" s="1"/>
  <c r="AC4604" s="1"/>
  <c r="S4605"/>
  <c r="X4605" s="1"/>
  <c r="W4605"/>
  <c r="AB4605" s="1"/>
  <c r="V4606"/>
  <c r="AA4606" s="1"/>
  <c r="AC4606" s="1"/>
  <c r="U4607"/>
  <c r="Z4607" s="1"/>
  <c r="AC4607" s="1"/>
  <c r="X4608"/>
  <c r="AB4608"/>
  <c r="AA4609"/>
  <c r="Y4611"/>
  <c r="AB4626"/>
  <c r="AB4647"/>
  <c r="T4365"/>
  <c r="Y4365" s="1"/>
  <c r="AC4365" s="1"/>
  <c r="S4366"/>
  <c r="W4366"/>
  <c r="AB4366" s="1"/>
  <c r="V4367"/>
  <c r="AA4367" s="1"/>
  <c r="AC4367" s="1"/>
  <c r="U4368"/>
  <c r="Z4368" s="1"/>
  <c r="AC4368" s="1"/>
  <c r="T4369"/>
  <c r="Y4369" s="1"/>
  <c r="AC4369" s="1"/>
  <c r="AD4369" s="1"/>
  <c r="S4370"/>
  <c r="X4370" s="1"/>
  <c r="AC4370" s="1"/>
  <c r="AD4370" s="1"/>
  <c r="W4370"/>
  <c r="V4371"/>
  <c r="AA4371" s="1"/>
  <c r="AC4371" s="1"/>
  <c r="U4372"/>
  <c r="Z4372" s="1"/>
  <c r="AC4372" s="1"/>
  <c r="AD4372" s="1"/>
  <c r="T4373"/>
  <c r="Y4373" s="1"/>
  <c r="AC4373" s="1"/>
  <c r="AD4373" s="1"/>
  <c r="S4374"/>
  <c r="W4374"/>
  <c r="AB4374" s="1"/>
  <c r="V4375"/>
  <c r="AA4375" s="1"/>
  <c r="AC4375" s="1"/>
  <c r="AD4375" s="1"/>
  <c r="U4376"/>
  <c r="Z4376" s="1"/>
  <c r="AC4376" s="1"/>
  <c r="AD4376" s="1"/>
  <c r="T4377"/>
  <c r="Y4377" s="1"/>
  <c r="AC4377" s="1"/>
  <c r="S4378"/>
  <c r="X4378" s="1"/>
  <c r="AC4378" s="1"/>
  <c r="W4378"/>
  <c r="S4379"/>
  <c r="X4379" s="1"/>
  <c r="AC4379" s="1"/>
  <c r="AD4379" s="1"/>
  <c r="W4379"/>
  <c r="V4380"/>
  <c r="AA4380" s="1"/>
  <c r="AC4380" s="1"/>
  <c r="AD4380" s="1"/>
  <c r="U4381"/>
  <c r="Z4381" s="1"/>
  <c r="AC4381" s="1"/>
  <c r="AD4381" s="1"/>
  <c r="T4382"/>
  <c r="S4383"/>
  <c r="W4383"/>
  <c r="AB4383" s="1"/>
  <c r="V4384"/>
  <c r="AA4384" s="1"/>
  <c r="AC4384" s="1"/>
  <c r="AD4384" s="1"/>
  <c r="U4385"/>
  <c r="Z4385" s="1"/>
  <c r="AC4385" s="1"/>
  <c r="AD4385" s="1"/>
  <c r="T4386"/>
  <c r="S4387"/>
  <c r="X4387" s="1"/>
  <c r="AC4387" s="1"/>
  <c r="AD4387" s="1"/>
  <c r="W4387"/>
  <c r="V4388"/>
  <c r="AA4388" s="1"/>
  <c r="AC4388" s="1"/>
  <c r="AD4388" s="1"/>
  <c r="U4389"/>
  <c r="Z4389" s="1"/>
  <c r="AC4389" s="1"/>
  <c r="T4390"/>
  <c r="Y4390" s="1"/>
  <c r="AC4390" s="1"/>
  <c r="AD4390" s="1"/>
  <c r="S4391"/>
  <c r="W4391"/>
  <c r="AB4391" s="1"/>
  <c r="V4392"/>
  <c r="AA4392" s="1"/>
  <c r="AC4392" s="1"/>
  <c r="U4393"/>
  <c r="Z4393" s="1"/>
  <c r="U4394"/>
  <c r="T4395"/>
  <c r="Y4395" s="1"/>
  <c r="S4396"/>
  <c r="X4396" s="1"/>
  <c r="W4396"/>
  <c r="AB4396" s="1"/>
  <c r="V4397"/>
  <c r="AA4397" s="1"/>
  <c r="U4398"/>
  <c r="Z4398" s="1"/>
  <c r="AC4398" s="1"/>
  <c r="T4399"/>
  <c r="Y4399" s="1"/>
  <c r="S4400"/>
  <c r="X4400" s="1"/>
  <c r="W4400"/>
  <c r="AB4400" s="1"/>
  <c r="V4401"/>
  <c r="AA4401" s="1"/>
  <c r="U4402"/>
  <c r="T4403"/>
  <c r="Y4403" s="1"/>
  <c r="S4404"/>
  <c r="X4404" s="1"/>
  <c r="AC4404" s="1"/>
  <c r="W4404"/>
  <c r="AB4404" s="1"/>
  <c r="V4405"/>
  <c r="AA4405" s="1"/>
  <c r="U4406"/>
  <c r="Z4406" s="1"/>
  <c r="T4407"/>
  <c r="Y4407" s="1"/>
  <c r="AC4407" s="1"/>
  <c r="S4408"/>
  <c r="W4408"/>
  <c r="AB4408" s="1"/>
  <c r="S4409"/>
  <c r="X4409" s="1"/>
  <c r="W4409"/>
  <c r="AB4409" s="1"/>
  <c r="V4410"/>
  <c r="AA4410" s="1"/>
  <c r="AC4410" s="1"/>
  <c r="U4411"/>
  <c r="Z4411" s="1"/>
  <c r="AC4411" s="1"/>
  <c r="T4412"/>
  <c r="Y4412" s="1"/>
  <c r="AC4412" s="1"/>
  <c r="S4413"/>
  <c r="X4413" s="1"/>
  <c r="AC4413" s="1"/>
  <c r="W4413"/>
  <c r="V4414"/>
  <c r="U4415"/>
  <c r="Z4415" s="1"/>
  <c r="AC4415" s="1"/>
  <c r="T4416"/>
  <c r="Y4416" s="1"/>
  <c r="AC4416" s="1"/>
  <c r="S4417"/>
  <c r="X4417" s="1"/>
  <c r="AC4417" s="1"/>
  <c r="W4417"/>
  <c r="AB4417" s="1"/>
  <c r="V4418"/>
  <c r="AA4418" s="1"/>
  <c r="AC4418" s="1"/>
  <c r="U4419"/>
  <c r="Z4419" s="1"/>
  <c r="AC4419" s="1"/>
  <c r="T4420"/>
  <c r="S4421"/>
  <c r="X4421" s="1"/>
  <c r="W4421"/>
  <c r="AB4421" s="1"/>
  <c r="V4422"/>
  <c r="U4423"/>
  <c r="Z4423" s="1"/>
  <c r="AC4423" s="1"/>
  <c r="U4424"/>
  <c r="Z4424" s="1"/>
  <c r="AC4424" s="1"/>
  <c r="T4425"/>
  <c r="Y4425" s="1"/>
  <c r="AC4425" s="1"/>
  <c r="S4426"/>
  <c r="X4426" s="1"/>
  <c r="AC4426" s="1"/>
  <c r="AD4426" s="1"/>
  <c r="W4426"/>
  <c r="V4427"/>
  <c r="AA4427" s="1"/>
  <c r="AC4427" s="1"/>
  <c r="U4428"/>
  <c r="Z4428" s="1"/>
  <c r="AC4428" s="1"/>
  <c r="T4429"/>
  <c r="S4430"/>
  <c r="X4430" s="1"/>
  <c r="AC4430" s="1"/>
  <c r="AD4430" s="1"/>
  <c r="W4430"/>
  <c r="V4431"/>
  <c r="AA4431" s="1"/>
  <c r="AC4431" s="1"/>
  <c r="U4432"/>
  <c r="Z4432" s="1"/>
  <c r="AC4432" s="1"/>
  <c r="AD4432" s="1"/>
  <c r="T4433"/>
  <c r="Y4433" s="1"/>
  <c r="AC4433" s="1"/>
  <c r="AD4433" s="1"/>
  <c r="S4434"/>
  <c r="X4434" s="1"/>
  <c r="W4434"/>
  <c r="AB4434" s="1"/>
  <c r="V4435"/>
  <c r="AA4435" s="1"/>
  <c r="AC4435" s="1"/>
  <c r="AD4435" s="1"/>
  <c r="U4436"/>
  <c r="Z4436" s="1"/>
  <c r="AC4436" s="1"/>
  <c r="AD4436" s="1"/>
  <c r="T4437"/>
  <c r="S4438"/>
  <c r="X4438" s="1"/>
  <c r="AC4438" s="1"/>
  <c r="W4438"/>
  <c r="S4439"/>
  <c r="W4439"/>
  <c r="AB4439" s="1"/>
  <c r="V4440"/>
  <c r="AA4440" s="1"/>
  <c r="AC4440" s="1"/>
  <c r="AD4440" s="1"/>
  <c r="U4441"/>
  <c r="Z4441" s="1"/>
  <c r="AC4441" s="1"/>
  <c r="AD4441" s="1"/>
  <c r="T4442"/>
  <c r="Y4442" s="1"/>
  <c r="AC4442" s="1"/>
  <c r="AD4442" s="1"/>
  <c r="S4443"/>
  <c r="X4443" s="1"/>
  <c r="W4443"/>
  <c r="AB4443" s="1"/>
  <c r="V4444"/>
  <c r="AA4444" s="1"/>
  <c r="AC4444" s="1"/>
  <c r="AD4444" s="1"/>
  <c r="U4445"/>
  <c r="T4446"/>
  <c r="S4447"/>
  <c r="X4447" s="1"/>
  <c r="W4447"/>
  <c r="AB4447" s="1"/>
  <c r="V4448"/>
  <c r="AA4448" s="1"/>
  <c r="AC4448" s="1"/>
  <c r="AD4448" s="1"/>
  <c r="U4449"/>
  <c r="Z4449" s="1"/>
  <c r="AC4449" s="1"/>
  <c r="T4450"/>
  <c r="Y4450" s="1"/>
  <c r="AC4450" s="1"/>
  <c r="AD4450" s="1"/>
  <c r="S4451"/>
  <c r="X4451" s="1"/>
  <c r="AC4451" s="1"/>
  <c r="AD4451" s="1"/>
  <c r="W4451"/>
  <c r="V4452"/>
  <c r="AA4452" s="1"/>
  <c r="AC4452" s="1"/>
  <c r="U4453"/>
  <c r="Z4453" s="1"/>
  <c r="AC4453" s="1"/>
  <c r="U4454"/>
  <c r="Z4454" s="1"/>
  <c r="AC4454" s="1"/>
  <c r="AD4454" s="1"/>
  <c r="T4455"/>
  <c r="S4456"/>
  <c r="X4456" s="1"/>
  <c r="W4456"/>
  <c r="AB4456" s="1"/>
  <c r="V4457"/>
  <c r="U4458"/>
  <c r="Z4458" s="1"/>
  <c r="AC4458" s="1"/>
  <c r="AD4458" s="1"/>
  <c r="T4459"/>
  <c r="S4460"/>
  <c r="X4460" s="1"/>
  <c r="W4460"/>
  <c r="AB4460" s="1"/>
  <c r="V4461"/>
  <c r="U4462"/>
  <c r="Z4462" s="1"/>
  <c r="AC4462" s="1"/>
  <c r="T4463"/>
  <c r="Y4463" s="1"/>
  <c r="AC4463" s="1"/>
  <c r="AD4463" s="1"/>
  <c r="S4464"/>
  <c r="X4464" s="1"/>
  <c r="AC4464" s="1"/>
  <c r="AD4464" s="1"/>
  <c r="W4464"/>
  <c r="AB4464" s="1"/>
  <c r="V4465"/>
  <c r="U4466"/>
  <c r="Z4466" s="1"/>
  <c r="AC4466" s="1"/>
  <c r="AD4466" s="1"/>
  <c r="T4467"/>
  <c r="S4468"/>
  <c r="X4468" s="1"/>
  <c r="AC4468" s="1"/>
  <c r="W4468"/>
  <c r="AB4468" s="1"/>
  <c r="S4469"/>
  <c r="X4469" s="1"/>
  <c r="W4469"/>
  <c r="AB4469" s="1"/>
  <c r="V4470"/>
  <c r="AA4470" s="1"/>
  <c r="AC4470" s="1"/>
  <c r="AD4470" s="1"/>
  <c r="U4471"/>
  <c r="T4472"/>
  <c r="Y4472" s="1"/>
  <c r="AC4472" s="1"/>
  <c r="S4473"/>
  <c r="X4473" s="1"/>
  <c r="AC4473" s="1"/>
  <c r="AD4473" s="1"/>
  <c r="W4473"/>
  <c r="V4474"/>
  <c r="U4475"/>
  <c r="Z4475" s="1"/>
  <c r="AC4475" s="1"/>
  <c r="T4476"/>
  <c r="Y4476" s="1"/>
  <c r="AC4476" s="1"/>
  <c r="AD4476" s="1"/>
  <c r="S4477"/>
  <c r="X4477" s="1"/>
  <c r="AC4477" s="1"/>
  <c r="AD4477" s="1"/>
  <c r="W4477"/>
  <c r="AB4477" s="1"/>
  <c r="V4478"/>
  <c r="AA4478" s="1"/>
  <c r="AC4478" s="1"/>
  <c r="U4479"/>
  <c r="T4480"/>
  <c r="Y4480" s="1"/>
  <c r="AC4480" s="1"/>
  <c r="AD4480" s="1"/>
  <c r="S4481"/>
  <c r="X4481" s="1"/>
  <c r="W4481"/>
  <c r="AB4481" s="1"/>
  <c r="V4482"/>
  <c r="U4483"/>
  <c r="Z4483" s="1"/>
  <c r="AC4483" s="1"/>
  <c r="U4484"/>
  <c r="Z4484" s="1"/>
  <c r="AC4484" s="1"/>
  <c r="T4485"/>
  <c r="Y4485" s="1"/>
  <c r="AC4485" s="1"/>
  <c r="S4486"/>
  <c r="X4486" s="1"/>
  <c r="AC4486" s="1"/>
  <c r="AD4486" s="1"/>
  <c r="W4486"/>
  <c r="AB4486" s="1"/>
  <c r="V4487"/>
  <c r="AA4487" s="1"/>
  <c r="AC4487" s="1"/>
  <c r="U4488"/>
  <c r="Z4488" s="1"/>
  <c r="AC4488" s="1"/>
  <c r="T4489"/>
  <c r="S4490"/>
  <c r="X4490" s="1"/>
  <c r="AC4490" s="1"/>
  <c r="AD4490" s="1"/>
  <c r="W4490"/>
  <c r="AB4490" s="1"/>
  <c r="V4491"/>
  <c r="AA4491" s="1"/>
  <c r="AC4491" s="1"/>
  <c r="U4492"/>
  <c r="Z4492" s="1"/>
  <c r="AC4492" s="1"/>
  <c r="AD4492" s="1"/>
  <c r="T4493"/>
  <c r="Y4493" s="1"/>
  <c r="AC4493" s="1"/>
  <c r="AD4493" s="1"/>
  <c r="S4494"/>
  <c r="X4494" s="1"/>
  <c r="W4494"/>
  <c r="AB4494" s="1"/>
  <c r="V4495"/>
  <c r="AA4495" s="1"/>
  <c r="AC4495" s="1"/>
  <c r="AD4495" s="1"/>
  <c r="U4496"/>
  <c r="Z4496" s="1"/>
  <c r="AC4496" s="1"/>
  <c r="AD4496" s="1"/>
  <c r="T4497"/>
  <c r="S4498"/>
  <c r="X4498" s="1"/>
  <c r="W4498"/>
  <c r="AB4498" s="1"/>
  <c r="S4499"/>
  <c r="W4499"/>
  <c r="AB4499" s="1"/>
  <c r="V4500"/>
  <c r="AA4500" s="1"/>
  <c r="AC4500" s="1"/>
  <c r="U4501"/>
  <c r="Z4501" s="1"/>
  <c r="AC4501" s="1"/>
  <c r="T4502"/>
  <c r="Y4502" s="1"/>
  <c r="AC4502" s="1"/>
  <c r="S4503"/>
  <c r="X4503" s="1"/>
  <c r="W4503"/>
  <c r="AB4503" s="1"/>
  <c r="V4504"/>
  <c r="AA4504" s="1"/>
  <c r="AC4504" s="1"/>
  <c r="U4505"/>
  <c r="Z4505" s="1"/>
  <c r="AC4505" s="1"/>
  <c r="T4506"/>
  <c r="Y4506" s="1"/>
  <c r="AC4506" s="1"/>
  <c r="S4507"/>
  <c r="X4507" s="1"/>
  <c r="W4507"/>
  <c r="AB4507" s="1"/>
  <c r="V4508"/>
  <c r="AA4508" s="1"/>
  <c r="AC4508" s="1"/>
  <c r="U4509"/>
  <c r="Z4509" s="1"/>
  <c r="AC4509" s="1"/>
  <c r="T4510"/>
  <c r="Y4510" s="1"/>
  <c r="AC4510" s="1"/>
  <c r="S4511"/>
  <c r="X4511" s="1"/>
  <c r="AC4511" s="1"/>
  <c r="W4511"/>
  <c r="V4512"/>
  <c r="AA4512" s="1"/>
  <c r="AC4512" s="1"/>
  <c r="U4514"/>
  <c r="Z4514" s="1"/>
  <c r="AC4514" s="1"/>
  <c r="U4515"/>
  <c r="Z4515" s="1"/>
  <c r="AC4515" s="1"/>
  <c r="AD4515" s="1"/>
  <c r="T4516"/>
  <c r="S4517"/>
  <c r="W4517"/>
  <c r="AB4517" s="1"/>
  <c r="V4518"/>
  <c r="AA4518" s="1"/>
  <c r="U4519"/>
  <c r="Z4519" s="1"/>
  <c r="T4520"/>
  <c r="Y4520" s="1"/>
  <c r="AC4520" s="1"/>
  <c r="S4521"/>
  <c r="X4521" s="1"/>
  <c r="W4521"/>
  <c r="AB4521" s="1"/>
  <c r="V4522"/>
  <c r="AA4522" s="1"/>
  <c r="U4523"/>
  <c r="T4524"/>
  <c r="Y4524" s="1"/>
  <c r="AC4524" s="1"/>
  <c r="AD4524" s="1"/>
  <c r="S4525"/>
  <c r="W4525"/>
  <c r="AB4525" s="1"/>
  <c r="V4526"/>
  <c r="AA4526" s="1"/>
  <c r="U4527"/>
  <c r="Z4527" s="1"/>
  <c r="T4528"/>
  <c r="Y4528" s="1"/>
  <c r="AC4528" s="1"/>
  <c r="AD4528" s="1"/>
  <c r="Z4546"/>
  <c r="T4546"/>
  <c r="Y4547"/>
  <c r="T4547"/>
  <c r="S4547"/>
  <c r="X4547" s="1"/>
  <c r="AC4547" s="1"/>
  <c r="AD4547" s="1"/>
  <c r="V4549"/>
  <c r="AA4549" s="1"/>
  <c r="Y4551"/>
  <c r="T4551"/>
  <c r="S4551"/>
  <c r="X4551" s="1"/>
  <c r="AC4551" s="1"/>
  <c r="AD4551" s="1"/>
  <c r="AA4553"/>
  <c r="V4553"/>
  <c r="Y4555"/>
  <c r="T4555"/>
  <c r="S4555"/>
  <c r="X4555" s="1"/>
  <c r="AC4555" s="1"/>
  <c r="AA4557"/>
  <c r="V4557"/>
  <c r="T4559"/>
  <c r="Y4559" s="1"/>
  <c r="X4561"/>
  <c r="S4561"/>
  <c r="W4561"/>
  <c r="AB4561" s="1"/>
  <c r="Z4563"/>
  <c r="U4563"/>
  <c r="S4565"/>
  <c r="X4565" s="1"/>
  <c r="W4565"/>
  <c r="AB4565" s="1"/>
  <c r="U4567"/>
  <c r="Z4567" s="1"/>
  <c r="AC4567" s="1"/>
  <c r="S4569"/>
  <c r="X4569" s="1"/>
  <c r="W4569"/>
  <c r="AB4569" s="1"/>
  <c r="U4571"/>
  <c r="Z4571" s="1"/>
  <c r="S4573"/>
  <c r="X4573" s="1"/>
  <c r="AC4573" s="1"/>
  <c r="W4573"/>
  <c r="AB4573" s="1"/>
  <c r="U4589"/>
  <c r="Z4589" s="1"/>
  <c r="AC4589" s="1"/>
  <c r="AB4591"/>
  <c r="U4593"/>
  <c r="Z4593" s="1"/>
  <c r="AC4593" s="1"/>
  <c r="X4595"/>
  <c r="AB4595"/>
  <c r="U4597"/>
  <c r="Z4597" s="1"/>
  <c r="AC4597" s="1"/>
  <c r="X4599"/>
  <c r="AB4599"/>
  <c r="U4601"/>
  <c r="Z4601" s="1"/>
  <c r="X4603"/>
  <c r="AB4603"/>
  <c r="T4608"/>
  <c r="Y4608" s="1"/>
  <c r="S4609"/>
  <c r="X4609" s="1"/>
  <c r="W4609"/>
  <c r="AB4609" s="1"/>
  <c r="AA4610"/>
  <c r="AC4610" s="1"/>
  <c r="V4610"/>
  <c r="U4611"/>
  <c r="Z4611" s="1"/>
  <c r="X4612"/>
  <c r="AA4618"/>
  <c r="AC4618" s="1"/>
  <c r="Y4642"/>
  <c r="AC4642" s="1"/>
  <c r="T4348"/>
  <c r="Y4348" s="1"/>
  <c r="T4349"/>
  <c r="Y4349" s="1"/>
  <c r="S4350"/>
  <c r="W4350"/>
  <c r="AB4350" s="1"/>
  <c r="V4351"/>
  <c r="AA4351" s="1"/>
  <c r="U4352"/>
  <c r="Z4352" s="1"/>
  <c r="T4353"/>
  <c r="Y4353" s="1"/>
  <c r="S4354"/>
  <c r="X4354" s="1"/>
  <c r="AC4354" s="1"/>
  <c r="W4354"/>
  <c r="AB4354" s="1"/>
  <c r="V4355"/>
  <c r="AA4355" s="1"/>
  <c r="U4356"/>
  <c r="Z4356" s="1"/>
  <c r="T4357"/>
  <c r="S4358"/>
  <c r="X4358" s="1"/>
  <c r="W4358"/>
  <c r="AB4358" s="1"/>
  <c r="V4359"/>
  <c r="AA4359" s="1"/>
  <c r="U4360"/>
  <c r="Z4360" s="1"/>
  <c r="V4393"/>
  <c r="AA4393" s="1"/>
  <c r="V4394"/>
  <c r="AA4394" s="1"/>
  <c r="U4395"/>
  <c r="Z4395" s="1"/>
  <c r="T4396"/>
  <c r="Y4396" s="1"/>
  <c r="S4397"/>
  <c r="X4397" s="1"/>
  <c r="W4397"/>
  <c r="AB4397" s="1"/>
  <c r="V4398"/>
  <c r="U4399"/>
  <c r="Z4399" s="1"/>
  <c r="T4400"/>
  <c r="Y4400" s="1"/>
  <c r="S4401"/>
  <c r="X4401" s="1"/>
  <c r="W4401"/>
  <c r="AB4401" s="1"/>
  <c r="V4402"/>
  <c r="AA4402" s="1"/>
  <c r="U4403"/>
  <c r="Z4403" s="1"/>
  <c r="T4404"/>
  <c r="Y4404" s="1"/>
  <c r="S4405"/>
  <c r="X4405" s="1"/>
  <c r="AC4405" s="1"/>
  <c r="W4405"/>
  <c r="AB4405" s="1"/>
  <c r="V4406"/>
  <c r="AA4406" s="1"/>
  <c r="U4407"/>
  <c r="Z4407" s="1"/>
  <c r="AA4546"/>
  <c r="AA4548"/>
  <c r="Y4550"/>
  <c r="AC4550" s="1"/>
  <c r="AA4552"/>
  <c r="AA4556"/>
  <c r="Y4558"/>
  <c r="AB4560"/>
  <c r="U4562"/>
  <c r="Z4562" s="1"/>
  <c r="AC4562" s="1"/>
  <c r="AB4564"/>
  <c r="U4566"/>
  <c r="Z4566" s="1"/>
  <c r="X4568"/>
  <c r="AB4568"/>
  <c r="U4570"/>
  <c r="Z4570" s="1"/>
  <c r="AC4570" s="1"/>
  <c r="X4572"/>
  <c r="AB4572"/>
  <c r="U4588"/>
  <c r="Z4588" s="1"/>
  <c r="AA4589"/>
  <c r="V4589"/>
  <c r="T4591"/>
  <c r="Y4591" s="1"/>
  <c r="S4591"/>
  <c r="X4591" s="1"/>
  <c r="AC4591" s="1"/>
  <c r="AA4593"/>
  <c r="V4593"/>
  <c r="Y4595"/>
  <c r="T4595"/>
  <c r="V4597"/>
  <c r="AA4597" s="1"/>
  <c r="Y4599"/>
  <c r="T4599"/>
  <c r="AA4601"/>
  <c r="V4601"/>
  <c r="T4603"/>
  <c r="Y4603" s="1"/>
  <c r="Y4612"/>
  <c r="T4612"/>
  <c r="X4613"/>
  <c r="AC4613" s="1"/>
  <c r="S4613"/>
  <c r="W4613"/>
  <c r="AB4613" s="1"/>
  <c r="AA4614"/>
  <c r="AC4614" s="1"/>
  <c r="V4614"/>
  <c r="AB4617"/>
  <c r="Z4628"/>
  <c r="AC4628" s="1"/>
  <c r="AB4639"/>
  <c r="W4547"/>
  <c r="AB4547" s="1"/>
  <c r="X4548"/>
  <c r="S4548"/>
  <c r="W4548"/>
  <c r="AB4548" s="1"/>
  <c r="Z4550"/>
  <c r="U4550"/>
  <c r="T4550"/>
  <c r="W4551"/>
  <c r="AB4551" s="1"/>
  <c r="X4552"/>
  <c r="S4552"/>
  <c r="W4552"/>
  <c r="AB4552" s="1"/>
  <c r="Z4554"/>
  <c r="U4554"/>
  <c r="T4554"/>
  <c r="Y4554" s="1"/>
  <c r="AC4554" s="1"/>
  <c r="AD4554" s="1"/>
  <c r="X4556"/>
  <c r="AC4556" s="1"/>
  <c r="AD4556" s="1"/>
  <c r="S4556"/>
  <c r="AB4556"/>
  <c r="W4556"/>
  <c r="Z4558"/>
  <c r="U4558"/>
  <c r="T4558"/>
  <c r="T4560"/>
  <c r="Y4560" s="1"/>
  <c r="S4560"/>
  <c r="X4560" s="1"/>
  <c r="AA4562"/>
  <c r="V4562"/>
  <c r="AC4563"/>
  <c r="Y4564"/>
  <c r="T4564"/>
  <c r="S4564"/>
  <c r="X4564" s="1"/>
  <c r="AC4564" s="1"/>
  <c r="AA4566"/>
  <c r="V4566"/>
  <c r="T4568"/>
  <c r="Y4568" s="1"/>
  <c r="AA4570"/>
  <c r="V4570"/>
  <c r="Y4572"/>
  <c r="T4572"/>
  <c r="U4574"/>
  <c r="Z4574" s="1"/>
  <c r="AC4574" s="1"/>
  <c r="AA4588"/>
  <c r="V4588"/>
  <c r="Y4590"/>
  <c r="AA4592"/>
  <c r="Y4594"/>
  <c r="AC4594" s="1"/>
  <c r="AA4596"/>
  <c r="Y4598"/>
  <c r="AC4598" s="1"/>
  <c r="AA4600"/>
  <c r="Y4602"/>
  <c r="AC4602" s="1"/>
  <c r="AB4604"/>
  <c r="AA4605"/>
  <c r="AC4611"/>
  <c r="AC4625"/>
  <c r="AD4625" s="1"/>
  <c r="AB4630"/>
  <c r="X4635"/>
  <c r="Y4651"/>
  <c r="AC4651" s="1"/>
  <c r="AD4651" s="1"/>
  <c r="Y4655"/>
  <c r="T4655"/>
  <c r="T4658"/>
  <c r="Y4658"/>
  <c r="T4662"/>
  <c r="Y4662" s="1"/>
  <c r="S4664"/>
  <c r="X4664" s="1"/>
  <c r="W4664"/>
  <c r="AB4664" s="1"/>
  <c r="S4665"/>
  <c r="X4665" s="1"/>
  <c r="AC4665" s="1"/>
  <c r="W4665"/>
  <c r="AB4665" s="1"/>
  <c r="V4666"/>
  <c r="AA4666" s="1"/>
  <c r="AC4666" s="1"/>
  <c r="U4667"/>
  <c r="Z4667" s="1"/>
  <c r="T4668"/>
  <c r="Y4668" s="1"/>
  <c r="S4669"/>
  <c r="X4669" s="1"/>
  <c r="W4669"/>
  <c r="AB4669" s="1"/>
  <c r="V4670"/>
  <c r="AA4670" s="1"/>
  <c r="AC4670" s="1"/>
  <c r="U4671"/>
  <c r="Z4671" s="1"/>
  <c r="AC4678"/>
  <c r="AC4692"/>
  <c r="AC4710"/>
  <c r="AD4710" s="1"/>
  <c r="AB4752"/>
  <c r="X4761"/>
  <c r="Z4772"/>
  <c r="AC4772" s="1"/>
  <c r="AD4772" s="1"/>
  <c r="AB4778"/>
  <c r="AC4821"/>
  <c r="AD4821" s="1"/>
  <c r="AB4855"/>
  <c r="AA4862"/>
  <c r="AC4866"/>
  <c r="U4615"/>
  <c r="Z4615" s="1"/>
  <c r="AC4615" s="1"/>
  <c r="T4616"/>
  <c r="Y4616" s="1"/>
  <c r="AC4616" s="1"/>
  <c r="S4617"/>
  <c r="X4617" s="1"/>
  <c r="AC4617" s="1"/>
  <c r="W4617"/>
  <c r="V4618"/>
  <c r="V4619"/>
  <c r="AA4619" s="1"/>
  <c r="AC4619" s="1"/>
  <c r="U4620"/>
  <c r="Z4620" s="1"/>
  <c r="AC4620" s="1"/>
  <c r="T4621"/>
  <c r="Y4621" s="1"/>
  <c r="AC4621" s="1"/>
  <c r="AD4621" s="1"/>
  <c r="S4622"/>
  <c r="X4622" s="1"/>
  <c r="W4622"/>
  <c r="AB4622" s="1"/>
  <c r="V4623"/>
  <c r="AA4623" s="1"/>
  <c r="AC4623" s="1"/>
  <c r="U4624"/>
  <c r="Z4624" s="1"/>
  <c r="AC4624" s="1"/>
  <c r="AD4624" s="1"/>
  <c r="T4625"/>
  <c r="Y4625" s="1"/>
  <c r="S4626"/>
  <c r="X4626" s="1"/>
  <c r="W4626"/>
  <c r="V4627"/>
  <c r="AA4627" s="1"/>
  <c r="AC4627" s="1"/>
  <c r="AD4627" s="1"/>
  <c r="U4628"/>
  <c r="T4629"/>
  <c r="Y4629" s="1"/>
  <c r="AC4629" s="1"/>
  <c r="S4630"/>
  <c r="X4630" s="1"/>
  <c r="W4630"/>
  <c r="V4631"/>
  <c r="AA4631" s="1"/>
  <c r="AC4631" s="1"/>
  <c r="AD4631" s="1"/>
  <c r="U4632"/>
  <c r="Z4632" s="1"/>
  <c r="AC4632" s="1"/>
  <c r="T4633"/>
  <c r="Y4633" s="1"/>
  <c r="AC4633" s="1"/>
  <c r="T4634"/>
  <c r="Y4634" s="1"/>
  <c r="AC4634" s="1"/>
  <c r="AD4634" s="1"/>
  <c r="S4635"/>
  <c r="W4635"/>
  <c r="AB4635" s="1"/>
  <c r="V4636"/>
  <c r="AA4636" s="1"/>
  <c r="AC4636" s="1"/>
  <c r="U4637"/>
  <c r="Z4637" s="1"/>
  <c r="AC4637" s="1"/>
  <c r="T4638"/>
  <c r="Y4638" s="1"/>
  <c r="AC4638" s="1"/>
  <c r="S4639"/>
  <c r="X4639" s="1"/>
  <c r="W4639"/>
  <c r="V4640"/>
  <c r="AA4640" s="1"/>
  <c r="AC4640" s="1"/>
  <c r="U4641"/>
  <c r="Z4641" s="1"/>
  <c r="AC4641" s="1"/>
  <c r="T4642"/>
  <c r="S4643"/>
  <c r="X4643" s="1"/>
  <c r="W4643"/>
  <c r="AB4643" s="1"/>
  <c r="V4644"/>
  <c r="AA4644" s="1"/>
  <c r="AC4644" s="1"/>
  <c r="U4645"/>
  <c r="Z4645" s="1"/>
  <c r="AC4645" s="1"/>
  <c r="AD4645" s="1"/>
  <c r="T4646"/>
  <c r="Y4646" s="1"/>
  <c r="AC4646" s="1"/>
  <c r="S4647"/>
  <c r="X4647" s="1"/>
  <c r="AC4647" s="1"/>
  <c r="W4647"/>
  <c r="V4648"/>
  <c r="AA4648" s="1"/>
  <c r="AC4648" s="1"/>
  <c r="V4649"/>
  <c r="AA4649" s="1"/>
  <c r="AC4649" s="1"/>
  <c r="AD4649" s="1"/>
  <c r="U4650"/>
  <c r="Z4650" s="1"/>
  <c r="AC4650" s="1"/>
  <c r="AD4650" s="1"/>
  <c r="T4651"/>
  <c r="S4652"/>
  <c r="X4652" s="1"/>
  <c r="W4652"/>
  <c r="AB4652" s="1"/>
  <c r="V4653"/>
  <c r="AA4653" s="1"/>
  <c r="AC4653" s="1"/>
  <c r="AD4653" s="1"/>
  <c r="U4654"/>
  <c r="Z4654" s="1"/>
  <c r="AC4654" s="1"/>
  <c r="AD4654" s="1"/>
  <c r="Z4656"/>
  <c r="U4657"/>
  <c r="Z4657" s="1"/>
  <c r="Z4660"/>
  <c r="U4661"/>
  <c r="Z4661" s="1"/>
  <c r="AC4661" s="1"/>
  <c r="AD4661" s="1"/>
  <c r="T4672"/>
  <c r="Y4672"/>
  <c r="AC4672" s="1"/>
  <c r="AC4685"/>
  <c r="AD4685" s="1"/>
  <c r="AC4746"/>
  <c r="AD4746" s="1"/>
  <c r="X4765"/>
  <c r="AC4788"/>
  <c r="AC4826"/>
  <c r="AD4826" s="1"/>
  <c r="AA4848"/>
  <c r="AC4852"/>
  <c r="Z4863"/>
  <c r="AA4655"/>
  <c r="V4656"/>
  <c r="AA4656"/>
  <c r="AA4659"/>
  <c r="V4660"/>
  <c r="AA4660"/>
  <c r="AC4684"/>
  <c r="AD4684" s="1"/>
  <c r="AC4713"/>
  <c r="AC4728"/>
  <c r="Y4850"/>
  <c r="S4655"/>
  <c r="X4655" s="1"/>
  <c r="W4655"/>
  <c r="AB4655" s="1"/>
  <c r="X4656"/>
  <c r="X4658"/>
  <c r="S4659"/>
  <c r="X4659"/>
  <c r="W4659"/>
  <c r="AB4659"/>
  <c r="AB4660"/>
  <c r="X4662"/>
  <c r="Y4667"/>
  <c r="X4668"/>
  <c r="Y4671"/>
  <c r="AC4697"/>
  <c r="AC4726"/>
  <c r="AC4742"/>
  <c r="AD4742" s="1"/>
  <c r="AB4757"/>
  <c r="Y4777"/>
  <c r="AC4802"/>
  <c r="AC4827"/>
  <c r="AD4827" s="1"/>
  <c r="AA4856"/>
  <c r="AB4869"/>
  <c r="S4656"/>
  <c r="W4656"/>
  <c r="AB4656" s="1"/>
  <c r="V4657"/>
  <c r="AA4657" s="1"/>
  <c r="U4658"/>
  <c r="Z4658" s="1"/>
  <c r="T4659"/>
  <c r="Y4659" s="1"/>
  <c r="S4660"/>
  <c r="X4660" s="1"/>
  <c r="AC4660" s="1"/>
  <c r="AD4660" s="1"/>
  <c r="W4660"/>
  <c r="V4661"/>
  <c r="AA4661" s="1"/>
  <c r="U4662"/>
  <c r="Z4662" s="1"/>
  <c r="V4667"/>
  <c r="AA4667" s="1"/>
  <c r="V4671"/>
  <c r="AA4671" s="1"/>
  <c r="X4673"/>
  <c r="AC4673" s="1"/>
  <c r="AB4673"/>
  <c r="AA4674"/>
  <c r="AC4674" s="1"/>
  <c r="V4675"/>
  <c r="AA4675" s="1"/>
  <c r="Z4675"/>
  <c r="Y4676"/>
  <c r="AC4676" s="1"/>
  <c r="X4677"/>
  <c r="AC4677" s="1"/>
  <c r="AB4677"/>
  <c r="AA4678"/>
  <c r="Z4679"/>
  <c r="AC4679" s="1"/>
  <c r="Z4680"/>
  <c r="AC4680" s="1"/>
  <c r="AD4680" s="1"/>
  <c r="Y4681"/>
  <c r="AC4681" s="1"/>
  <c r="AD4681" s="1"/>
  <c r="X4682"/>
  <c r="AC4682" s="1"/>
  <c r="AB4682"/>
  <c r="AA4683"/>
  <c r="AC4683" s="1"/>
  <c r="AD4683" s="1"/>
  <c r="Z4684"/>
  <c r="Y4685"/>
  <c r="X4686"/>
  <c r="AB4686"/>
  <c r="AA4687"/>
  <c r="AC4687" s="1"/>
  <c r="AD4687" s="1"/>
  <c r="Z4688"/>
  <c r="AC4688" s="1"/>
  <c r="Y4689"/>
  <c r="AC4689" s="1"/>
  <c r="AD4689" s="1"/>
  <c r="X4690"/>
  <c r="AC4690" s="1"/>
  <c r="AD4690" s="1"/>
  <c r="AB4690"/>
  <c r="AA4691"/>
  <c r="AC4691" s="1"/>
  <c r="Z4692"/>
  <c r="Y4693"/>
  <c r="AC4693" s="1"/>
  <c r="AD4693" s="1"/>
  <c r="X4694"/>
  <c r="AB4694"/>
  <c r="X4695"/>
  <c r="AB4695"/>
  <c r="AA4696"/>
  <c r="AC4696" s="1"/>
  <c r="Z4697"/>
  <c r="Y4698"/>
  <c r="AC4698" s="1"/>
  <c r="X4699"/>
  <c r="AC4699" s="1"/>
  <c r="AB4699"/>
  <c r="AA4700"/>
  <c r="AC4700" s="1"/>
  <c r="Z4701"/>
  <c r="AC4701" s="1"/>
  <c r="Y4702"/>
  <c r="AC4702" s="1"/>
  <c r="X4703"/>
  <c r="AC4703" s="1"/>
  <c r="AB4703"/>
  <c r="AA4704"/>
  <c r="AC4704" s="1"/>
  <c r="Z4705"/>
  <c r="AC4705" s="1"/>
  <c r="Y4706"/>
  <c r="AC4706" s="1"/>
  <c r="X4707"/>
  <c r="AC4707" s="1"/>
  <c r="AB4707"/>
  <c r="AA4708"/>
  <c r="AC4708" s="1"/>
  <c r="Z4709"/>
  <c r="AC4709" s="1"/>
  <c r="Z4710"/>
  <c r="Y4711"/>
  <c r="AC4711" s="1"/>
  <c r="X4712"/>
  <c r="AC4712" s="1"/>
  <c r="AD4712" s="1"/>
  <c r="AB4712"/>
  <c r="AA4713"/>
  <c r="Z4714"/>
  <c r="AC4714" s="1"/>
  <c r="Y4715"/>
  <c r="AC4715" s="1"/>
  <c r="AD4715" s="1"/>
  <c r="X4716"/>
  <c r="AB4716"/>
  <c r="AA4717"/>
  <c r="AC4717" s="1"/>
  <c r="Z4718"/>
  <c r="AC4718" s="1"/>
  <c r="AD4718" s="1"/>
  <c r="Y4719"/>
  <c r="AC4719" s="1"/>
  <c r="AD4719" s="1"/>
  <c r="X4720"/>
  <c r="AC4720" s="1"/>
  <c r="AB4720"/>
  <c r="AA4721"/>
  <c r="AC4721" s="1"/>
  <c r="AD4721" s="1"/>
  <c r="Z4722"/>
  <c r="AC4722" s="1"/>
  <c r="AD4722" s="1"/>
  <c r="Y4723"/>
  <c r="AC4723" s="1"/>
  <c r="X4724"/>
  <c r="AB4724"/>
  <c r="X4725"/>
  <c r="AB4725"/>
  <c r="AA4726"/>
  <c r="Z4727"/>
  <c r="AC4727" s="1"/>
  <c r="Y4728"/>
  <c r="X4729"/>
  <c r="AC4729" s="1"/>
  <c r="AB4729"/>
  <c r="AA4730"/>
  <c r="AC4730" s="1"/>
  <c r="Z4731"/>
  <c r="AC4731" s="1"/>
  <c r="Y4732"/>
  <c r="AC4732" s="1"/>
  <c r="X4733"/>
  <c r="AB4733"/>
  <c r="AA4734"/>
  <c r="AC4734" s="1"/>
  <c r="Z4735"/>
  <c r="AC4735" s="1"/>
  <c r="Y4736"/>
  <c r="AC4736" s="1"/>
  <c r="X4737"/>
  <c r="AC4737" s="1"/>
  <c r="AB4737"/>
  <c r="AA4738"/>
  <c r="AC4738" s="1"/>
  <c r="Z4740"/>
  <c r="AC4740" s="1"/>
  <c r="Z4741"/>
  <c r="AC4741" s="1"/>
  <c r="AD4741" s="1"/>
  <c r="Y4742"/>
  <c r="X4743"/>
  <c r="AC4743" s="1"/>
  <c r="AB4743"/>
  <c r="AA4744"/>
  <c r="AC4744" s="1"/>
  <c r="AD4744" s="1"/>
  <c r="Z4745"/>
  <c r="AC4745" s="1"/>
  <c r="AD4745" s="1"/>
  <c r="Y4746"/>
  <c r="X4747"/>
  <c r="AB4747"/>
  <c r="AA4748"/>
  <c r="AC4748" s="1"/>
  <c r="AD4748" s="1"/>
  <c r="Z4749"/>
  <c r="AC4749" s="1"/>
  <c r="U4750"/>
  <c r="Z4750" s="1"/>
  <c r="Y4750"/>
  <c r="AC4750" s="1"/>
  <c r="AD4750" s="1"/>
  <c r="T4751"/>
  <c r="Y4751" s="1"/>
  <c r="X4751"/>
  <c r="AB4751"/>
  <c r="S4752"/>
  <c r="X4752" s="1"/>
  <c r="AC4752" s="1"/>
  <c r="AD4752" s="1"/>
  <c r="W4752"/>
  <c r="AA4752"/>
  <c r="V4753"/>
  <c r="AA4753" s="1"/>
  <c r="Z4753"/>
  <c r="AC4753" s="1"/>
  <c r="AD4753" s="1"/>
  <c r="U4754"/>
  <c r="Z4754" s="1"/>
  <c r="Y4754"/>
  <c r="T4755"/>
  <c r="Y4755" s="1"/>
  <c r="X4755"/>
  <c r="AC4755" s="1"/>
  <c r="AB4755"/>
  <c r="T4756"/>
  <c r="Y4756" s="1"/>
  <c r="X4756"/>
  <c r="AB4756"/>
  <c r="S4757"/>
  <c r="X4757" s="1"/>
  <c r="AC4757" s="1"/>
  <c r="W4757"/>
  <c r="AA4757"/>
  <c r="V4758"/>
  <c r="AA4758" s="1"/>
  <c r="AC4758" s="1"/>
  <c r="AD4758" s="1"/>
  <c r="Z4758"/>
  <c r="U4759"/>
  <c r="Z4759" s="1"/>
  <c r="Y4759"/>
  <c r="AC4759" s="1"/>
  <c r="T4760"/>
  <c r="Y4760" s="1"/>
  <c r="X4760"/>
  <c r="AB4760"/>
  <c r="S4761"/>
  <c r="W4761"/>
  <c r="AB4761" s="1"/>
  <c r="AA4761"/>
  <c r="V4762"/>
  <c r="AA4762" s="1"/>
  <c r="Z4762"/>
  <c r="AC4762" s="1"/>
  <c r="U4763"/>
  <c r="Z4763" s="1"/>
  <c r="Y4763"/>
  <c r="T4764"/>
  <c r="Y4764" s="1"/>
  <c r="X4764"/>
  <c r="AB4764"/>
  <c r="S4765"/>
  <c r="W4765"/>
  <c r="AB4765" s="1"/>
  <c r="AA4765"/>
  <c r="V4766"/>
  <c r="AA4766" s="1"/>
  <c r="Z4766"/>
  <c r="U4767"/>
  <c r="Z4767" s="1"/>
  <c r="Y4767"/>
  <c r="AC4767" s="1"/>
  <c r="X4768"/>
  <c r="AC4768" s="1"/>
  <c r="AD4768" s="1"/>
  <c r="AB4768"/>
  <c r="AA4769"/>
  <c r="AC4769" s="1"/>
  <c r="Z4770"/>
  <c r="AC4770" s="1"/>
  <c r="V4771"/>
  <c r="AA4771" s="1"/>
  <c r="Z4771"/>
  <c r="U4772"/>
  <c r="Y4772"/>
  <c r="T4773"/>
  <c r="Y4773" s="1"/>
  <c r="X4773"/>
  <c r="AB4773"/>
  <c r="S4774"/>
  <c r="X4774" s="1"/>
  <c r="W4774"/>
  <c r="AB4774" s="1"/>
  <c r="AA4774"/>
  <c r="V4775"/>
  <c r="AA4775" s="1"/>
  <c r="Z4775"/>
  <c r="AC4775" s="1"/>
  <c r="AD4775" s="1"/>
  <c r="U4776"/>
  <c r="Z4776" s="1"/>
  <c r="Y4776"/>
  <c r="T4777"/>
  <c r="X4777"/>
  <c r="AB4777"/>
  <c r="S4778"/>
  <c r="X4778" s="1"/>
  <c r="AC4778" s="1"/>
  <c r="AD4778" s="1"/>
  <c r="W4778"/>
  <c r="AA4778"/>
  <c r="V4779"/>
  <c r="AA4779" s="1"/>
  <c r="Z4779"/>
  <c r="Y4780"/>
  <c r="AC4780" s="1"/>
  <c r="AD4780" s="1"/>
  <c r="X4781"/>
  <c r="AB4781"/>
  <c r="AA4782"/>
  <c r="AC4782" s="1"/>
  <c r="AD4782" s="1"/>
  <c r="Z4783"/>
  <c r="AC4783" s="1"/>
  <c r="AD4783" s="1"/>
  <c r="Y4784"/>
  <c r="AC4784" s="1"/>
  <c r="AD4784" s="1"/>
  <c r="X4785"/>
  <c r="AC4785" s="1"/>
  <c r="AB4785"/>
  <c r="X4786"/>
  <c r="AC4786" s="1"/>
  <c r="AB4786"/>
  <c r="AA4787"/>
  <c r="AC4787" s="1"/>
  <c r="AD4787" s="1"/>
  <c r="Z4788"/>
  <c r="Y4789"/>
  <c r="AC4789" s="1"/>
  <c r="X4790"/>
  <c r="AB4790"/>
  <c r="AA4791"/>
  <c r="AC4791" s="1"/>
  <c r="Z4792"/>
  <c r="AC4792" s="1"/>
  <c r="Y4793"/>
  <c r="AC4793" s="1"/>
  <c r="X4794"/>
  <c r="AC4794" s="1"/>
  <c r="AD4794" s="1"/>
  <c r="AB4794"/>
  <c r="AA4795"/>
  <c r="AC4795" s="1"/>
  <c r="Z4796"/>
  <c r="AC4796" s="1"/>
  <c r="Y4797"/>
  <c r="AC4797" s="1"/>
  <c r="AD4797" s="1"/>
  <c r="X4798"/>
  <c r="AB4798"/>
  <c r="AA4799"/>
  <c r="AC4799" s="1"/>
  <c r="Z4800"/>
  <c r="AC4800" s="1"/>
  <c r="Z4801"/>
  <c r="AC4801" s="1"/>
  <c r="Y4802"/>
  <c r="X4803"/>
  <c r="AB4803"/>
  <c r="AA4804"/>
  <c r="AC4804" s="1"/>
  <c r="Z4805"/>
  <c r="AC4805" s="1"/>
  <c r="Y4806"/>
  <c r="AC4806" s="1"/>
  <c r="X4807"/>
  <c r="AC4807" s="1"/>
  <c r="AB4807"/>
  <c r="AA4808"/>
  <c r="AC4808" s="1"/>
  <c r="Z4809"/>
  <c r="AC4809" s="1"/>
  <c r="Y4810"/>
  <c r="AC4810" s="1"/>
  <c r="AD4810" s="1"/>
  <c r="X4811"/>
  <c r="AB4811"/>
  <c r="AA4812"/>
  <c r="AC4812" s="1"/>
  <c r="Z4813"/>
  <c r="AC4813" s="1"/>
  <c r="AD4813" s="1"/>
  <c r="Y4814"/>
  <c r="AC4814" s="1"/>
  <c r="X4815"/>
  <c r="AC4815" s="1"/>
  <c r="AB4815"/>
  <c r="X4816"/>
  <c r="AC4816" s="1"/>
  <c r="AD4816" s="1"/>
  <c r="AB4816"/>
  <c r="AA4817"/>
  <c r="AC4817" s="1"/>
  <c r="AD4817" s="1"/>
  <c r="Z4818"/>
  <c r="AC4818" s="1"/>
  <c r="AD4818" s="1"/>
  <c r="Y4819"/>
  <c r="AC4819" s="1"/>
  <c r="AD4819" s="1"/>
  <c r="X4820"/>
  <c r="AB4820"/>
  <c r="AA4821"/>
  <c r="Z4822"/>
  <c r="AC4822" s="1"/>
  <c r="AD4822" s="1"/>
  <c r="Y4823"/>
  <c r="AC4823" s="1"/>
  <c r="AD4823" s="1"/>
  <c r="X4824"/>
  <c r="AC4824" s="1"/>
  <c r="AD4824" s="1"/>
  <c r="AB4824"/>
  <c r="AA4825"/>
  <c r="AC4825" s="1"/>
  <c r="AD4825" s="1"/>
  <c r="Z4826"/>
  <c r="Y4827"/>
  <c r="X4828"/>
  <c r="AB4828"/>
  <c r="AA4829"/>
  <c r="AC4829" s="1"/>
  <c r="AD4829" s="1"/>
  <c r="Z4830"/>
  <c r="AC4830" s="1"/>
  <c r="Z4831"/>
  <c r="AC4831" s="1"/>
  <c r="AD4831" s="1"/>
  <c r="Y4832"/>
  <c r="AC4832" s="1"/>
  <c r="AD4832" s="1"/>
  <c r="X4833"/>
  <c r="AB4833"/>
  <c r="AA4834"/>
  <c r="AC4834" s="1"/>
  <c r="AD4834" s="1"/>
  <c r="Z4835"/>
  <c r="AC4835" s="1"/>
  <c r="AD4835" s="1"/>
  <c r="Y4836"/>
  <c r="AC4836" s="1"/>
  <c r="AD4836" s="1"/>
  <c r="X4837"/>
  <c r="AC4837" s="1"/>
  <c r="AB4837"/>
  <c r="AA4838"/>
  <c r="AC4838" s="1"/>
  <c r="AD4838" s="1"/>
  <c r="Z4839"/>
  <c r="AC4839" s="1"/>
  <c r="AD4839" s="1"/>
  <c r="U4840"/>
  <c r="Z4840" s="1"/>
  <c r="Y4840"/>
  <c r="AC4840" s="1"/>
  <c r="AD4840" s="1"/>
  <c r="T4841"/>
  <c r="Y4841" s="1"/>
  <c r="X4841"/>
  <c r="AB4841"/>
  <c r="S4842"/>
  <c r="X4842" s="1"/>
  <c r="W4842"/>
  <c r="AB4842" s="1"/>
  <c r="AA4842"/>
  <c r="V4843"/>
  <c r="AA4843" s="1"/>
  <c r="AC4843" s="1"/>
  <c r="AD4843" s="1"/>
  <c r="Z4843"/>
  <c r="U4844"/>
  <c r="Z4844" s="1"/>
  <c r="Y4844"/>
  <c r="T4845"/>
  <c r="Y4845" s="1"/>
  <c r="X4845"/>
  <c r="AB4845"/>
  <c r="T4846"/>
  <c r="Y4846" s="1"/>
  <c r="X4846"/>
  <c r="AB4846"/>
  <c r="S4847"/>
  <c r="X4847" s="1"/>
  <c r="AC4847" s="1"/>
  <c r="W4847"/>
  <c r="AB4847" s="1"/>
  <c r="AA4847"/>
  <c r="V4848"/>
  <c r="Z4848"/>
  <c r="AC4848" s="1"/>
  <c r="U4849"/>
  <c r="Z4849" s="1"/>
  <c r="Y4849"/>
  <c r="T4850"/>
  <c r="X4850"/>
  <c r="AC4850" s="1"/>
  <c r="AB4850"/>
  <c r="S4851"/>
  <c r="X4851" s="1"/>
  <c r="W4851"/>
  <c r="AB4851" s="1"/>
  <c r="AA4851"/>
  <c r="V4852"/>
  <c r="AA4852" s="1"/>
  <c r="Z4852"/>
  <c r="U4853"/>
  <c r="Z4853" s="1"/>
  <c r="Y4853"/>
  <c r="AC4853" s="1"/>
  <c r="T4854"/>
  <c r="Y4854" s="1"/>
  <c r="X4854"/>
  <c r="AB4854"/>
  <c r="S4855"/>
  <c r="X4855" s="1"/>
  <c r="AC4855" s="1"/>
  <c r="W4855"/>
  <c r="AA4855"/>
  <c r="V4856"/>
  <c r="Z4856"/>
  <c r="AC4856" s="1"/>
  <c r="U4857"/>
  <c r="Z4857" s="1"/>
  <c r="Y4857"/>
  <c r="T4858"/>
  <c r="Y4858" s="1"/>
  <c r="X4858"/>
  <c r="AC4858" s="1"/>
  <c r="AB4858"/>
  <c r="S4859"/>
  <c r="X4859" s="1"/>
  <c r="W4859"/>
  <c r="AB4859" s="1"/>
  <c r="AA4859"/>
  <c r="V4861"/>
  <c r="AA4861" s="1"/>
  <c r="AC4861" s="1"/>
  <c r="Z4861"/>
  <c r="V4862"/>
  <c r="Z4862"/>
  <c r="AC4862" s="1"/>
  <c r="U4863"/>
  <c r="Y4863"/>
  <c r="T4864"/>
  <c r="Y4864" s="1"/>
  <c r="X4864"/>
  <c r="AC4864" s="1"/>
  <c r="AB4864"/>
  <c r="S4865"/>
  <c r="X4865" s="1"/>
  <c r="W4865"/>
  <c r="AB4865" s="1"/>
  <c r="AA4865"/>
  <c r="V4866"/>
  <c r="AA4866" s="1"/>
  <c r="Z4866"/>
  <c r="U4867"/>
  <c r="Z4867" s="1"/>
  <c r="Y4867"/>
  <c r="AC4867" s="1"/>
  <c r="T4868"/>
  <c r="Y4868" s="1"/>
  <c r="X4868"/>
  <c r="AB4868"/>
  <c r="S4869"/>
  <c r="X4869" s="1"/>
  <c r="AC4869" s="1"/>
  <c r="W4869"/>
  <c r="AA4869"/>
  <c r="V4870"/>
  <c r="AA4870" s="1"/>
  <c r="Z4870"/>
  <c r="AC4870" s="1"/>
  <c r="U4871"/>
  <c r="Z4871" s="1"/>
  <c r="Y4871"/>
  <c r="Z4872"/>
  <c r="X4873"/>
  <c r="AB4873"/>
  <c r="S4874"/>
  <c r="X4874" s="1"/>
  <c r="W4874"/>
  <c r="AB4874" s="1"/>
  <c r="AC4878"/>
  <c r="AC4939"/>
  <c r="V4872"/>
  <c r="AA4872" s="1"/>
  <c r="T4873"/>
  <c r="Y4873"/>
  <c r="T4878"/>
  <c r="Y4878" s="1"/>
  <c r="X4880"/>
  <c r="Y4934"/>
  <c r="X4872"/>
  <c r="AC4872" s="1"/>
  <c r="U4876"/>
  <c r="Z4876"/>
  <c r="U4877"/>
  <c r="Z4877"/>
  <c r="AC4877" s="1"/>
  <c r="AD4877" s="1"/>
  <c r="Z4878"/>
  <c r="AA4881"/>
  <c r="AC4886"/>
  <c r="Y4887"/>
  <c r="AC4902"/>
  <c r="AC4908"/>
  <c r="AB4923"/>
  <c r="X4935"/>
  <c r="Z4939"/>
  <c r="AA4942"/>
  <c r="AC4942" s="1"/>
  <c r="AC4947"/>
  <c r="Y4948"/>
  <c r="Y4957"/>
  <c r="AC4963"/>
  <c r="Y4872"/>
  <c r="AB4872"/>
  <c r="V4875"/>
  <c r="AA4875" s="1"/>
  <c r="AA4877"/>
  <c r="AC4881"/>
  <c r="X4888"/>
  <c r="AB4888"/>
  <c r="AB4893"/>
  <c r="AC4899"/>
  <c r="AC4914"/>
  <c r="AC4915"/>
  <c r="Z4943"/>
  <c r="Y4952"/>
  <c r="AA4955"/>
  <c r="X4958"/>
  <c r="AB4958"/>
  <c r="U4873"/>
  <c r="Z4873" s="1"/>
  <c r="T4874"/>
  <c r="Y4874" s="1"/>
  <c r="S4875"/>
  <c r="X4875" s="1"/>
  <c r="W4875"/>
  <c r="AB4875" s="1"/>
  <c r="V4876"/>
  <c r="AA4876" s="1"/>
  <c r="AC4876" s="1"/>
  <c r="V4877"/>
  <c r="U4878"/>
  <c r="T4879"/>
  <c r="Y4879" s="1"/>
  <c r="X4879"/>
  <c r="AC4879" s="1"/>
  <c r="AB4879"/>
  <c r="S4880"/>
  <c r="W4880"/>
  <c r="AB4880" s="1"/>
  <c r="AA4880"/>
  <c r="V4881"/>
  <c r="Z4881"/>
  <c r="U4882"/>
  <c r="Z4882" s="1"/>
  <c r="Y4882"/>
  <c r="T4883"/>
  <c r="Y4883" s="1"/>
  <c r="X4883"/>
  <c r="AB4883"/>
  <c r="S4884"/>
  <c r="X4884" s="1"/>
  <c r="W4884"/>
  <c r="AB4884" s="1"/>
  <c r="AA4884"/>
  <c r="V4885"/>
  <c r="AA4885" s="1"/>
  <c r="Z4885"/>
  <c r="U4886"/>
  <c r="Z4886" s="1"/>
  <c r="Y4886"/>
  <c r="T4887"/>
  <c r="X4887"/>
  <c r="AC4887" s="1"/>
  <c r="AB4887"/>
  <c r="S4888"/>
  <c r="W4888"/>
  <c r="AA4888"/>
  <c r="V4889"/>
  <c r="AA4889" s="1"/>
  <c r="AC4889" s="1"/>
  <c r="AD4889" s="1"/>
  <c r="Z4889"/>
  <c r="U4890"/>
  <c r="Z4890" s="1"/>
  <c r="Y4890"/>
  <c r="AC4890" s="1"/>
  <c r="AD4890" s="1"/>
  <c r="T4891"/>
  <c r="Y4891" s="1"/>
  <c r="X4891"/>
  <c r="AB4891"/>
  <c r="X4892"/>
  <c r="AC4892" s="1"/>
  <c r="AB4892"/>
  <c r="W4893"/>
  <c r="AA4893"/>
  <c r="AC4893" s="1"/>
  <c r="Z4894"/>
  <c r="AC4894" s="1"/>
  <c r="Y4895"/>
  <c r="AC4895" s="1"/>
  <c r="X4896"/>
  <c r="AB4896"/>
  <c r="AA4897"/>
  <c r="AC4897" s="1"/>
  <c r="Z4898"/>
  <c r="AC4898" s="1"/>
  <c r="Y4899"/>
  <c r="X4900"/>
  <c r="AB4900"/>
  <c r="AA4901"/>
  <c r="AC4901" s="1"/>
  <c r="Z4902"/>
  <c r="Y4903"/>
  <c r="AC4903" s="1"/>
  <c r="X4904"/>
  <c r="AC4904" s="1"/>
  <c r="AB4904"/>
  <c r="AA4905"/>
  <c r="AC4905" s="1"/>
  <c r="Z4906"/>
  <c r="AC4906" s="1"/>
  <c r="Z4907"/>
  <c r="AC4907" s="1"/>
  <c r="AD4907" s="1"/>
  <c r="Y4908"/>
  <c r="X4909"/>
  <c r="AB4909"/>
  <c r="AA4910"/>
  <c r="AC4910" s="1"/>
  <c r="AD4910" s="1"/>
  <c r="Z4911"/>
  <c r="AC4911" s="1"/>
  <c r="Y4912"/>
  <c r="AC4912" s="1"/>
  <c r="X4913"/>
  <c r="AB4913"/>
  <c r="AA4914"/>
  <c r="Z4915"/>
  <c r="Y4916"/>
  <c r="AC4916" s="1"/>
  <c r="AD4916" s="1"/>
  <c r="X4917"/>
  <c r="AC4917" s="1"/>
  <c r="AB4917"/>
  <c r="AA4918"/>
  <c r="AC4918" s="1"/>
  <c r="Z4919"/>
  <c r="AC4919" s="1"/>
  <c r="Y4920"/>
  <c r="AC4920" s="1"/>
  <c r="X4921"/>
  <c r="AC4921" s="1"/>
  <c r="AB4921"/>
  <c r="X4922"/>
  <c r="AB4922"/>
  <c r="S4923"/>
  <c r="X4923" s="1"/>
  <c r="AC4923" s="1"/>
  <c r="AD4923" s="1"/>
  <c r="W4923"/>
  <c r="AA4923"/>
  <c r="V4924"/>
  <c r="AA4924" s="1"/>
  <c r="Z4924"/>
  <c r="U4925"/>
  <c r="Z4925" s="1"/>
  <c r="AC4925" s="1"/>
  <c r="AD4925" s="1"/>
  <c r="Y4925"/>
  <c r="T4926"/>
  <c r="Y4926" s="1"/>
  <c r="X4926"/>
  <c r="AB4926"/>
  <c r="S4927"/>
  <c r="X4927" s="1"/>
  <c r="W4927"/>
  <c r="AB4927" s="1"/>
  <c r="AA4927"/>
  <c r="Z4928"/>
  <c r="AC4928" s="1"/>
  <c r="AD4928" s="1"/>
  <c r="U4929"/>
  <c r="Z4929" s="1"/>
  <c r="Y4929"/>
  <c r="T4930"/>
  <c r="Y4930" s="1"/>
  <c r="X4930"/>
  <c r="AB4930"/>
  <c r="S4931"/>
  <c r="X4931" s="1"/>
  <c r="AC4931" s="1"/>
  <c r="AD4931" s="1"/>
  <c r="W4931"/>
  <c r="AB4931" s="1"/>
  <c r="AA4931"/>
  <c r="V4932"/>
  <c r="AA4932" s="1"/>
  <c r="Z4932"/>
  <c r="AC4932" s="1"/>
  <c r="AD4932" s="1"/>
  <c r="U4933"/>
  <c r="Z4933" s="1"/>
  <c r="Y4933"/>
  <c r="T4934"/>
  <c r="X4934"/>
  <c r="AC4934" s="1"/>
  <c r="AD4934" s="1"/>
  <c r="AB4934"/>
  <c r="S4935"/>
  <c r="W4935"/>
  <c r="AB4935" s="1"/>
  <c r="AA4935"/>
  <c r="V4937"/>
  <c r="AA4937" s="1"/>
  <c r="Z4937"/>
  <c r="V4938"/>
  <c r="AA4938" s="1"/>
  <c r="Z4938"/>
  <c r="AC4938" s="1"/>
  <c r="U4939"/>
  <c r="Y4939"/>
  <c r="T4940"/>
  <c r="Y4940" s="1"/>
  <c r="X4940"/>
  <c r="AC4940" s="1"/>
  <c r="AB4940"/>
  <c r="S4941"/>
  <c r="X4941" s="1"/>
  <c r="W4941"/>
  <c r="AB4941" s="1"/>
  <c r="AA4941"/>
  <c r="V4942"/>
  <c r="Z4942"/>
  <c r="U4943"/>
  <c r="Y4943"/>
  <c r="AC4943" s="1"/>
  <c r="T4944"/>
  <c r="Y4944" s="1"/>
  <c r="X4944"/>
  <c r="AB4944"/>
  <c r="S4945"/>
  <c r="X4945" s="1"/>
  <c r="W4945"/>
  <c r="AB4945" s="1"/>
  <c r="AA4945"/>
  <c r="V4946"/>
  <c r="AA4946" s="1"/>
  <c r="Z4946"/>
  <c r="U4947"/>
  <c r="Z4947" s="1"/>
  <c r="Y4947"/>
  <c r="T4948"/>
  <c r="X4948"/>
  <c r="AC4948" s="1"/>
  <c r="AB4948"/>
  <c r="S4949"/>
  <c r="X4949" s="1"/>
  <c r="W4949"/>
  <c r="AB4949" s="1"/>
  <c r="AA4949"/>
  <c r="V4950"/>
  <c r="AA4950" s="1"/>
  <c r="Z4950"/>
  <c r="U4951"/>
  <c r="Z4951" s="1"/>
  <c r="Y4951"/>
  <c r="AC4951" s="1"/>
  <c r="T4952"/>
  <c r="X4952"/>
  <c r="AB4952"/>
  <c r="T4953"/>
  <c r="Y4953" s="1"/>
  <c r="X4953"/>
  <c r="AB4953"/>
  <c r="S4954"/>
  <c r="X4954" s="1"/>
  <c r="W4954"/>
  <c r="AB4954" s="1"/>
  <c r="AA4954"/>
  <c r="V4955"/>
  <c r="Z4955"/>
  <c r="AC4955" s="1"/>
  <c r="U4956"/>
  <c r="Z4956" s="1"/>
  <c r="Y4956"/>
  <c r="AC4956" s="1"/>
  <c r="T4957"/>
  <c r="X4957"/>
  <c r="AB4957"/>
  <c r="S4958"/>
  <c r="W4958"/>
  <c r="AA4958"/>
  <c r="V4959"/>
  <c r="AA4959" s="1"/>
  <c r="Z4959"/>
  <c r="U4960"/>
  <c r="Z4960" s="1"/>
  <c r="Y4960"/>
  <c r="AC4960" s="1"/>
  <c r="T4961"/>
  <c r="Y4961" s="1"/>
  <c r="X4961"/>
  <c r="AB4961"/>
  <c r="S4962"/>
  <c r="X4962" s="1"/>
  <c r="W4962"/>
  <c r="AB4962" s="1"/>
  <c r="AA4962"/>
  <c r="V4963"/>
  <c r="AA4963" s="1"/>
  <c r="Z4963"/>
  <c r="U4964"/>
  <c r="Z4964" s="1"/>
  <c r="Y4964"/>
  <c r="AC4964" s="1"/>
  <c r="T4965"/>
  <c r="Y4965" s="1"/>
  <c r="X4965"/>
  <c r="AB4965"/>
  <c r="S4966"/>
  <c r="X4966" s="1"/>
  <c r="W4966"/>
  <c r="AB4966" s="1"/>
  <c r="AA4966"/>
  <c r="Z4967"/>
  <c r="Z4970"/>
  <c r="X5000"/>
  <c r="Z5019"/>
  <c r="Z5034"/>
  <c r="AC5034" s="1"/>
  <c r="AB5040"/>
  <c r="AA5046"/>
  <c r="Y5056"/>
  <c r="AC5056" s="1"/>
  <c r="AA5071"/>
  <c r="W4967"/>
  <c r="AB4967" s="1"/>
  <c r="AA4968"/>
  <c r="X4968"/>
  <c r="AC4968" s="1"/>
  <c r="X4969"/>
  <c r="AC4969" s="1"/>
  <c r="AB4969"/>
  <c r="Y4969"/>
  <c r="AB4970"/>
  <c r="X4983"/>
  <c r="AC4983" s="1"/>
  <c r="AB4983"/>
  <c r="X4991"/>
  <c r="Y4999"/>
  <c r="AC4999" s="1"/>
  <c r="Y5007"/>
  <c r="AA5018"/>
  <c r="X5028"/>
  <c r="Z5038"/>
  <c r="AC5038" s="1"/>
  <c r="Z5047"/>
  <c r="AC5047" s="1"/>
  <c r="AB5053"/>
  <c r="AB5062"/>
  <c r="Z5072"/>
  <c r="AC5072" s="1"/>
  <c r="V4971"/>
  <c r="AA4971" s="1"/>
  <c r="AC4971" s="1"/>
  <c r="AB4974"/>
  <c r="Y4990"/>
  <c r="AC4990" s="1"/>
  <c r="Z4993"/>
  <c r="AC4993" s="1"/>
  <c r="AA5009"/>
  <c r="AB5012"/>
  <c r="Z5015"/>
  <c r="AB5019"/>
  <c r="Z5051"/>
  <c r="AC5051" s="1"/>
  <c r="Z5060"/>
  <c r="AC5060" s="1"/>
  <c r="AA4967"/>
  <c r="AC4970"/>
  <c r="Z4972"/>
  <c r="AC4972" s="1"/>
  <c r="U4972"/>
  <c r="T4973"/>
  <c r="Y4973" s="1"/>
  <c r="AC4973" s="1"/>
  <c r="Y4981"/>
  <c r="AC4981" s="1"/>
  <c r="AA4984"/>
  <c r="AC4984" s="1"/>
  <c r="X4987"/>
  <c r="AB4987"/>
  <c r="AB4995"/>
  <c r="Y5003"/>
  <c r="AC5003" s="1"/>
  <c r="AD5003" s="1"/>
  <c r="Z5006"/>
  <c r="AC5006" s="1"/>
  <c r="AD5006" s="1"/>
  <c r="Z5021"/>
  <c r="AC5021" s="1"/>
  <c r="AB5027"/>
  <c r="Z5073"/>
  <c r="AC5073" s="1"/>
  <c r="AD5073" s="1"/>
  <c r="S4974"/>
  <c r="X4974" s="1"/>
  <c r="AC4974" s="1"/>
  <c r="W4974"/>
  <c r="V4975"/>
  <c r="AA4975" s="1"/>
  <c r="AC4975" s="1"/>
  <c r="U4976"/>
  <c r="Z4976" s="1"/>
  <c r="AC4976" s="1"/>
  <c r="T4977"/>
  <c r="Y4977" s="1"/>
  <c r="S4978"/>
  <c r="X4978" s="1"/>
  <c r="W4978"/>
  <c r="AB4978" s="1"/>
  <c r="V4979"/>
  <c r="AA4979" s="1"/>
  <c r="AC4979" s="1"/>
  <c r="U4980"/>
  <c r="Z4980" s="1"/>
  <c r="AC4980" s="1"/>
  <c r="T4981"/>
  <c r="S4982"/>
  <c r="X4982" s="1"/>
  <c r="W4982"/>
  <c r="AB4982" s="1"/>
  <c r="S4983"/>
  <c r="W4983"/>
  <c r="V4984"/>
  <c r="U4985"/>
  <c r="Z4985" s="1"/>
  <c r="AC4985" s="1"/>
  <c r="T4986"/>
  <c r="Y4986" s="1"/>
  <c r="AC4986" s="1"/>
  <c r="S4987"/>
  <c r="W4987"/>
  <c r="V4988"/>
  <c r="AA4988" s="1"/>
  <c r="AC4988" s="1"/>
  <c r="U4989"/>
  <c r="Z4989" s="1"/>
  <c r="AC4989" s="1"/>
  <c r="T4990"/>
  <c r="S4991"/>
  <c r="W4991"/>
  <c r="AB4991" s="1"/>
  <c r="V4992"/>
  <c r="AA4992" s="1"/>
  <c r="AC4992" s="1"/>
  <c r="U4993"/>
  <c r="T4994"/>
  <c r="Y4994" s="1"/>
  <c r="AC4994" s="1"/>
  <c r="S4995"/>
  <c r="X4995" s="1"/>
  <c r="AC4995" s="1"/>
  <c r="W4995"/>
  <c r="V4996"/>
  <c r="AA4996" s="1"/>
  <c r="AC4996" s="1"/>
  <c r="U4997"/>
  <c r="Z4997" s="1"/>
  <c r="AC4997" s="1"/>
  <c r="U4998"/>
  <c r="Z4998" s="1"/>
  <c r="AC4998" s="1"/>
  <c r="AD4998" s="1"/>
  <c r="T4999"/>
  <c r="S5000"/>
  <c r="W5000"/>
  <c r="AB5000" s="1"/>
  <c r="V5001"/>
  <c r="AA5001" s="1"/>
  <c r="AC5001" s="1"/>
  <c r="AD5001" s="1"/>
  <c r="U5002"/>
  <c r="Z5002" s="1"/>
  <c r="AC5002" s="1"/>
  <c r="AD5002" s="1"/>
  <c r="T5003"/>
  <c r="S5004"/>
  <c r="X5004" s="1"/>
  <c r="W5004"/>
  <c r="AB5004" s="1"/>
  <c r="V5005"/>
  <c r="AA5005" s="1"/>
  <c r="AC5005" s="1"/>
  <c r="AD5005" s="1"/>
  <c r="U5006"/>
  <c r="T5007"/>
  <c r="S5008"/>
  <c r="X5008" s="1"/>
  <c r="W5008"/>
  <c r="AB5008" s="1"/>
  <c r="V5009"/>
  <c r="U5010"/>
  <c r="Z5010" s="1"/>
  <c r="AC5010" s="1"/>
  <c r="AD5010" s="1"/>
  <c r="T5011"/>
  <c r="Y5011" s="1"/>
  <c r="S5012"/>
  <c r="X5012" s="1"/>
  <c r="W5012"/>
  <c r="S5013"/>
  <c r="X5013" s="1"/>
  <c r="W5013"/>
  <c r="AB5013" s="1"/>
  <c r="V5014"/>
  <c r="AA5014" s="1"/>
  <c r="U5015"/>
  <c r="T5016"/>
  <c r="Y5016" s="1"/>
  <c r="AC5016" s="1"/>
  <c r="S5017"/>
  <c r="X5017" s="1"/>
  <c r="W5017"/>
  <c r="AB5017" s="1"/>
  <c r="V5018"/>
  <c r="U5019"/>
  <c r="T5020"/>
  <c r="Y5020" s="1"/>
  <c r="AC5020" s="1"/>
  <c r="V5022"/>
  <c r="AA5022" s="1"/>
  <c r="AB5024"/>
  <c r="AA5025"/>
  <c r="Z5026"/>
  <c r="Y5027"/>
  <c r="Y5028"/>
  <c r="X5029"/>
  <c r="AB5029"/>
  <c r="AA5030"/>
  <c r="Z5031"/>
  <c r="Y5032"/>
  <c r="X5033"/>
  <c r="AB5033"/>
  <c r="AA5034"/>
  <c r="Z5035"/>
  <c r="Y5036"/>
  <c r="X5037"/>
  <c r="AB5037"/>
  <c r="AA5038"/>
  <c r="Z5039"/>
  <c r="Y5040"/>
  <c r="X5041"/>
  <c r="AB5041"/>
  <c r="AA5042"/>
  <c r="AA5043"/>
  <c r="Z5044"/>
  <c r="Y5045"/>
  <c r="X5046"/>
  <c r="AC5046" s="1"/>
  <c r="AB5046"/>
  <c r="AA5047"/>
  <c r="Z5048"/>
  <c r="Y5049"/>
  <c r="X5050"/>
  <c r="AB5050"/>
  <c r="AA5051"/>
  <c r="Z5052"/>
  <c r="Y5053"/>
  <c r="X5054"/>
  <c r="AB5054"/>
  <c r="AA5055"/>
  <c r="Z5056"/>
  <c r="Y5057"/>
  <c r="Y5058"/>
  <c r="X5059"/>
  <c r="AB5059"/>
  <c r="AA5060"/>
  <c r="Z5061"/>
  <c r="Y5062"/>
  <c r="X5063"/>
  <c r="AB5063"/>
  <c r="AA5064"/>
  <c r="Z5065"/>
  <c r="Y5066"/>
  <c r="X5067"/>
  <c r="AB5067"/>
  <c r="AA5068"/>
  <c r="Z5069"/>
  <c r="Y5070"/>
  <c r="X5071"/>
  <c r="AB5071"/>
  <c r="AA5072"/>
  <c r="AA5073"/>
  <c r="X5074"/>
  <c r="AB5074"/>
  <c r="Z5074"/>
  <c r="V5076"/>
  <c r="AA5076" s="1"/>
  <c r="AC5076" s="1"/>
  <c r="AD5076" s="1"/>
  <c r="Z5077"/>
  <c r="AC5077" s="1"/>
  <c r="AD5077" s="1"/>
  <c r="U5077"/>
  <c r="X5078"/>
  <c r="AB5078"/>
  <c r="AA5079"/>
  <c r="AA5080"/>
  <c r="AC5080" s="1"/>
  <c r="AD5080" s="1"/>
  <c r="V5080"/>
  <c r="U5081"/>
  <c r="Z5081" s="1"/>
  <c r="AC5081" s="1"/>
  <c r="AD5081" s="1"/>
  <c r="AA5102"/>
  <c r="Z5108"/>
  <c r="AC5108" s="1"/>
  <c r="T5074"/>
  <c r="Y5074" s="1"/>
  <c r="Y5078"/>
  <c r="T5078"/>
  <c r="S5079"/>
  <c r="X5079" s="1"/>
  <c r="AC5079" s="1"/>
  <c r="AD5079" s="1"/>
  <c r="U5079"/>
  <c r="Z5079" s="1"/>
  <c r="AB5079"/>
  <c r="W5079"/>
  <c r="X5083"/>
  <c r="Z5095"/>
  <c r="AC5095" s="1"/>
  <c r="X5101"/>
  <c r="AC5101" s="1"/>
  <c r="AB5101"/>
  <c r="AA5107"/>
  <c r="Y5109"/>
  <c r="AC5109" s="1"/>
  <c r="AB5110"/>
  <c r="Z5112"/>
  <c r="V4977"/>
  <c r="AA4977" s="1"/>
  <c r="V5007"/>
  <c r="AA5007" s="1"/>
  <c r="U5008"/>
  <c r="Z5008" s="1"/>
  <c r="T5009"/>
  <c r="Y5009" s="1"/>
  <c r="AC5009" s="1"/>
  <c r="AD5009" s="1"/>
  <c r="V5011"/>
  <c r="AA5011" s="1"/>
  <c r="U5012"/>
  <c r="Z5012" s="1"/>
  <c r="U5013"/>
  <c r="Z5013" s="1"/>
  <c r="T5014"/>
  <c r="Y5014" s="1"/>
  <c r="S5015"/>
  <c r="X5015" s="1"/>
  <c r="AC5015" s="1"/>
  <c r="W5015"/>
  <c r="AB5015" s="1"/>
  <c r="V5016"/>
  <c r="AA5016" s="1"/>
  <c r="U5017"/>
  <c r="Z5017" s="1"/>
  <c r="T5018"/>
  <c r="Y5018" s="1"/>
  <c r="AC5018" s="1"/>
  <c r="S5019"/>
  <c r="X5019" s="1"/>
  <c r="AC5019" s="1"/>
  <c r="W5019"/>
  <c r="V5020"/>
  <c r="AA5020" s="1"/>
  <c r="U5021"/>
  <c r="T5022"/>
  <c r="Y5022" s="1"/>
  <c r="AC5022" s="1"/>
  <c r="S5023"/>
  <c r="X5023" s="1"/>
  <c r="W5023"/>
  <c r="AB5023" s="1"/>
  <c r="V5024"/>
  <c r="AA5024" s="1"/>
  <c r="AC5024" s="1"/>
  <c r="U5025"/>
  <c r="Z5025" s="1"/>
  <c r="AC5025" s="1"/>
  <c r="T5026"/>
  <c r="Y5026" s="1"/>
  <c r="AC5026" s="1"/>
  <c r="S5027"/>
  <c r="X5027" s="1"/>
  <c r="AC5027" s="1"/>
  <c r="W5027"/>
  <c r="S5028"/>
  <c r="W5028"/>
  <c r="AB5028" s="1"/>
  <c r="V5029"/>
  <c r="AA5029" s="1"/>
  <c r="U5030"/>
  <c r="Z5030" s="1"/>
  <c r="AC5030" s="1"/>
  <c r="AD5030" s="1"/>
  <c r="T5031"/>
  <c r="Y5031" s="1"/>
  <c r="AC5031" s="1"/>
  <c r="AD5031" s="1"/>
  <c r="S5032"/>
  <c r="X5032" s="1"/>
  <c r="W5032"/>
  <c r="AB5032" s="1"/>
  <c r="V5033"/>
  <c r="AA5033" s="1"/>
  <c r="U5034"/>
  <c r="T5035"/>
  <c r="Y5035" s="1"/>
  <c r="AC5035" s="1"/>
  <c r="S5036"/>
  <c r="X5036" s="1"/>
  <c r="W5036"/>
  <c r="AB5036" s="1"/>
  <c r="V5037"/>
  <c r="AA5037" s="1"/>
  <c r="U5038"/>
  <c r="T5039"/>
  <c r="Y5039" s="1"/>
  <c r="AC5039" s="1"/>
  <c r="AD5039" s="1"/>
  <c r="S5040"/>
  <c r="X5040" s="1"/>
  <c r="AC5040" s="1"/>
  <c r="AD5040" s="1"/>
  <c r="W5040"/>
  <c r="V5041"/>
  <c r="AA5041" s="1"/>
  <c r="U5042"/>
  <c r="Z5042" s="1"/>
  <c r="AC5042" s="1"/>
  <c r="U5043"/>
  <c r="Z5043" s="1"/>
  <c r="AC5043" s="1"/>
  <c r="AD5043" s="1"/>
  <c r="T5044"/>
  <c r="Y5044" s="1"/>
  <c r="AC5044" s="1"/>
  <c r="AD5044" s="1"/>
  <c r="S5045"/>
  <c r="X5045" s="1"/>
  <c r="W5045"/>
  <c r="AB5045" s="1"/>
  <c r="V5046"/>
  <c r="U5047"/>
  <c r="T5048"/>
  <c r="Y5048" s="1"/>
  <c r="AC5048" s="1"/>
  <c r="S5049"/>
  <c r="X5049" s="1"/>
  <c r="W5049"/>
  <c r="AB5049" s="1"/>
  <c r="V5050"/>
  <c r="AA5050" s="1"/>
  <c r="U5051"/>
  <c r="T5052"/>
  <c r="Y5052" s="1"/>
  <c r="AC5052" s="1"/>
  <c r="AD5052" s="1"/>
  <c r="S5053"/>
  <c r="X5053" s="1"/>
  <c r="AC5053" s="1"/>
  <c r="AD5053" s="1"/>
  <c r="W5053"/>
  <c r="V5054"/>
  <c r="AA5054" s="1"/>
  <c r="U5055"/>
  <c r="Z5055" s="1"/>
  <c r="AC5055" s="1"/>
  <c r="AD5055" s="1"/>
  <c r="T5056"/>
  <c r="S5057"/>
  <c r="X5057" s="1"/>
  <c r="AC5057" s="1"/>
  <c r="W5057"/>
  <c r="AB5057" s="1"/>
  <c r="S5058"/>
  <c r="X5058" s="1"/>
  <c r="W5058"/>
  <c r="AB5058" s="1"/>
  <c r="V5059"/>
  <c r="AA5059" s="1"/>
  <c r="U5060"/>
  <c r="T5061"/>
  <c r="Y5061" s="1"/>
  <c r="AC5061" s="1"/>
  <c r="S5062"/>
  <c r="X5062" s="1"/>
  <c r="AC5062" s="1"/>
  <c r="AD5062" s="1"/>
  <c r="W5062"/>
  <c r="V5063"/>
  <c r="AA5063" s="1"/>
  <c r="U5064"/>
  <c r="Z5064" s="1"/>
  <c r="AC5064" s="1"/>
  <c r="T5065"/>
  <c r="Y5065" s="1"/>
  <c r="AC5065" s="1"/>
  <c r="AD5065" s="1"/>
  <c r="S5066"/>
  <c r="X5066" s="1"/>
  <c r="AC5066" s="1"/>
  <c r="AD5066" s="1"/>
  <c r="W5066"/>
  <c r="AB5066" s="1"/>
  <c r="V5067"/>
  <c r="AA5067" s="1"/>
  <c r="U5068"/>
  <c r="Z5068" s="1"/>
  <c r="AC5068" s="1"/>
  <c r="AD5068" s="1"/>
  <c r="T5069"/>
  <c r="Y5069" s="1"/>
  <c r="AC5069" s="1"/>
  <c r="AD5069" s="1"/>
  <c r="S5070"/>
  <c r="X5070" s="1"/>
  <c r="W5070"/>
  <c r="AB5070" s="1"/>
  <c r="V5071"/>
  <c r="U5072"/>
  <c r="U5073"/>
  <c r="AA5075"/>
  <c r="AB5097"/>
  <c r="X5106"/>
  <c r="S5075"/>
  <c r="X5075" s="1"/>
  <c r="AC5075" s="1"/>
  <c r="AD5075" s="1"/>
  <c r="AB5075"/>
  <c r="W5075"/>
  <c r="AA5111"/>
  <c r="AA5115"/>
  <c r="X5098"/>
  <c r="AB5098"/>
  <c r="AA5099"/>
  <c r="Z5100"/>
  <c r="Y5101"/>
  <c r="X5102"/>
  <c r="AB5102"/>
  <c r="AA5103"/>
  <c r="AA5104"/>
  <c r="Z5105"/>
  <c r="Y5106"/>
  <c r="X5107"/>
  <c r="AC5107" s="1"/>
  <c r="AB5107"/>
  <c r="AA5108"/>
  <c r="Z5109"/>
  <c r="X5111"/>
  <c r="AC5111" s="1"/>
  <c r="AB5111"/>
  <c r="W5111"/>
  <c r="U5112"/>
  <c r="Z5114"/>
  <c r="X5115"/>
  <c r="W5115"/>
  <c r="AB5115" s="1"/>
  <c r="U5116"/>
  <c r="Z5116" s="1"/>
  <c r="Z5117"/>
  <c r="Y5119"/>
  <c r="Y5120"/>
  <c r="AC5120" s="1"/>
  <c r="AD5120" s="1"/>
  <c r="T5121"/>
  <c r="Y5121" s="1"/>
  <c r="AA5123"/>
  <c r="V5123"/>
  <c r="U5124"/>
  <c r="Z5124" s="1"/>
  <c r="AC5124" s="1"/>
  <c r="AD5124" s="1"/>
  <c r="Y5152"/>
  <c r="AB5161"/>
  <c r="AA5192"/>
  <c r="AC5192" s="1"/>
  <c r="Z5206"/>
  <c r="Y5111"/>
  <c r="V5112"/>
  <c r="AA5112" s="1"/>
  <c r="Y5115"/>
  <c r="V5116"/>
  <c r="AA5116" s="1"/>
  <c r="AA5117"/>
  <c r="V5117"/>
  <c r="U5119"/>
  <c r="Z5119" s="1"/>
  <c r="AC5119" s="1"/>
  <c r="Z5120"/>
  <c r="U5120"/>
  <c r="S5126"/>
  <c r="X5126" s="1"/>
  <c r="AC5126" s="1"/>
  <c r="AD5126" s="1"/>
  <c r="AB5126"/>
  <c r="W5126"/>
  <c r="AA5144"/>
  <c r="AC5144" s="1"/>
  <c r="AA5162"/>
  <c r="AA5171"/>
  <c r="AB5208"/>
  <c r="AB5217"/>
  <c r="T5082"/>
  <c r="Y5082" s="1"/>
  <c r="AC5082" s="1"/>
  <c r="AD5082" s="1"/>
  <c r="S5083"/>
  <c r="W5083"/>
  <c r="AB5083" s="1"/>
  <c r="V5084"/>
  <c r="AA5084" s="1"/>
  <c r="AC5084" s="1"/>
  <c r="AD5084" s="1"/>
  <c r="U5085"/>
  <c r="Z5085" s="1"/>
  <c r="AC5085" s="1"/>
  <c r="AD5085" s="1"/>
  <c r="T5086"/>
  <c r="Y5086" s="1"/>
  <c r="AC5086" s="1"/>
  <c r="AD5086" s="1"/>
  <c r="S5088"/>
  <c r="X5088" s="1"/>
  <c r="W5088"/>
  <c r="AB5088" s="1"/>
  <c r="S5089"/>
  <c r="X5089" s="1"/>
  <c r="AC5089" s="1"/>
  <c r="W5089"/>
  <c r="AB5089" s="1"/>
  <c r="V5090"/>
  <c r="AA5090" s="1"/>
  <c r="AC5090" s="1"/>
  <c r="U5091"/>
  <c r="Z5091" s="1"/>
  <c r="AC5091" s="1"/>
  <c r="T5092"/>
  <c r="Y5092" s="1"/>
  <c r="AC5092" s="1"/>
  <c r="S5093"/>
  <c r="X5093" s="1"/>
  <c r="W5093"/>
  <c r="AB5093" s="1"/>
  <c r="V5094"/>
  <c r="AA5094" s="1"/>
  <c r="AC5094" s="1"/>
  <c r="U5095"/>
  <c r="T5096"/>
  <c r="Y5096" s="1"/>
  <c r="AC5096" s="1"/>
  <c r="S5097"/>
  <c r="X5097" s="1"/>
  <c r="AC5097" s="1"/>
  <c r="W5097"/>
  <c r="V5098"/>
  <c r="AA5098" s="1"/>
  <c r="U5099"/>
  <c r="Z5099" s="1"/>
  <c r="AC5099" s="1"/>
  <c r="T5100"/>
  <c r="Y5100" s="1"/>
  <c r="AC5100" s="1"/>
  <c r="S5101"/>
  <c r="W5101"/>
  <c r="V5102"/>
  <c r="U5103"/>
  <c r="Z5103" s="1"/>
  <c r="AC5103" s="1"/>
  <c r="U5104"/>
  <c r="Z5104" s="1"/>
  <c r="AC5104" s="1"/>
  <c r="AD5104" s="1"/>
  <c r="T5105"/>
  <c r="Y5105" s="1"/>
  <c r="AC5105" s="1"/>
  <c r="AD5105" s="1"/>
  <c r="S5106"/>
  <c r="W5106"/>
  <c r="AB5106" s="1"/>
  <c r="V5107"/>
  <c r="U5108"/>
  <c r="T5109"/>
  <c r="Y5110"/>
  <c r="S5110"/>
  <c r="X5110" s="1"/>
  <c r="AC5110" s="1"/>
  <c r="AD5110" s="1"/>
  <c r="W5110"/>
  <c r="X5112"/>
  <c r="Z5113"/>
  <c r="T5113"/>
  <c r="Y5113" s="1"/>
  <c r="AC5113" s="1"/>
  <c r="AD5113" s="1"/>
  <c r="W5114"/>
  <c r="AB5114" s="1"/>
  <c r="S5116"/>
  <c r="X5116" s="1"/>
  <c r="AB5116"/>
  <c r="W5116"/>
  <c r="S5122"/>
  <c r="X5122" s="1"/>
  <c r="AC5122" s="1"/>
  <c r="AD5122" s="1"/>
  <c r="AB5122"/>
  <c r="W5122"/>
  <c r="X5135"/>
  <c r="AC5135" s="1"/>
  <c r="AB5135"/>
  <c r="Y5142"/>
  <c r="AC5142" s="1"/>
  <c r="T5110"/>
  <c r="V5111"/>
  <c r="U5113"/>
  <c r="AA5113"/>
  <c r="Y5114"/>
  <c r="S5114"/>
  <c r="X5114" s="1"/>
  <c r="V5115"/>
  <c r="X5121"/>
  <c r="Z5123"/>
  <c r="Y5124"/>
  <c r="Y5125"/>
  <c r="AC5125" s="1"/>
  <c r="AD5125" s="1"/>
  <c r="T5125"/>
  <c r="X5139"/>
  <c r="Z5168"/>
  <c r="Z5193"/>
  <c r="Y5220"/>
  <c r="T5220"/>
  <c r="Y5229"/>
  <c r="T5229"/>
  <c r="S5230"/>
  <c r="X5230" s="1"/>
  <c r="AC5230" s="1"/>
  <c r="AB5230"/>
  <c r="W5230"/>
  <c r="V5231"/>
  <c r="AA5231" s="1"/>
  <c r="AC5231" s="1"/>
  <c r="Y5233"/>
  <c r="AB5252"/>
  <c r="Y5259"/>
  <c r="Z5262"/>
  <c r="V5127"/>
  <c r="AA5127" s="1"/>
  <c r="AC5127" s="1"/>
  <c r="AD5127" s="1"/>
  <c r="U5128"/>
  <c r="Z5128" s="1"/>
  <c r="AC5128" s="1"/>
  <c r="AD5128" s="1"/>
  <c r="T5129"/>
  <c r="Y5129" s="1"/>
  <c r="AC5129" s="1"/>
  <c r="AD5129" s="1"/>
  <c r="S5130"/>
  <c r="X5130" s="1"/>
  <c r="W5130"/>
  <c r="AB5130" s="1"/>
  <c r="V5131"/>
  <c r="AA5131" s="1"/>
  <c r="AC5131" s="1"/>
  <c r="AD5131" s="1"/>
  <c r="U5132"/>
  <c r="Z5132" s="1"/>
  <c r="AC5132" s="1"/>
  <c r="AD5132" s="1"/>
  <c r="T5133"/>
  <c r="Y5133" s="1"/>
  <c r="AC5133" s="1"/>
  <c r="AD5133" s="1"/>
  <c r="S5134"/>
  <c r="X5134" s="1"/>
  <c r="W5134"/>
  <c r="AB5134" s="1"/>
  <c r="S5135"/>
  <c r="W5135"/>
  <c r="V5136"/>
  <c r="AA5136" s="1"/>
  <c r="AC5136" s="1"/>
  <c r="U5137"/>
  <c r="Z5137" s="1"/>
  <c r="AC5137" s="1"/>
  <c r="T5138"/>
  <c r="Y5138" s="1"/>
  <c r="AC5138" s="1"/>
  <c r="S5139"/>
  <c r="W5139"/>
  <c r="AB5139" s="1"/>
  <c r="V5140"/>
  <c r="AA5140" s="1"/>
  <c r="AC5140" s="1"/>
  <c r="U5141"/>
  <c r="Z5141" s="1"/>
  <c r="AC5141" s="1"/>
  <c r="T5142"/>
  <c r="S5143"/>
  <c r="X5143" s="1"/>
  <c r="W5143"/>
  <c r="AB5143" s="1"/>
  <c r="V5144"/>
  <c r="U5145"/>
  <c r="Z5145" s="1"/>
  <c r="AC5145" s="1"/>
  <c r="T5146"/>
  <c r="Y5146" s="1"/>
  <c r="AC5146" s="1"/>
  <c r="S5147"/>
  <c r="X5147" s="1"/>
  <c r="AC5147" s="1"/>
  <c r="W5147"/>
  <c r="AB5147" s="1"/>
  <c r="V5148"/>
  <c r="AA5148" s="1"/>
  <c r="AC5148" s="1"/>
  <c r="U5150"/>
  <c r="Z5150" s="1"/>
  <c r="U5151"/>
  <c r="Z5151" s="1"/>
  <c r="AC5151" s="1"/>
  <c r="T5152"/>
  <c r="S5153"/>
  <c r="X5153" s="1"/>
  <c r="W5153"/>
  <c r="AB5153" s="1"/>
  <c r="V5154"/>
  <c r="AA5154" s="1"/>
  <c r="AC5154" s="1"/>
  <c r="U5155"/>
  <c r="Z5155" s="1"/>
  <c r="T5156"/>
  <c r="Y5156" s="1"/>
  <c r="S5157"/>
  <c r="X5157" s="1"/>
  <c r="W5157"/>
  <c r="AB5157" s="1"/>
  <c r="V5158"/>
  <c r="AA5158" s="1"/>
  <c r="U5159"/>
  <c r="Z5159" s="1"/>
  <c r="T5160"/>
  <c r="Y5160" s="1"/>
  <c r="S5161"/>
  <c r="X5161" s="1"/>
  <c r="AC5161" s="1"/>
  <c r="W5161"/>
  <c r="V5162"/>
  <c r="U5163"/>
  <c r="Z5163" s="1"/>
  <c r="T5164"/>
  <c r="Y5164" s="1"/>
  <c r="S5165"/>
  <c r="X5165" s="1"/>
  <c r="W5165"/>
  <c r="AB5165" s="1"/>
  <c r="S5166"/>
  <c r="X5166" s="1"/>
  <c r="W5166"/>
  <c r="AB5166" s="1"/>
  <c r="V5167"/>
  <c r="AA5167" s="1"/>
  <c r="U5168"/>
  <c r="T5169"/>
  <c r="Y5169" s="1"/>
  <c r="S5170"/>
  <c r="X5170" s="1"/>
  <c r="W5170"/>
  <c r="AB5170" s="1"/>
  <c r="V5171"/>
  <c r="U5172"/>
  <c r="Z5172" s="1"/>
  <c r="T5173"/>
  <c r="Y5173" s="1"/>
  <c r="S5174"/>
  <c r="X5174" s="1"/>
  <c r="W5174"/>
  <c r="AB5174" s="1"/>
  <c r="V5175"/>
  <c r="AA5175" s="1"/>
  <c r="U5176"/>
  <c r="Z5176" s="1"/>
  <c r="AC5176" s="1"/>
  <c r="T5177"/>
  <c r="Y5177" s="1"/>
  <c r="S5178"/>
  <c r="X5178" s="1"/>
  <c r="W5178"/>
  <c r="AB5178" s="1"/>
  <c r="V5179"/>
  <c r="AA5179" s="1"/>
  <c r="AC5179" s="1"/>
  <c r="U5180"/>
  <c r="Z5180" s="1"/>
  <c r="AC5180" s="1"/>
  <c r="U5181"/>
  <c r="Z5181" s="1"/>
  <c r="T5182"/>
  <c r="Y5182" s="1"/>
  <c r="S5183"/>
  <c r="X5183" s="1"/>
  <c r="AC5183" s="1"/>
  <c r="W5183"/>
  <c r="AB5183" s="1"/>
  <c r="V5184"/>
  <c r="AA5184" s="1"/>
  <c r="AC5184" s="1"/>
  <c r="U5185"/>
  <c r="Z5185" s="1"/>
  <c r="T5186"/>
  <c r="Y5186" s="1"/>
  <c r="S5187"/>
  <c r="X5187" s="1"/>
  <c r="W5187"/>
  <c r="AB5187" s="1"/>
  <c r="V5188"/>
  <c r="AA5188" s="1"/>
  <c r="U5189"/>
  <c r="Z5189" s="1"/>
  <c r="T5190"/>
  <c r="Y5190" s="1"/>
  <c r="S5191"/>
  <c r="X5191" s="1"/>
  <c r="W5191"/>
  <c r="AB5191" s="1"/>
  <c r="V5192"/>
  <c r="U5193"/>
  <c r="T5194"/>
  <c r="Y5194" s="1"/>
  <c r="S5195"/>
  <c r="X5195" s="1"/>
  <c r="W5195"/>
  <c r="AB5195" s="1"/>
  <c r="S5196"/>
  <c r="X5196" s="1"/>
  <c r="W5196"/>
  <c r="AB5196" s="1"/>
  <c r="V5197"/>
  <c r="AA5197" s="1"/>
  <c r="AC5197" s="1"/>
  <c r="U5198"/>
  <c r="Z5198" s="1"/>
  <c r="T5199"/>
  <c r="Y5199" s="1"/>
  <c r="S5200"/>
  <c r="X5200" s="1"/>
  <c r="W5200"/>
  <c r="AB5200" s="1"/>
  <c r="V5201"/>
  <c r="AA5201" s="1"/>
  <c r="U5202"/>
  <c r="Z5202" s="1"/>
  <c r="T5203"/>
  <c r="Y5203" s="1"/>
  <c r="S5204"/>
  <c r="X5204" s="1"/>
  <c r="W5204"/>
  <c r="AB5204" s="1"/>
  <c r="V5205"/>
  <c r="AA5205" s="1"/>
  <c r="AC5205" s="1"/>
  <c r="U5206"/>
  <c r="T5207"/>
  <c r="Y5207" s="1"/>
  <c r="AC5207" s="1"/>
  <c r="S5208"/>
  <c r="X5208" s="1"/>
  <c r="AC5208" s="1"/>
  <c r="W5208"/>
  <c r="V5209"/>
  <c r="AA5209" s="1"/>
  <c r="AC5209" s="1"/>
  <c r="U5210"/>
  <c r="Z5210" s="1"/>
  <c r="U5211"/>
  <c r="Z5211" s="1"/>
  <c r="T5212"/>
  <c r="Y5212" s="1"/>
  <c r="S5213"/>
  <c r="X5213" s="1"/>
  <c r="W5213"/>
  <c r="AB5213" s="1"/>
  <c r="V5214"/>
  <c r="AA5214" s="1"/>
  <c r="AC5214" s="1"/>
  <c r="U5215"/>
  <c r="Z5215" s="1"/>
  <c r="T5216"/>
  <c r="Y5216" s="1"/>
  <c r="S5217"/>
  <c r="X5217" s="1"/>
  <c r="AC5217" s="1"/>
  <c r="W5217"/>
  <c r="V5218"/>
  <c r="AA5218" s="1"/>
  <c r="AC5218" s="1"/>
  <c r="U5219"/>
  <c r="Z5219" s="1"/>
  <c r="AA5219"/>
  <c r="AA5221"/>
  <c r="Z5240"/>
  <c r="Y5252"/>
  <c r="AB5256"/>
  <c r="Y5264"/>
  <c r="AC5264" s="1"/>
  <c r="S5221"/>
  <c r="X5221" s="1"/>
  <c r="AC5221" s="1"/>
  <c r="AB5221"/>
  <c r="W5221"/>
  <c r="V5222"/>
  <c r="AA5222" s="1"/>
  <c r="AC5222" s="1"/>
  <c r="Z5223"/>
  <c r="U5223"/>
  <c r="X5224"/>
  <c r="AB5224"/>
  <c r="AA5225"/>
  <c r="AA5226"/>
  <c r="Y5228"/>
  <c r="Z5236"/>
  <c r="Y5219"/>
  <c r="X5220"/>
  <c r="AC5220" s="1"/>
  <c r="AB5220"/>
  <c r="Y5224"/>
  <c r="T5224"/>
  <c r="S5225"/>
  <c r="X5225" s="1"/>
  <c r="W5225"/>
  <c r="AB5225" s="1"/>
  <c r="S5226"/>
  <c r="X5226" s="1"/>
  <c r="W5226"/>
  <c r="AB5226" s="1"/>
  <c r="AA5227"/>
  <c r="AC5227" s="1"/>
  <c r="V5227"/>
  <c r="U5228"/>
  <c r="Z5228" s="1"/>
  <c r="X5229"/>
  <c r="AC5229" s="1"/>
  <c r="Y5237"/>
  <c r="Y5246"/>
  <c r="AC5246" s="1"/>
  <c r="X5247"/>
  <c r="AB5248"/>
  <c r="Z5251"/>
  <c r="AA5254"/>
  <c r="AA5261"/>
  <c r="T5282"/>
  <c r="Y5282" s="1"/>
  <c r="X5288"/>
  <c r="X5300"/>
  <c r="X5312"/>
  <c r="X5331"/>
  <c r="AB5331"/>
  <c r="X5356"/>
  <c r="AB5356"/>
  <c r="X5381"/>
  <c r="AB5381"/>
  <c r="X5386"/>
  <c r="AB5386"/>
  <c r="X5390"/>
  <c r="AB5390"/>
  <c r="AC5394"/>
  <c r="AC5395"/>
  <c r="AC5398"/>
  <c r="AC5399"/>
  <c r="AC5402"/>
  <c r="AC5403"/>
  <c r="AC5406"/>
  <c r="U5232"/>
  <c r="Z5232" s="1"/>
  <c r="T5233"/>
  <c r="S5234"/>
  <c r="X5234" s="1"/>
  <c r="W5234"/>
  <c r="AB5234" s="1"/>
  <c r="V5235"/>
  <c r="AA5235" s="1"/>
  <c r="AC5235" s="1"/>
  <c r="U5236"/>
  <c r="T5237"/>
  <c r="S5238"/>
  <c r="X5238" s="1"/>
  <c r="W5238"/>
  <c r="AB5238" s="1"/>
  <c r="V5239"/>
  <c r="AA5239" s="1"/>
  <c r="AC5239" s="1"/>
  <c r="U5240"/>
  <c r="U5241"/>
  <c r="Z5241" s="1"/>
  <c r="AC5241" s="1"/>
  <c r="T5242"/>
  <c r="Y5242" s="1"/>
  <c r="S5243"/>
  <c r="X5243" s="1"/>
  <c r="AC5243" s="1"/>
  <c r="W5243"/>
  <c r="AB5243" s="1"/>
  <c r="V5244"/>
  <c r="AA5244" s="1"/>
  <c r="AC5244" s="1"/>
  <c r="U5245"/>
  <c r="Z5245" s="1"/>
  <c r="AC5245" s="1"/>
  <c r="T5246"/>
  <c r="S5247"/>
  <c r="W5247"/>
  <c r="AB5247" s="1"/>
  <c r="V5248"/>
  <c r="AA5248" s="1"/>
  <c r="V5249"/>
  <c r="AA5249" s="1"/>
  <c r="U5250"/>
  <c r="Z5250" s="1"/>
  <c r="T5251"/>
  <c r="Y5251" s="1"/>
  <c r="AC5251" s="1"/>
  <c r="S5252"/>
  <c r="X5252" s="1"/>
  <c r="AC5252" s="1"/>
  <c r="W5252"/>
  <c r="V5253"/>
  <c r="AA5253" s="1"/>
  <c r="U5254"/>
  <c r="Z5254" s="1"/>
  <c r="AC5254" s="1"/>
  <c r="T5255"/>
  <c r="Y5255" s="1"/>
  <c r="S5256"/>
  <c r="X5256" s="1"/>
  <c r="W5256"/>
  <c r="V5257"/>
  <c r="AA5257" s="1"/>
  <c r="U5258"/>
  <c r="Z5258" s="1"/>
  <c r="AC5258" s="1"/>
  <c r="T5259"/>
  <c r="S5260"/>
  <c r="X5260" s="1"/>
  <c r="W5260"/>
  <c r="AB5260" s="1"/>
  <c r="V5261"/>
  <c r="U5262"/>
  <c r="T5264"/>
  <c r="T5270"/>
  <c r="Y5270" s="1"/>
  <c r="T5276"/>
  <c r="Y5276" s="1"/>
  <c r="AC5276" s="1"/>
  <c r="U5282"/>
  <c r="Z5282" s="1"/>
  <c r="T5247"/>
  <c r="Y5247" s="1"/>
  <c r="S5248"/>
  <c r="X5248" s="1"/>
  <c r="W5248"/>
  <c r="S5249"/>
  <c r="X5249" s="1"/>
  <c r="W5249"/>
  <c r="AB5249" s="1"/>
  <c r="V5250"/>
  <c r="AA5250" s="1"/>
  <c r="U5251"/>
  <c r="T5252"/>
  <c r="S5253"/>
  <c r="X5253" s="1"/>
  <c r="W5253"/>
  <c r="AB5253" s="1"/>
  <c r="V5254"/>
  <c r="U5255"/>
  <c r="Z5255" s="1"/>
  <c r="T5256"/>
  <c r="Y5256" s="1"/>
  <c r="S5257"/>
  <c r="X5257" s="1"/>
  <c r="W5257"/>
  <c r="AB5257" s="1"/>
  <c r="V5258"/>
  <c r="AA5258" s="1"/>
  <c r="U5259"/>
  <c r="Z5259" s="1"/>
  <c r="T5260"/>
  <c r="Y5260" s="1"/>
  <c r="S5261"/>
  <c r="X5261" s="1"/>
  <c r="AC5261" s="1"/>
  <c r="W5261"/>
  <c r="AB5261" s="1"/>
  <c r="V5262"/>
  <c r="AA5262" s="1"/>
  <c r="AC5262" s="1"/>
  <c r="U5264"/>
  <c r="Z5264" s="1"/>
  <c r="U5270"/>
  <c r="Z5270" s="1"/>
  <c r="U5276"/>
  <c r="Z5276" s="1"/>
  <c r="V5282"/>
  <c r="AA5282" s="1"/>
  <c r="Z5288"/>
  <c r="Z5294"/>
  <c r="Z5300"/>
  <c r="Z5306"/>
  <c r="Z5312"/>
  <c r="S5282"/>
  <c r="X5282" s="1"/>
  <c r="AC5282" s="1"/>
  <c r="AB5282"/>
  <c r="V5288"/>
  <c r="AA5288" s="1"/>
  <c r="V5294"/>
  <c r="AA5294" s="1"/>
  <c r="V5300"/>
  <c r="AA5300" s="1"/>
  <c r="V5306"/>
  <c r="AA5306" s="1"/>
  <c r="V5312"/>
  <c r="AA5312" s="1"/>
  <c r="V5319"/>
  <c r="AA5319" s="1"/>
  <c r="W5282"/>
  <c r="S5288"/>
  <c r="W5288"/>
  <c r="AB5288" s="1"/>
  <c r="S5294"/>
  <c r="X5294" s="1"/>
  <c r="W5294"/>
  <c r="AB5294" s="1"/>
  <c r="S5300"/>
  <c r="W5300"/>
  <c r="AB5300" s="1"/>
  <c r="S5306"/>
  <c r="X5306" s="1"/>
  <c r="W5306"/>
  <c r="AB5306" s="1"/>
  <c r="S5312"/>
  <c r="W5312"/>
  <c r="AB5312" s="1"/>
  <c r="S5319"/>
  <c r="X5319" s="1"/>
  <c r="W5319"/>
  <c r="AB5319" s="1"/>
  <c r="S5325"/>
  <c r="X5325" s="1"/>
  <c r="AC5325" s="1"/>
  <c r="W5325"/>
  <c r="AB5325" s="1"/>
  <c r="AA5325"/>
  <c r="S5331"/>
  <c r="W5331"/>
  <c r="AA5331"/>
  <c r="S5338"/>
  <c r="X5338" s="1"/>
  <c r="W5338"/>
  <c r="AB5338" s="1"/>
  <c r="AA5338"/>
  <c r="S5344"/>
  <c r="X5344" s="1"/>
  <c r="W5344"/>
  <c r="AB5344" s="1"/>
  <c r="AA5344"/>
  <c r="S5350"/>
  <c r="X5350" s="1"/>
  <c r="AC5350" s="1"/>
  <c r="W5350"/>
  <c r="AB5350" s="1"/>
  <c r="AA5350"/>
  <c r="S5356"/>
  <c r="W5356"/>
  <c r="AA5356"/>
  <c r="S5362"/>
  <c r="X5362" s="1"/>
  <c r="W5362"/>
  <c r="AB5362" s="1"/>
  <c r="AA5362"/>
  <c r="S5368"/>
  <c r="X5368" s="1"/>
  <c r="W5368"/>
  <c r="AB5368" s="1"/>
  <c r="AA5368"/>
  <c r="S5374"/>
  <c r="X5374" s="1"/>
  <c r="AC5374" s="1"/>
  <c r="W5374"/>
  <c r="AB5374" s="1"/>
  <c r="AA5374"/>
  <c r="S5381"/>
  <c r="W5381"/>
  <c r="AA5381"/>
  <c r="S5383"/>
  <c r="X5383" s="1"/>
  <c r="W5383"/>
  <c r="AB5383" s="1"/>
  <c r="AA5383"/>
  <c r="S5384"/>
  <c r="X5384" s="1"/>
  <c r="W5384"/>
  <c r="AB5384" s="1"/>
  <c r="AA5384"/>
  <c r="S5385"/>
  <c r="X5385" s="1"/>
  <c r="AC5385" s="1"/>
  <c r="W5385"/>
  <c r="AB5385" s="1"/>
  <c r="AA5385"/>
  <c r="S5386"/>
  <c r="W5386"/>
  <c r="AA5386"/>
  <c r="S5387"/>
  <c r="X5387" s="1"/>
  <c r="W5387"/>
  <c r="AB5387" s="1"/>
  <c r="AA5387"/>
  <c r="S5388"/>
  <c r="X5388" s="1"/>
  <c r="W5388"/>
  <c r="AB5388" s="1"/>
  <c r="AA5388"/>
  <c r="S5389"/>
  <c r="X5389" s="1"/>
  <c r="AC5389" s="1"/>
  <c r="W5389"/>
  <c r="AB5389" s="1"/>
  <c r="AA5389"/>
  <c r="S5390"/>
  <c r="W5390"/>
  <c r="AA5390"/>
  <c r="S5391"/>
  <c r="X5391" s="1"/>
  <c r="W5391"/>
  <c r="AB5391" s="1"/>
  <c r="AA5391"/>
  <c r="AA5392"/>
  <c r="AC5392" s="1"/>
  <c r="AA5393"/>
  <c r="AC5393" s="1"/>
  <c r="AA5394"/>
  <c r="AA5395"/>
  <c r="AA5396"/>
  <c r="AC5396" s="1"/>
  <c r="AA5397"/>
  <c r="AC5397" s="1"/>
  <c r="AA5398"/>
  <c r="AA5399"/>
  <c r="AA5400"/>
  <c r="AC5400" s="1"/>
  <c r="AA5401"/>
  <c r="AC5401" s="1"/>
  <c r="AA5402"/>
  <c r="AA5403"/>
  <c r="AA5404"/>
  <c r="AC5404" s="1"/>
  <c r="AA5405"/>
  <c r="AC5405" s="1"/>
  <c r="AA5406"/>
  <c r="Y5407"/>
  <c r="X5408"/>
  <c r="AB5408"/>
  <c r="X5409"/>
  <c r="AB5409"/>
  <c r="X5410"/>
  <c r="AB5410"/>
  <c r="X5411"/>
  <c r="AB5411"/>
  <c r="X5413"/>
  <c r="AB5413"/>
  <c r="X5414"/>
  <c r="AB5414"/>
  <c r="X5415"/>
  <c r="AB5415"/>
  <c r="X5416"/>
  <c r="AB5416"/>
  <c r="Y5421"/>
  <c r="Z5430"/>
  <c r="Y5441"/>
  <c r="Z5446"/>
  <c r="Y5453"/>
  <c r="U5407"/>
  <c r="Z5407" s="1"/>
  <c r="AC5407" s="1"/>
  <c r="Y5408"/>
  <c r="T5408"/>
  <c r="Y5409"/>
  <c r="T5409"/>
  <c r="Y5410"/>
  <c r="T5410"/>
  <c r="Y5411"/>
  <c r="T5411"/>
  <c r="Y5412"/>
  <c r="AC5412" s="1"/>
  <c r="T5412"/>
  <c r="T5413"/>
  <c r="Y5413" s="1"/>
  <c r="Y5414"/>
  <c r="T5414"/>
  <c r="T5415"/>
  <c r="Y5415" s="1"/>
  <c r="Y5416"/>
  <c r="T5416"/>
  <c r="T5417"/>
  <c r="Y5417" s="1"/>
  <c r="AC5417" s="1"/>
  <c r="Y5418"/>
  <c r="T5418"/>
  <c r="Y5419"/>
  <c r="T5419"/>
  <c r="Y5420"/>
  <c r="AC5420" s="1"/>
  <c r="T5420"/>
  <c r="Y5424"/>
  <c r="AC5424" s="1"/>
  <c r="Y5440"/>
  <c r="AC5440" s="1"/>
  <c r="Z5445"/>
  <c r="Y5452"/>
  <c r="Z5410"/>
  <c r="Z5414"/>
  <c r="Z5418"/>
  <c r="AC5418" s="1"/>
  <c r="AB5407"/>
  <c r="Y5422"/>
  <c r="Y5426"/>
  <c r="Z5431"/>
  <c r="Z5435"/>
  <c r="Y5442"/>
  <c r="Y5446"/>
  <c r="AC5446" s="1"/>
  <c r="Z5451"/>
  <c r="Y5454"/>
  <c r="Y5458"/>
  <c r="T5460"/>
  <c r="Y5460" s="1"/>
  <c r="Y5462"/>
  <c r="T5462"/>
  <c r="T5464"/>
  <c r="Y5464" s="1"/>
  <c r="AA5469"/>
  <c r="AB5483"/>
  <c r="T5421"/>
  <c r="T5422"/>
  <c r="T5423"/>
  <c r="Y5423" s="1"/>
  <c r="AC5423" s="1"/>
  <c r="T5424"/>
  <c r="T5425"/>
  <c r="Y5425" s="1"/>
  <c r="T5426"/>
  <c r="T5427"/>
  <c r="Y5427" s="1"/>
  <c r="AC5427" s="1"/>
  <c r="T5428"/>
  <c r="Y5428" s="1"/>
  <c r="AC5428" s="1"/>
  <c r="T5429"/>
  <c r="Y5429" s="1"/>
  <c r="T5430"/>
  <c r="Y5430" s="1"/>
  <c r="AC5430" s="1"/>
  <c r="T5431"/>
  <c r="Y5431" s="1"/>
  <c r="AC5431" s="1"/>
  <c r="T5432"/>
  <c r="Y5432" s="1"/>
  <c r="AC5432" s="1"/>
  <c r="T5433"/>
  <c r="Y5433" s="1"/>
  <c r="T5434"/>
  <c r="Y5434" s="1"/>
  <c r="T5435"/>
  <c r="Y5435" s="1"/>
  <c r="AC5435" s="1"/>
  <c r="T5436"/>
  <c r="Y5436" s="1"/>
  <c r="AC5436" s="1"/>
  <c r="T5437"/>
  <c r="Y5437" s="1"/>
  <c r="T5438"/>
  <c r="Y5438" s="1"/>
  <c r="T5439"/>
  <c r="Y5439" s="1"/>
  <c r="AC5439" s="1"/>
  <c r="T5440"/>
  <c r="T5441"/>
  <c r="T5442"/>
  <c r="T5443"/>
  <c r="Y5443" s="1"/>
  <c r="AC5443" s="1"/>
  <c r="T5444"/>
  <c r="Y5444" s="1"/>
  <c r="AC5444" s="1"/>
  <c r="T5445"/>
  <c r="Y5445" s="1"/>
  <c r="AC5445" s="1"/>
  <c r="T5446"/>
  <c r="T5447"/>
  <c r="Y5447" s="1"/>
  <c r="AC5447" s="1"/>
  <c r="T5448"/>
  <c r="Y5448" s="1"/>
  <c r="AC5448" s="1"/>
  <c r="T5449"/>
  <c r="Y5449" s="1"/>
  <c r="T5450"/>
  <c r="Y5450" s="1"/>
  <c r="T5451"/>
  <c r="Y5451" s="1"/>
  <c r="AC5451" s="1"/>
  <c r="T5452"/>
  <c r="T5453"/>
  <c r="T5454"/>
  <c r="T5455"/>
  <c r="Y5455" s="1"/>
  <c r="AC5455" s="1"/>
  <c r="T5456"/>
  <c r="Y5456" s="1"/>
  <c r="AC5456" s="1"/>
  <c r="T5457"/>
  <c r="Y5457" s="1"/>
  <c r="T5458"/>
  <c r="X5459"/>
  <c r="AB5459"/>
  <c r="AB5461"/>
  <c r="X5463"/>
  <c r="AC5463" s="1"/>
  <c r="AB5463"/>
  <c r="V5467"/>
  <c r="AA5467" s="1"/>
  <c r="U5408"/>
  <c r="Z5408" s="1"/>
  <c r="U5409"/>
  <c r="Z5409" s="1"/>
  <c r="U5410"/>
  <c r="U5411"/>
  <c r="Z5411" s="1"/>
  <c r="U5412"/>
  <c r="Z5412" s="1"/>
  <c r="U5413"/>
  <c r="Z5413" s="1"/>
  <c r="U5414"/>
  <c r="U5415"/>
  <c r="Z5415" s="1"/>
  <c r="U5416"/>
  <c r="Z5416" s="1"/>
  <c r="U5417"/>
  <c r="Z5417" s="1"/>
  <c r="U5418"/>
  <c r="U5419"/>
  <c r="Z5419" s="1"/>
  <c r="U5420"/>
  <c r="Z5420" s="1"/>
  <c r="U5421"/>
  <c r="Z5421" s="1"/>
  <c r="U5422"/>
  <c r="Z5422" s="1"/>
  <c r="U5423"/>
  <c r="Z5423" s="1"/>
  <c r="U5424"/>
  <c r="Z5424" s="1"/>
  <c r="U5425"/>
  <c r="Z5425" s="1"/>
  <c r="U5426"/>
  <c r="Z5426" s="1"/>
  <c r="U5427"/>
  <c r="Z5427" s="1"/>
  <c r="U5428"/>
  <c r="Z5428" s="1"/>
  <c r="U5429"/>
  <c r="Z5429" s="1"/>
  <c r="U5430"/>
  <c r="U5431"/>
  <c r="U5432"/>
  <c r="Z5432" s="1"/>
  <c r="U5433"/>
  <c r="Z5433" s="1"/>
  <c r="U5434"/>
  <c r="Z5434" s="1"/>
  <c r="U5435"/>
  <c r="U5436"/>
  <c r="Z5436" s="1"/>
  <c r="U5437"/>
  <c r="Z5437" s="1"/>
  <c r="U5438"/>
  <c r="Z5438" s="1"/>
  <c r="U5439"/>
  <c r="Z5439" s="1"/>
  <c r="U5440"/>
  <c r="Z5440" s="1"/>
  <c r="U5441"/>
  <c r="Z5441" s="1"/>
  <c r="AC5441" s="1"/>
  <c r="U5442"/>
  <c r="Z5442" s="1"/>
  <c r="U5443"/>
  <c r="Z5443" s="1"/>
  <c r="U5444"/>
  <c r="Z5444" s="1"/>
  <c r="U5445"/>
  <c r="U5446"/>
  <c r="U5447"/>
  <c r="Z5447" s="1"/>
  <c r="U5448"/>
  <c r="Z5448" s="1"/>
  <c r="U5449"/>
  <c r="Z5449" s="1"/>
  <c r="U5450"/>
  <c r="Z5450" s="1"/>
  <c r="U5451"/>
  <c r="U5452"/>
  <c r="Z5452" s="1"/>
  <c r="U5453"/>
  <c r="Z5453" s="1"/>
  <c r="U5454"/>
  <c r="Z5454" s="1"/>
  <c r="U5455"/>
  <c r="Z5455" s="1"/>
  <c r="U5456"/>
  <c r="Z5456" s="1"/>
  <c r="U5457"/>
  <c r="Z5457" s="1"/>
  <c r="U5458"/>
  <c r="Z5458" s="1"/>
  <c r="T5459"/>
  <c r="Y5459" s="1"/>
  <c r="S5459"/>
  <c r="T5461"/>
  <c r="Y5461" s="1"/>
  <c r="S5461"/>
  <c r="X5461" s="1"/>
  <c r="AC5461" s="1"/>
  <c r="Y5463"/>
  <c r="T5463"/>
  <c r="S5463"/>
  <c r="X5467"/>
  <c r="S5467"/>
  <c r="W5467"/>
  <c r="AB5467" s="1"/>
  <c r="X5500"/>
  <c r="AB5458"/>
  <c r="X5460"/>
  <c r="AB5460"/>
  <c r="X5462"/>
  <c r="AB5462"/>
  <c r="X5464"/>
  <c r="AB5464"/>
  <c r="X5491"/>
  <c r="Z5496"/>
  <c r="AC5496" s="1"/>
  <c r="V5469"/>
  <c r="Z5469"/>
  <c r="AC5469" s="1"/>
  <c r="U5471"/>
  <c r="Z5471" s="1"/>
  <c r="Y5471"/>
  <c r="AC5471" s="1"/>
  <c r="T5473"/>
  <c r="Y5473" s="1"/>
  <c r="X5473"/>
  <c r="AB5473"/>
  <c r="S5475"/>
  <c r="X5475" s="1"/>
  <c r="AC5475" s="1"/>
  <c r="W5475"/>
  <c r="AB5475" s="1"/>
  <c r="V5477"/>
  <c r="AA5477" s="1"/>
  <c r="AC5477" s="1"/>
  <c r="U5479"/>
  <c r="Z5479" s="1"/>
  <c r="AC5479" s="1"/>
  <c r="T5481"/>
  <c r="Y5481" s="1"/>
  <c r="AC5481" s="1"/>
  <c r="S5483"/>
  <c r="X5483" s="1"/>
  <c r="AC5483" s="1"/>
  <c r="W5483"/>
  <c r="V5485"/>
  <c r="AA5485" s="1"/>
  <c r="AC5485" s="1"/>
  <c r="U5487"/>
  <c r="Z5487" s="1"/>
  <c r="AC5487" s="1"/>
  <c r="T5489"/>
  <c r="Y5489" s="1"/>
  <c r="AC5489" s="1"/>
  <c r="S5491"/>
  <c r="W5491"/>
  <c r="AB5491" s="1"/>
  <c r="V5493"/>
  <c r="AA5493" s="1"/>
  <c r="AC5493" s="1"/>
  <c r="U5496"/>
  <c r="T5498"/>
  <c r="Y5498" s="1"/>
  <c r="AC5498" s="1"/>
  <c r="S5500"/>
  <c r="W5500"/>
  <c r="AB5500" s="1"/>
  <c r="X5502"/>
  <c r="AB5502"/>
  <c r="Z5502"/>
  <c r="Z5506"/>
  <c r="AC5506" s="1"/>
  <c r="U5506"/>
  <c r="T5510"/>
  <c r="Y5510" s="1"/>
  <c r="AC5510" s="1"/>
  <c r="AA5512"/>
  <c r="Y5527"/>
  <c r="AA5539"/>
  <c r="AC5539" s="1"/>
  <c r="X5553"/>
  <c r="Y5502"/>
  <c r="T5502"/>
  <c r="S5502"/>
  <c r="AA5506"/>
  <c r="V5506"/>
  <c r="Y5508"/>
  <c r="AC5508" s="1"/>
  <c r="S5512"/>
  <c r="X5512" s="1"/>
  <c r="AC5512" s="1"/>
  <c r="AB5512"/>
  <c r="W5512"/>
  <c r="V5514"/>
  <c r="AA5514" s="1"/>
  <c r="AC5514" s="1"/>
  <c r="AB5529"/>
  <c r="AA5531"/>
  <c r="X5545"/>
  <c r="AC5545" s="1"/>
  <c r="AB5545"/>
  <c r="AB5560"/>
  <c r="AA5504"/>
  <c r="Z5508"/>
  <c r="U5508"/>
  <c r="X5520"/>
  <c r="AC5531"/>
  <c r="Y5560"/>
  <c r="AC5560" s="1"/>
  <c r="S5504"/>
  <c r="X5504" s="1"/>
  <c r="AC5504" s="1"/>
  <c r="AB5504"/>
  <c r="W5504"/>
  <c r="AC5527"/>
  <c r="Y5558"/>
  <c r="AC5558" s="1"/>
  <c r="T5558"/>
  <c r="W5560"/>
  <c r="U5565"/>
  <c r="Z5565" s="1"/>
  <c r="U5516"/>
  <c r="Z5516" s="1"/>
  <c r="AC5516" s="1"/>
  <c r="T5518"/>
  <c r="Y5518" s="1"/>
  <c r="AC5518" s="1"/>
  <c r="S5520"/>
  <c r="W5520"/>
  <c r="AB5520" s="1"/>
  <c r="V5523"/>
  <c r="AA5523" s="1"/>
  <c r="AC5523" s="1"/>
  <c r="U5525"/>
  <c r="Z5525" s="1"/>
  <c r="AC5525" s="1"/>
  <c r="T5527"/>
  <c r="S5529"/>
  <c r="X5529" s="1"/>
  <c r="AC5529" s="1"/>
  <c r="W5529"/>
  <c r="V5531"/>
  <c r="U5533"/>
  <c r="Z5533" s="1"/>
  <c r="AC5533" s="1"/>
  <c r="T5535"/>
  <c r="Y5535" s="1"/>
  <c r="AC5535" s="1"/>
  <c r="S5537"/>
  <c r="X5537" s="1"/>
  <c r="AC5537" s="1"/>
  <c r="W5537"/>
  <c r="AB5537" s="1"/>
  <c r="V5539"/>
  <c r="U5541"/>
  <c r="Z5541" s="1"/>
  <c r="AC5541" s="1"/>
  <c r="T5543"/>
  <c r="Y5543" s="1"/>
  <c r="AC5543" s="1"/>
  <c r="S5545"/>
  <c r="W5545"/>
  <c r="V5547"/>
  <c r="AA5547" s="1"/>
  <c r="AC5547" s="1"/>
  <c r="U5549"/>
  <c r="Z5549" s="1"/>
  <c r="AC5549" s="1"/>
  <c r="T5551"/>
  <c r="Y5551" s="1"/>
  <c r="AC5551" s="1"/>
  <c r="S5553"/>
  <c r="W5553"/>
  <c r="AB5553" s="1"/>
  <c r="V5556"/>
  <c r="AA5556" s="1"/>
  <c r="AC5556" s="1"/>
  <c r="U5558"/>
  <c r="Z5558" s="1"/>
  <c r="T5560"/>
  <c r="S5562"/>
  <c r="X5562" s="1"/>
  <c r="W5562"/>
  <c r="AB5562" s="1"/>
  <c r="V5565"/>
  <c r="AA5565" s="1"/>
  <c r="F9" i="5"/>
  <c r="F74"/>
  <c r="E74"/>
  <c r="AC5228" i="1" l="1"/>
  <c r="AD5222"/>
  <c r="AD5214"/>
  <c r="AC5210"/>
  <c r="AD5218" s="1"/>
  <c r="AC5201"/>
  <c r="AC5198"/>
  <c r="AC5189"/>
  <c r="AD5189" s="1"/>
  <c r="AC5185"/>
  <c r="AD5185" s="1"/>
  <c r="AC5168"/>
  <c r="AC5160"/>
  <c r="AC5158"/>
  <c r="AC5256"/>
  <c r="AC5255"/>
  <c r="AC5242"/>
  <c r="AD5242" s="1"/>
  <c r="AD5246"/>
  <c r="AD5241"/>
  <c r="AD5243"/>
  <c r="AD5244"/>
  <c r="AD5245"/>
  <c r="AC5237"/>
  <c r="AC5236"/>
  <c r="AC5233"/>
  <c r="AC5232"/>
  <c r="AC5219"/>
  <c r="AC5223"/>
  <c r="AD5223" s="1"/>
  <c r="AC5216"/>
  <c r="AD5216" s="1"/>
  <c r="AC5215"/>
  <c r="AC5212"/>
  <c r="AD5212" s="1"/>
  <c r="AC5211"/>
  <c r="AC5204"/>
  <c r="AC5206"/>
  <c r="AC5203"/>
  <c r="AC5202"/>
  <c r="AC5199"/>
  <c r="AC5194"/>
  <c r="AD5194" s="1"/>
  <c r="AC5193"/>
  <c r="AD5193" s="1"/>
  <c r="AC5190"/>
  <c r="AD5190" s="1"/>
  <c r="AC5188"/>
  <c r="AD5188" s="1"/>
  <c r="AC5186"/>
  <c r="AD5186" s="1"/>
  <c r="AD5183"/>
  <c r="AC5182"/>
  <c r="AD5182" s="1"/>
  <c r="AC5181"/>
  <c r="AD5181" s="1"/>
  <c r="AC5174"/>
  <c r="AC5171"/>
  <c r="AC5167"/>
  <c r="AC5177"/>
  <c r="AC5175"/>
  <c r="AC5173"/>
  <c r="AC5172"/>
  <c r="AC5169"/>
  <c r="AC5165"/>
  <c r="AD5174" s="1"/>
  <c r="AC5159"/>
  <c r="AC5164"/>
  <c r="AC5163"/>
  <c r="AC5162"/>
  <c r="AC5156"/>
  <c r="AC5155"/>
  <c r="AC5152"/>
  <c r="AC5150"/>
  <c r="AC3669"/>
  <c r="AC3677"/>
  <c r="AC3676"/>
  <c r="AC3674"/>
  <c r="AC3682"/>
  <c r="AC3681"/>
  <c r="AC3680"/>
  <c r="AC3678"/>
  <c r="AC3672"/>
  <c r="AC3670"/>
  <c r="AC3668"/>
  <c r="AD3671" s="1"/>
  <c r="AC3679"/>
  <c r="AC3675"/>
  <c r="AC5426"/>
  <c r="AC5438"/>
  <c r="AC5434"/>
  <c r="AC5458"/>
  <c r="AC5442"/>
  <c r="AC5422"/>
  <c r="AC5419"/>
  <c r="AC5391"/>
  <c r="AC5387"/>
  <c r="AC5383"/>
  <c r="AC5362"/>
  <c r="AC5338"/>
  <c r="AC5319"/>
  <c r="AC5306"/>
  <c r="AC5294"/>
  <c r="AC5248"/>
  <c r="AD5254" s="1"/>
  <c r="AC5270"/>
  <c r="AC5238"/>
  <c r="AC5195"/>
  <c r="AD5207" s="1"/>
  <c r="AC5166"/>
  <c r="AC5157"/>
  <c r="AC5143"/>
  <c r="AC5134"/>
  <c r="AD5146" s="1"/>
  <c r="AC5114"/>
  <c r="AD5114" s="1"/>
  <c r="AD5100"/>
  <c r="AD5097"/>
  <c r="AC5088"/>
  <c r="AD5090" s="1"/>
  <c r="AD5064"/>
  <c r="AD5061"/>
  <c r="AC5058"/>
  <c r="AD5058" s="1"/>
  <c r="AC5049"/>
  <c r="AD5049" s="1"/>
  <c r="AC5036"/>
  <c r="AD5036" s="1"/>
  <c r="AC5014"/>
  <c r="AC5013"/>
  <c r="AC5004"/>
  <c r="AD5004" s="1"/>
  <c r="AC4982"/>
  <c r="AD4994" s="1"/>
  <c r="AD5038"/>
  <c r="AD4999"/>
  <c r="AD5056"/>
  <c r="AC4954"/>
  <c r="AC4927"/>
  <c r="AD4927" s="1"/>
  <c r="AC5562"/>
  <c r="AC5565"/>
  <c r="AC5450"/>
  <c r="AC5457"/>
  <c r="AC5449"/>
  <c r="AC5437"/>
  <c r="AC5433"/>
  <c r="AC5429"/>
  <c r="AC5425"/>
  <c r="AC5454"/>
  <c r="AC5452"/>
  <c r="AC5453"/>
  <c r="AC5421"/>
  <c r="AC5388"/>
  <c r="AC5384"/>
  <c r="AC5368"/>
  <c r="AC5344"/>
  <c r="AC5253"/>
  <c r="AC5260"/>
  <c r="AC5250"/>
  <c r="AC5191"/>
  <c r="AD5191" s="1"/>
  <c r="AD5184"/>
  <c r="AC5178"/>
  <c r="AD5148"/>
  <c r="AD5145"/>
  <c r="AC5130"/>
  <c r="AD5130" s="1"/>
  <c r="AD5142"/>
  <c r="AC5116"/>
  <c r="AD5116" s="1"/>
  <c r="AD5099"/>
  <c r="AD5096"/>
  <c r="AC5093"/>
  <c r="AD5093" s="1"/>
  <c r="AC5070"/>
  <c r="AD5070" s="1"/>
  <c r="AD5048"/>
  <c r="AC5045"/>
  <c r="AD5045" s="1"/>
  <c r="AD5035"/>
  <c r="AC5032"/>
  <c r="AD5032" s="1"/>
  <c r="AC5023"/>
  <c r="AD4996"/>
  <c r="AC4978"/>
  <c r="AD4990"/>
  <c r="AC4949"/>
  <c r="AD4642"/>
  <c r="AD5141"/>
  <c r="AD5138"/>
  <c r="AC5259"/>
  <c r="AD5092"/>
  <c r="AD5089"/>
  <c r="AD5192"/>
  <c r="AD5109"/>
  <c r="AD5095"/>
  <c r="AC5012"/>
  <c r="AD5026" s="1"/>
  <c r="AD4992"/>
  <c r="AD4989"/>
  <c r="AD4986"/>
  <c r="AC4977"/>
  <c r="AD5060"/>
  <c r="AD5147"/>
  <c r="AD5140"/>
  <c r="AD5137"/>
  <c r="AD5094"/>
  <c r="AD5091"/>
  <c r="AD5144"/>
  <c r="AD5024"/>
  <c r="AD5018"/>
  <c r="AD5108"/>
  <c r="AD5020"/>
  <c r="AC5017"/>
  <c r="AD5017" s="1"/>
  <c r="AC5011"/>
  <c r="AD5011" s="1"/>
  <c r="AC5008"/>
  <c r="AD5008" s="1"/>
  <c r="AD4995"/>
  <c r="AD4988"/>
  <c r="AD4985"/>
  <c r="AD4984"/>
  <c r="AD5051"/>
  <c r="AD5047"/>
  <c r="AC5007"/>
  <c r="AD5007" s="1"/>
  <c r="AD5034"/>
  <c r="AC4967"/>
  <c r="AD4981" s="1"/>
  <c r="AC4945"/>
  <c r="AC4884"/>
  <c r="AD4884" s="1"/>
  <c r="AC5553"/>
  <c r="AC5467"/>
  <c r="AC5410"/>
  <c r="AC5386"/>
  <c r="AC5300"/>
  <c r="AC5225"/>
  <c r="AC5121"/>
  <c r="AD5121" s="1"/>
  <c r="AD5135"/>
  <c r="AD5111"/>
  <c r="AD4969"/>
  <c r="AC4946"/>
  <c r="AD4887"/>
  <c r="AC4882"/>
  <c r="AD4882" s="1"/>
  <c r="AC4935"/>
  <c r="AD4935" s="1"/>
  <c r="AD4869"/>
  <c r="AC4667"/>
  <c r="AC4656"/>
  <c r="AD4656" s="1"/>
  <c r="AD4637"/>
  <c r="AD4866"/>
  <c r="AD4237"/>
  <c r="AD4114"/>
  <c r="AD3831"/>
  <c r="AD3752"/>
  <c r="AD3483"/>
  <c r="AD3900"/>
  <c r="AC3332"/>
  <c r="AD3418"/>
  <c r="AD3158"/>
  <c r="AD3301"/>
  <c r="AC5502"/>
  <c r="AC5491"/>
  <c r="AC5462"/>
  <c r="AC5249"/>
  <c r="AC5247"/>
  <c r="AD5247" s="1"/>
  <c r="AC5234"/>
  <c r="AC5123"/>
  <c r="AD5123" s="1"/>
  <c r="AC5117"/>
  <c r="AD5117" s="1"/>
  <c r="AC5115"/>
  <c r="AD5115" s="1"/>
  <c r="AC5098"/>
  <c r="AD5098" s="1"/>
  <c r="AC5063"/>
  <c r="AD5063" s="1"/>
  <c r="AC5050"/>
  <c r="AD5050" s="1"/>
  <c r="AC5037"/>
  <c r="AD5037" s="1"/>
  <c r="AC4966"/>
  <c r="AC4961"/>
  <c r="AC4959"/>
  <c r="AC4953"/>
  <c r="AC4926"/>
  <c r="AD4926" s="1"/>
  <c r="AC4924"/>
  <c r="AD4924" s="1"/>
  <c r="AD4911"/>
  <c r="AC4844"/>
  <c r="AD4844" s="1"/>
  <c r="AD4814"/>
  <c r="AD4804"/>
  <c r="AD4801"/>
  <c r="AD4791"/>
  <c r="AC4779"/>
  <c r="AD4779" s="1"/>
  <c r="AC4776"/>
  <c r="AD4776" s="1"/>
  <c r="AC4771"/>
  <c r="AD4771" s="1"/>
  <c r="AC4766"/>
  <c r="AD4766" s="1"/>
  <c r="AC4763"/>
  <c r="AD4763" s="1"/>
  <c r="AD4757"/>
  <c r="AD4802"/>
  <c r="AD4713"/>
  <c r="AD4644"/>
  <c r="AD4641"/>
  <c r="AD4638"/>
  <c r="AC4622"/>
  <c r="AD4622" s="1"/>
  <c r="AC4560"/>
  <c r="AC4566"/>
  <c r="AC4558"/>
  <c r="AD4558" s="1"/>
  <c r="AC4395"/>
  <c r="AC4571"/>
  <c r="AC4518"/>
  <c r="AD4518" s="1"/>
  <c r="AD4429"/>
  <c r="AC4352"/>
  <c r="AD4230"/>
  <c r="AD4180"/>
  <c r="AD4170"/>
  <c r="AD4122"/>
  <c r="AD4119"/>
  <c r="AD4109"/>
  <c r="AD4461"/>
  <c r="AC4394"/>
  <c r="AD4364"/>
  <c r="AC4351"/>
  <c r="AC4332"/>
  <c r="AD4332" s="1"/>
  <c r="AC4319"/>
  <c r="AD4319" s="1"/>
  <c r="AD4289"/>
  <c r="AD4241"/>
  <c r="AD4042"/>
  <c r="AD4039"/>
  <c r="AD3963"/>
  <c r="AC3954"/>
  <c r="AD3961" s="1"/>
  <c r="AC3860"/>
  <c r="AD3822"/>
  <c r="AD4127"/>
  <c r="AC3965"/>
  <c r="AD3965" s="1"/>
  <c r="AD4125"/>
  <c r="AC3885"/>
  <c r="AC3825"/>
  <c r="AD3825" s="1"/>
  <c r="AD3995"/>
  <c r="AD3997"/>
  <c r="AD3758"/>
  <c r="AD3737"/>
  <c r="AD3480"/>
  <c r="AC3878"/>
  <c r="AC3816"/>
  <c r="AD3816" s="1"/>
  <c r="AD3811"/>
  <c r="AD3793"/>
  <c r="AC3789"/>
  <c r="AD3754"/>
  <c r="AC3750"/>
  <c r="AD3750" s="1"/>
  <c r="AD3745"/>
  <c r="AD3734"/>
  <c r="AC3713"/>
  <c r="AD3713" s="1"/>
  <c r="AC3807"/>
  <c r="AD3807" s="1"/>
  <c r="AC3769"/>
  <c r="AD3769" s="1"/>
  <c r="AC3741"/>
  <c r="AD3741" s="1"/>
  <c r="AC3731"/>
  <c r="AD3731" s="1"/>
  <c r="AC3692"/>
  <c r="AC3686"/>
  <c r="AC3648"/>
  <c r="AC3558"/>
  <c r="AC3538"/>
  <c r="AD3538" s="1"/>
  <c r="AC3495"/>
  <c r="AD3472"/>
  <c r="AC3453"/>
  <c r="AD3453" s="1"/>
  <c r="AC3449"/>
  <c r="AD3449" s="1"/>
  <c r="AC3430"/>
  <c r="AD3330"/>
  <c r="AC3270"/>
  <c r="AC3904"/>
  <c r="AD3904" s="1"/>
  <c r="AC3840"/>
  <c r="AD3840" s="1"/>
  <c r="AC3575"/>
  <c r="AD3575" s="1"/>
  <c r="AC3485"/>
  <c r="AD3485" s="1"/>
  <c r="AD3477"/>
  <c r="AD3414"/>
  <c r="AC3336"/>
  <c r="AD3336" s="1"/>
  <c r="AC3323"/>
  <c r="AC3320"/>
  <c r="AD3320" s="1"/>
  <c r="AD3297"/>
  <c r="AC3294"/>
  <c r="AD3294" s="1"/>
  <c r="AC3284"/>
  <c r="AD3258"/>
  <c r="AD3255"/>
  <c r="AD3252"/>
  <c r="AD3231"/>
  <c r="AD3228"/>
  <c r="AD3225"/>
  <c r="AD3218"/>
  <c r="AC3409"/>
  <c r="AD3409" s="1"/>
  <c r="AD3164"/>
  <c r="AD3203"/>
  <c r="AD3405"/>
  <c r="AD3209"/>
  <c r="AD3168"/>
  <c r="AD3128"/>
  <c r="AC3109"/>
  <c r="AD3109" s="1"/>
  <c r="AC3071"/>
  <c r="AD2891"/>
  <c r="AD2888"/>
  <c r="AD2867"/>
  <c r="AC2861"/>
  <c r="AC2854"/>
  <c r="AC2839"/>
  <c r="AD2849" s="1"/>
  <c r="AC2829"/>
  <c r="AC2826"/>
  <c r="AC2908"/>
  <c r="AD2908" s="1"/>
  <c r="AC2737"/>
  <c r="AC2724"/>
  <c r="AD3033"/>
  <c r="AD2913"/>
  <c r="AC2813"/>
  <c r="AC2797"/>
  <c r="AC2784"/>
  <c r="AC2780"/>
  <c r="AC2776"/>
  <c r="AC2760"/>
  <c r="AD2760" s="1"/>
  <c r="AC2730"/>
  <c r="AC2679"/>
  <c r="AD2679" s="1"/>
  <c r="AD2649"/>
  <c r="AC2619"/>
  <c r="AC2487"/>
  <c r="AC2320"/>
  <c r="AC2278"/>
  <c r="AC2261"/>
  <c r="AD2261" s="1"/>
  <c r="AC2246"/>
  <c r="AC2566"/>
  <c r="AD2566" s="1"/>
  <c r="AC2554"/>
  <c r="AD2554" s="1"/>
  <c r="AC2549"/>
  <c r="AC2536"/>
  <c r="AC2528"/>
  <c r="AC2445"/>
  <c r="AD2445" s="1"/>
  <c r="AC2380"/>
  <c r="AD2380" s="1"/>
  <c r="AC2359"/>
  <c r="AC2325"/>
  <c r="AD2328" s="1"/>
  <c r="AC2279"/>
  <c r="AC2215"/>
  <c r="AC2177"/>
  <c r="AC2117"/>
  <c r="AC2104"/>
  <c r="AC2095"/>
  <c r="AC2047"/>
  <c r="AC2038"/>
  <c r="AC2026"/>
  <c r="AD2026" s="1"/>
  <c r="AC1991"/>
  <c r="AC1966"/>
  <c r="AD1966" s="1"/>
  <c r="AC1952"/>
  <c r="AD1952" s="1"/>
  <c r="AC1779"/>
  <c r="AC1754"/>
  <c r="AC1707"/>
  <c r="AC1698"/>
  <c r="AC1685"/>
  <c r="AD1685" s="1"/>
  <c r="AC1590"/>
  <c r="AD1590" s="1"/>
  <c r="AC1551"/>
  <c r="AC1525"/>
  <c r="AD1538" s="1"/>
  <c r="AC1483"/>
  <c r="AD1483" s="1"/>
  <c r="AC1470"/>
  <c r="AD1470" s="1"/>
  <c r="AC1461"/>
  <c r="AC2790"/>
  <c r="AD2672"/>
  <c r="AD2657"/>
  <c r="AD2644"/>
  <c r="AC2589"/>
  <c r="AD2589" s="1"/>
  <c r="AC2580"/>
  <c r="AD2580" s="1"/>
  <c r="AC2572"/>
  <c r="AD2572" s="1"/>
  <c r="AC2555"/>
  <c r="AD2555" s="1"/>
  <c r="AC2542"/>
  <c r="AC2537"/>
  <c r="AD2548" s="1"/>
  <c r="AC2525"/>
  <c r="AD2516"/>
  <c r="AC2470"/>
  <c r="AD2470" s="1"/>
  <c r="AC2466"/>
  <c r="AD2466" s="1"/>
  <c r="AD2439"/>
  <c r="AC2406"/>
  <c r="AD2406" s="1"/>
  <c r="AC2364"/>
  <c r="AC2356"/>
  <c r="AD2348"/>
  <c r="AD2337"/>
  <c r="AD2334"/>
  <c r="AC2322"/>
  <c r="AC2297"/>
  <c r="AD2437"/>
  <c r="AD2399"/>
  <c r="AC2197"/>
  <c r="AD2197" s="1"/>
  <c r="AC2188"/>
  <c r="AC2143"/>
  <c r="AD2143" s="1"/>
  <c r="AC1959"/>
  <c r="AD1959" s="1"/>
  <c r="AC1708"/>
  <c r="AC1703"/>
  <c r="AC1690"/>
  <c r="AD1690" s="1"/>
  <c r="AC1682"/>
  <c r="AD1682" s="1"/>
  <c r="AC1677"/>
  <c r="AD1677" s="1"/>
  <c r="AC1595"/>
  <c r="AD1595" s="1"/>
  <c r="AC1557"/>
  <c r="AD1557" s="1"/>
  <c r="AD1501"/>
  <c r="AC2534"/>
  <c r="AD2434"/>
  <c r="AD2345"/>
  <c r="AC2264"/>
  <c r="AD2264" s="1"/>
  <c r="AC2120"/>
  <c r="AC2052"/>
  <c r="AD2052" s="1"/>
  <c r="AC1995"/>
  <c r="AD1892"/>
  <c r="AD1890"/>
  <c r="AC1768"/>
  <c r="AC1759"/>
  <c r="AC1632"/>
  <c r="AC1627"/>
  <c r="AD1627" s="1"/>
  <c r="AC1592"/>
  <c r="AD1592" s="1"/>
  <c r="AD1573"/>
  <c r="AD1568"/>
  <c r="AC1523"/>
  <c r="AD1505"/>
  <c r="AD1491"/>
  <c r="AC1484"/>
  <c r="AD1484" s="1"/>
  <c r="AD1476"/>
  <c r="AC2472"/>
  <c r="AD2472" s="1"/>
  <c r="AD2427"/>
  <c r="AC2387"/>
  <c r="AD2387" s="1"/>
  <c r="AD2036"/>
  <c r="AD2018"/>
  <c r="AD2013"/>
  <c r="AD2011"/>
  <c r="AC1967"/>
  <c r="AD1967" s="1"/>
  <c r="AC1957"/>
  <c r="AD1957" s="1"/>
  <c r="AD1888"/>
  <c r="AC1697"/>
  <c r="AD1673"/>
  <c r="AD1487"/>
  <c r="AD1468"/>
  <c r="AD1432"/>
  <c r="AC1399"/>
  <c r="AC1396"/>
  <c r="AC1389"/>
  <c r="AC1386"/>
  <c r="AC1383"/>
  <c r="AC1373"/>
  <c r="AD1373" s="1"/>
  <c r="AC1370"/>
  <c r="AD1370" s="1"/>
  <c r="AC1360"/>
  <c r="AD1363" s="1"/>
  <c r="AC1357"/>
  <c r="AD1357" s="1"/>
  <c r="AC1347"/>
  <c r="AD1347" s="1"/>
  <c r="AC1344"/>
  <c r="AD1344" s="1"/>
  <c r="AC1321"/>
  <c r="AD1321" s="1"/>
  <c r="AC1295"/>
  <c r="AD1295" s="1"/>
  <c r="AC1289"/>
  <c r="AD1289" s="1"/>
  <c r="AD1282"/>
  <c r="AD1279"/>
  <c r="AC1276"/>
  <c r="AD1276" s="1"/>
  <c r="AC1263"/>
  <c r="AD1263" s="1"/>
  <c r="AC1253"/>
  <c r="AD1253" s="1"/>
  <c r="AC1250"/>
  <c r="AD1250" s="1"/>
  <c r="AC1237"/>
  <c r="AD1237" s="1"/>
  <c r="AC1224"/>
  <c r="AD1224" s="1"/>
  <c r="AD1214"/>
  <c r="AD1211"/>
  <c r="AC1200"/>
  <c r="AC1181"/>
  <c r="AC1033"/>
  <c r="AC1030"/>
  <c r="AC1020"/>
  <c r="AC1017"/>
  <c r="AC1007"/>
  <c r="AC1004"/>
  <c r="AC1001"/>
  <c r="AC965"/>
  <c r="AD965" s="1"/>
  <c r="AC962"/>
  <c r="AD962" s="1"/>
  <c r="AC870"/>
  <c r="AC867"/>
  <c r="AC857"/>
  <c r="AC854"/>
  <c r="AC851"/>
  <c r="AC844"/>
  <c r="AD844" s="1"/>
  <c r="AC841"/>
  <c r="AD841" s="1"/>
  <c r="AC838"/>
  <c r="AD838" s="1"/>
  <c r="AC831"/>
  <c r="AC828"/>
  <c r="AC825"/>
  <c r="AC818"/>
  <c r="AC815"/>
  <c r="AC812"/>
  <c r="AC802"/>
  <c r="AD802" s="1"/>
  <c r="AC799"/>
  <c r="AD799" s="1"/>
  <c r="AC786"/>
  <c r="AC772"/>
  <c r="AD772" s="1"/>
  <c r="AC2556"/>
  <c r="AD2556" s="1"/>
  <c r="AD2511"/>
  <c r="AC2209"/>
  <c r="AD2142"/>
  <c r="AC2118"/>
  <c r="AC2105"/>
  <c r="AC2092"/>
  <c r="AC2065"/>
  <c r="AC2046"/>
  <c r="AD2046" s="1"/>
  <c r="AC1997"/>
  <c r="AC1988"/>
  <c r="AD1848"/>
  <c r="AD1846"/>
  <c r="AC1805"/>
  <c r="AD1805" s="1"/>
  <c r="AC1761"/>
  <c r="AC1549"/>
  <c r="AC1456"/>
  <c r="AC1431"/>
  <c r="AD1431" s="1"/>
  <c r="AC1190"/>
  <c r="AC1187"/>
  <c r="AC1184"/>
  <c r="AC1178"/>
  <c r="AC1175"/>
  <c r="AC1165"/>
  <c r="AC1162"/>
  <c r="AC1140"/>
  <c r="AD1140" s="1"/>
  <c r="AC1137"/>
  <c r="AD1137" s="1"/>
  <c r="AC1057"/>
  <c r="AD1057" s="1"/>
  <c r="AC913"/>
  <c r="AC910"/>
  <c r="AC896"/>
  <c r="AD896" s="1"/>
  <c r="AC709"/>
  <c r="AD709" s="1"/>
  <c r="AC423"/>
  <c r="AD423" s="1"/>
  <c r="AC410"/>
  <c r="AC385"/>
  <c r="AC371"/>
  <c r="AD371" s="1"/>
  <c r="AD644"/>
  <c r="AC641"/>
  <c r="AD641" s="1"/>
  <c r="AC634"/>
  <c r="AD634" s="1"/>
  <c r="AC631"/>
  <c r="AD631" s="1"/>
  <c r="AC382"/>
  <c r="AD391" s="1"/>
  <c r="AC378"/>
  <c r="AD378" s="1"/>
  <c r="AC368"/>
  <c r="AD368" s="1"/>
  <c r="AC365"/>
  <c r="AD365" s="1"/>
  <c r="AD328"/>
  <c r="AD325"/>
  <c r="AC322"/>
  <c r="AD322" s="1"/>
  <c r="AC309"/>
  <c r="AD309" s="1"/>
  <c r="AD302"/>
  <c r="AD299"/>
  <c r="AC296"/>
  <c r="AD296" s="1"/>
  <c r="AC283"/>
  <c r="AC273"/>
  <c r="AD273" s="1"/>
  <c r="AC180"/>
  <c r="AD180" s="1"/>
  <c r="AC77"/>
  <c r="AD77" s="1"/>
  <c r="AD691"/>
  <c r="AD688"/>
  <c r="AD685"/>
  <c r="AD662"/>
  <c r="AC661"/>
  <c r="AD661" s="1"/>
  <c r="AD659"/>
  <c r="AD654"/>
  <c r="AC653"/>
  <c r="AD653" s="1"/>
  <c r="AC650"/>
  <c r="AD650" s="1"/>
  <c r="AD624"/>
  <c r="AD601"/>
  <c r="AD598"/>
  <c r="AD595"/>
  <c r="AD588"/>
  <c r="AD585"/>
  <c r="AD582"/>
  <c r="AD575"/>
  <c r="AC433"/>
  <c r="AC421"/>
  <c r="AD421" s="1"/>
  <c r="AC358"/>
  <c r="AD358" s="1"/>
  <c r="AC345"/>
  <c r="AC323"/>
  <c r="AD323" s="1"/>
  <c r="AD269"/>
  <c r="AD266"/>
  <c r="AD263"/>
  <c r="AD256"/>
  <c r="AD253"/>
  <c r="AD250"/>
  <c r="AD227"/>
  <c r="AD224"/>
  <c r="AD214"/>
  <c r="AD211"/>
  <c r="AD201"/>
  <c r="AC198"/>
  <c r="AD198" s="1"/>
  <c r="AC185"/>
  <c r="AD172"/>
  <c r="AD146"/>
  <c r="AD143"/>
  <c r="AD136"/>
  <c r="AD133"/>
  <c r="AC130"/>
  <c r="AD130" s="1"/>
  <c r="AD123"/>
  <c r="AD120"/>
  <c r="AC117"/>
  <c r="AD117" s="1"/>
  <c r="AC104"/>
  <c r="AC91"/>
  <c r="AD91" s="1"/>
  <c r="AC78"/>
  <c r="AD78" s="1"/>
  <c r="AD55"/>
  <c r="AD52"/>
  <c r="AD29"/>
  <c r="AD26"/>
  <c r="AD23"/>
  <c r="AC5520"/>
  <c r="AC5500"/>
  <c r="AC5413"/>
  <c r="AC5331"/>
  <c r="AC5257"/>
  <c r="AC5213"/>
  <c r="AD5213" s="1"/>
  <c r="AC5196"/>
  <c r="AD5196" s="1"/>
  <c r="AC5170"/>
  <c r="AC5106"/>
  <c r="AD5106" s="1"/>
  <c r="AD5101"/>
  <c r="AC5028"/>
  <c r="AD5028" s="1"/>
  <c r="AC4991"/>
  <c r="AD4991" s="1"/>
  <c r="AC4929"/>
  <c r="AD4929" s="1"/>
  <c r="AD4917"/>
  <c r="AD4879"/>
  <c r="AD4872"/>
  <c r="AC4880"/>
  <c r="AD4880" s="1"/>
  <c r="AC4873"/>
  <c r="AD4873" s="1"/>
  <c r="AD4864"/>
  <c r="AD4807"/>
  <c r="AD4788"/>
  <c r="AD4181"/>
  <c r="AD3958"/>
  <c r="AD3486"/>
  <c r="AC3887"/>
  <c r="AD3746"/>
  <c r="AD3487"/>
  <c r="AD3479"/>
  <c r="AD3326"/>
  <c r="AC3316"/>
  <c r="AD3316" s="1"/>
  <c r="AC3281"/>
  <c r="AD3328"/>
  <c r="AC3067"/>
  <c r="AD2925"/>
  <c r="AD2922"/>
  <c r="AD2919"/>
  <c r="AD2912"/>
  <c r="AC2909"/>
  <c r="AD2909" s="1"/>
  <c r="AC2906"/>
  <c r="AD2906" s="1"/>
  <c r="AC2900"/>
  <c r="AD2900" s="1"/>
  <c r="AC2897"/>
  <c r="AD2897" s="1"/>
  <c r="AC2887"/>
  <c r="AD2887" s="1"/>
  <c r="AC2883"/>
  <c r="AC2873"/>
  <c r="AC2863"/>
  <c r="AD2863" s="1"/>
  <c r="AC2860"/>
  <c r="AD2860" s="1"/>
  <c r="AC2857"/>
  <c r="AD2857" s="1"/>
  <c r="AC2850"/>
  <c r="AD2850" s="1"/>
  <c r="AC2844"/>
  <c r="AD2844" s="1"/>
  <c r="AC2835"/>
  <c r="AC2825"/>
  <c r="AC2822"/>
  <c r="AD3035"/>
  <c r="AC2812"/>
  <c r="AC2758"/>
  <c r="AD2758" s="1"/>
  <c r="AC2750"/>
  <c r="AD2750" s="1"/>
  <c r="AC3106"/>
  <c r="AD3106" s="1"/>
  <c r="AD3025"/>
  <c r="AC2805"/>
  <c r="AC2613"/>
  <c r="AC2604"/>
  <c r="AC2591"/>
  <c r="AD2591" s="1"/>
  <c r="AC2553"/>
  <c r="AD2553" s="1"/>
  <c r="AC2544"/>
  <c r="AD2544" s="1"/>
  <c r="AC2531"/>
  <c r="AD2531" s="1"/>
  <c r="AC2522"/>
  <c r="AD2535" s="1"/>
  <c r="AC2463"/>
  <c r="AD2463" s="1"/>
  <c r="AC2388"/>
  <c r="AD2388" s="1"/>
  <c r="AC2375"/>
  <c r="AD2375" s="1"/>
  <c r="AC2366"/>
  <c r="AC2311"/>
  <c r="AC2272"/>
  <c r="AC2245"/>
  <c r="AC3046"/>
  <c r="AD3046" s="1"/>
  <c r="AD2774"/>
  <c r="AC2769"/>
  <c r="AD2769" s="1"/>
  <c r="AC2764"/>
  <c r="AD2768" s="1"/>
  <c r="AC2734"/>
  <c r="AD2738" s="1"/>
  <c r="AC2618"/>
  <c r="AC2592"/>
  <c r="AD2592" s="1"/>
  <c r="AC2468"/>
  <c r="AD2468" s="1"/>
  <c r="AC2455"/>
  <c r="AC2324"/>
  <c r="AC2307"/>
  <c r="AC2266"/>
  <c r="AD2702"/>
  <c r="AC2620"/>
  <c r="AC2575"/>
  <c r="AD2575" s="1"/>
  <c r="AC2562"/>
  <c r="AD2562" s="1"/>
  <c r="AC2367"/>
  <c r="AC2352"/>
  <c r="AD2352" s="1"/>
  <c r="AC2267"/>
  <c r="AC2254"/>
  <c r="AD2254" s="1"/>
  <c r="AC2211"/>
  <c r="AC2198"/>
  <c r="AD2198" s="1"/>
  <c r="AC2091"/>
  <c r="AC2043"/>
  <c r="AD2043" s="1"/>
  <c r="AC2034"/>
  <c r="AD2034" s="1"/>
  <c r="AC1978"/>
  <c r="AC1775"/>
  <c r="AC1766"/>
  <c r="AC1694"/>
  <c r="AC1681"/>
  <c r="AD1681" s="1"/>
  <c r="AC1629"/>
  <c r="AD1629" s="1"/>
  <c r="AC1577"/>
  <c r="AD1577" s="1"/>
  <c r="AC1547"/>
  <c r="AC1534"/>
  <c r="AD1534" s="1"/>
  <c r="AC1521"/>
  <c r="AC1466"/>
  <c r="AD1466" s="1"/>
  <c r="AC1457"/>
  <c r="AC2786"/>
  <c r="AD2651"/>
  <c r="AC2594"/>
  <c r="AD2594" s="1"/>
  <c r="AC2588"/>
  <c r="AD2588" s="1"/>
  <c r="AC2563"/>
  <c r="AD2563" s="1"/>
  <c r="AC2550"/>
  <c r="AD2550" s="1"/>
  <c r="AC2533"/>
  <c r="AD2533" s="1"/>
  <c r="AD2515"/>
  <c r="AC2461"/>
  <c r="AC2381"/>
  <c r="AD2381" s="1"/>
  <c r="AC2373"/>
  <c r="AD2373" s="1"/>
  <c r="AC2360"/>
  <c r="AD2350"/>
  <c r="AD2347"/>
  <c r="AD2336"/>
  <c r="AC2314"/>
  <c r="AC3115"/>
  <c r="AD3029"/>
  <c r="AC2795"/>
  <c r="AD2663"/>
  <c r="AD2332"/>
  <c r="AD2194"/>
  <c r="AC2184"/>
  <c r="AC1977"/>
  <c r="AD1977" s="1"/>
  <c r="AC1955"/>
  <c r="AD1955" s="1"/>
  <c r="AC1725"/>
  <c r="AC1712"/>
  <c r="AC1602"/>
  <c r="AC1578"/>
  <c r="AD1578" s="1"/>
  <c r="AD1556"/>
  <c r="AC1522"/>
  <c r="AD2564"/>
  <c r="AC2252"/>
  <c r="AD2252" s="1"/>
  <c r="AC2195"/>
  <c r="AD2195" s="1"/>
  <c r="AD2191"/>
  <c r="AC2139"/>
  <c r="AD2139" s="1"/>
  <c r="AC2067"/>
  <c r="AC2048"/>
  <c r="AD2048" s="1"/>
  <c r="AC2040"/>
  <c r="AD2040" s="1"/>
  <c r="AD1854"/>
  <c r="AC1746"/>
  <c r="AD1746" s="1"/>
  <c r="AC1713"/>
  <c r="AC1704"/>
  <c r="AC1692"/>
  <c r="AC1683"/>
  <c r="AD1683" s="1"/>
  <c r="AC1601"/>
  <c r="AD1615" s="1"/>
  <c r="AD1571"/>
  <c r="AD1566"/>
  <c r="AC1519"/>
  <c r="AD1504"/>
  <c r="AD1496"/>
  <c r="AD1489"/>
  <c r="AD1475"/>
  <c r="AC1467"/>
  <c r="AD1467" s="1"/>
  <c r="AD1434"/>
  <c r="AD1425"/>
  <c r="AD1422"/>
  <c r="AD1415"/>
  <c r="AD1412"/>
  <c r="AD1409"/>
  <c r="AC1406"/>
  <c r="AD1406" s="1"/>
  <c r="AC1397"/>
  <c r="AC1384"/>
  <c r="AD1384" s="1"/>
  <c r="AC1375"/>
  <c r="AD1388" s="1"/>
  <c r="AC1346"/>
  <c r="AD1346" s="1"/>
  <c r="AD1271"/>
  <c r="AC1268"/>
  <c r="AD1268" s="1"/>
  <c r="AD1142"/>
  <c r="AC1139"/>
  <c r="AD1139" s="1"/>
  <c r="AD1133"/>
  <c r="AC1130"/>
  <c r="AD1130" s="1"/>
  <c r="AD1123"/>
  <c r="AD1120"/>
  <c r="AC1117"/>
  <c r="AD1117" s="1"/>
  <c r="AD1110"/>
  <c r="AD1107"/>
  <c r="AC1092"/>
  <c r="AD1092" s="1"/>
  <c r="AC1045"/>
  <c r="AD1045" s="1"/>
  <c r="AC1036"/>
  <c r="AC1023"/>
  <c r="AC1014"/>
  <c r="AD1027" s="1"/>
  <c r="AC984"/>
  <c r="AD987" s="1"/>
  <c r="AD974"/>
  <c r="AD971"/>
  <c r="AD958"/>
  <c r="AC955"/>
  <c r="AD955" s="1"/>
  <c r="AC946"/>
  <c r="AD946" s="1"/>
  <c r="AC933"/>
  <c r="AD933" s="1"/>
  <c r="AC924"/>
  <c r="AD927" s="1"/>
  <c r="AD898"/>
  <c r="AC895"/>
  <c r="AD895" s="1"/>
  <c r="AC886"/>
  <c r="AD886" s="1"/>
  <c r="AC873"/>
  <c r="AC864"/>
  <c r="AD877" s="1"/>
  <c r="AC835"/>
  <c r="AD835" s="1"/>
  <c r="AC826"/>
  <c r="AC813"/>
  <c r="AC804"/>
  <c r="AD817" s="1"/>
  <c r="AD760"/>
  <c r="AD747"/>
  <c r="AC744"/>
  <c r="AD744" s="1"/>
  <c r="AC735"/>
  <c r="AD735" s="1"/>
  <c r="AC721"/>
  <c r="AC712"/>
  <c r="AD725" s="1"/>
  <c r="AC2573"/>
  <c r="AD2573" s="1"/>
  <c r="AC2521"/>
  <c r="AD2521" s="1"/>
  <c r="AC2212"/>
  <c r="AC2203"/>
  <c r="AD2203" s="1"/>
  <c r="AC2199"/>
  <c r="AD2199" s="1"/>
  <c r="AC2045"/>
  <c r="AD2045" s="1"/>
  <c r="AD2032"/>
  <c r="AD2020"/>
  <c r="AC1953"/>
  <c r="AD1953" s="1"/>
  <c r="AD1852"/>
  <c r="AC1785"/>
  <c r="AD1675"/>
  <c r="AD1625"/>
  <c r="AD1563"/>
  <c r="AC1552"/>
  <c r="AC1544"/>
  <c r="AD1509"/>
  <c r="AC1463"/>
  <c r="AC1398"/>
  <c r="AC1395"/>
  <c r="AC1392"/>
  <c r="AC1385"/>
  <c r="AD1385" s="1"/>
  <c r="AC1382"/>
  <c r="AD1382" s="1"/>
  <c r="AC1379"/>
  <c r="AD1379" s="1"/>
  <c r="AC1372"/>
  <c r="AD1372" s="1"/>
  <c r="AC1369"/>
  <c r="AD1369" s="1"/>
  <c r="AC1366"/>
  <c r="AD1366" s="1"/>
  <c r="AC1359"/>
  <c r="AD1359" s="1"/>
  <c r="AC1356"/>
  <c r="AD1356" s="1"/>
  <c r="AC1353"/>
  <c r="AD1353" s="1"/>
  <c r="AC1343"/>
  <c r="AD1343" s="1"/>
  <c r="AC1340"/>
  <c r="AD1340" s="1"/>
  <c r="AC1327"/>
  <c r="AD1327" s="1"/>
  <c r="AC1317"/>
  <c r="AD1317" s="1"/>
  <c r="AC1314"/>
  <c r="AD1314" s="1"/>
  <c r="AD1281"/>
  <c r="AD1278"/>
  <c r="AD1275"/>
  <c r="AC1265"/>
  <c r="AD1265" s="1"/>
  <c r="AC1262"/>
  <c r="AD1262" s="1"/>
  <c r="AC1259"/>
  <c r="AD1259" s="1"/>
  <c r="AC1252"/>
  <c r="AD1252" s="1"/>
  <c r="AC1249"/>
  <c r="AD1249" s="1"/>
  <c r="AC1233"/>
  <c r="AD1233" s="1"/>
  <c r="AC1220"/>
  <c r="AD1220" s="1"/>
  <c r="AC1206"/>
  <c r="AC1199"/>
  <c r="AD1055"/>
  <c r="AD1052"/>
  <c r="AC1039"/>
  <c r="AD1039" s="1"/>
  <c r="AC1029"/>
  <c r="AD1042" s="1"/>
  <c r="AC1026"/>
  <c r="AD1026" s="1"/>
  <c r="AC1016"/>
  <c r="AD1016" s="1"/>
  <c r="AC1013"/>
  <c r="AC866"/>
  <c r="AD866" s="1"/>
  <c r="AC863"/>
  <c r="AC853"/>
  <c r="AC850"/>
  <c r="AC840"/>
  <c r="AD840" s="1"/>
  <c r="AC837"/>
  <c r="AD837" s="1"/>
  <c r="AC827"/>
  <c r="AC824"/>
  <c r="AC821"/>
  <c r="AC814"/>
  <c r="AD814" s="1"/>
  <c r="AC811"/>
  <c r="AD811" s="1"/>
  <c r="AC808"/>
  <c r="AD808" s="1"/>
  <c r="AC801"/>
  <c r="AD801" s="1"/>
  <c r="AC782"/>
  <c r="AC2369"/>
  <c r="AC2205"/>
  <c r="AD2133"/>
  <c r="AC2113"/>
  <c r="AC2050"/>
  <c r="AD2050" s="1"/>
  <c r="AD2017"/>
  <c r="AD1897"/>
  <c r="AD1857"/>
  <c r="AC1757"/>
  <c r="AC1626"/>
  <c r="AD1626" s="1"/>
  <c r="AD1620"/>
  <c r="AD1581"/>
  <c r="AD1560"/>
  <c r="AD1558"/>
  <c r="AC1540"/>
  <c r="AD1481"/>
  <c r="AC1312"/>
  <c r="AD1312" s="1"/>
  <c r="AC1196"/>
  <c r="AC1186"/>
  <c r="AC1183"/>
  <c r="AC1180"/>
  <c r="AC1177"/>
  <c r="AC1174"/>
  <c r="AD1174" s="1"/>
  <c r="AC1171"/>
  <c r="AD1171" s="1"/>
  <c r="AC1164"/>
  <c r="AD1176" s="1"/>
  <c r="AC1161"/>
  <c r="AC1158"/>
  <c r="AD1158" s="1"/>
  <c r="AC1149"/>
  <c r="AD1159" s="1"/>
  <c r="AC1136"/>
  <c r="AD1136" s="1"/>
  <c r="AC1078"/>
  <c r="AC1077"/>
  <c r="AC1075"/>
  <c r="AC1073"/>
  <c r="AD1073" s="1"/>
  <c r="AC1072"/>
  <c r="AD1072" s="1"/>
  <c r="AD1056"/>
  <c r="AC1053"/>
  <c r="AD1053" s="1"/>
  <c r="AC999"/>
  <c r="AD1002" s="1"/>
  <c r="AC992"/>
  <c r="AD992" s="1"/>
  <c r="AC961"/>
  <c r="AD961" s="1"/>
  <c r="AC775"/>
  <c r="AC771"/>
  <c r="AD771" s="1"/>
  <c r="AC642"/>
  <c r="AD642" s="1"/>
  <c r="AC633"/>
  <c r="AD633" s="1"/>
  <c r="AC548"/>
  <c r="AC539"/>
  <c r="AD539" s="1"/>
  <c r="AC526"/>
  <c r="AC517"/>
  <c r="AD529" s="1"/>
  <c r="AD504"/>
  <c r="AC488"/>
  <c r="AC479"/>
  <c r="AD479" s="1"/>
  <c r="AC466"/>
  <c r="AC457"/>
  <c r="AD460" s="1"/>
  <c r="AC428"/>
  <c r="AC419"/>
  <c r="AD419" s="1"/>
  <c r="AD409"/>
  <c r="AC406"/>
  <c r="AC397"/>
  <c r="AD400" s="1"/>
  <c r="AD390"/>
  <c r="AD387"/>
  <c r="AD384"/>
  <c r="AC275"/>
  <c r="AD289" s="1"/>
  <c r="AC640"/>
  <c r="AD640" s="1"/>
  <c r="AC380"/>
  <c r="AD380" s="1"/>
  <c r="AC377"/>
  <c r="AD377" s="1"/>
  <c r="AC374"/>
  <c r="AD374" s="1"/>
  <c r="AD367"/>
  <c r="AC361"/>
  <c r="AD361" s="1"/>
  <c r="AC348"/>
  <c r="AC334"/>
  <c r="AD334" s="1"/>
  <c r="AD324"/>
  <c r="AD321"/>
  <c r="AD314"/>
  <c r="AD311"/>
  <c r="AD308"/>
  <c r="AD301"/>
  <c r="AD298"/>
  <c r="AD295"/>
  <c r="AC292"/>
  <c r="AD292" s="1"/>
  <c r="AC288"/>
  <c r="AD288" s="1"/>
  <c r="AD285"/>
  <c r="AD282"/>
  <c r="AC279"/>
  <c r="AD279" s="1"/>
  <c r="AC272"/>
  <c r="AD272" s="1"/>
  <c r="AD196"/>
  <c r="AD192"/>
  <c r="AC189"/>
  <c r="AD189" s="1"/>
  <c r="AC176"/>
  <c r="AD176" s="1"/>
  <c r="AC107"/>
  <c r="AC94"/>
  <c r="AD94" s="1"/>
  <c r="AD702"/>
  <c r="AD687"/>
  <c r="AD684"/>
  <c r="AC646"/>
  <c r="AD646" s="1"/>
  <c r="AD597"/>
  <c r="AD594"/>
  <c r="AD584"/>
  <c r="AD581"/>
  <c r="AC437"/>
  <c r="AC354"/>
  <c r="AD354" s="1"/>
  <c r="AC341"/>
  <c r="AC337"/>
  <c r="AD265"/>
  <c r="AD262"/>
  <c r="AD252"/>
  <c r="AD249"/>
  <c r="AD246"/>
  <c r="AD226"/>
  <c r="AD223"/>
  <c r="AD220"/>
  <c r="AD213"/>
  <c r="AD210"/>
  <c r="AD207"/>
  <c r="AD197"/>
  <c r="AC194"/>
  <c r="AD194" s="1"/>
  <c r="AC181"/>
  <c r="AD181" s="1"/>
  <c r="AD171"/>
  <c r="AD145"/>
  <c r="AD142"/>
  <c r="AD129"/>
  <c r="AD126"/>
  <c r="AD119"/>
  <c r="AD116"/>
  <c r="AC113"/>
  <c r="AD113" s="1"/>
  <c r="AC100"/>
  <c r="AC87"/>
  <c r="AD87" s="1"/>
  <c r="AD64"/>
  <c r="AD61"/>
  <c r="AD51"/>
  <c r="AC48"/>
  <c r="AD48" s="1"/>
  <c r="AD25"/>
  <c r="AD22"/>
  <c r="AC5459"/>
  <c r="AC5415"/>
  <c r="AC5390"/>
  <c r="AC5356"/>
  <c r="AC5288"/>
  <c r="AC5226"/>
  <c r="AD5226" s="1"/>
  <c r="AC5200"/>
  <c r="AD5200" s="1"/>
  <c r="AC5139"/>
  <c r="AD5139" s="1"/>
  <c r="AC5153"/>
  <c r="AC5083"/>
  <c r="AD5083" s="1"/>
  <c r="AC5059"/>
  <c r="AD5059" s="1"/>
  <c r="AC5033"/>
  <c r="AD5033" s="1"/>
  <c r="AC5000"/>
  <c r="AD5000" s="1"/>
  <c r="AD4920"/>
  <c r="AD4881"/>
  <c r="AD4908"/>
  <c r="AD4867"/>
  <c r="AD4640"/>
  <c r="AD3790"/>
  <c r="AD3751"/>
  <c r="AC3478"/>
  <c r="AD3478" s="1"/>
  <c r="AD3801"/>
  <c r="AC3329"/>
  <c r="AD3329" s="1"/>
  <c r="AC3319"/>
  <c r="AD3319" s="1"/>
  <c r="AD3327"/>
  <c r="AC5464"/>
  <c r="AC5460"/>
  <c r="AC5224"/>
  <c r="AD5224" s="1"/>
  <c r="AC5112"/>
  <c r="AD5112" s="1"/>
  <c r="AC5074"/>
  <c r="AD5074" s="1"/>
  <c r="AC5071"/>
  <c r="AD5071" s="1"/>
  <c r="AC5029"/>
  <c r="AD5029" s="1"/>
  <c r="AC4987"/>
  <c r="AD4987" s="1"/>
  <c r="AD4970"/>
  <c r="AD4968"/>
  <c r="AC4965"/>
  <c r="AC4962"/>
  <c r="AC4957"/>
  <c r="AC4922"/>
  <c r="AD4922" s="1"/>
  <c r="AD4919"/>
  <c r="AC4913"/>
  <c r="AD4913" s="1"/>
  <c r="AC4900"/>
  <c r="AC4958"/>
  <c r="AD4914"/>
  <c r="AC4888"/>
  <c r="AD4888" s="1"/>
  <c r="AD4886"/>
  <c r="AC4842"/>
  <c r="AD4842" s="1"/>
  <c r="AD4812"/>
  <c r="AD4809"/>
  <c r="AD4806"/>
  <c r="AD4799"/>
  <c r="AD4796"/>
  <c r="AD4793"/>
  <c r="AC4774"/>
  <c r="AD4774" s="1"/>
  <c r="AD4767"/>
  <c r="AD4762"/>
  <c r="AD4759"/>
  <c r="AD4717"/>
  <c r="AD4714"/>
  <c r="AD4711"/>
  <c r="AC4659"/>
  <c r="AD4659" s="1"/>
  <c r="AC4657"/>
  <c r="AD4657" s="1"/>
  <c r="AD4646"/>
  <c r="AC4643"/>
  <c r="AD4643" s="1"/>
  <c r="AD4636"/>
  <c r="AC4630"/>
  <c r="AD4630" s="1"/>
  <c r="AD4623"/>
  <c r="AD4620"/>
  <c r="AC4761"/>
  <c r="AD4761" s="1"/>
  <c r="AD4692"/>
  <c r="AC4664"/>
  <c r="AD4665" s="1"/>
  <c r="AD4628"/>
  <c r="AD4591"/>
  <c r="AC4588"/>
  <c r="AD4593" s="1"/>
  <c r="AC4401"/>
  <c r="AC4609"/>
  <c r="AC4601"/>
  <c r="AD4601" s="1"/>
  <c r="AC4565"/>
  <c r="AC4521"/>
  <c r="AD4521" s="1"/>
  <c r="AC4507"/>
  <c r="AC4498"/>
  <c r="AD4505" s="1"/>
  <c r="AD4491"/>
  <c r="AD4488"/>
  <c r="AD4485"/>
  <c r="AD4478"/>
  <c r="AD4475"/>
  <c r="AD4472"/>
  <c r="AC4469"/>
  <c r="AD4469" s="1"/>
  <c r="AC4460"/>
  <c r="AD4460" s="1"/>
  <c r="AC4447"/>
  <c r="AD4447" s="1"/>
  <c r="AD4431"/>
  <c r="AD4428"/>
  <c r="AD4425"/>
  <c r="AC4409"/>
  <c r="AC4406"/>
  <c r="AC4403"/>
  <c r="AC4400"/>
  <c r="AC4393"/>
  <c r="AD4404" s="1"/>
  <c r="AD4371"/>
  <c r="AD4368"/>
  <c r="AD4365"/>
  <c r="AC4605"/>
  <c r="AC4600"/>
  <c r="AD4600" s="1"/>
  <c r="AC4553"/>
  <c r="AD4553" s="1"/>
  <c r="AC4526"/>
  <c r="AD4526" s="1"/>
  <c r="AD4489"/>
  <c r="AD4471"/>
  <c r="AC4353"/>
  <c r="AD4474"/>
  <c r="AC4223"/>
  <c r="AD4223" s="1"/>
  <c r="AC4185"/>
  <c r="AD4185" s="1"/>
  <c r="AD4178"/>
  <c r="AD4175"/>
  <c r="AD4172"/>
  <c r="AD4130"/>
  <c r="AD4117"/>
  <c r="AD4111"/>
  <c r="AC4102"/>
  <c r="AD4102" s="1"/>
  <c r="AD4073"/>
  <c r="AD4070"/>
  <c r="AC4064"/>
  <c r="AD4064" s="1"/>
  <c r="AC4359"/>
  <c r="AC4330"/>
  <c r="AD4330" s="1"/>
  <c r="AC4322"/>
  <c r="AD4322" s="1"/>
  <c r="AC4309"/>
  <c r="AD4297"/>
  <c r="AD4294"/>
  <c r="AD4259"/>
  <c r="AD4236"/>
  <c r="AD4233"/>
  <c r="AD4173"/>
  <c r="AD4112"/>
  <c r="AC4041"/>
  <c r="AD4041" s="1"/>
  <c r="AC3955"/>
  <c r="AD3955" s="1"/>
  <c r="AC3946"/>
  <c r="AD3946" s="1"/>
  <c r="AC3912"/>
  <c r="AC3890"/>
  <c r="AC3852"/>
  <c r="AC3830"/>
  <c r="AD3830" s="1"/>
  <c r="AD4226"/>
  <c r="AD4188"/>
  <c r="AD4105"/>
  <c r="AD4067"/>
  <c r="AC4009"/>
  <c r="AD4009" s="1"/>
  <c r="AC3996"/>
  <c r="AD3996" s="1"/>
  <c r="AD3986"/>
  <c r="AC3983"/>
  <c r="AD3983" s="1"/>
  <c r="AC3957"/>
  <c r="AD3957" s="1"/>
  <c r="AD3947"/>
  <c r="AC3941"/>
  <c r="AD3941" s="1"/>
  <c r="AC3928"/>
  <c r="AD3928" s="1"/>
  <c r="AC3893"/>
  <c r="AC3863"/>
  <c r="AC3833"/>
  <c r="AD3833" s="1"/>
  <c r="AC3913"/>
  <c r="AC3857"/>
  <c r="AD3818"/>
  <c r="AD3814"/>
  <c r="AD3798"/>
  <c r="AC3760"/>
  <c r="AD3760" s="1"/>
  <c r="AC3706"/>
  <c r="AD3706" s="1"/>
  <c r="AC3643"/>
  <c r="AC3588"/>
  <c r="AD3588" s="1"/>
  <c r="AD3564"/>
  <c r="AC3545"/>
  <c r="AD3545" s="1"/>
  <c r="AC3537"/>
  <c r="AD3537" s="1"/>
  <c r="AC3488"/>
  <c r="AD3491" s="1"/>
  <c r="AC3450"/>
  <c r="AD3450" s="1"/>
  <c r="AD3815"/>
  <c r="AC3800"/>
  <c r="AD3800" s="1"/>
  <c r="AC3776"/>
  <c r="AC3771"/>
  <c r="AD3771" s="1"/>
  <c r="AD3767"/>
  <c r="AC3762"/>
  <c r="AD3762" s="1"/>
  <c r="AD3735"/>
  <c r="AD3730"/>
  <c r="AC3712"/>
  <c r="AD3712" s="1"/>
  <c r="AC3645"/>
  <c r="AC3627"/>
  <c r="AD3627" s="1"/>
  <c r="AC3610"/>
  <c r="AD3610" s="1"/>
  <c r="AD3594"/>
  <c r="AC3574"/>
  <c r="AD3574" s="1"/>
  <c r="AC3548"/>
  <c r="AD3562" s="1"/>
  <c r="AD3464"/>
  <c r="AC3428"/>
  <c r="AD3429" s="1"/>
  <c r="AC3944"/>
  <c r="AD3944" s="1"/>
  <c r="AC3883"/>
  <c r="AC3812"/>
  <c r="AD3812" s="1"/>
  <c r="AD3806"/>
  <c r="AD3802"/>
  <c r="AD3764"/>
  <c r="AC3697"/>
  <c r="AD3649"/>
  <c r="AC3638"/>
  <c r="AD3641" s="1"/>
  <c r="AD3624"/>
  <c r="AD3619"/>
  <c r="AD3615"/>
  <c r="AD3613"/>
  <c r="AC3609"/>
  <c r="AD3609" s="1"/>
  <c r="AD3599"/>
  <c r="AD3577"/>
  <c r="AD3565"/>
  <c r="AC3550"/>
  <c r="AC3542"/>
  <c r="AD3542" s="1"/>
  <c r="AD3461"/>
  <c r="AD3459"/>
  <c r="AC3438"/>
  <c r="AD3438" s="1"/>
  <c r="AC3426"/>
  <c r="AD3426" s="1"/>
  <c r="AD3347"/>
  <c r="AC3338"/>
  <c r="AD3352" s="1"/>
  <c r="AC3309"/>
  <c r="AD3309" s="1"/>
  <c r="AC3300"/>
  <c r="AD3300" s="1"/>
  <c r="AC3278"/>
  <c r="AD3290" s="1"/>
  <c r="AD3976"/>
  <c r="AC3896"/>
  <c r="AD3896" s="1"/>
  <c r="AC3848"/>
  <c r="AD3848" s="1"/>
  <c r="AC3753"/>
  <c r="AD3753" s="1"/>
  <c r="AC3715"/>
  <c r="AD3662"/>
  <c r="AC3656"/>
  <c r="AD3656" s="1"/>
  <c r="AC3601"/>
  <c r="AD3601" s="1"/>
  <c r="AC3567"/>
  <c r="AD3567" s="1"/>
  <c r="AD3551"/>
  <c r="AC3518"/>
  <c r="AD3532" s="1"/>
  <c r="AC3499"/>
  <c r="AD3499" s="1"/>
  <c r="AD3481"/>
  <c r="AD3447"/>
  <c r="AD3431"/>
  <c r="AC3422"/>
  <c r="AD3422" s="1"/>
  <c r="AC3419"/>
  <c r="AD3419" s="1"/>
  <c r="AC3412"/>
  <c r="AD3412" s="1"/>
  <c r="AC3406"/>
  <c r="AD3406" s="1"/>
  <c r="AD3399"/>
  <c r="AC3380"/>
  <c r="AD3380" s="1"/>
  <c r="AD3373"/>
  <c r="AD3370"/>
  <c r="AC3367"/>
  <c r="AD3367" s="1"/>
  <c r="AC3344"/>
  <c r="AD3344" s="1"/>
  <c r="AD3341"/>
  <c r="AC3331"/>
  <c r="AD3331" s="1"/>
  <c r="AC3325"/>
  <c r="AD3325" s="1"/>
  <c r="AC3318"/>
  <c r="AD3318" s="1"/>
  <c r="AC3312"/>
  <c r="AD3312" s="1"/>
  <c r="AC3305"/>
  <c r="AD3305" s="1"/>
  <c r="AC3299"/>
  <c r="AD3299" s="1"/>
  <c r="AC3292"/>
  <c r="AD3292" s="1"/>
  <c r="AC3289"/>
  <c r="AD3289" s="1"/>
  <c r="AC3286"/>
  <c r="AD3286" s="1"/>
  <c r="AC3276"/>
  <c r="AD3276" s="1"/>
  <c r="AC3263"/>
  <c r="AD3265" s="1"/>
  <c r="AC3260"/>
  <c r="AD3260" s="1"/>
  <c r="AD3253"/>
  <c r="AD3250"/>
  <c r="AC3247"/>
  <c r="AD3247" s="1"/>
  <c r="AD3226"/>
  <c r="AD3223"/>
  <c r="AD3220"/>
  <c r="AD3213"/>
  <c r="AD3210"/>
  <c r="AD3207"/>
  <c r="AC3204"/>
  <c r="AD3204" s="1"/>
  <c r="AC3190"/>
  <c r="AD3190" s="1"/>
  <c r="AC3177"/>
  <c r="AD3177" s="1"/>
  <c r="AC3259"/>
  <c r="AD3259" s="1"/>
  <c r="AD3165"/>
  <c r="AD3140"/>
  <c r="AC3408"/>
  <c r="AD3408" s="1"/>
  <c r="AC3315"/>
  <c r="AD3315" s="1"/>
  <c r="AD3240"/>
  <c r="AC3417"/>
  <c r="AD3417" s="1"/>
  <c r="AD3365"/>
  <c r="AC3302"/>
  <c r="AD3302" s="1"/>
  <c r="AC3272"/>
  <c r="AD3272" s="1"/>
  <c r="AD3188"/>
  <c r="AC3147"/>
  <c r="AD3135"/>
  <c r="AD3132"/>
  <c r="AD3105"/>
  <c r="AC3070"/>
  <c r="AC3053"/>
  <c r="AD3040"/>
  <c r="AC2911"/>
  <c r="AD2911" s="1"/>
  <c r="AC2898"/>
  <c r="AD2898" s="1"/>
  <c r="AC2884"/>
  <c r="AC2841"/>
  <c r="AD2841" s="1"/>
  <c r="AC2815"/>
  <c r="AC2802"/>
  <c r="AC2789"/>
  <c r="AC2763"/>
  <c r="AD2763" s="1"/>
  <c r="AC2733"/>
  <c r="AD3381"/>
  <c r="AD3169"/>
  <c r="AD3166"/>
  <c r="AD3131"/>
  <c r="AD3129"/>
  <c r="AC3111"/>
  <c r="AD3123" s="1"/>
  <c r="AC3101"/>
  <c r="AD3101" s="1"/>
  <c r="AD3091"/>
  <c r="AD3088"/>
  <c r="AD3085"/>
  <c r="AC3082"/>
  <c r="AD3082" s="1"/>
  <c r="AC3073"/>
  <c r="AC3066"/>
  <c r="AD3074" s="1"/>
  <c r="AC3051"/>
  <c r="AD3055" s="1"/>
  <c r="AC3041"/>
  <c r="AD3041" s="1"/>
  <c r="AC3038"/>
  <c r="AD3038" s="1"/>
  <c r="AD3031"/>
  <c r="AD3028"/>
  <c r="AC3022"/>
  <c r="AD3022" s="1"/>
  <c r="AD2984"/>
  <c r="AD2981"/>
  <c r="AD2978"/>
  <c r="AD2971"/>
  <c r="AD2968"/>
  <c r="AD2965"/>
  <c r="AC2962"/>
  <c r="AD2962" s="1"/>
  <c r="AD2959"/>
  <c r="AC2953"/>
  <c r="AD2953" s="1"/>
  <c r="AC2931"/>
  <c r="AD2938" s="1"/>
  <c r="AD2924"/>
  <c r="AD2921"/>
  <c r="AD2918"/>
  <c r="AC2905"/>
  <c r="AD2905" s="1"/>
  <c r="AC2902"/>
  <c r="AD2902" s="1"/>
  <c r="AD2896"/>
  <c r="AC2893"/>
  <c r="AD2893" s="1"/>
  <c r="AC2882"/>
  <c r="AD2882" s="1"/>
  <c r="AD2879"/>
  <c r="AC2870"/>
  <c r="AD2877" s="1"/>
  <c r="AC2859"/>
  <c r="AD2859" s="1"/>
  <c r="AC2846"/>
  <c r="AD2846" s="1"/>
  <c r="AC2843"/>
  <c r="AD2843" s="1"/>
  <c r="AC2840"/>
  <c r="AD2840" s="1"/>
  <c r="AC2837"/>
  <c r="AC2831"/>
  <c r="AD2831" s="1"/>
  <c r="AC2824"/>
  <c r="AD2836" s="1"/>
  <c r="AC2821"/>
  <c r="AD3076"/>
  <c r="AD3016"/>
  <c r="AD2975"/>
  <c r="AC2779"/>
  <c r="AD2788" s="1"/>
  <c r="AC2767"/>
  <c r="AD2767" s="1"/>
  <c r="AC2762"/>
  <c r="AD2762" s="1"/>
  <c r="AC2864"/>
  <c r="AD2864" s="1"/>
  <c r="AC2809"/>
  <c r="AD2823" s="1"/>
  <c r="AC2587"/>
  <c r="AD2587" s="1"/>
  <c r="AC2565"/>
  <c r="AD2565" s="1"/>
  <c r="AC2540"/>
  <c r="AD2540" s="1"/>
  <c r="AC2475"/>
  <c r="AD2475" s="1"/>
  <c r="AC2450"/>
  <c r="AC2371"/>
  <c r="AD2371" s="1"/>
  <c r="AC2362"/>
  <c r="AC2323"/>
  <c r="AC2298"/>
  <c r="AC2268"/>
  <c r="AC2255"/>
  <c r="AD2255" s="1"/>
  <c r="AC2834"/>
  <c r="AD2834" s="1"/>
  <c r="AD2773"/>
  <c r="AC2752"/>
  <c r="AD2752" s="1"/>
  <c r="AD2741"/>
  <c r="AC2722"/>
  <c r="AD2327"/>
  <c r="AC2274"/>
  <c r="AC2257"/>
  <c r="AD2257" s="1"/>
  <c r="AD2703"/>
  <c r="AD2647"/>
  <c r="AC2584"/>
  <c r="AD2584" s="1"/>
  <c r="AC2541"/>
  <c r="AD2541" s="1"/>
  <c r="AC2532"/>
  <c r="AD2532" s="1"/>
  <c r="AC2524"/>
  <c r="AD2524" s="1"/>
  <c r="AC2519"/>
  <c r="AD2519" s="1"/>
  <c r="AC2474"/>
  <c r="AD2474" s="1"/>
  <c r="AC2397"/>
  <c r="AD2397" s="1"/>
  <c r="AC2376"/>
  <c r="AD2376" s="1"/>
  <c r="AC2354"/>
  <c r="AD2354" s="1"/>
  <c r="AC2271"/>
  <c r="AC2262"/>
  <c r="AD2262" s="1"/>
  <c r="AD2039"/>
  <c r="AD1780"/>
  <c r="AD1771"/>
  <c r="AD1543"/>
  <c r="AD1530"/>
  <c r="AD1526"/>
  <c r="AC2794"/>
  <c r="AD2801" s="1"/>
  <c r="AC2782"/>
  <c r="AD2782" s="1"/>
  <c r="AC2670"/>
  <c r="AD2670" s="1"/>
  <c r="AD2590"/>
  <c r="AC2576"/>
  <c r="AD2576" s="1"/>
  <c r="AC2568"/>
  <c r="AD2568" s="1"/>
  <c r="AC2538"/>
  <c r="AD2538" s="1"/>
  <c r="AD2520"/>
  <c r="AD2517"/>
  <c r="AC2457"/>
  <c r="AD2440"/>
  <c r="AC2405"/>
  <c r="AD2405" s="1"/>
  <c r="AC2398"/>
  <c r="AD2398" s="1"/>
  <c r="AC2386"/>
  <c r="AD2386" s="1"/>
  <c r="AC2377"/>
  <c r="AD2377" s="1"/>
  <c r="AD2368"/>
  <c r="AC2355"/>
  <c r="AD2363" s="1"/>
  <c r="AD2349"/>
  <c r="AC3098"/>
  <c r="AD3098" s="1"/>
  <c r="AD2928"/>
  <c r="AC2803"/>
  <c r="AD2803" s="1"/>
  <c r="AC2581"/>
  <c r="AD2581" s="1"/>
  <c r="AC2569"/>
  <c r="AD2569" s="1"/>
  <c r="AC2210"/>
  <c r="AC2206"/>
  <c r="AC2180"/>
  <c r="AD2010"/>
  <c r="AC1951"/>
  <c r="AD1951" s="1"/>
  <c r="AC1739"/>
  <c r="AD1739" s="1"/>
  <c r="AC1695"/>
  <c r="AC1686"/>
  <c r="AD1686" s="1"/>
  <c r="AC1678"/>
  <c r="AD1678" s="1"/>
  <c r="AC1630"/>
  <c r="AD1630" s="1"/>
  <c r="AC1599"/>
  <c r="AD1599" s="1"/>
  <c r="AC1591"/>
  <c r="AD1591" s="1"/>
  <c r="AC1537"/>
  <c r="AD1537" s="1"/>
  <c r="AD1500"/>
  <c r="AD1479"/>
  <c r="AD2414"/>
  <c r="AC2260"/>
  <c r="AD2260" s="1"/>
  <c r="AC2148"/>
  <c r="AC2131"/>
  <c r="AD2131" s="1"/>
  <c r="AC2098"/>
  <c r="AC2088"/>
  <c r="AC2074"/>
  <c r="AD2074" s="1"/>
  <c r="AC2061"/>
  <c r="AC2031"/>
  <c r="AD2031" s="1"/>
  <c r="AD2015"/>
  <c r="AD1889"/>
  <c r="AC1772"/>
  <c r="AD1772" s="1"/>
  <c r="AC1755"/>
  <c r="AD1740"/>
  <c r="AC1700"/>
  <c r="AD1700" s="1"/>
  <c r="AC1691"/>
  <c r="AD1667"/>
  <c r="AC1631"/>
  <c r="AD1643" s="1"/>
  <c r="AD1614"/>
  <c r="AC1596"/>
  <c r="AD1596" s="1"/>
  <c r="AC1588"/>
  <c r="AD1588" s="1"/>
  <c r="AD1533"/>
  <c r="AC1513"/>
  <c r="AD1488"/>
  <c r="AD1477"/>
  <c r="AC1454"/>
  <c r="AD1424"/>
  <c r="AD1421"/>
  <c r="AD1411"/>
  <c r="AD1408"/>
  <c r="AD1380"/>
  <c r="AD1371"/>
  <c r="AD1358"/>
  <c r="AD1151"/>
  <c r="AD1138"/>
  <c r="AD1135"/>
  <c r="AD1041"/>
  <c r="AD1032"/>
  <c r="AD1019"/>
  <c r="AD1010"/>
  <c r="AD997"/>
  <c r="AD989"/>
  <c r="AD980"/>
  <c r="AD970"/>
  <c r="AD967"/>
  <c r="AD935"/>
  <c r="AD932"/>
  <c r="AD929"/>
  <c r="AD907"/>
  <c r="AC882"/>
  <c r="AD882" s="1"/>
  <c r="AD878"/>
  <c r="AD875"/>
  <c r="AC869"/>
  <c r="AD869" s="1"/>
  <c r="AC860"/>
  <c r="AC847"/>
  <c r="AD847" s="1"/>
  <c r="AC822"/>
  <c r="AC809"/>
  <c r="AD809" s="1"/>
  <c r="AC769"/>
  <c r="AD769" s="1"/>
  <c r="AD759"/>
  <c r="AC756"/>
  <c r="AD756" s="1"/>
  <c r="AC731"/>
  <c r="AD731" s="1"/>
  <c r="AD726"/>
  <c r="AD723"/>
  <c r="AD720"/>
  <c r="AC717"/>
  <c r="AD717" s="1"/>
  <c r="AC708"/>
  <c r="AD708" s="1"/>
  <c r="AD2476"/>
  <c r="AC2269"/>
  <c r="AC2173"/>
  <c r="AD2173" s="1"/>
  <c r="AC2057"/>
  <c r="AC2053"/>
  <c r="AD2055" s="1"/>
  <c r="AD2014"/>
  <c r="AC1975"/>
  <c r="AD1975" s="1"/>
  <c r="AD1901"/>
  <c r="AD1613"/>
  <c r="AD1564"/>
  <c r="AD1539"/>
  <c r="AC1516"/>
  <c r="AC1394"/>
  <c r="AC1391"/>
  <c r="AC1381"/>
  <c r="AD1381" s="1"/>
  <c r="AC1378"/>
  <c r="AD1378" s="1"/>
  <c r="AC1368"/>
  <c r="AD1368" s="1"/>
  <c r="AC1365"/>
  <c r="AD1365" s="1"/>
  <c r="AC1362"/>
  <c r="AD1362" s="1"/>
  <c r="AC1355"/>
  <c r="AD1355" s="1"/>
  <c r="AC1352"/>
  <c r="AD1352" s="1"/>
  <c r="AC1349"/>
  <c r="AD1349" s="1"/>
  <c r="AC1342"/>
  <c r="AD1342" s="1"/>
  <c r="AC1339"/>
  <c r="AD1339" s="1"/>
  <c r="AC1336"/>
  <c r="AD1336" s="1"/>
  <c r="AC1329"/>
  <c r="AD1329" s="1"/>
  <c r="AC1326"/>
  <c r="AD1326" s="1"/>
  <c r="AC1323"/>
  <c r="AD1323" s="1"/>
  <c r="AC1310"/>
  <c r="AD1310" s="1"/>
  <c r="AC1297"/>
  <c r="AD1297" s="1"/>
  <c r="AD1287"/>
  <c r="AC1284"/>
  <c r="AD1284" s="1"/>
  <c r="AD1277"/>
  <c r="AD1274"/>
  <c r="AC1261"/>
  <c r="AD1261" s="1"/>
  <c r="AC1258"/>
  <c r="AD1258" s="1"/>
  <c r="AC1248"/>
  <c r="AD1248" s="1"/>
  <c r="AC1242"/>
  <c r="AD1242" s="1"/>
  <c r="AC1229"/>
  <c r="AD1229" s="1"/>
  <c r="AC1216"/>
  <c r="AD1216" s="1"/>
  <c r="AC1208"/>
  <c r="AC1205"/>
  <c r="AC1202"/>
  <c r="AC1189"/>
  <c r="AD1051"/>
  <c r="AD1048"/>
  <c r="AC1038"/>
  <c r="AD1038" s="1"/>
  <c r="AC1035"/>
  <c r="AD1035" s="1"/>
  <c r="AC1028"/>
  <c r="AD1028" s="1"/>
  <c r="AC1025"/>
  <c r="AD1025" s="1"/>
  <c r="AC1022"/>
  <c r="AD1022" s="1"/>
  <c r="AC1012"/>
  <c r="AD1012" s="1"/>
  <c r="AC1009"/>
  <c r="AD1009" s="1"/>
  <c r="AC996"/>
  <c r="AD996" s="1"/>
  <c r="AC872"/>
  <c r="AD872" s="1"/>
  <c r="AC862"/>
  <c r="AD862" s="1"/>
  <c r="AC859"/>
  <c r="AD859" s="1"/>
  <c r="AC849"/>
  <c r="AD852" s="1"/>
  <c r="AC846"/>
  <c r="AD846" s="1"/>
  <c r="AC836"/>
  <c r="AD836" s="1"/>
  <c r="AC833"/>
  <c r="AC823"/>
  <c r="AC820"/>
  <c r="AC810"/>
  <c r="AD810" s="1"/>
  <c r="AC807"/>
  <c r="AD807" s="1"/>
  <c r="AC791"/>
  <c r="AD791" s="1"/>
  <c r="AC784"/>
  <c r="AC778"/>
  <c r="AC2526"/>
  <c r="AD2526" s="1"/>
  <c r="AC2122"/>
  <c r="AC2109"/>
  <c r="AC2096"/>
  <c r="AC2037"/>
  <c r="AD2037" s="1"/>
  <c r="AD2009"/>
  <c r="AC1992"/>
  <c r="AD1992" s="1"/>
  <c r="AC1964"/>
  <c r="AD1964" s="1"/>
  <c r="AC1870"/>
  <c r="AD1870" s="1"/>
  <c r="AC1753"/>
  <c r="AC1738"/>
  <c r="AD1738" s="1"/>
  <c r="AD1666"/>
  <c r="AD1621"/>
  <c r="AC1553"/>
  <c r="AD1553" s="1"/>
  <c r="AC1531"/>
  <c r="AD1531" s="1"/>
  <c r="AD1497"/>
  <c r="AC1195"/>
  <c r="AC1192"/>
  <c r="AC1182"/>
  <c r="AD1173"/>
  <c r="AC1170"/>
  <c r="AD1170" s="1"/>
  <c r="AD1167"/>
  <c r="AD1160"/>
  <c r="AC1157"/>
  <c r="AD1157" s="1"/>
  <c r="AC1154"/>
  <c r="AD1154" s="1"/>
  <c r="AC1148"/>
  <c r="AD1148" s="1"/>
  <c r="AC1145"/>
  <c r="AD1145" s="1"/>
  <c r="AC1049"/>
  <c r="AD1049" s="1"/>
  <c r="AC1000"/>
  <c r="AD1000" s="1"/>
  <c r="AC909"/>
  <c r="AD918" s="1"/>
  <c r="AC904"/>
  <c r="AD904" s="1"/>
  <c r="AC901"/>
  <c r="AD901" s="1"/>
  <c r="AC774"/>
  <c r="AD776" s="1"/>
  <c r="AC770"/>
  <c r="AD770" s="1"/>
  <c r="AC714"/>
  <c r="AD714" s="1"/>
  <c r="AD528"/>
  <c r="AD525"/>
  <c r="AD522"/>
  <c r="AD468"/>
  <c r="AD465"/>
  <c r="AD462"/>
  <c r="AD408"/>
  <c r="AD405"/>
  <c r="AD402"/>
  <c r="AD396"/>
  <c r="AD393"/>
  <c r="AD386"/>
  <c r="AD383"/>
  <c r="AD280"/>
  <c r="AD649"/>
  <c r="AC639"/>
  <c r="AD639" s="1"/>
  <c r="AC636"/>
  <c r="AD636" s="1"/>
  <c r="AD284"/>
  <c r="AD281"/>
  <c r="AC278"/>
  <c r="AD278" s="1"/>
  <c r="AD188"/>
  <c r="AD695"/>
  <c r="AD683"/>
  <c r="AD696"/>
  <c r="AD666"/>
  <c r="AD658"/>
  <c r="AD657"/>
  <c r="AC655"/>
  <c r="AD655" s="1"/>
  <c r="AC629"/>
  <c r="AD629" s="1"/>
  <c r="AC395"/>
  <c r="AD395" s="1"/>
  <c r="AC336"/>
  <c r="AD339" s="1"/>
  <c r="AC327"/>
  <c r="AD327" s="1"/>
  <c r="AC271"/>
  <c r="AD271" s="1"/>
  <c r="AD209"/>
  <c r="AD206"/>
  <c r="AD203"/>
  <c r="AC193"/>
  <c r="AD193" s="1"/>
  <c r="AC190"/>
  <c r="AD190" s="1"/>
  <c r="AC177"/>
  <c r="AD177" s="1"/>
  <c r="AC151"/>
  <c r="AD151" s="1"/>
  <c r="AC112"/>
  <c r="AD112" s="1"/>
  <c r="AC96"/>
  <c r="AD86"/>
  <c r="AC83"/>
  <c r="AD83" s="1"/>
  <c r="AC5408"/>
  <c r="AC5381"/>
  <c r="AC5312"/>
  <c r="AD5220"/>
  <c r="AC5187"/>
  <c r="AD5187" s="1"/>
  <c r="AD5107"/>
  <c r="AD5046"/>
  <c r="AD4983"/>
  <c r="AC4885"/>
  <c r="AD4885" s="1"/>
  <c r="AD4915"/>
  <c r="AD4878"/>
  <c r="AD4870"/>
  <c r="AD4862"/>
  <c r="AD4674"/>
  <c r="AD4647"/>
  <c r="AD4670"/>
  <c r="AD4602"/>
  <c r="AD4240"/>
  <c r="AD4120"/>
  <c r="AD3959"/>
  <c r="AD3964"/>
  <c r="AD3528"/>
  <c r="AD3795"/>
  <c r="AD3756"/>
  <c r="AD3823"/>
  <c r="AD3742"/>
  <c r="AD3475"/>
  <c r="AD3266"/>
  <c r="AC3836"/>
  <c r="AD3836" s="1"/>
  <c r="AD3439"/>
  <c r="AD3348"/>
  <c r="AC3335"/>
  <c r="AD3335" s="1"/>
  <c r="AD3280"/>
  <c r="AD3161"/>
  <c r="AD2858"/>
  <c r="AD2793"/>
  <c r="AD3167"/>
  <c r="AD3077"/>
  <c r="AC3064"/>
  <c r="AD3064" s="1"/>
  <c r="AC5473"/>
  <c r="AC5416"/>
  <c r="AC5414"/>
  <c r="AC5411"/>
  <c r="AC5409"/>
  <c r="AC5102"/>
  <c r="AD5102" s="1"/>
  <c r="AC5078"/>
  <c r="AD5078" s="1"/>
  <c r="AC5067"/>
  <c r="AD5067" s="1"/>
  <c r="AC5054"/>
  <c r="AD5054" s="1"/>
  <c r="AC5041"/>
  <c r="AD5041" s="1"/>
  <c r="AC4952"/>
  <c r="AD4963" s="1"/>
  <c r="AC4950"/>
  <c r="AC4944"/>
  <c r="AC4941"/>
  <c r="AC4937"/>
  <c r="AD4942" s="1"/>
  <c r="AC4933"/>
  <c r="AD4933" s="1"/>
  <c r="AC4930"/>
  <c r="AD4930" s="1"/>
  <c r="AD4918"/>
  <c r="AD4912"/>
  <c r="AC4909"/>
  <c r="AD4909" s="1"/>
  <c r="AC4896"/>
  <c r="AC4891"/>
  <c r="AD4901" s="1"/>
  <c r="AC4883"/>
  <c r="AD4883" s="1"/>
  <c r="AC4875"/>
  <c r="AD4875" s="1"/>
  <c r="AC4874"/>
  <c r="AD4874" s="1"/>
  <c r="AC4871"/>
  <c r="AD4871" s="1"/>
  <c r="AC4865"/>
  <c r="AD4865" s="1"/>
  <c r="AC4863"/>
  <c r="AD4863" s="1"/>
  <c r="AC4859"/>
  <c r="AC4857"/>
  <c r="AC4851"/>
  <c r="AC4849"/>
  <c r="AD4808"/>
  <c r="AD4805"/>
  <c r="AD4795"/>
  <c r="AD4792"/>
  <c r="AD4789"/>
  <c r="AD4769"/>
  <c r="AC4754"/>
  <c r="AD4754" s="1"/>
  <c r="AD4749"/>
  <c r="AD4723"/>
  <c r="AD4691"/>
  <c r="AD4688"/>
  <c r="AC4675"/>
  <c r="AD4675" s="1"/>
  <c r="AC4671"/>
  <c r="AD4671" s="1"/>
  <c r="AC4655"/>
  <c r="AD4655" s="1"/>
  <c r="AC4765"/>
  <c r="AD4765" s="1"/>
  <c r="AC4652"/>
  <c r="AD4652" s="1"/>
  <c r="AC4639"/>
  <c r="AD4639" s="1"/>
  <c r="AD4632"/>
  <c r="AD4629"/>
  <c r="AC4626"/>
  <c r="AD4626" s="1"/>
  <c r="AD4619"/>
  <c r="AD4678"/>
  <c r="AC4669"/>
  <c r="AD4669" s="1"/>
  <c r="AC4635"/>
  <c r="AD4635" s="1"/>
  <c r="AD4598"/>
  <c r="AC4590"/>
  <c r="AD4590" s="1"/>
  <c r="AD4550"/>
  <c r="AC4397"/>
  <c r="AD4397" s="1"/>
  <c r="AC4358"/>
  <c r="AC4569"/>
  <c r="AD4555"/>
  <c r="AD4520"/>
  <c r="AD4512"/>
  <c r="AD4509"/>
  <c r="AD4506"/>
  <c r="AC4503"/>
  <c r="AD4503" s="1"/>
  <c r="AC4494"/>
  <c r="AD4494" s="1"/>
  <c r="AD4487"/>
  <c r="AD4484"/>
  <c r="AC4481"/>
  <c r="AD4481" s="1"/>
  <c r="AD4462"/>
  <c r="AC4456"/>
  <c r="AD4456" s="1"/>
  <c r="AD4452"/>
  <c r="AD4449"/>
  <c r="AC4443"/>
  <c r="AD4443" s="1"/>
  <c r="AC4434"/>
  <c r="AD4434" s="1"/>
  <c r="AD4427"/>
  <c r="AD4424"/>
  <c r="AC4421"/>
  <c r="AC4399"/>
  <c r="AD4399" s="1"/>
  <c r="AC4396"/>
  <c r="AD4396" s="1"/>
  <c r="AD4392"/>
  <c r="AD4389"/>
  <c r="AD4377"/>
  <c r="AD4367"/>
  <c r="AC4549"/>
  <c r="AD4549" s="1"/>
  <c r="AC4522"/>
  <c r="AD4522" s="1"/>
  <c r="AD4437"/>
  <c r="AC4356"/>
  <c r="AD4356" s="1"/>
  <c r="AC4348"/>
  <c r="AD4357" s="1"/>
  <c r="AD4465"/>
  <c r="AD4382"/>
  <c r="AD4516"/>
  <c r="AD4455"/>
  <c r="AD4231"/>
  <c r="AC4228"/>
  <c r="AD4228" s="1"/>
  <c r="AC4206"/>
  <c r="AD4199"/>
  <c r="AC4197"/>
  <c r="AD4205" s="1"/>
  <c r="AD4177"/>
  <c r="AD4174"/>
  <c r="AD4171"/>
  <c r="AC4168"/>
  <c r="AD4168" s="1"/>
  <c r="AC4158"/>
  <c r="AD4158" s="1"/>
  <c r="AC4145"/>
  <c r="AD4145" s="1"/>
  <c r="AD4138"/>
  <c r="AC4136"/>
  <c r="AD4150" s="1"/>
  <c r="AD4129"/>
  <c r="AD4126"/>
  <c r="AD4123"/>
  <c r="AD4116"/>
  <c r="AD4113"/>
  <c r="AD4110"/>
  <c r="AC4107"/>
  <c r="AD4107" s="1"/>
  <c r="AC4085"/>
  <c r="AD4078"/>
  <c r="AC4076"/>
  <c r="AD4084" s="1"/>
  <c r="AD4069"/>
  <c r="AD4066"/>
  <c r="AD4063"/>
  <c r="AC4347"/>
  <c r="AC4345"/>
  <c r="AC4340"/>
  <c r="AC4339"/>
  <c r="AC4337"/>
  <c r="AD4331"/>
  <c r="AD4320"/>
  <c r="AC4302"/>
  <c r="AD4302" s="1"/>
  <c r="AD4300"/>
  <c r="AD4296"/>
  <c r="AD4293"/>
  <c r="AD4290"/>
  <c r="AD4235"/>
  <c r="AD4232"/>
  <c r="AD4214"/>
  <c r="AD4153"/>
  <c r="AD4093"/>
  <c r="AC4054"/>
  <c r="AC3967"/>
  <c r="AD3967" s="1"/>
  <c r="AD3895"/>
  <c r="AC3886"/>
  <c r="AD3873"/>
  <c r="AC3864"/>
  <c r="AD3874" s="1"/>
  <c r="AC3835"/>
  <c r="AD3835" s="1"/>
  <c r="AC3826"/>
  <c r="AD3826" s="1"/>
  <c r="AD4218"/>
  <c r="AD4135"/>
  <c r="AD4097"/>
  <c r="AD4034"/>
  <c r="AD4032"/>
  <c r="AC4005"/>
  <c r="AD4005" s="1"/>
  <c r="AD3998"/>
  <c r="AD3992"/>
  <c r="AC3979"/>
  <c r="AD3979" s="1"/>
  <c r="AD3940"/>
  <c r="AD4133"/>
  <c r="AD4043"/>
  <c r="AD3989"/>
  <c r="AC3919"/>
  <c r="AC3889"/>
  <c r="AC3859"/>
  <c r="AC3829"/>
  <c r="AD3829" s="1"/>
  <c r="AC3960"/>
  <c r="AD3960" s="1"/>
  <c r="AD3926"/>
  <c r="AD4004"/>
  <c r="AD3956"/>
  <c r="AC3853"/>
  <c r="AC3797"/>
  <c r="AD3797" s="1"/>
  <c r="AD3738"/>
  <c r="AD3733"/>
  <c r="AC3647"/>
  <c r="AD3647" s="1"/>
  <c r="AD3555"/>
  <c r="AC3508"/>
  <c r="AD3508" s="1"/>
  <c r="AD3476"/>
  <c r="AD3435"/>
  <c r="AC3870"/>
  <c r="AD3870" s="1"/>
  <c r="AC3810"/>
  <c r="AD3810" s="1"/>
  <c r="AC3805"/>
  <c r="AD3805" s="1"/>
  <c r="AD3794"/>
  <c r="AC3773"/>
  <c r="AD3773" s="1"/>
  <c r="AD3768"/>
  <c r="AD3755"/>
  <c r="AC3740"/>
  <c r="AD3740" s="1"/>
  <c r="AC3718"/>
  <c r="AC3716"/>
  <c r="AC3707"/>
  <c r="AD3707" s="1"/>
  <c r="AC3702"/>
  <c r="AD3702" s="1"/>
  <c r="AC3659"/>
  <c r="AD3659" s="1"/>
  <c r="AC3631"/>
  <c r="AD3631" s="1"/>
  <c r="AC3614"/>
  <c r="AD3614" s="1"/>
  <c r="AC3584"/>
  <c r="AD3584" s="1"/>
  <c r="AD3502"/>
  <c r="AC3498"/>
  <c r="AD3498" s="1"/>
  <c r="AD3494"/>
  <c r="AC3490"/>
  <c r="AD3490" s="1"/>
  <c r="AC3482"/>
  <c r="AD3482" s="1"/>
  <c r="AC3474"/>
  <c r="AD3474" s="1"/>
  <c r="AC3468"/>
  <c r="AD3468" s="1"/>
  <c r="AC3456"/>
  <c r="AD3456" s="1"/>
  <c r="AD3927"/>
  <c r="AC3891"/>
  <c r="AC3827"/>
  <c r="AD3827" s="1"/>
  <c r="AC3784"/>
  <c r="AC3747"/>
  <c r="AD3747" s="1"/>
  <c r="AC3666"/>
  <c r="AD3666" s="1"/>
  <c r="AC3655"/>
  <c r="AD3655" s="1"/>
  <c r="AC3611"/>
  <c r="AD3611" s="1"/>
  <c r="AC3554"/>
  <c r="AD3554" s="1"/>
  <c r="AC3522"/>
  <c r="AD3522" s="1"/>
  <c r="AD3497"/>
  <c r="AD3465"/>
  <c r="AD3457"/>
  <c r="AC3442"/>
  <c r="AD3442" s="1"/>
  <c r="AD3411"/>
  <c r="AC3343"/>
  <c r="AD3343" s="1"/>
  <c r="AC3334"/>
  <c r="AD3334" s="1"/>
  <c r="AC3321"/>
  <c r="AD3321" s="1"/>
  <c r="AC3296"/>
  <c r="AD3296" s="1"/>
  <c r="AC3283"/>
  <c r="AD3283" s="1"/>
  <c r="AC3274"/>
  <c r="AD3274" s="1"/>
  <c r="AC3261"/>
  <c r="AD3261" s="1"/>
  <c r="AD4008"/>
  <c r="AD3968"/>
  <c r="AC3908"/>
  <c r="AD3908" s="1"/>
  <c r="AC3844"/>
  <c r="AD3844" s="1"/>
  <c r="AC3792"/>
  <c r="AD3792" s="1"/>
  <c r="AD3661"/>
  <c r="AC3640"/>
  <c r="AD3640" s="1"/>
  <c r="AC3605"/>
  <c r="AD3605" s="1"/>
  <c r="AC3506"/>
  <c r="AD3506" s="1"/>
  <c r="AD3451"/>
  <c r="AC3421"/>
  <c r="AD3421" s="1"/>
  <c r="AC3415"/>
  <c r="AD3415" s="1"/>
  <c r="AD3402"/>
  <c r="AD3395"/>
  <c r="AD3392"/>
  <c r="AC3389"/>
  <c r="AD3389" s="1"/>
  <c r="AD3382"/>
  <c r="AD3376"/>
  <c r="AD3350"/>
  <c r="AC3340"/>
  <c r="AD3340" s="1"/>
  <c r="AC3337"/>
  <c r="AD3337" s="1"/>
  <c r="AC3324"/>
  <c r="AD3324" s="1"/>
  <c r="AC3314"/>
  <c r="AD3314" s="1"/>
  <c r="AC3298"/>
  <c r="AD3298" s="1"/>
  <c r="AC3295"/>
  <c r="AD3295" s="1"/>
  <c r="AC3288"/>
  <c r="AD3288" s="1"/>
  <c r="AD3285"/>
  <c r="AC3282"/>
  <c r="AD3282" s="1"/>
  <c r="AD3275"/>
  <c r="AC3262"/>
  <c r="AD3262" s="1"/>
  <c r="AD3256"/>
  <c r="AD3249"/>
  <c r="AC3243"/>
  <c r="AD3243" s="1"/>
  <c r="AD3229"/>
  <c r="AD3222"/>
  <c r="AD3219"/>
  <c r="AC3216"/>
  <c r="AD3216" s="1"/>
  <c r="AD3206"/>
  <c r="AD3195"/>
  <c r="AD3192"/>
  <c r="AD3189"/>
  <c r="AD3182"/>
  <c r="AD3176"/>
  <c r="AD3369"/>
  <c r="AD3245"/>
  <c r="AD3162"/>
  <c r="AD3127"/>
  <c r="AC3160"/>
  <c r="AD3160" s="1"/>
  <c r="AD3139"/>
  <c r="AD3357"/>
  <c r="AD3170"/>
  <c r="AC2907"/>
  <c r="AD2907" s="1"/>
  <c r="AC2894"/>
  <c r="AD2894" s="1"/>
  <c r="AC2866"/>
  <c r="AD2866" s="1"/>
  <c r="AC2853"/>
  <c r="AD2853" s="1"/>
  <c r="AD2811"/>
  <c r="AD2807"/>
  <c r="AD2798"/>
  <c r="AD2785"/>
  <c r="AC3310"/>
  <c r="AD3310" s="1"/>
  <c r="AC3119"/>
  <c r="AD3119" s="1"/>
  <c r="AC3116"/>
  <c r="AD3116" s="1"/>
  <c r="AC3110"/>
  <c r="AD3110" s="1"/>
  <c r="AC3107"/>
  <c r="AD3107" s="1"/>
  <c r="AC3097"/>
  <c r="AD3097" s="1"/>
  <c r="AC3094"/>
  <c r="AD3094" s="1"/>
  <c r="AD3087"/>
  <c r="AD3084"/>
  <c r="AD3078"/>
  <c r="AC3075"/>
  <c r="AD3075" s="1"/>
  <c r="AC3072"/>
  <c r="AD3072" s="1"/>
  <c r="AC3069"/>
  <c r="AD3069" s="1"/>
  <c r="AD3062"/>
  <c r="AD3059"/>
  <c r="AC3056"/>
  <c r="AD3056" s="1"/>
  <c r="AD3050"/>
  <c r="AC3047"/>
  <c r="AD3047" s="1"/>
  <c r="AD3037"/>
  <c r="AD3034"/>
  <c r="AD3027"/>
  <c r="AD3024"/>
  <c r="AD2990"/>
  <c r="AD2987"/>
  <c r="AD2980"/>
  <c r="AD2977"/>
  <c r="AD2974"/>
  <c r="AD2967"/>
  <c r="AD2964"/>
  <c r="AD2958"/>
  <c r="AD2955"/>
  <c r="AD2952"/>
  <c r="AD2949"/>
  <c r="AD2945"/>
  <c r="AD2942"/>
  <c r="AD2939"/>
  <c r="AD2936"/>
  <c r="AD2930"/>
  <c r="AD2927"/>
  <c r="AD2920"/>
  <c r="AD2917"/>
  <c r="AD2914"/>
  <c r="AC2904"/>
  <c r="AD2904" s="1"/>
  <c r="AD2895"/>
  <c r="AC2892"/>
  <c r="AD2892" s="1"/>
  <c r="AC2889"/>
  <c r="AD2889" s="1"/>
  <c r="AC2881"/>
  <c r="AD2881" s="1"/>
  <c r="AC2878"/>
  <c r="AD2878" s="1"/>
  <c r="AC2875"/>
  <c r="AD2875" s="1"/>
  <c r="AC2868"/>
  <c r="AD2868" s="1"/>
  <c r="AC2865"/>
  <c r="AD2865" s="1"/>
  <c r="AC2855"/>
  <c r="AD2855" s="1"/>
  <c r="AC2852"/>
  <c r="AD2852" s="1"/>
  <c r="AC2842"/>
  <c r="AD2842" s="1"/>
  <c r="AC2833"/>
  <c r="AD2833" s="1"/>
  <c r="AC2830"/>
  <c r="AD2830" s="1"/>
  <c r="AC2827"/>
  <c r="AD2827" s="1"/>
  <c r="AD2820"/>
  <c r="AC2817"/>
  <c r="AD2817" s="1"/>
  <c r="AC2814"/>
  <c r="AD2814" s="1"/>
  <c r="AC3068"/>
  <c r="AD3068" s="1"/>
  <c r="AD3008"/>
  <c r="AD2956"/>
  <c r="AD2915"/>
  <c r="AC2851"/>
  <c r="AD2851" s="1"/>
  <c r="AD2954"/>
  <c r="AC2856"/>
  <c r="AD2856" s="1"/>
  <c r="AD2743"/>
  <c r="AC2683"/>
  <c r="AD2683" s="1"/>
  <c r="AD2583"/>
  <c r="AD2523"/>
  <c r="AD2383"/>
  <c r="AC2358"/>
  <c r="AD2358" s="1"/>
  <c r="AC2777"/>
  <c r="AD2777" s="1"/>
  <c r="AD2775"/>
  <c r="AC2765"/>
  <c r="AD2765" s="1"/>
  <c r="AC2756"/>
  <c r="AD2756" s="1"/>
  <c r="AD2742"/>
  <c r="AC2735"/>
  <c r="AD2735" s="1"/>
  <c r="AC2726"/>
  <c r="AC2715"/>
  <c r="AD2715" s="1"/>
  <c r="AC2680"/>
  <c r="AD2680" s="1"/>
  <c r="AC2609"/>
  <c r="AC2601"/>
  <c r="AC2596"/>
  <c r="AD2596" s="1"/>
  <c r="AC2509"/>
  <c r="AD2509" s="1"/>
  <c r="AC2464"/>
  <c r="AD2464" s="1"/>
  <c r="AC2459"/>
  <c r="AC2451"/>
  <c r="AD2333"/>
  <c r="AD2329"/>
  <c r="AD2326"/>
  <c r="AC2316"/>
  <c r="AC2299"/>
  <c r="AC2270"/>
  <c r="AC2265"/>
  <c r="AD2276" s="1"/>
  <c r="AC2253"/>
  <c r="AD2253" s="1"/>
  <c r="AC2558"/>
  <c r="AD2558" s="1"/>
  <c r="AC2545"/>
  <c r="AD2545" s="1"/>
  <c r="AC2393"/>
  <c r="AD2393" s="1"/>
  <c r="AC2384"/>
  <c r="AD2384" s="1"/>
  <c r="AD2372"/>
  <c r="AC2275"/>
  <c r="AC2181"/>
  <c r="AC2121"/>
  <c r="AC2099"/>
  <c r="AC2051"/>
  <c r="AD2051" s="1"/>
  <c r="AD1979"/>
  <c r="AD1776"/>
  <c r="AD1767"/>
  <c r="AD1702"/>
  <c r="AD1634"/>
  <c r="AD1545"/>
  <c r="AD1528"/>
  <c r="AD2645"/>
  <c r="AC2616"/>
  <c r="AC2585"/>
  <c r="AD2585" s="1"/>
  <c r="AC2559"/>
  <c r="AD2559" s="1"/>
  <c r="AC2546"/>
  <c r="AD2546" s="1"/>
  <c r="AC2529"/>
  <c r="AD2529" s="1"/>
  <c r="AD2518"/>
  <c r="AC2449"/>
  <c r="AD2429"/>
  <c r="AC2394"/>
  <c r="AD2394" s="1"/>
  <c r="AD2335"/>
  <c r="AC2294"/>
  <c r="AC2280"/>
  <c r="AD2289" s="1"/>
  <c r="AC2799"/>
  <c r="AD2799" s="1"/>
  <c r="AD2712"/>
  <c r="AD2662"/>
  <c r="AC2622"/>
  <c r="AC2201"/>
  <c r="AD2201" s="1"/>
  <c r="AC2176"/>
  <c r="AD1893"/>
  <c r="AC1699"/>
  <c r="AD1699" s="1"/>
  <c r="AD1642"/>
  <c r="AC1635"/>
  <c r="AD1635" s="1"/>
  <c r="AD1609"/>
  <c r="AD1605"/>
  <c r="AC1527"/>
  <c r="AD1527" s="1"/>
  <c r="AC1518"/>
  <c r="AD1498"/>
  <c r="AD2411"/>
  <c r="AC2378"/>
  <c r="AD2378" s="1"/>
  <c r="AC2361"/>
  <c r="AD2361" s="1"/>
  <c r="AD2344"/>
  <c r="AD2190"/>
  <c r="AC2152"/>
  <c r="AC2124"/>
  <c r="AC2094"/>
  <c r="AC2063"/>
  <c r="AD2063" s="1"/>
  <c r="AC2044"/>
  <c r="AD2044" s="1"/>
  <c r="AC2035"/>
  <c r="AD2035" s="1"/>
  <c r="AC2024"/>
  <c r="AD2024" s="1"/>
  <c r="AC1980"/>
  <c r="AD1980" s="1"/>
  <c r="AC1875"/>
  <c r="AC1789"/>
  <c r="AC1742"/>
  <c r="AD1742" s="1"/>
  <c r="AC1709"/>
  <c r="AC1696"/>
  <c r="AD1696" s="1"/>
  <c r="AC1687"/>
  <c r="AD1687" s="1"/>
  <c r="AD1638"/>
  <c r="AC1636"/>
  <c r="AD1636" s="1"/>
  <c r="AC1587"/>
  <c r="AD1587" s="1"/>
  <c r="AC1579"/>
  <c r="AD1579" s="1"/>
  <c r="AD1574"/>
  <c r="AD1572"/>
  <c r="AD1569"/>
  <c r="AD1567"/>
  <c r="AC1515"/>
  <c r="AD1502"/>
  <c r="AD1490"/>
  <c r="AD1478"/>
  <c r="AD1471"/>
  <c r="AD1376"/>
  <c r="AD1367"/>
  <c r="AD1172"/>
  <c r="AD1155"/>
  <c r="AD1147"/>
  <c r="AD1015"/>
  <c r="AD1006"/>
  <c r="AD991"/>
  <c r="AD988"/>
  <c r="AD985"/>
  <c r="AD931"/>
  <c r="AD928"/>
  <c r="AD925"/>
  <c r="AD922"/>
  <c r="AD919"/>
  <c r="AD916"/>
  <c r="AD874"/>
  <c r="AD865"/>
  <c r="AD856"/>
  <c r="AD805"/>
  <c r="AC765"/>
  <c r="AD765" s="1"/>
  <c r="AC752"/>
  <c r="AD752" s="1"/>
  <c r="AD719"/>
  <c r="AD716"/>
  <c r="AD713"/>
  <c r="AD2514"/>
  <c r="AD2426"/>
  <c r="AD2357"/>
  <c r="AC2277"/>
  <c r="AD2277" s="1"/>
  <c r="AC2216"/>
  <c r="AC2208"/>
  <c r="AC2186"/>
  <c r="AC2049"/>
  <c r="AD2049" s="1"/>
  <c r="AC2041"/>
  <c r="AD2041" s="1"/>
  <c r="AD2019"/>
  <c r="AC1971"/>
  <c r="AD1971" s="1"/>
  <c r="AC1961"/>
  <c r="AD1961" s="1"/>
  <c r="AD1858"/>
  <c r="AD1849"/>
  <c r="AD1741"/>
  <c r="AC1693"/>
  <c r="AD1693" s="1"/>
  <c r="AC1688"/>
  <c r="AD1688" s="1"/>
  <c r="AC1597"/>
  <c r="AD1597" s="1"/>
  <c r="AC1593"/>
  <c r="AD1593" s="1"/>
  <c r="AC1580"/>
  <c r="AD1580" s="1"/>
  <c r="AC1548"/>
  <c r="AD1548" s="1"/>
  <c r="AD1499"/>
  <c r="AD1486"/>
  <c r="AD1474"/>
  <c r="AC1400"/>
  <c r="AD1400" s="1"/>
  <c r="AC1390"/>
  <c r="AD1402" s="1"/>
  <c r="AC1387"/>
  <c r="AD1387" s="1"/>
  <c r="AC1377"/>
  <c r="AD1377" s="1"/>
  <c r="AC1374"/>
  <c r="AD1374" s="1"/>
  <c r="AC1364"/>
  <c r="AD1364" s="1"/>
  <c r="AC1361"/>
  <c r="AD1361" s="1"/>
  <c r="AC1351"/>
  <c r="AD1351" s="1"/>
  <c r="AC1348"/>
  <c r="AD1348" s="1"/>
  <c r="AC1338"/>
  <c r="AD1338" s="1"/>
  <c r="AD1332"/>
  <c r="AC1325"/>
  <c r="AD1325" s="1"/>
  <c r="AC1319"/>
  <c r="AD1319" s="1"/>
  <c r="AC1306"/>
  <c r="AD1306" s="1"/>
  <c r="AC1296"/>
  <c r="AD1296" s="1"/>
  <c r="AC1293"/>
  <c r="AD1293" s="1"/>
  <c r="AD1283"/>
  <c r="AC1280"/>
  <c r="AD1280" s="1"/>
  <c r="AD1273"/>
  <c r="AC1254"/>
  <c r="AD1254" s="1"/>
  <c r="AC1247"/>
  <c r="AD1247" s="1"/>
  <c r="AD1215"/>
  <c r="AC1212"/>
  <c r="AD1212" s="1"/>
  <c r="AC1204"/>
  <c r="AC1201"/>
  <c r="AC1198"/>
  <c r="AC1185"/>
  <c r="AD1047"/>
  <c r="AC1037"/>
  <c r="AD1037" s="1"/>
  <c r="AC1034"/>
  <c r="AD1034" s="1"/>
  <c r="AC1031"/>
  <c r="AD1031" s="1"/>
  <c r="AC1024"/>
  <c r="AD1024" s="1"/>
  <c r="AC1021"/>
  <c r="AD1021" s="1"/>
  <c r="AC1018"/>
  <c r="AD1018" s="1"/>
  <c r="AC1011"/>
  <c r="AD1011" s="1"/>
  <c r="AC1008"/>
  <c r="AD1008" s="1"/>
  <c r="AC1005"/>
  <c r="AD1005" s="1"/>
  <c r="AC966"/>
  <c r="AD966" s="1"/>
  <c r="AC871"/>
  <c r="AD871" s="1"/>
  <c r="AC868"/>
  <c r="AD868" s="1"/>
  <c r="AC861"/>
  <c r="AD861" s="1"/>
  <c r="AC858"/>
  <c r="AD858" s="1"/>
  <c r="AC855"/>
  <c r="AD855" s="1"/>
  <c r="AC848"/>
  <c r="AD848" s="1"/>
  <c r="AC845"/>
  <c r="AD845" s="1"/>
  <c r="AC842"/>
  <c r="AD842" s="1"/>
  <c r="AC832"/>
  <c r="AC829"/>
  <c r="AC819"/>
  <c r="AD830" s="1"/>
  <c r="AC816"/>
  <c r="AD816" s="1"/>
  <c r="AC806"/>
  <c r="AD806" s="1"/>
  <c r="AC803"/>
  <c r="AD803" s="1"/>
  <c r="AC793"/>
  <c r="AD793" s="1"/>
  <c r="AD783"/>
  <c r="AD780"/>
  <c r="AD777"/>
  <c r="AC2547"/>
  <c r="AD2547" s="1"/>
  <c r="AC2382"/>
  <c r="AD2382" s="1"/>
  <c r="AC2141"/>
  <c r="AD2141" s="1"/>
  <c r="AC2101"/>
  <c r="AD2101" s="1"/>
  <c r="AC1984"/>
  <c r="AD1984" s="1"/>
  <c r="AC1972"/>
  <c r="AD1972" s="1"/>
  <c r="AD1948"/>
  <c r="AD1922"/>
  <c r="AD1900"/>
  <c r="AD1869"/>
  <c r="AD1864"/>
  <c r="AC1765"/>
  <c r="AC1737"/>
  <c r="AD1737" s="1"/>
  <c r="AC1723"/>
  <c r="AD1672"/>
  <c r="AD1669"/>
  <c r="AD1665"/>
  <c r="AD1607"/>
  <c r="AD1565"/>
  <c r="AD1561"/>
  <c r="AC1541"/>
  <c r="AD1541" s="1"/>
  <c r="AC1535"/>
  <c r="AD1535" s="1"/>
  <c r="AC1460"/>
  <c r="AC1436"/>
  <c r="AC1194"/>
  <c r="AD1207" s="1"/>
  <c r="AC1191"/>
  <c r="AD1191" s="1"/>
  <c r="AC1188"/>
  <c r="AC1179"/>
  <c r="AD1193" s="1"/>
  <c r="AD1169"/>
  <c r="AC1166"/>
  <c r="AD1166" s="1"/>
  <c r="AD1156"/>
  <c r="AC1153"/>
  <c r="AD1153" s="1"/>
  <c r="AC1150"/>
  <c r="AD1150" s="1"/>
  <c r="AC1144"/>
  <c r="AD1144" s="1"/>
  <c r="AC1141"/>
  <c r="AD1141" s="1"/>
  <c r="AC1079"/>
  <c r="AC1074"/>
  <c r="AD1086" s="1"/>
  <c r="AD1061"/>
  <c r="AC995"/>
  <c r="AD995" s="1"/>
  <c r="AC993"/>
  <c r="AD993" s="1"/>
  <c r="AC957"/>
  <c r="AD957" s="1"/>
  <c r="AC917"/>
  <c r="AD917" s="1"/>
  <c r="AC914"/>
  <c r="AD914" s="1"/>
  <c r="AC908"/>
  <c r="AD908" s="1"/>
  <c r="AC900"/>
  <c r="AD900" s="1"/>
  <c r="AC897"/>
  <c r="AD897" s="1"/>
  <c r="AC722"/>
  <c r="AD722" s="1"/>
  <c r="AC707"/>
  <c r="AD707" s="1"/>
  <c r="AC608"/>
  <c r="AD608" s="1"/>
  <c r="AC569"/>
  <c r="AD569" s="1"/>
  <c r="AC556"/>
  <c r="AC547"/>
  <c r="AD555" s="1"/>
  <c r="AD524"/>
  <c r="AD521"/>
  <c r="AC518"/>
  <c r="AD518" s="1"/>
  <c r="AC509"/>
  <c r="AD509" s="1"/>
  <c r="AC496"/>
  <c r="AC487"/>
  <c r="AD498" s="1"/>
  <c r="AD464"/>
  <c r="AD461"/>
  <c r="AC458"/>
  <c r="AD458" s="1"/>
  <c r="AC449"/>
  <c r="AD449" s="1"/>
  <c r="AD439"/>
  <c r="AC436"/>
  <c r="AD436" s="1"/>
  <c r="AC427"/>
  <c r="AD432" s="1"/>
  <c r="AD404"/>
  <c r="AD401"/>
  <c r="AC398"/>
  <c r="AD398" s="1"/>
  <c r="AD392"/>
  <c r="AC389"/>
  <c r="AD389" s="1"/>
  <c r="AC375"/>
  <c r="AD375" s="1"/>
  <c r="AC276"/>
  <c r="AD276" s="1"/>
  <c r="AD648"/>
  <c r="AC645"/>
  <c r="AD645" s="1"/>
  <c r="AC635"/>
  <c r="AD635" s="1"/>
  <c r="AC632"/>
  <c r="AD632" s="1"/>
  <c r="AC372"/>
  <c r="AD372" s="1"/>
  <c r="AC369"/>
  <c r="AD369" s="1"/>
  <c r="AC353"/>
  <c r="AD353" s="1"/>
  <c r="AD343"/>
  <c r="AC340"/>
  <c r="AD340" s="1"/>
  <c r="AD329"/>
  <c r="AC326"/>
  <c r="AD326" s="1"/>
  <c r="AC313"/>
  <c r="AD313" s="1"/>
  <c r="AC300"/>
  <c r="AD300" s="1"/>
  <c r="AC287"/>
  <c r="AD287" s="1"/>
  <c r="AC277"/>
  <c r="AD277" s="1"/>
  <c r="AC274"/>
  <c r="AD274" s="1"/>
  <c r="AC184"/>
  <c r="AD184" s="1"/>
  <c r="AC99"/>
  <c r="AD692"/>
  <c r="AD689"/>
  <c r="AD665"/>
  <c r="AD663"/>
  <c r="AD628"/>
  <c r="AC625"/>
  <c r="AD625" s="1"/>
  <c r="AC623"/>
  <c r="AD623" s="1"/>
  <c r="AD589"/>
  <c r="AD586"/>
  <c r="AD576"/>
  <c r="AD573"/>
  <c r="AC429"/>
  <c r="AD429" s="1"/>
  <c r="AC424"/>
  <c r="AD424" s="1"/>
  <c r="AC362"/>
  <c r="AD362" s="1"/>
  <c r="AC349"/>
  <c r="AD349" s="1"/>
  <c r="AC331"/>
  <c r="AD331" s="1"/>
  <c r="AD257"/>
  <c r="AD254"/>
  <c r="AD205"/>
  <c r="AD202"/>
  <c r="AC186"/>
  <c r="AD186" s="1"/>
  <c r="AC173"/>
  <c r="AD173" s="1"/>
  <c r="AC147"/>
  <c r="AD147" s="1"/>
  <c r="AD137"/>
  <c r="AD134"/>
  <c r="AD124"/>
  <c r="AD121"/>
  <c r="AC108"/>
  <c r="AD108" s="1"/>
  <c r="AC95"/>
  <c r="AD106" s="1"/>
  <c r="AD85"/>
  <c r="AD82"/>
  <c r="AD59"/>
  <c r="AD56"/>
  <c r="AD53"/>
  <c r="AC4868"/>
  <c r="AD4868" s="1"/>
  <c r="AC4854"/>
  <c r="AC4846"/>
  <c r="AD4837"/>
  <c r="AD4786"/>
  <c r="AC4751"/>
  <c r="AD4751" s="1"/>
  <c r="AD4743"/>
  <c r="AD4720"/>
  <c r="AD4682"/>
  <c r="AD4673"/>
  <c r="AC4658"/>
  <c r="AD4658" s="1"/>
  <c r="AD4545"/>
  <c r="AD4536"/>
  <c r="AC4523"/>
  <c r="AD4523" s="1"/>
  <c r="AC4346"/>
  <c r="AC4338"/>
  <c r="AC4303"/>
  <c r="AD4317" s="1"/>
  <c r="AD4295"/>
  <c r="AD4243"/>
  <c r="AD4234"/>
  <c r="AC4037"/>
  <c r="AD4037" s="1"/>
  <c r="AD4023"/>
  <c r="AC4013"/>
  <c r="AD4013" s="1"/>
  <c r="AC4036"/>
  <c r="AD4036" s="1"/>
  <c r="AC3909"/>
  <c r="AD3923" s="1"/>
  <c r="AC3905"/>
  <c r="AD3905" s="1"/>
  <c r="AC3901"/>
  <c r="AD3901" s="1"/>
  <c r="AC3897"/>
  <c r="AD3897" s="1"/>
  <c r="AC3879"/>
  <c r="AD3881" s="1"/>
  <c r="AC3875"/>
  <c r="AD3875" s="1"/>
  <c r="AC3871"/>
  <c r="AD3871" s="1"/>
  <c r="AC3867"/>
  <c r="AD3867" s="1"/>
  <c r="AC3849"/>
  <c r="AD3855" s="1"/>
  <c r="AC3845"/>
  <c r="AD3845" s="1"/>
  <c r="AC3841"/>
  <c r="AD3841" s="1"/>
  <c r="AC3837"/>
  <c r="AD3837" s="1"/>
  <c r="AC3809"/>
  <c r="AD3809" s="1"/>
  <c r="AC3787"/>
  <c r="AC3748"/>
  <c r="AD3748" s="1"/>
  <c r="AC3726"/>
  <c r="AC3667"/>
  <c r="AD3667" s="1"/>
  <c r="AC3600"/>
  <c r="AD3600" s="1"/>
  <c r="AC3531"/>
  <c r="AD3531" s="1"/>
  <c r="AC3799"/>
  <c r="AD3799" s="1"/>
  <c r="AC3783"/>
  <c r="AC3761"/>
  <c r="AD3761" s="1"/>
  <c r="AC3663"/>
  <c r="AD3663" s="1"/>
  <c r="AC3500"/>
  <c r="AD3500" s="1"/>
  <c r="AC3496"/>
  <c r="AD3496" s="1"/>
  <c r="AC3492"/>
  <c r="AD3492" s="1"/>
  <c r="AC3526"/>
  <c r="AD3526" s="1"/>
  <c r="AC3463"/>
  <c r="AD3463" s="1"/>
  <c r="AC3137"/>
  <c r="AD3137" s="1"/>
  <c r="AC3125"/>
  <c r="AD3125" s="1"/>
  <c r="AC2778"/>
  <c r="AD2778" s="1"/>
  <c r="AC2757"/>
  <c r="AD2757" s="1"/>
  <c r="AC2736"/>
  <c r="AD2736" s="1"/>
  <c r="AC2710"/>
  <c r="AD2710" s="1"/>
  <c r="AC2701"/>
  <c r="AD2701" s="1"/>
  <c r="AC2697"/>
  <c r="AD2697" s="1"/>
  <c r="AC2693"/>
  <c r="AD2693" s="1"/>
  <c r="AC2627"/>
  <c r="AD2630" s="1"/>
  <c r="AC2477"/>
  <c r="AD2485" s="1"/>
  <c r="AD2425"/>
  <c r="AC2343"/>
  <c r="AD2343" s="1"/>
  <c r="AC2654"/>
  <c r="AD2654" s="1"/>
  <c r="AC2610"/>
  <c r="AC2606"/>
  <c r="AC2602"/>
  <c r="AC2598"/>
  <c r="AC2321"/>
  <c r="AC2301"/>
  <c r="AC2296"/>
  <c r="AC2247"/>
  <c r="AC2174"/>
  <c r="AD2185" s="1"/>
  <c r="AC2170"/>
  <c r="AD2170" s="1"/>
  <c r="AC1450"/>
  <c r="AD1462" s="1"/>
  <c r="AC1438"/>
  <c r="AC2222"/>
  <c r="AD2222" s="1"/>
  <c r="AC2114"/>
  <c r="AD2127" s="1"/>
  <c r="AC2110"/>
  <c r="AD2110" s="1"/>
  <c r="AC2106"/>
  <c r="AD2106" s="1"/>
  <c r="AC2102"/>
  <c r="AD2102" s="1"/>
  <c r="AC2085"/>
  <c r="AC2028"/>
  <c r="AD2028" s="1"/>
  <c r="AC2006"/>
  <c r="AC1993"/>
  <c r="AD2004" s="1"/>
  <c r="AC1989"/>
  <c r="AD1989" s="1"/>
  <c r="AC1985"/>
  <c r="AD1985" s="1"/>
  <c r="AC1981"/>
  <c r="AD1981" s="1"/>
  <c r="AC1907"/>
  <c r="AD1907" s="1"/>
  <c r="AC1884"/>
  <c r="AC1872"/>
  <c r="AC1861"/>
  <c r="AD1861" s="1"/>
  <c r="AC1829"/>
  <c r="AD1829" s="1"/>
  <c r="AC2162"/>
  <c r="AD2162" s="1"/>
  <c r="AC2144"/>
  <c r="AD2145" s="1"/>
  <c r="AC1902"/>
  <c r="AD1909" s="1"/>
  <c r="AC1867"/>
  <c r="AD1867" s="1"/>
  <c r="AC1850"/>
  <c r="AD1850" s="1"/>
  <c r="AC1674"/>
  <c r="AD1674" s="1"/>
  <c r="AC1662"/>
  <c r="AD1662" s="1"/>
  <c r="AC1623"/>
  <c r="AD1623" s="1"/>
  <c r="AC1610"/>
  <c r="AD1610" s="1"/>
  <c r="AC1510"/>
  <c r="AD1517" s="1"/>
  <c r="AC1472"/>
  <c r="AD1472" s="1"/>
  <c r="AC1429"/>
  <c r="AD1429" s="1"/>
  <c r="AC1097"/>
  <c r="AD1097" s="1"/>
  <c r="AC1080"/>
  <c r="AD1080" s="1"/>
  <c r="AC1046"/>
  <c r="AD1046" s="1"/>
  <c r="AC1003"/>
  <c r="AD1003" s="1"/>
  <c r="AC990"/>
  <c r="AD990" s="1"/>
  <c r="AC977"/>
  <c r="AD977" s="1"/>
  <c r="AC938"/>
  <c r="AD938" s="1"/>
  <c r="AC705"/>
  <c r="AD705" s="1"/>
  <c r="AC706"/>
  <c r="AD706" s="1"/>
  <c r="AC703"/>
  <c r="AD703" s="1"/>
  <c r="AC681"/>
  <c r="AD681" s="1"/>
  <c r="AC656"/>
  <c r="AD656" s="1"/>
  <c r="AC647"/>
  <c r="AD647" s="1"/>
  <c r="AC621"/>
  <c r="AD621" s="1"/>
  <c r="AC579"/>
  <c r="AD579" s="1"/>
  <c r="AC566"/>
  <c r="AD566" s="1"/>
  <c r="AC553"/>
  <c r="AD553" s="1"/>
  <c r="AC540"/>
  <c r="AD540" s="1"/>
  <c r="AC527"/>
  <c r="AD527" s="1"/>
  <c r="AC514"/>
  <c r="AD514" s="1"/>
  <c r="AC501"/>
  <c r="AD501" s="1"/>
  <c r="AC467"/>
  <c r="AD467" s="1"/>
  <c r="AC446"/>
  <c r="AD446" s="1"/>
  <c r="AC399"/>
  <c r="AD399" s="1"/>
  <c r="AC394"/>
  <c r="AD394" s="1"/>
  <c r="AC355"/>
  <c r="AD355" s="1"/>
  <c r="AC342"/>
  <c r="AD342" s="1"/>
  <c r="AC247"/>
  <c r="AD247" s="1"/>
  <c r="AC234"/>
  <c r="AD234" s="1"/>
  <c r="AC221"/>
  <c r="AD221" s="1"/>
  <c r="AC208"/>
  <c r="AD208" s="1"/>
  <c r="AC195"/>
  <c r="AD195" s="1"/>
  <c r="AC182"/>
  <c r="AD182" s="1"/>
  <c r="AC169"/>
  <c r="AD169" s="1"/>
  <c r="AC127"/>
  <c r="AD127" s="1"/>
  <c r="AC114"/>
  <c r="AD114" s="1"/>
  <c r="AC101"/>
  <c r="AD101" s="1"/>
  <c r="AC88"/>
  <c r="AD88" s="1"/>
  <c r="AC75"/>
  <c r="AD75" s="1"/>
  <c r="AC62"/>
  <c r="AD62" s="1"/>
  <c r="AC49"/>
  <c r="AD49" s="1"/>
  <c r="AC4841"/>
  <c r="AD4841" s="1"/>
  <c r="AC4833"/>
  <c r="AD4833" s="1"/>
  <c r="AC4820"/>
  <c r="AD4820" s="1"/>
  <c r="AC4811"/>
  <c r="AD4811" s="1"/>
  <c r="AC4798"/>
  <c r="AD4798" s="1"/>
  <c r="AC4773"/>
  <c r="AD4773" s="1"/>
  <c r="AC4760"/>
  <c r="AD4760" s="1"/>
  <c r="AC4725"/>
  <c r="AC4716"/>
  <c r="AD4716" s="1"/>
  <c r="AD4703"/>
  <c r="AC4694"/>
  <c r="AD4706" s="1"/>
  <c r="AC4662"/>
  <c r="AD4662" s="1"/>
  <c r="AC4552"/>
  <c r="AD4552" s="1"/>
  <c r="AC4548"/>
  <c r="AD4548" s="1"/>
  <c r="AC4572"/>
  <c r="AC4568"/>
  <c r="AC4612"/>
  <c r="AC4603"/>
  <c r="AD4615" s="1"/>
  <c r="AC4599"/>
  <c r="AD4599" s="1"/>
  <c r="AC4595"/>
  <c r="AD4595" s="1"/>
  <c r="AC4561"/>
  <c r="AC4559"/>
  <c r="AD4570" s="1"/>
  <c r="AD4532"/>
  <c r="AC4519"/>
  <c r="AD4519" s="1"/>
  <c r="AC4361"/>
  <c r="AD4361" s="1"/>
  <c r="AC4333"/>
  <c r="AD4336" s="1"/>
  <c r="AC4325"/>
  <c r="AD4325" s="1"/>
  <c r="AC4312"/>
  <c r="AD4312" s="1"/>
  <c r="AC4304"/>
  <c r="AD4304" s="1"/>
  <c r="AC4299"/>
  <c r="AD4299" s="1"/>
  <c r="AD4291"/>
  <c r="AD4269"/>
  <c r="AC4255"/>
  <c r="AD4255" s="1"/>
  <c r="AC4044"/>
  <c r="AD4044" s="1"/>
  <c r="AC4026"/>
  <c r="AD4026" s="1"/>
  <c r="AC4012"/>
  <c r="AD4012" s="1"/>
  <c r="AC3922"/>
  <c r="AD3922" s="1"/>
  <c r="AC3749"/>
  <c r="AD3749" s="1"/>
  <c r="AC3727"/>
  <c r="AC3688"/>
  <c r="AD3688" s="1"/>
  <c r="AC3684"/>
  <c r="AD3685" s="1"/>
  <c r="AC3650"/>
  <c r="AD3650" s="1"/>
  <c r="AC3639"/>
  <c r="AD3639" s="1"/>
  <c r="AC3722"/>
  <c r="AC3470"/>
  <c r="AD3470" s="1"/>
  <c r="AC3466"/>
  <c r="AD3466" s="1"/>
  <c r="AC3462"/>
  <c r="AD3462" s="1"/>
  <c r="AC3817"/>
  <c r="AD3817" s="1"/>
  <c r="AC3796"/>
  <c r="AD3796" s="1"/>
  <c r="AC3774"/>
  <c r="AD3781" s="1"/>
  <c r="AC3757"/>
  <c r="AD3757" s="1"/>
  <c r="AC3736"/>
  <c r="AD3736" s="1"/>
  <c r="AC3714"/>
  <c r="AD3724" s="1"/>
  <c r="AC3590"/>
  <c r="AD3590" s="1"/>
  <c r="AC3569"/>
  <c r="AD3569" s="1"/>
  <c r="AC3467"/>
  <c r="AD3467" s="1"/>
  <c r="AC3440"/>
  <c r="AD3440" s="1"/>
  <c r="AC3436"/>
  <c r="AD3436" s="1"/>
  <c r="AC3432"/>
  <c r="AD3432" s="1"/>
  <c r="AC3141"/>
  <c r="AD3144" s="1"/>
  <c r="AC2761"/>
  <c r="AD2761" s="1"/>
  <c r="AC2728"/>
  <c r="AD2728" s="1"/>
  <c r="AC2723"/>
  <c r="AD2684"/>
  <c r="AC2748"/>
  <c r="AD2748" s="1"/>
  <c r="AC2810"/>
  <c r="AD2810" s="1"/>
  <c r="AC2660"/>
  <c r="AD2660" s="1"/>
  <c r="AC2640"/>
  <c r="AD2640" s="1"/>
  <c r="AC2512"/>
  <c r="AD2512" s="1"/>
  <c r="AC2490"/>
  <c r="AD2490" s="1"/>
  <c r="AD2435"/>
  <c r="AC2412"/>
  <c r="AD2412" s="1"/>
  <c r="AC2330"/>
  <c r="AD2330" s="1"/>
  <c r="AC2495"/>
  <c r="AD2495" s="1"/>
  <c r="AC2486"/>
  <c r="AD2486" s="1"/>
  <c r="AC2460"/>
  <c r="AC2456"/>
  <c r="AC2452"/>
  <c r="AC2448"/>
  <c r="AC2417"/>
  <c r="AD2417" s="1"/>
  <c r="AC2300"/>
  <c r="AC2295"/>
  <c r="AD2306" s="1"/>
  <c r="AC2292"/>
  <c r="AD2292" s="1"/>
  <c r="AC2655"/>
  <c r="AD2655" s="1"/>
  <c r="AC2436"/>
  <c r="AD2436" s="1"/>
  <c r="AC2365"/>
  <c r="AD2365" s="1"/>
  <c r="AC2331"/>
  <c r="AD2331" s="1"/>
  <c r="AC2236"/>
  <c r="AC2214"/>
  <c r="AC2204"/>
  <c r="AD2213" s="1"/>
  <c r="AC2200"/>
  <c r="AD2200" s="1"/>
  <c r="AC2196"/>
  <c r="AD2196" s="1"/>
  <c r="AC2193"/>
  <c r="AD2193" s="1"/>
  <c r="AD2153"/>
  <c r="AC2134"/>
  <c r="AD2134" s="1"/>
  <c r="AC2080"/>
  <c r="AD2080" s="1"/>
  <c r="AC2072"/>
  <c r="AD2072" s="1"/>
  <c r="AC2059"/>
  <c r="AD2059" s="1"/>
  <c r="AC2007"/>
  <c r="AD2007" s="1"/>
  <c r="AC1946"/>
  <c r="AC1908"/>
  <c r="AD1908" s="1"/>
  <c r="AC1871"/>
  <c r="AD1880" s="1"/>
  <c r="AC1868"/>
  <c r="AD1868" s="1"/>
  <c r="AC1830"/>
  <c r="AD1830" s="1"/>
  <c r="AC1791"/>
  <c r="AC1619"/>
  <c r="AD1619" s="1"/>
  <c r="AC1554"/>
  <c r="AD1554" s="1"/>
  <c r="AC1550"/>
  <c r="AD1550" s="1"/>
  <c r="AC1546"/>
  <c r="AD1546" s="1"/>
  <c r="AC1542"/>
  <c r="AD1542" s="1"/>
  <c r="AC1507"/>
  <c r="AD1507" s="1"/>
  <c r="AC1435"/>
  <c r="AD1443" s="1"/>
  <c r="AC2513"/>
  <c r="AD2513" s="1"/>
  <c r="AC2136"/>
  <c r="AD2136" s="1"/>
  <c r="AC2066"/>
  <c r="AD2066" s="1"/>
  <c r="AC2062"/>
  <c r="AD2062" s="1"/>
  <c r="AC1891"/>
  <c r="AD1891" s="1"/>
  <c r="AC1842"/>
  <c r="AD1842" s="1"/>
  <c r="AC1820"/>
  <c r="AD1820" s="1"/>
  <c r="AC1714"/>
  <c r="AC1654"/>
  <c r="AD1654" s="1"/>
  <c r="AC1532"/>
  <c r="AD1532" s="1"/>
  <c r="AC2551"/>
  <c r="AD2551" s="1"/>
  <c r="AC2530"/>
  <c r="AD2530" s="1"/>
  <c r="AC2395"/>
  <c r="AD2395" s="1"/>
  <c r="AC2231"/>
  <c r="AD2231" s="1"/>
  <c r="AC2025"/>
  <c r="AD2025" s="1"/>
  <c r="AC2012"/>
  <c r="AD2012" s="1"/>
  <c r="AC1925"/>
  <c r="AD1925" s="1"/>
  <c r="AC1851"/>
  <c r="AD1851" s="1"/>
  <c r="AC1838"/>
  <c r="AD1838" s="1"/>
  <c r="AD1810"/>
  <c r="AC1710"/>
  <c r="AD1710" s="1"/>
  <c r="AC1701"/>
  <c r="AD1701" s="1"/>
  <c r="AC1680"/>
  <c r="AD1680" s="1"/>
  <c r="AC1633"/>
  <c r="AD1633" s="1"/>
  <c r="AC1628"/>
  <c r="AD1628" s="1"/>
  <c r="AC1584"/>
  <c r="AD1584" s="1"/>
  <c r="AC1529"/>
  <c r="AD1529" s="1"/>
  <c r="AC1520"/>
  <c r="AD1520" s="1"/>
  <c r="AC1473"/>
  <c r="AD1473" s="1"/>
  <c r="AC2374"/>
  <c r="AD2374" s="1"/>
  <c r="AC2240"/>
  <c r="AC2076"/>
  <c r="AD2076" s="1"/>
  <c r="AC1934"/>
  <c r="AC1915"/>
  <c r="AD1915" s="1"/>
  <c r="AC1859"/>
  <c r="AD1859" s="1"/>
  <c r="AC1834"/>
  <c r="AD1834" s="1"/>
  <c r="AC1812"/>
  <c r="AD1812" s="1"/>
  <c r="AC1782"/>
  <c r="AC1778"/>
  <c r="AD1778" s="1"/>
  <c r="AC1774"/>
  <c r="AD1774" s="1"/>
  <c r="AC1770"/>
  <c r="AD1770" s="1"/>
  <c r="AC1764"/>
  <c r="AC1760"/>
  <c r="AC1756"/>
  <c r="AC1752"/>
  <c r="AC1748"/>
  <c r="AD1748" s="1"/>
  <c r="AC1744"/>
  <c r="AD1744" s="1"/>
  <c r="AC1645"/>
  <c r="AD1645" s="1"/>
  <c r="AC1562"/>
  <c r="AD1562" s="1"/>
  <c r="AC1559"/>
  <c r="AD1559" s="1"/>
  <c r="AC1508"/>
  <c r="AD1508" s="1"/>
  <c r="AC1482"/>
  <c r="AD1482" s="1"/>
  <c r="AC1257"/>
  <c r="AD1257" s="1"/>
  <c r="AC1106"/>
  <c r="AD1106" s="1"/>
  <c r="AC1093"/>
  <c r="AD1093" s="1"/>
  <c r="AC1076"/>
  <c r="AD1076" s="1"/>
  <c r="AD1071"/>
  <c r="AD1058"/>
  <c r="AC998"/>
  <c r="AD998" s="1"/>
  <c r="AC986"/>
  <c r="AD986" s="1"/>
  <c r="AC973"/>
  <c r="AD973" s="1"/>
  <c r="AC960"/>
  <c r="AD960" s="1"/>
  <c r="AC947"/>
  <c r="AD947" s="1"/>
  <c r="AC934"/>
  <c r="AD934" s="1"/>
  <c r="AD699"/>
  <c r="AD694"/>
  <c r="AD677"/>
  <c r="AC643"/>
  <c r="AD643" s="1"/>
  <c r="AC630"/>
  <c r="AD630" s="1"/>
  <c r="AD617"/>
  <c r="AD604"/>
  <c r="AD591"/>
  <c r="AC549"/>
  <c r="AD549" s="1"/>
  <c r="AC536"/>
  <c r="AD536" s="1"/>
  <c r="AC523"/>
  <c r="AD523" s="1"/>
  <c r="AC510"/>
  <c r="AD510" s="1"/>
  <c r="AC497"/>
  <c r="AD497" s="1"/>
  <c r="AC484"/>
  <c r="AD484" s="1"/>
  <c r="AC454"/>
  <c r="AD454" s="1"/>
  <c r="AC411"/>
  <c r="AD411" s="1"/>
  <c r="AD259"/>
  <c r="AD217"/>
  <c r="AD204"/>
  <c r="AC191"/>
  <c r="AD191" s="1"/>
  <c r="AC178"/>
  <c r="AD178" s="1"/>
  <c r="AD165"/>
  <c r="AD152"/>
  <c r="AD139"/>
  <c r="AC97"/>
  <c r="AD97" s="1"/>
  <c r="AD84"/>
  <c r="AD71"/>
  <c r="AD58"/>
  <c r="AD45"/>
  <c r="AD32"/>
  <c r="AC4408"/>
  <c r="AD4419" s="1"/>
  <c r="AC4374"/>
  <c r="AD4374" s="1"/>
  <c r="AC4366"/>
  <c r="AD4366" s="1"/>
  <c r="AC4350"/>
  <c r="AD4350" s="1"/>
  <c r="AC4349"/>
  <c r="AD4349" s="1"/>
  <c r="AC4499"/>
  <c r="AD4499" s="1"/>
  <c r="AC4439"/>
  <c r="AD4439" s="1"/>
  <c r="AC4391"/>
  <c r="AD4391" s="1"/>
  <c r="AC4383"/>
  <c r="AD4383" s="1"/>
  <c r="AC4525"/>
  <c r="AD4525" s="1"/>
  <c r="AC4517"/>
  <c r="AD4517" s="1"/>
  <c r="AC4334"/>
  <c r="AD4265"/>
  <c r="AD4267"/>
  <c r="AC4198"/>
  <c r="AD4198" s="1"/>
  <c r="AC4137"/>
  <c r="AD4137" s="1"/>
  <c r="AC4077"/>
  <c r="AD4077" s="1"/>
  <c r="AD4292"/>
  <c r="AD4245"/>
  <c r="AC4132"/>
  <c r="AD4132" s="1"/>
  <c r="AC4124"/>
  <c r="AD4124" s="1"/>
  <c r="AC4040"/>
  <c r="AD4040" s="1"/>
  <c r="AD4262"/>
  <c r="AD4239"/>
  <c r="AC4033"/>
  <c r="AD4033" s="1"/>
  <c r="AC4326"/>
  <c r="AD4326" s="1"/>
  <c r="AD4248"/>
  <c r="AC4189"/>
  <c r="AD4189" s="1"/>
  <c r="AC4068"/>
  <c r="AD4068" s="1"/>
  <c r="AC4046"/>
  <c r="AD4046" s="1"/>
  <c r="AC4045"/>
  <c r="AD4051" s="1"/>
  <c r="AD3981"/>
  <c r="AC3918"/>
  <c r="AD3918" s="1"/>
  <c r="AC3914"/>
  <c r="AD3914" s="1"/>
  <c r="AC3910"/>
  <c r="AD3910" s="1"/>
  <c r="AC3907"/>
  <c r="AD3907" s="1"/>
  <c r="AC3906"/>
  <c r="AD3906" s="1"/>
  <c r="AC3903"/>
  <c r="AD3903" s="1"/>
  <c r="AC3902"/>
  <c r="AD3902" s="1"/>
  <c r="AC3899"/>
  <c r="AD3899" s="1"/>
  <c r="AC3898"/>
  <c r="AD3898" s="1"/>
  <c r="AC3892"/>
  <c r="AD3892" s="1"/>
  <c r="AC3888"/>
  <c r="AD3888" s="1"/>
  <c r="AD3884"/>
  <c r="AC3880"/>
  <c r="AD3880" s="1"/>
  <c r="AC3877"/>
  <c r="AD3877" s="1"/>
  <c r="AC3876"/>
  <c r="AD3876" s="1"/>
  <c r="AC3872"/>
  <c r="AD3872" s="1"/>
  <c r="AC3869"/>
  <c r="AD3869" s="1"/>
  <c r="AC3868"/>
  <c r="AD3868" s="1"/>
  <c r="AC3865"/>
  <c r="AD3865" s="1"/>
  <c r="AC3862"/>
  <c r="AD3862" s="1"/>
  <c r="AC3858"/>
  <c r="AD3858" s="1"/>
  <c r="AC3854"/>
  <c r="AD3854" s="1"/>
  <c r="AD3850"/>
  <c r="AC3847"/>
  <c r="AD3847" s="1"/>
  <c r="AC3846"/>
  <c r="AD3846" s="1"/>
  <c r="AC3843"/>
  <c r="AD3843" s="1"/>
  <c r="AC3842"/>
  <c r="AD3842" s="1"/>
  <c r="AC3839"/>
  <c r="AD3839" s="1"/>
  <c r="AC3838"/>
  <c r="AD3838" s="1"/>
  <c r="AC3832"/>
  <c r="AD3832" s="1"/>
  <c r="AC3828"/>
  <c r="AD3828" s="1"/>
  <c r="AD3824"/>
  <c r="AC3820"/>
  <c r="AD3820" s="1"/>
  <c r="AC3966"/>
  <c r="AD3966" s="1"/>
  <c r="AC3962"/>
  <c r="AD3962" s="1"/>
  <c r="AC3953"/>
  <c r="AD3953" s="1"/>
  <c r="AC3803"/>
  <c r="AD3803" s="1"/>
  <c r="AC3765"/>
  <c r="AD3765" s="1"/>
  <c r="AC3689"/>
  <c r="AD3689" s="1"/>
  <c r="AD3651"/>
  <c r="AD3604"/>
  <c r="AD3596"/>
  <c r="AD3566"/>
  <c r="AD3547"/>
  <c r="AC3543"/>
  <c r="AD3543" s="1"/>
  <c r="AC3539"/>
  <c r="AD3539" s="1"/>
  <c r="AC3535"/>
  <c r="AD3535" s="1"/>
  <c r="AC3739"/>
  <c r="AD3739" s="1"/>
  <c r="AD3723"/>
  <c r="AC3701"/>
  <c r="AD3701" s="1"/>
  <c r="AC3573"/>
  <c r="AD3573" s="1"/>
  <c r="AC3519"/>
  <c r="AD3519" s="1"/>
  <c r="AD3471"/>
  <c r="AC3779"/>
  <c r="AD3779" s="1"/>
  <c r="AC3719"/>
  <c r="AD3719" s="1"/>
  <c r="AC3634"/>
  <c r="AD3634" s="1"/>
  <c r="AC3621"/>
  <c r="AD3621" s="1"/>
  <c r="AC3570"/>
  <c r="AD3570" s="1"/>
  <c r="AC3560"/>
  <c r="AD3560" s="1"/>
  <c r="AC3556"/>
  <c r="AD3556" s="1"/>
  <c r="AC3552"/>
  <c r="AD3552" s="1"/>
  <c r="AC3501"/>
  <c r="AD3501" s="1"/>
  <c r="AC3813"/>
  <c r="AD3813" s="1"/>
  <c r="AC3791"/>
  <c r="AD3791" s="1"/>
  <c r="AC3770"/>
  <c r="AD3770" s="1"/>
  <c r="AC3732"/>
  <c r="AD3732" s="1"/>
  <c r="AC3646"/>
  <c r="AD3646" s="1"/>
  <c r="AC3642"/>
  <c r="AD3642" s="1"/>
  <c r="AC3607"/>
  <c r="AD3607" s="1"/>
  <c r="AC3603"/>
  <c r="AD3603" s="1"/>
  <c r="AC3595"/>
  <c r="AD3595" s="1"/>
  <c r="AC3561"/>
  <c r="AD3561" s="1"/>
  <c r="AC3553"/>
  <c r="AD3553" s="1"/>
  <c r="AD3534"/>
  <c r="AC3530"/>
  <c r="AD3530" s="1"/>
  <c r="AC3523"/>
  <c r="AD3523" s="1"/>
  <c r="AC3441"/>
  <c r="AD3441" s="1"/>
  <c r="AC3433"/>
  <c r="AD3433" s="1"/>
  <c r="AC3393"/>
  <c r="AD3393" s="1"/>
  <c r="AC3363"/>
  <c r="AD3363" s="1"/>
  <c r="AC3333"/>
  <c r="AD3333" s="1"/>
  <c r="AC3273"/>
  <c r="AD3273" s="1"/>
  <c r="AD3179"/>
  <c r="AC3155"/>
  <c r="AD3155" s="1"/>
  <c r="AD3602"/>
  <c r="AC3420"/>
  <c r="AD3420" s="1"/>
  <c r="AC3359"/>
  <c r="AD3359" s="1"/>
  <c r="AC3287"/>
  <c r="AD3287" s="1"/>
  <c r="AC3269"/>
  <c r="AD3269" s="1"/>
  <c r="AC3154"/>
  <c r="AD3154" s="1"/>
  <c r="AC3159"/>
  <c r="AD3159" s="1"/>
  <c r="AD3134"/>
  <c r="AC3307"/>
  <c r="AD3307" s="1"/>
  <c r="AC3143"/>
  <c r="AD3143" s="1"/>
  <c r="AC3130"/>
  <c r="AD3130" s="1"/>
  <c r="AC3120"/>
  <c r="AD3120" s="1"/>
  <c r="AC3103"/>
  <c r="AD3103" s="1"/>
  <c r="AC3095"/>
  <c r="AD3095" s="1"/>
  <c r="AD3079"/>
  <c r="AC3000"/>
  <c r="AC2992"/>
  <c r="AC2940"/>
  <c r="AD2940" s="1"/>
  <c r="AC2932"/>
  <c r="AD2932" s="1"/>
  <c r="AC2890"/>
  <c r="AD2890" s="1"/>
  <c r="AC2880"/>
  <c r="AD2880" s="1"/>
  <c r="AC2862"/>
  <c r="AD2862" s="1"/>
  <c r="AC2818"/>
  <c r="AD2818" s="1"/>
  <c r="AC2772"/>
  <c r="AD2772" s="1"/>
  <c r="AC2771"/>
  <c r="AD2771" s="1"/>
  <c r="AC2766"/>
  <c r="AD2766" s="1"/>
  <c r="AC2755"/>
  <c r="AD2755" s="1"/>
  <c r="AC2754"/>
  <c r="AD2754" s="1"/>
  <c r="AC2732"/>
  <c r="AC2727"/>
  <c r="AD2727" s="1"/>
  <c r="AD3157"/>
  <c r="AC3108"/>
  <c r="AD3108" s="1"/>
  <c r="AC3017"/>
  <c r="AD3017" s="1"/>
  <c r="AC2876"/>
  <c r="AD2876" s="1"/>
  <c r="AC2720"/>
  <c r="AC2719"/>
  <c r="AD2725" s="1"/>
  <c r="AC3086"/>
  <c r="AD3086" s="1"/>
  <c r="AC3060"/>
  <c r="AD3060" s="1"/>
  <c r="AC3057"/>
  <c r="AD3057" s="1"/>
  <c r="AC3026"/>
  <c r="AD3026" s="1"/>
  <c r="AC3004"/>
  <c r="AC2966"/>
  <c r="AD2966" s="1"/>
  <c r="AC2944"/>
  <c r="AD2944" s="1"/>
  <c r="AC2845"/>
  <c r="AD2845" s="1"/>
  <c r="AD2744"/>
  <c r="AC2677"/>
  <c r="AD2677" s="1"/>
  <c r="AD2499"/>
  <c r="AC2422"/>
  <c r="AD2422" s="1"/>
  <c r="AD2287"/>
  <c r="AC2284"/>
  <c r="AD2284" s="1"/>
  <c r="AC2681"/>
  <c r="AD2681" s="1"/>
  <c r="AC2421"/>
  <c r="AD2421" s="1"/>
  <c r="AC2339"/>
  <c r="AD2339" s="1"/>
  <c r="AC2668"/>
  <c r="AD2668" s="1"/>
  <c r="AC2665"/>
  <c r="AD2665" s="1"/>
  <c r="AC2632"/>
  <c r="AD2632" s="1"/>
  <c r="AC2629"/>
  <c r="AD2629" s="1"/>
  <c r="AC2615"/>
  <c r="AD2615" s="1"/>
  <c r="AC2612"/>
  <c r="AD2617" s="1"/>
  <c r="AC2611"/>
  <c r="AC2608"/>
  <c r="AC2607"/>
  <c r="AC2603"/>
  <c r="AC2600"/>
  <c r="AC2599"/>
  <c r="AC2597"/>
  <c r="AD2605" s="1"/>
  <c r="AC2593"/>
  <c r="AD2593" s="1"/>
  <c r="AC2586"/>
  <c r="AD2586" s="1"/>
  <c r="AC2479"/>
  <c r="AD2479" s="1"/>
  <c r="AC2443"/>
  <c r="AD2443" s="1"/>
  <c r="AC2430"/>
  <c r="AD2430" s="1"/>
  <c r="AC2319"/>
  <c r="AC2318"/>
  <c r="AC2313"/>
  <c r="AD2313" s="1"/>
  <c r="AC2310"/>
  <c r="AD2315" s="1"/>
  <c r="AC2309"/>
  <c r="AC2304"/>
  <c r="AC2248"/>
  <c r="AD2248" s="1"/>
  <c r="AC2244"/>
  <c r="AC2991"/>
  <c r="AD2995" s="1"/>
  <c r="AC2983"/>
  <c r="AD2983" s="1"/>
  <c r="AC2711"/>
  <c r="AD2711" s="1"/>
  <c r="AC2669"/>
  <c r="AD2669" s="1"/>
  <c r="AC2633"/>
  <c r="AD2633" s="1"/>
  <c r="AC2578"/>
  <c r="AD2578" s="1"/>
  <c r="AC2577"/>
  <c r="AD2577" s="1"/>
  <c r="AC2561"/>
  <c r="AD2561" s="1"/>
  <c r="AC2543"/>
  <c r="AD2543" s="1"/>
  <c r="AC2413"/>
  <c r="AD2413" s="1"/>
  <c r="AC2396"/>
  <c r="AD2396" s="1"/>
  <c r="AC2391"/>
  <c r="AD2391" s="1"/>
  <c r="AC2223"/>
  <c r="AD2223" s="1"/>
  <c r="AC2187"/>
  <c r="AD2187" s="1"/>
  <c r="AC2183"/>
  <c r="AD2183" s="1"/>
  <c r="AC2179"/>
  <c r="AD2179" s="1"/>
  <c r="AC2175"/>
  <c r="AD2175" s="1"/>
  <c r="AC2172"/>
  <c r="AD2172" s="1"/>
  <c r="AC2171"/>
  <c r="AD2171" s="1"/>
  <c r="AC2168"/>
  <c r="AD2168" s="1"/>
  <c r="AD2140"/>
  <c r="AC2137"/>
  <c r="AD2137" s="1"/>
  <c r="AD2132"/>
  <c r="AC2086"/>
  <c r="AC1999"/>
  <c r="AD1999" s="1"/>
  <c r="AC1974"/>
  <c r="AD1974" s="1"/>
  <c r="AC1973"/>
  <c r="AD1973" s="1"/>
  <c r="AC1970"/>
  <c r="AD1970" s="1"/>
  <c r="AC1969"/>
  <c r="AD1969" s="1"/>
  <c r="AC1965"/>
  <c r="AD1965" s="1"/>
  <c r="AC1958"/>
  <c r="AD1958" s="1"/>
  <c r="AC1954"/>
  <c r="AD1954" s="1"/>
  <c r="AC1950"/>
  <c r="AD1950" s="1"/>
  <c r="AC1933"/>
  <c r="AC1898"/>
  <c r="AD1898" s="1"/>
  <c r="AC1885"/>
  <c r="AD1824"/>
  <c r="AC1735"/>
  <c r="AC1663"/>
  <c r="AD1663" s="1"/>
  <c r="AC1658"/>
  <c r="AD1658" s="1"/>
  <c r="AC1655"/>
  <c r="AD1655" s="1"/>
  <c r="AD1606"/>
  <c r="AC1603"/>
  <c r="AD1603" s="1"/>
  <c r="AC1494"/>
  <c r="AD1494" s="1"/>
  <c r="AC1447"/>
  <c r="AD1447" s="1"/>
  <c r="AD1433"/>
  <c r="AC2557"/>
  <c r="AD2557" s="1"/>
  <c r="AC2539"/>
  <c r="AD2539" s="1"/>
  <c r="AC2527"/>
  <c r="AD2527" s="1"/>
  <c r="AC2192"/>
  <c r="AD2192" s="1"/>
  <c r="AD2149"/>
  <c r="AC2146"/>
  <c r="AD2146" s="1"/>
  <c r="AC2128"/>
  <c r="AD2128" s="1"/>
  <c r="AC2123"/>
  <c r="AD2123" s="1"/>
  <c r="AC2119"/>
  <c r="AD2119" s="1"/>
  <c r="AC2115"/>
  <c r="AD2115" s="1"/>
  <c r="AC2112"/>
  <c r="AD2112" s="1"/>
  <c r="AC2111"/>
  <c r="AD2111" s="1"/>
  <c r="AC2108"/>
  <c r="AD2108" s="1"/>
  <c r="AC2107"/>
  <c r="AD2107" s="1"/>
  <c r="AC2103"/>
  <c r="AD2103" s="1"/>
  <c r="AC2100"/>
  <c r="AD2100" s="1"/>
  <c r="AC2097"/>
  <c r="AC2093"/>
  <c r="AD2077"/>
  <c r="AC2016"/>
  <c r="AD2016" s="1"/>
  <c r="AC1998"/>
  <c r="AD1998" s="1"/>
  <c r="AC1994"/>
  <c r="AD1994" s="1"/>
  <c r="AC1990"/>
  <c r="AD1990" s="1"/>
  <c r="AC1987"/>
  <c r="AD1987" s="1"/>
  <c r="AC1986"/>
  <c r="AD1986" s="1"/>
  <c r="AC1983"/>
  <c r="AD1983" s="1"/>
  <c r="AC1982"/>
  <c r="AD1982" s="1"/>
  <c r="AC1945"/>
  <c r="AC1942"/>
  <c r="AD1942" s="1"/>
  <c r="AC1904"/>
  <c r="AD1904" s="1"/>
  <c r="AC1881"/>
  <c r="AC1855"/>
  <c r="AD1855" s="1"/>
  <c r="AD1807"/>
  <c r="AC1787"/>
  <c r="AD1640"/>
  <c r="AC1637"/>
  <c r="AD1637" s="1"/>
  <c r="AC1536"/>
  <c r="AD1536" s="1"/>
  <c r="AC1512"/>
  <c r="AD1512" s="1"/>
  <c r="AC2560"/>
  <c r="AD2560" s="1"/>
  <c r="AD2424"/>
  <c r="AC2084"/>
  <c r="AD2089" s="1"/>
  <c r="AD2054"/>
  <c r="AC1938"/>
  <c r="AC1873"/>
  <c r="AC1860"/>
  <c r="AD1860" s="1"/>
  <c r="AD1845"/>
  <c r="AD1832"/>
  <c r="AC1813"/>
  <c r="AD1813" s="1"/>
  <c r="AC1783"/>
  <c r="AD1783" s="1"/>
  <c r="AC1706"/>
  <c r="AD1719" s="1"/>
  <c r="AC1705"/>
  <c r="AD1705" s="1"/>
  <c r="AC1684"/>
  <c r="AD1684" s="1"/>
  <c r="AC1624"/>
  <c r="AD1624" s="1"/>
  <c r="AC1611"/>
  <c r="AD1611" s="1"/>
  <c r="AC1589"/>
  <c r="AD1589" s="1"/>
  <c r="AC1524"/>
  <c r="AD1524" s="1"/>
  <c r="AC2491"/>
  <c r="AD2491" s="1"/>
  <c r="AC2227"/>
  <c r="AD2227" s="1"/>
  <c r="AD2151"/>
  <c r="AC2090"/>
  <c r="AD2070"/>
  <c r="AC2042"/>
  <c r="AD2042" s="1"/>
  <c r="AC2033"/>
  <c r="AD2033" s="1"/>
  <c r="AC1899"/>
  <c r="AD1899" s="1"/>
  <c r="AC1877"/>
  <c r="AD1877" s="1"/>
  <c r="AC1847"/>
  <c r="AD1847" s="1"/>
  <c r="AC1795"/>
  <c r="AC1671"/>
  <c r="AD1671" s="1"/>
  <c r="AD1668"/>
  <c r="AC1650"/>
  <c r="AD1650" s="1"/>
  <c r="AC1506"/>
  <c r="AD1506" s="1"/>
  <c r="AC1503"/>
  <c r="AD1503" s="1"/>
  <c r="AC1469"/>
  <c r="AD1469" s="1"/>
  <c r="AC1464"/>
  <c r="AD1464" s="1"/>
  <c r="AC1459"/>
  <c r="AD1459" s="1"/>
  <c r="AC1455"/>
  <c r="AD1455" s="1"/>
  <c r="AC1084"/>
  <c r="AD1084" s="1"/>
  <c r="AD1067"/>
  <c r="AC1054"/>
  <c r="AD1054" s="1"/>
  <c r="AC943"/>
  <c r="AD943" s="1"/>
  <c r="AC930"/>
  <c r="AD930" s="1"/>
  <c r="AC690"/>
  <c r="AD690" s="1"/>
  <c r="AC673"/>
  <c r="AD673" s="1"/>
  <c r="AC664"/>
  <c r="AD664" s="1"/>
  <c r="AC660"/>
  <c r="AD660" s="1"/>
  <c r="AC626"/>
  <c r="AD626" s="1"/>
  <c r="AC613"/>
  <c r="AD613" s="1"/>
  <c r="AC600"/>
  <c r="AD600" s="1"/>
  <c r="AC587"/>
  <c r="AD587" s="1"/>
  <c r="AC574"/>
  <c r="AD574" s="1"/>
  <c r="AC561"/>
  <c r="AD561" s="1"/>
  <c r="AC557"/>
  <c r="AD557" s="1"/>
  <c r="AC519"/>
  <c r="AD519" s="1"/>
  <c r="AC506"/>
  <c r="AD506" s="1"/>
  <c r="AC493"/>
  <c r="AD493" s="1"/>
  <c r="AC463"/>
  <c r="AD463" s="1"/>
  <c r="AC450"/>
  <c r="AD450" s="1"/>
  <c r="AC420"/>
  <c r="AD420" s="1"/>
  <c r="AC407"/>
  <c r="AD407" s="1"/>
  <c r="AC363"/>
  <c r="AD363" s="1"/>
  <c r="AC350"/>
  <c r="AD350" s="1"/>
  <c r="AC332"/>
  <c r="AD332" s="1"/>
  <c r="AC268"/>
  <c r="AD268" s="1"/>
  <c r="AC255"/>
  <c r="AD255" s="1"/>
  <c r="AC242"/>
  <c r="AD242" s="1"/>
  <c r="AC229"/>
  <c r="AD229" s="1"/>
  <c r="AC187"/>
  <c r="AD187" s="1"/>
  <c r="AC174"/>
  <c r="AD174" s="1"/>
  <c r="AC161"/>
  <c r="AD161" s="1"/>
  <c r="AC148"/>
  <c r="AD148" s="1"/>
  <c r="AC135"/>
  <c r="AD135" s="1"/>
  <c r="AC122"/>
  <c r="AD122" s="1"/>
  <c r="AC109"/>
  <c r="AD109" s="1"/>
  <c r="AC67"/>
  <c r="AD67" s="1"/>
  <c r="AD54"/>
  <c r="AD41"/>
  <c r="AD28"/>
  <c r="AC4845"/>
  <c r="AD4850" s="1"/>
  <c r="AC4828"/>
  <c r="AD4828" s="1"/>
  <c r="AC4803"/>
  <c r="AD4803" s="1"/>
  <c r="AC4790"/>
  <c r="AD4790" s="1"/>
  <c r="AC4781"/>
  <c r="AD4781" s="1"/>
  <c r="AC4777"/>
  <c r="AD4777" s="1"/>
  <c r="AC4764"/>
  <c r="AD4764" s="1"/>
  <c r="AC4756"/>
  <c r="AD4756" s="1"/>
  <c r="AC4747"/>
  <c r="AD4747" s="1"/>
  <c r="AC4733"/>
  <c r="AD4733" s="1"/>
  <c r="AC4724"/>
  <c r="AD4726" s="1"/>
  <c r="AC4695"/>
  <c r="AD4695" s="1"/>
  <c r="AC4686"/>
  <c r="AD4686" s="1"/>
  <c r="AC4668"/>
  <c r="AD4668" s="1"/>
  <c r="AC4608"/>
  <c r="AD4608" s="1"/>
  <c r="AC4540"/>
  <c r="AD4540" s="1"/>
  <c r="AC4527"/>
  <c r="AD4527" s="1"/>
  <c r="AC4329"/>
  <c r="AD4329" s="1"/>
  <c r="AC4321"/>
  <c r="AD4321" s="1"/>
  <c r="AC4316"/>
  <c r="AD4316" s="1"/>
  <c r="AC4308"/>
  <c r="AD4308" s="1"/>
  <c r="AC4286"/>
  <c r="AD4286" s="1"/>
  <c r="AC4261"/>
  <c r="AD4261" s="1"/>
  <c r="AC4247"/>
  <c r="AD4247" s="1"/>
  <c r="AC4238"/>
  <c r="AD4238" s="1"/>
  <c r="AC4024"/>
  <c r="AD4024" s="1"/>
  <c r="AD4019"/>
  <c r="AC4015"/>
  <c r="AD4015" s="1"/>
  <c r="AC4053"/>
  <c r="AD4053" s="1"/>
  <c r="AC3808"/>
  <c r="AD3808" s="1"/>
  <c r="AC3786"/>
  <c r="AD3786" s="1"/>
  <c r="AC3743"/>
  <c r="AD3743" s="1"/>
  <c r="AC3705"/>
  <c r="AD3705" s="1"/>
  <c r="AC3427"/>
  <c r="AD3427" s="1"/>
  <c r="AC3782"/>
  <c r="AD3782" s="1"/>
  <c r="AC3637"/>
  <c r="AD3637" s="1"/>
  <c r="AC3633"/>
  <c r="AD3633" s="1"/>
  <c r="AC3629"/>
  <c r="AD3629" s="1"/>
  <c r="AC3625"/>
  <c r="AD3625" s="1"/>
  <c r="AC3620"/>
  <c r="AD3620" s="1"/>
  <c r="AC3616"/>
  <c r="AD3616" s="1"/>
  <c r="AC3612"/>
  <c r="AD3612" s="1"/>
  <c r="AC3586"/>
  <c r="AD3586" s="1"/>
  <c r="AC3582"/>
  <c r="AD3582" s="1"/>
  <c r="AC3517"/>
  <c r="AD3517" s="1"/>
  <c r="AC3513"/>
  <c r="AD3513" s="1"/>
  <c r="AC3509"/>
  <c r="AD3509" s="1"/>
  <c r="AC3505"/>
  <c r="AD3505" s="1"/>
  <c r="AC3163"/>
  <c r="AD3163" s="1"/>
  <c r="AC3172"/>
  <c r="AD3172" s="1"/>
  <c r="AC3150"/>
  <c r="AD3150" s="1"/>
  <c r="AC3121"/>
  <c r="AD3121" s="1"/>
  <c r="AC2770"/>
  <c r="AD2770" s="1"/>
  <c r="AC2753"/>
  <c r="AD2753" s="1"/>
  <c r="AC2731"/>
  <c r="AD2731" s="1"/>
  <c r="AC2800"/>
  <c r="AD2800" s="1"/>
  <c r="AC2796"/>
  <c r="AD2796" s="1"/>
  <c r="AC2791"/>
  <c r="AD2791" s="1"/>
  <c r="AC2787"/>
  <c r="AD2787" s="1"/>
  <c r="AC2783"/>
  <c r="AD2783" s="1"/>
  <c r="AC2706"/>
  <c r="AD2706" s="1"/>
  <c r="AC2718"/>
  <c r="AD2718" s="1"/>
  <c r="AC2646"/>
  <c r="AD2646" s="1"/>
  <c r="AC2243"/>
  <c r="AD2243" s="1"/>
  <c r="AC2473"/>
  <c r="AD2473" s="1"/>
  <c r="AC2656"/>
  <c r="AD2656" s="1"/>
  <c r="AC2469"/>
  <c r="AD2469" s="1"/>
  <c r="AC2465"/>
  <c r="AD2465" s="1"/>
  <c r="AC2447"/>
  <c r="AD2453" s="1"/>
  <c r="AC2317"/>
  <c r="AD2317" s="1"/>
  <c r="AC2308"/>
  <c r="AD2308" s="1"/>
  <c r="AD2165"/>
  <c r="AD1911"/>
  <c r="AC1721"/>
  <c r="AD1724" s="1"/>
  <c r="AC1644"/>
  <c r="AD1644" s="1"/>
  <c r="AD2156"/>
  <c r="AC2071"/>
  <c r="AD2071" s="1"/>
  <c r="AC2058"/>
  <c r="AD2058" s="1"/>
  <c r="AC1932"/>
  <c r="AD1936" s="1"/>
  <c r="AC1894"/>
  <c r="AD1894" s="1"/>
  <c r="AC1874"/>
  <c r="AD1874" s="1"/>
  <c r="AC2234"/>
  <c r="AD2241" s="1"/>
  <c r="AC2157"/>
  <c r="AD2157" s="1"/>
  <c r="AC1924"/>
  <c r="AD1924" s="1"/>
  <c r="AC1837"/>
  <c r="AD1837" s="1"/>
  <c r="AC1781"/>
  <c r="AD1786" s="1"/>
  <c r="AC1777"/>
  <c r="AD1777" s="1"/>
  <c r="AC1773"/>
  <c r="AD1773" s="1"/>
  <c r="AC1769"/>
  <c r="AD1769" s="1"/>
  <c r="AC1751"/>
  <c r="AD1758" s="1"/>
  <c r="AC1747"/>
  <c r="AD1747" s="1"/>
  <c r="AC1743"/>
  <c r="AD1743" s="1"/>
  <c r="AC1726"/>
  <c r="AD1726" s="1"/>
  <c r="AC1664"/>
  <c r="AD1664" s="1"/>
  <c r="AC1583"/>
  <c r="AD1583" s="1"/>
  <c r="AC1485"/>
  <c r="AD1485" s="1"/>
  <c r="AC1451"/>
  <c r="AD1451" s="1"/>
  <c r="AC1101"/>
  <c r="AD1101" s="1"/>
  <c r="AC1088"/>
  <c r="AD1088" s="1"/>
  <c r="AC1063"/>
  <c r="AD1063" s="1"/>
  <c r="AC1050"/>
  <c r="AD1050" s="1"/>
  <c r="AC994"/>
  <c r="AD994" s="1"/>
  <c r="AC981"/>
  <c r="AD981" s="1"/>
  <c r="AC964"/>
  <c r="AD964" s="1"/>
  <c r="AC956"/>
  <c r="AD956" s="1"/>
  <c r="AC951"/>
  <c r="AD951" s="1"/>
  <c r="AC926"/>
  <c r="AD926" s="1"/>
  <c r="AC921"/>
  <c r="AD921" s="1"/>
  <c r="AC686"/>
  <c r="AD686" s="1"/>
  <c r="AC669"/>
  <c r="AD669" s="1"/>
  <c r="AC651"/>
  <c r="AD651" s="1"/>
  <c r="AC609"/>
  <c r="AD609" s="1"/>
  <c r="AC596"/>
  <c r="AD596" s="1"/>
  <c r="AC583"/>
  <c r="AD583" s="1"/>
  <c r="AC570"/>
  <c r="AD570" s="1"/>
  <c r="AC544"/>
  <c r="AD544" s="1"/>
  <c r="AC531"/>
  <c r="AD531" s="1"/>
  <c r="AC489"/>
  <c r="AD489" s="1"/>
  <c r="AC471"/>
  <c r="AD471" s="1"/>
  <c r="AC459"/>
  <c r="AD459" s="1"/>
  <c r="AC416"/>
  <c r="AD416" s="1"/>
  <c r="AC403"/>
  <c r="AD403" s="1"/>
  <c r="AC359"/>
  <c r="AD359" s="1"/>
  <c r="AC346"/>
  <c r="AD346" s="1"/>
  <c r="AC264"/>
  <c r="AD264" s="1"/>
  <c r="AC251"/>
  <c r="AD251" s="1"/>
  <c r="AC238"/>
  <c r="AD238" s="1"/>
  <c r="AC225"/>
  <c r="AD225" s="1"/>
  <c r="AC212"/>
  <c r="AD212" s="1"/>
  <c r="AC199"/>
  <c r="AD199" s="1"/>
  <c r="AC157"/>
  <c r="AD157" s="1"/>
  <c r="AC144"/>
  <c r="AD144" s="1"/>
  <c r="AC131"/>
  <c r="AD131" s="1"/>
  <c r="AC118"/>
  <c r="AD118" s="1"/>
  <c r="AC105"/>
  <c r="AD105" s="1"/>
  <c r="AC92"/>
  <c r="AD92" s="1"/>
  <c r="AC79"/>
  <c r="AD79" s="1"/>
  <c r="AC37"/>
  <c r="AD37" s="1"/>
  <c r="AC24"/>
  <c r="AD24" s="1"/>
  <c r="AD5228" l="1"/>
  <c r="AD5215"/>
  <c r="AD5217"/>
  <c r="AD5211"/>
  <c r="AD5221"/>
  <c r="AD5219"/>
  <c r="AD5170"/>
  <c r="AD5257"/>
  <c r="AD5252"/>
  <c r="AD5262"/>
  <c r="AD5261"/>
  <c r="AD5253"/>
  <c r="AD5258"/>
  <c r="AD5256"/>
  <c r="AD5260"/>
  <c r="AD5255"/>
  <c r="AD5250"/>
  <c r="AD5249"/>
  <c r="AD5259"/>
  <c r="AD5234"/>
  <c r="AD5209"/>
  <c r="AD5208"/>
  <c r="AD5201"/>
  <c r="AD5198"/>
  <c r="AD5205"/>
  <c r="AD5203"/>
  <c r="AD5202"/>
  <c r="AD5206"/>
  <c r="AD5199"/>
  <c r="AD5173"/>
  <c r="AD5178"/>
  <c r="AD5175"/>
  <c r="AD5168"/>
  <c r="AD5177"/>
  <c r="AD5171"/>
  <c r="AD5172"/>
  <c r="AD5167"/>
  <c r="AD5169"/>
  <c r="AD5176"/>
  <c r="AD5166"/>
  <c r="AD5179"/>
  <c r="AD5164"/>
  <c r="AD5157"/>
  <c r="AD5160"/>
  <c r="AD5161"/>
  <c r="AD5154"/>
  <c r="AD5155"/>
  <c r="AD5151"/>
  <c r="AD5162"/>
  <c r="AD5158"/>
  <c r="AD5159"/>
  <c r="AD5163"/>
  <c r="AD5152"/>
  <c r="AD5156"/>
  <c r="AD5153"/>
  <c r="AD3679"/>
  <c r="AD3682"/>
  <c r="AD3673"/>
  <c r="AD3677"/>
  <c r="AD3681"/>
  <c r="AD3675"/>
  <c r="AD3676"/>
  <c r="AD3680"/>
  <c r="AD3669"/>
  <c r="AD3672"/>
  <c r="AD3670"/>
  <c r="AD3674"/>
  <c r="AD3678"/>
  <c r="AD2607"/>
  <c r="AD1795"/>
  <c r="AD1938"/>
  <c r="AD1881"/>
  <c r="AD2309"/>
  <c r="AD2319"/>
  <c r="AD2600"/>
  <c r="AD2611"/>
  <c r="AD3000"/>
  <c r="AD4334"/>
  <c r="AD1760"/>
  <c r="AD2240"/>
  <c r="AD1946"/>
  <c r="AD2236"/>
  <c r="AD2460"/>
  <c r="AD3722"/>
  <c r="AD4568"/>
  <c r="AD4725"/>
  <c r="AD1884"/>
  <c r="AD2085"/>
  <c r="AD2301"/>
  <c r="AD2606"/>
  <c r="AD3726"/>
  <c r="AD4338"/>
  <c r="AD4707"/>
  <c r="AD4854"/>
  <c r="AD99"/>
  <c r="AD1723"/>
  <c r="AD1198"/>
  <c r="AD1784"/>
  <c r="AD1937"/>
  <c r="AD2001"/>
  <c r="AD2186"/>
  <c r="AD1882"/>
  <c r="AD1943"/>
  <c r="AD2094"/>
  <c r="AD1445"/>
  <c r="AD1906"/>
  <c r="AD2622"/>
  <c r="AD2480"/>
  <c r="AD2121"/>
  <c r="AD2299"/>
  <c r="AD2614"/>
  <c r="AD2621"/>
  <c r="AD2996"/>
  <c r="AD3788"/>
  <c r="AD3728"/>
  <c r="AD3780"/>
  <c r="AD4054"/>
  <c r="AD4340"/>
  <c r="AD4735"/>
  <c r="AD4857"/>
  <c r="AD4355"/>
  <c r="AD4201"/>
  <c r="AD344"/>
  <c r="AD560"/>
  <c r="AD1182"/>
  <c r="AD1449"/>
  <c r="AD2096"/>
  <c r="AD787"/>
  <c r="AD820"/>
  <c r="AD1202"/>
  <c r="AD1516"/>
  <c r="AD1728"/>
  <c r="AD1439"/>
  <c r="AD1731"/>
  <c r="AD2148"/>
  <c r="AD2210"/>
  <c r="AD1762"/>
  <c r="AD2207"/>
  <c r="AD2281"/>
  <c r="AD2274"/>
  <c r="AD2488"/>
  <c r="AD2268"/>
  <c r="AD2993"/>
  <c r="AD2828"/>
  <c r="AD3147"/>
  <c r="AD3883"/>
  <c r="AD3778"/>
  <c r="AD3913"/>
  <c r="AD4047"/>
  <c r="AD4056"/>
  <c r="AD4309"/>
  <c r="AD4089"/>
  <c r="AD4203"/>
  <c r="AD4605"/>
  <c r="AD4409"/>
  <c r="AD4609"/>
  <c r="AD4617"/>
  <c r="AD4701"/>
  <c r="AD4903"/>
  <c r="AD4955"/>
  <c r="AD4965"/>
  <c r="AD3114"/>
  <c r="AD3122"/>
  <c r="AD3559"/>
  <c r="AD4140"/>
  <c r="AD4146"/>
  <c r="AD4501"/>
  <c r="AD4672"/>
  <c r="AD4939"/>
  <c r="AD437"/>
  <c r="AD434"/>
  <c r="AD1077"/>
  <c r="AD1186"/>
  <c r="AD2113"/>
  <c r="AD2217"/>
  <c r="AD785"/>
  <c r="AD827"/>
  <c r="AD853"/>
  <c r="AD1199"/>
  <c r="AD1398"/>
  <c r="AD1544"/>
  <c r="AD1940"/>
  <c r="AD2212"/>
  <c r="AD1519"/>
  <c r="AD1639"/>
  <c r="AD1713"/>
  <c r="AD1788"/>
  <c r="AD2002"/>
  <c r="AD2067"/>
  <c r="AD1448"/>
  <c r="AD1602"/>
  <c r="AD1725"/>
  <c r="AD2184"/>
  <c r="AD2795"/>
  <c r="AD2291"/>
  <c r="AD1457"/>
  <c r="AD1547"/>
  <c r="AD1694"/>
  <c r="AD2211"/>
  <c r="AD2303"/>
  <c r="AD2266"/>
  <c r="AD2324"/>
  <c r="AD2311"/>
  <c r="AD2454"/>
  <c r="AD2613"/>
  <c r="AD2822"/>
  <c r="AD2937"/>
  <c r="AD3067"/>
  <c r="AD3267"/>
  <c r="AD3549"/>
  <c r="AD3690"/>
  <c r="AD4147"/>
  <c r="AD4344"/>
  <c r="AD4402"/>
  <c r="AD4504"/>
  <c r="AD4702"/>
  <c r="AD4856"/>
  <c r="AD4940"/>
  <c r="AD104"/>
  <c r="AD345"/>
  <c r="AD435"/>
  <c r="AD470"/>
  <c r="AD520"/>
  <c r="AD558"/>
  <c r="AD913"/>
  <c r="AD1165"/>
  <c r="AD1184"/>
  <c r="AD1456"/>
  <c r="AD1729"/>
  <c r="AD2118"/>
  <c r="AD779"/>
  <c r="AD812"/>
  <c r="AD828"/>
  <c r="AD867"/>
  <c r="AD1001"/>
  <c r="AD1020"/>
  <c r="AD1197"/>
  <c r="AD1396"/>
  <c r="AD2125"/>
  <c r="AD912"/>
  <c r="AD937"/>
  <c r="AD1040"/>
  <c r="AD1458"/>
  <c r="AD1632"/>
  <c r="AD1440"/>
  <c r="AD1708"/>
  <c r="AD2364"/>
  <c r="AD2542"/>
  <c r="AD1754"/>
  <c r="AD2047"/>
  <c r="AD2177"/>
  <c r="AD2338"/>
  <c r="AD2481"/>
  <c r="AD2549"/>
  <c r="AD2246"/>
  <c r="AD2458"/>
  <c r="AD2745"/>
  <c r="AD2792"/>
  <c r="AD2847"/>
  <c r="AD2737"/>
  <c r="AD2816"/>
  <c r="AD2848"/>
  <c r="AD2871"/>
  <c r="AD2998"/>
  <c r="AD3058"/>
  <c r="AD3112"/>
  <c r="AD3148"/>
  <c r="AD3268"/>
  <c r="AD3346"/>
  <c r="AD3437"/>
  <c r="AD3557"/>
  <c r="AD3339"/>
  <c r="AD3527"/>
  <c r="AD3686"/>
  <c r="AD3695"/>
  <c r="AD3529"/>
  <c r="AD3885"/>
  <c r="AD3860"/>
  <c r="AD4305"/>
  <c r="AD4087"/>
  <c r="AD4208"/>
  <c r="AD4352"/>
  <c r="AD4592"/>
  <c r="AD4410"/>
  <c r="AD4508"/>
  <c r="AD4610"/>
  <c r="AD4613"/>
  <c r="AD4731"/>
  <c r="AD4959"/>
  <c r="AD3342"/>
  <c r="AD3694"/>
  <c r="AD3916"/>
  <c r="AD4511"/>
  <c r="AD4667"/>
  <c r="AD4858"/>
  <c r="AD4894"/>
  <c r="AD4971"/>
  <c r="AD4976"/>
  <c r="AD5227"/>
  <c r="AD4708"/>
  <c r="AD4956"/>
  <c r="AD4977"/>
  <c r="AD5019"/>
  <c r="AD5231"/>
  <c r="AD4893"/>
  <c r="AD4975"/>
  <c r="AD5013"/>
  <c r="AD5136"/>
  <c r="AD5197"/>
  <c r="AD5238"/>
  <c r="AD2097"/>
  <c r="AD1787"/>
  <c r="AD2093"/>
  <c r="AD1885"/>
  <c r="AD2086"/>
  <c r="AD2244"/>
  <c r="AD2603"/>
  <c r="AD2720"/>
  <c r="AD4342"/>
  <c r="AD1764"/>
  <c r="AD1782"/>
  <c r="AD2448"/>
  <c r="AD2723"/>
  <c r="AD3727"/>
  <c r="AD4572"/>
  <c r="AD2321"/>
  <c r="AD2610"/>
  <c r="AD4346"/>
  <c r="AD102"/>
  <c r="AD556"/>
  <c r="AD1079"/>
  <c r="AD2218"/>
  <c r="AD1201"/>
  <c r="AD1939"/>
  <c r="AD2208"/>
  <c r="AD1441"/>
  <c r="AD1709"/>
  <c r="AD1789"/>
  <c r="AD1903"/>
  <c r="AD2124"/>
  <c r="AD1793"/>
  <c r="AD2176"/>
  <c r="AD2294"/>
  <c r="AD2449"/>
  <c r="AD1711"/>
  <c r="AD2181"/>
  <c r="AD2270"/>
  <c r="AD2316"/>
  <c r="AD2451"/>
  <c r="AD2623"/>
  <c r="AD2726"/>
  <c r="AD2999"/>
  <c r="AD3920"/>
  <c r="AD3859"/>
  <c r="AD3886"/>
  <c r="AD4345"/>
  <c r="AD4085"/>
  <c r="AD4148"/>
  <c r="AD4206"/>
  <c r="AD4700"/>
  <c r="AD4738"/>
  <c r="AD4859"/>
  <c r="AD4896"/>
  <c r="AD4941"/>
  <c r="AD3145"/>
  <c r="AD3856"/>
  <c r="AD4080"/>
  <c r="AD4422"/>
  <c r="AD4705"/>
  <c r="AD4892"/>
  <c r="AD96"/>
  <c r="AD347"/>
  <c r="AD430"/>
  <c r="AD1083"/>
  <c r="AD1192"/>
  <c r="AD1913"/>
  <c r="AD2109"/>
  <c r="AD778"/>
  <c r="AD823"/>
  <c r="AD1205"/>
  <c r="AD1391"/>
  <c r="AD1878"/>
  <c r="AD2269"/>
  <c r="AD822"/>
  <c r="AD920"/>
  <c r="AD1442"/>
  <c r="AD1733"/>
  <c r="AD1876"/>
  <c r="AD2088"/>
  <c r="AD1695"/>
  <c r="AD2625"/>
  <c r="AD2064"/>
  <c r="AD2305"/>
  <c r="AD2312"/>
  <c r="AD2637"/>
  <c r="AD2298"/>
  <c r="AD2450"/>
  <c r="AD2837"/>
  <c r="AD2933"/>
  <c r="AD3003"/>
  <c r="AD3073"/>
  <c r="AD2789"/>
  <c r="AD3124"/>
  <c r="AD3687"/>
  <c r="AD3645"/>
  <c r="AD3717"/>
  <c r="AD3525"/>
  <c r="AD3720"/>
  <c r="AD4139"/>
  <c r="AD3852"/>
  <c r="AD4310"/>
  <c r="AD4142"/>
  <c r="AD4210"/>
  <c r="AD4353"/>
  <c r="AD4400"/>
  <c r="AD4412"/>
  <c r="AD4500"/>
  <c r="AD4565"/>
  <c r="AD4401"/>
  <c r="AD4666"/>
  <c r="AD4697"/>
  <c r="AD4704"/>
  <c r="AD4736"/>
  <c r="AD4957"/>
  <c r="AD2819"/>
  <c r="AD3149"/>
  <c r="AD3775"/>
  <c r="AD4059"/>
  <c r="AD4204"/>
  <c r="AD4597"/>
  <c r="AD4852"/>
  <c r="AD4951"/>
  <c r="AD337"/>
  <c r="AD488"/>
  <c r="AD548"/>
  <c r="AD1078"/>
  <c r="AD1161"/>
  <c r="AD1177"/>
  <c r="AD1196"/>
  <c r="AD1912"/>
  <c r="AD2238"/>
  <c r="AD788"/>
  <c r="AD863"/>
  <c r="AD1206"/>
  <c r="AD1452"/>
  <c r="AD1552"/>
  <c r="AD1727"/>
  <c r="AD2178"/>
  <c r="AD2242"/>
  <c r="AD813"/>
  <c r="AD873"/>
  <c r="AD936"/>
  <c r="AD1023"/>
  <c r="AD1397"/>
  <c r="AD1715"/>
  <c r="AD2116"/>
  <c r="AD1522"/>
  <c r="AD1604"/>
  <c r="AD1790"/>
  <c r="AD2934"/>
  <c r="AD2293"/>
  <c r="AD2636"/>
  <c r="AD2620"/>
  <c r="AD2286"/>
  <c r="AD2455"/>
  <c r="AD2618"/>
  <c r="AD2739"/>
  <c r="AD2366"/>
  <c r="AD2746"/>
  <c r="AD2804"/>
  <c r="AD2825"/>
  <c r="AD2873"/>
  <c r="AD2994"/>
  <c r="AD3291"/>
  <c r="AD3777"/>
  <c r="AD4057"/>
  <c r="AD4360"/>
  <c r="AD4614"/>
  <c r="AD4727"/>
  <c r="AD283"/>
  <c r="AD385"/>
  <c r="AD410"/>
  <c r="AD438"/>
  <c r="AD492"/>
  <c r="AD530"/>
  <c r="AD1168"/>
  <c r="AD1187"/>
  <c r="AD1549"/>
  <c r="AD1761"/>
  <c r="AD1910"/>
  <c r="AD2065"/>
  <c r="AD2126"/>
  <c r="AD786"/>
  <c r="AD815"/>
  <c r="AD831"/>
  <c r="AD851"/>
  <c r="AD870"/>
  <c r="AD1004"/>
  <c r="AD1030"/>
  <c r="AD1200"/>
  <c r="AD1383"/>
  <c r="AD1399"/>
  <c r="AD1612"/>
  <c r="AD1916"/>
  <c r="AD2182"/>
  <c r="AD715"/>
  <c r="AD915"/>
  <c r="AD1043"/>
  <c r="AD1401"/>
  <c r="AD1514"/>
  <c r="AD1730"/>
  <c r="AD2120"/>
  <c r="AD1718"/>
  <c r="AD2087"/>
  <c r="AD2235"/>
  <c r="AD2626"/>
  <c r="AD2790"/>
  <c r="AD1763"/>
  <c r="AD1991"/>
  <c r="AD2095"/>
  <c r="AD2215"/>
  <c r="AD2359"/>
  <c r="AD2484"/>
  <c r="AD2487"/>
  <c r="AD2776"/>
  <c r="AD2780"/>
  <c r="AD2797"/>
  <c r="AD2808"/>
  <c r="AD2826"/>
  <c r="AD2874"/>
  <c r="AD2935"/>
  <c r="AD3001"/>
  <c r="AD3061"/>
  <c r="AD3118"/>
  <c r="AD2781"/>
  <c r="AD3065"/>
  <c r="AD3271"/>
  <c r="AD3349"/>
  <c r="AD3270"/>
  <c r="AD3430"/>
  <c r="AD3489"/>
  <c r="AD3692"/>
  <c r="AD3785"/>
  <c r="AD3915"/>
  <c r="AD4050"/>
  <c r="AD3882"/>
  <c r="AD4311"/>
  <c r="AD4351"/>
  <c r="AD4058"/>
  <c r="AD4090"/>
  <c r="AD4141"/>
  <c r="AD4211"/>
  <c r="AD4606"/>
  <c r="AD4417"/>
  <c r="AD4567"/>
  <c r="AD4354"/>
  <c r="AD4560"/>
  <c r="AD4734"/>
  <c r="AD4899"/>
  <c r="AD4961"/>
  <c r="AD2806"/>
  <c r="AD3264"/>
  <c r="AD3652"/>
  <c r="AD3866"/>
  <c r="AD4677"/>
  <c r="AD5229"/>
  <c r="AD4938"/>
  <c r="AD4979"/>
  <c r="AD5237"/>
  <c r="AD4730"/>
  <c r="AD4964"/>
  <c r="AD4980"/>
  <c r="AD5022"/>
  <c r="AD4973"/>
  <c r="AD5023"/>
  <c r="AD5016"/>
  <c r="AD5143"/>
  <c r="AD5204"/>
  <c r="AD5251"/>
  <c r="AD1752"/>
  <c r="AD1934"/>
  <c r="AD1722"/>
  <c r="AD2452"/>
  <c r="AD2006"/>
  <c r="AD1438"/>
  <c r="AD2247"/>
  <c r="AD2598"/>
  <c r="AD3787"/>
  <c r="AD4729"/>
  <c r="AD496"/>
  <c r="AD559"/>
  <c r="AD1082"/>
  <c r="AD1436"/>
  <c r="AD1765"/>
  <c r="AD2239"/>
  <c r="AD829"/>
  <c r="AD1204"/>
  <c r="AD2216"/>
  <c r="AD1203"/>
  <c r="AD1515"/>
  <c r="AD1716"/>
  <c r="AD1875"/>
  <c r="AD1905"/>
  <c r="AD2003"/>
  <c r="AD2152"/>
  <c r="AD1518"/>
  <c r="AD1883"/>
  <c r="AD2616"/>
  <c r="AD2275"/>
  <c r="AD2635"/>
  <c r="AD2283"/>
  <c r="AD2459"/>
  <c r="AD2601"/>
  <c r="AD2631"/>
  <c r="AD3002"/>
  <c r="AD2729"/>
  <c r="AD3153"/>
  <c r="AD3891"/>
  <c r="AD3716"/>
  <c r="AD3853"/>
  <c r="AD3889"/>
  <c r="AD4337"/>
  <c r="AD4347"/>
  <c r="AD4088"/>
  <c r="AD4209"/>
  <c r="AD4604"/>
  <c r="AD4411"/>
  <c r="AD4569"/>
  <c r="AD4849"/>
  <c r="AD4905"/>
  <c r="AD4944"/>
  <c r="AD2721"/>
  <c r="AD4306"/>
  <c r="AD4086"/>
  <c r="AD4413"/>
  <c r="AD4737"/>
  <c r="AD4948"/>
  <c r="AD103"/>
  <c r="AD440"/>
  <c r="AD490"/>
  <c r="AD1085"/>
  <c r="AD1195"/>
  <c r="AD1935"/>
  <c r="AD2122"/>
  <c r="AD781"/>
  <c r="AD833"/>
  <c r="AD1208"/>
  <c r="AD1394"/>
  <c r="AD2057"/>
  <c r="AD923"/>
  <c r="AD1393"/>
  <c r="AD1454"/>
  <c r="AD1511"/>
  <c r="AD2056"/>
  <c r="AD2098"/>
  <c r="AD1641"/>
  <c r="AD1717"/>
  <c r="AD2180"/>
  <c r="AD2457"/>
  <c r="AD2639"/>
  <c r="AD2147"/>
  <c r="AD2722"/>
  <c r="AD2323"/>
  <c r="AD2821"/>
  <c r="AD2943"/>
  <c r="AD3142"/>
  <c r="AD2802"/>
  <c r="AD2884"/>
  <c r="AD3053"/>
  <c r="AD3151"/>
  <c r="AD3715"/>
  <c r="AD3550"/>
  <c r="AD3697"/>
  <c r="AD3691"/>
  <c r="AD3643"/>
  <c r="AD3863"/>
  <c r="AD4048"/>
  <c r="AD3890"/>
  <c r="AD4052"/>
  <c r="AD4315"/>
  <c r="AD4359"/>
  <c r="AD4079"/>
  <c r="AD4149"/>
  <c r="AD4362"/>
  <c r="AD4403"/>
  <c r="AD4415"/>
  <c r="AD4507"/>
  <c r="AD4589"/>
  <c r="AD4562"/>
  <c r="AD4564"/>
  <c r="AD4676"/>
  <c r="AD4902"/>
  <c r="AD4958"/>
  <c r="AD4960"/>
  <c r="AD2872"/>
  <c r="AD3345"/>
  <c r="AD3521"/>
  <c r="AD3524"/>
  <c r="AD3917"/>
  <c r="AD4314"/>
  <c r="AD4596"/>
  <c r="AD4405"/>
  <c r="AD4855"/>
  <c r="AD100"/>
  <c r="AD341"/>
  <c r="AD107"/>
  <c r="AD338"/>
  <c r="AD428"/>
  <c r="AD466"/>
  <c r="AD491"/>
  <c r="AD526"/>
  <c r="AD551"/>
  <c r="AD1180"/>
  <c r="AD1757"/>
  <c r="AD2154"/>
  <c r="AD2369"/>
  <c r="AD821"/>
  <c r="AD1163"/>
  <c r="AD1392"/>
  <c r="AD1463"/>
  <c r="AD1785"/>
  <c r="AD2273"/>
  <c r="AD721"/>
  <c r="AD826"/>
  <c r="AD876"/>
  <c r="AD911"/>
  <c r="AD1036"/>
  <c r="AD1403"/>
  <c r="AD1444"/>
  <c r="AD1692"/>
  <c r="AD1879"/>
  <c r="AD1712"/>
  <c r="AD1792"/>
  <c r="AD2060"/>
  <c r="AD2302"/>
  <c r="AD2461"/>
  <c r="AD1521"/>
  <c r="AD1775"/>
  <c r="AD2091"/>
  <c r="AD2267"/>
  <c r="AD2367"/>
  <c r="AD2641"/>
  <c r="AD2290"/>
  <c r="AD2624"/>
  <c r="AD2245"/>
  <c r="AD2805"/>
  <c r="AD2747"/>
  <c r="AD2812"/>
  <c r="AD2835"/>
  <c r="AD2883"/>
  <c r="AD2997"/>
  <c r="AD3113"/>
  <c r="AD3351"/>
  <c r="AD3887"/>
  <c r="AD3520"/>
  <c r="AD4083"/>
  <c r="AD4407"/>
  <c r="AD4563"/>
  <c r="AD98"/>
  <c r="AD286"/>
  <c r="AD388"/>
  <c r="AD441"/>
  <c r="AD495"/>
  <c r="AD552"/>
  <c r="AD1081"/>
  <c r="AD1152"/>
  <c r="AD1175"/>
  <c r="AD1190"/>
  <c r="AD1608"/>
  <c r="AD1988"/>
  <c r="AD2092"/>
  <c r="AD818"/>
  <c r="AD854"/>
  <c r="AD1007"/>
  <c r="AD1033"/>
  <c r="AD1386"/>
  <c r="AD718"/>
  <c r="AD1404"/>
  <c r="AD1523"/>
  <c r="AD1759"/>
  <c r="AD1995"/>
  <c r="AD1734"/>
  <c r="AD2237"/>
  <c r="AD2297"/>
  <c r="AD2525"/>
  <c r="AD1461"/>
  <c r="AD1698"/>
  <c r="AD1779"/>
  <c r="AD2104"/>
  <c r="AD2279"/>
  <c r="AD2528"/>
  <c r="AD2278"/>
  <c r="AD2619"/>
  <c r="AD2730"/>
  <c r="AD2784"/>
  <c r="AD2829"/>
  <c r="AD2861"/>
  <c r="AD2941"/>
  <c r="AD3052"/>
  <c r="AD3071"/>
  <c r="AD3117"/>
  <c r="AD3284"/>
  <c r="AD3644"/>
  <c r="AD3279"/>
  <c r="AD3493"/>
  <c r="AD3558"/>
  <c r="AD3878"/>
  <c r="AD3921"/>
  <c r="AD4313"/>
  <c r="AD4081"/>
  <c r="AD4144"/>
  <c r="AD4202"/>
  <c r="AD4395"/>
  <c r="AD4502"/>
  <c r="AD4573"/>
  <c r="AD4696"/>
  <c r="AD4895"/>
  <c r="AD4966"/>
  <c r="AD2832"/>
  <c r="AD3277"/>
  <c r="AD3434"/>
  <c r="AD3851"/>
  <c r="AD4049"/>
  <c r="AD4343"/>
  <c r="AD4699"/>
  <c r="AD4904"/>
  <c r="AD4943"/>
  <c r="AD4972"/>
  <c r="AD5015"/>
  <c r="AD5232"/>
  <c r="AD4847"/>
  <c r="AD5025"/>
  <c r="AD4594"/>
  <c r="AD5021"/>
  <c r="AD5230"/>
  <c r="AD4954"/>
  <c r="AD4993"/>
  <c r="AD5014"/>
  <c r="AD2090"/>
  <c r="AD1873"/>
  <c r="AD1945"/>
  <c r="AD1735"/>
  <c r="AD1933"/>
  <c r="AD2304"/>
  <c r="AD2318"/>
  <c r="AD2599"/>
  <c r="AD2608"/>
  <c r="AD3004"/>
  <c r="AD2732"/>
  <c r="AD2992"/>
  <c r="AD1756"/>
  <c r="AD1714"/>
  <c r="AD1791"/>
  <c r="AD2214"/>
  <c r="AD2300"/>
  <c r="AD2456"/>
  <c r="AD4561"/>
  <c r="AD4612"/>
  <c r="AD1872"/>
  <c r="AD2296"/>
  <c r="AD2602"/>
  <c r="AD3783"/>
  <c r="AD4846"/>
  <c r="AD499"/>
  <c r="AD1188"/>
  <c r="AD1460"/>
  <c r="AD1794"/>
  <c r="AD832"/>
  <c r="AD1185"/>
  <c r="AD1914"/>
  <c r="AD1732"/>
  <c r="AD1941"/>
  <c r="AD2005"/>
  <c r="AD2288"/>
  <c r="AD2478"/>
  <c r="AD2638"/>
  <c r="AD2482"/>
  <c r="AD2285"/>
  <c r="AD2609"/>
  <c r="AD3005"/>
  <c r="AD3146"/>
  <c r="AD3152"/>
  <c r="AD3784"/>
  <c r="AD3718"/>
  <c r="AD3919"/>
  <c r="AD4307"/>
  <c r="AD4339"/>
  <c r="AD4420"/>
  <c r="AD4607"/>
  <c r="AD4421"/>
  <c r="AD4358"/>
  <c r="AD4616"/>
  <c r="AD4728"/>
  <c r="AD4732"/>
  <c r="AD4851"/>
  <c r="AD4950"/>
  <c r="AD3693"/>
  <c r="AD4055"/>
  <c r="AD4341"/>
  <c r="AD4143"/>
  <c r="AD4853"/>
  <c r="AD500"/>
  <c r="AD550"/>
  <c r="AD1087"/>
  <c r="AD1437"/>
  <c r="AD1753"/>
  <c r="AD2155"/>
  <c r="AD784"/>
  <c r="AD1189"/>
  <c r="AD1453"/>
  <c r="AD2158"/>
  <c r="AD860"/>
  <c r="AD1513"/>
  <c r="AD1755"/>
  <c r="AD2000"/>
  <c r="AD2061"/>
  <c r="AD2489"/>
  <c r="AD2206"/>
  <c r="AD1720"/>
  <c r="AD1996"/>
  <c r="AD2271"/>
  <c r="AD2483"/>
  <c r="AD2362"/>
  <c r="AD2733"/>
  <c r="AD2815"/>
  <c r="AD3070"/>
  <c r="AD3721"/>
  <c r="AD3725"/>
  <c r="AD3696"/>
  <c r="AD3776"/>
  <c r="AD3698"/>
  <c r="AD3857"/>
  <c r="AD3893"/>
  <c r="AD3912"/>
  <c r="AD4082"/>
  <c r="AD4200"/>
  <c r="AD4414"/>
  <c r="AD4406"/>
  <c r="AD4418"/>
  <c r="AD4510"/>
  <c r="AD4611"/>
  <c r="AD4698"/>
  <c r="AD4947"/>
  <c r="AD4900"/>
  <c r="AD4962"/>
  <c r="AD3080"/>
  <c r="AD4335"/>
  <c r="AD4416"/>
  <c r="AD4897"/>
  <c r="AD348"/>
  <c r="AD406"/>
  <c r="AD431"/>
  <c r="AD469"/>
  <c r="AD494"/>
  <c r="AD554"/>
  <c r="AD775"/>
  <c r="AD1075"/>
  <c r="AD1183"/>
  <c r="AD2205"/>
  <c r="AD782"/>
  <c r="AD824"/>
  <c r="AD850"/>
  <c r="AD1013"/>
  <c r="AD1395"/>
  <c r="AD724"/>
  <c r="AD1704"/>
  <c r="AD1944"/>
  <c r="AD1446"/>
  <c r="AD2150"/>
  <c r="AD3115"/>
  <c r="AD2314"/>
  <c r="AD2360"/>
  <c r="AD2786"/>
  <c r="AD2282"/>
  <c r="AD2307"/>
  <c r="AD2628"/>
  <c r="AD2272"/>
  <c r="AD2604"/>
  <c r="AD2838"/>
  <c r="AD3054"/>
  <c r="AD3281"/>
  <c r="AD3911"/>
  <c r="AD4207"/>
  <c r="AD4848"/>
  <c r="AD433"/>
  <c r="AD910"/>
  <c r="AD1162"/>
  <c r="AD1178"/>
  <c r="AD1997"/>
  <c r="AD2105"/>
  <c r="AD2209"/>
  <c r="AD825"/>
  <c r="AD857"/>
  <c r="AD1017"/>
  <c r="AD1181"/>
  <c r="AD1389"/>
  <c r="AD1697"/>
  <c r="AD1768"/>
  <c r="AD2534"/>
  <c r="AD1703"/>
  <c r="AD2188"/>
  <c r="AD2322"/>
  <c r="AD2356"/>
  <c r="AD1551"/>
  <c r="AD1707"/>
  <c r="AD2117"/>
  <c r="AD2536"/>
  <c r="AD2634"/>
  <c r="AD2320"/>
  <c r="AD2740"/>
  <c r="AD2813"/>
  <c r="AD2724"/>
  <c r="AD3063"/>
  <c r="AD3495"/>
  <c r="AD3648"/>
  <c r="AD3861"/>
  <c r="AD4394"/>
  <c r="AD4571"/>
  <c r="AD4398"/>
  <c r="AD4566"/>
  <c r="AD4898"/>
  <c r="AD4953"/>
  <c r="AD3332"/>
  <c r="AD4946"/>
  <c r="AD4945"/>
  <c r="AD5236"/>
  <c r="AD5235"/>
  <c r="AD4974"/>
  <c r="AD5239"/>
  <c r="AD4949"/>
  <c r="AD4978"/>
  <c r="AD5233"/>
</calcChain>
</file>

<file path=xl/sharedStrings.xml><?xml version="1.0" encoding="utf-8"?>
<sst xmlns="http://schemas.openxmlformats.org/spreadsheetml/2006/main" count="14779" uniqueCount="1294">
  <si>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</si>
  <si>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</si>
  <si>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</si>
  <si>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</si>
  <si>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</si>
  <si>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</si>
  <si>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</si>
  <si>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</si>
  <si>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</si>
  <si>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</si>
  <si>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</si>
  <si>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</si>
  <si>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</si>
  <si>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</si>
  <si>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</si>
  <si>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</si>
  <si>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</si>
  <si>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</si>
  <si>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</si>
  <si>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</si>
  <si>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</si>
  <si>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</si>
  <si>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</si>
  <si>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</si>
  <si>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</si>
  <si>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</si>
  <si>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</si>
  <si>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</si>
  <si>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</si>
  <si>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</si>
  <si>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</si>
  <si>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</si>
  <si>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</si>
  <si>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</si>
  <si>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</si>
  <si>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</si>
  <si>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</si>
  <si>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</si>
  <si>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</si>
  <si>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</si>
  <si>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</si>
  <si>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</si>
  <si>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</si>
  <si>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</si>
  <si>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</si>
  <si>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</si>
  <si>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</si>
  <si>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</si>
  <si>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</si>
  <si>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</si>
  <si>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</si>
  <si>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</si>
  <si>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</si>
  <si>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</si>
  <si>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</si>
  <si>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</si>
  <si>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</si>
  <si>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</si>
  <si>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</si>
  <si>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</si>
  <si>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</si>
  <si>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</si>
  <si>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</si>
  <si>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</si>
  <si>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</si>
  <si>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</si>
  <si>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</si>
  <si>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</si>
  <si>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</si>
  <si>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</si>
  <si>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</si>
  <si>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</si>
  <si>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</si>
  <si>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</si>
  <si>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</si>
  <si>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</si>
  <si>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</si>
  <si>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</si>
  <si>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</si>
  <si>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</si>
  <si>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</si>
  <si>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</si>
  <si>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</si>
  <si>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</si>
  <si>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</si>
  <si>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</si>
  <si>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</si>
  <si>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</si>
  <si>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</si>
  <si>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</si>
  <si>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</si>
  <si>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</si>
  <si>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</si>
  <si>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</si>
  <si>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</si>
  <si>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</si>
  <si>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</si>
  <si>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</si>
  <si>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</si>
  <si>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</si>
  <si>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</si>
  <si>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</si>
  <si>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</si>
  <si>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</si>
  <si>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</si>
  <si>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</si>
  <si>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</si>
  <si>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</si>
  <si>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</si>
  <si>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</si>
  <si>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</si>
  <si>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</si>
  <si>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</si>
  <si>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</si>
  <si>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</si>
  <si>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</si>
  <si>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</si>
  <si>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</si>
  <si>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</si>
  <si>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</si>
  <si>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</si>
  <si>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</si>
  <si>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</si>
  <si>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</si>
  <si>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</si>
  <si>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</si>
  <si>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</si>
  <si>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</si>
  <si>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</si>
  <si>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</si>
  <si>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</si>
  <si>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</si>
  <si>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</si>
  <si>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</si>
  <si>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</si>
  <si>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</si>
  <si>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</si>
  <si>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</si>
  <si>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</si>
  <si>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</si>
  <si>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</si>
  <si>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</si>
  <si>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</si>
  <si>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</si>
  <si>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</si>
  <si>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</si>
  <si>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</si>
  <si>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</si>
  <si>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</si>
  <si>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</si>
  <si>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Drakewing Ultra Greatsword</t>
  </si>
  <si>
    <t>Ivory King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</si>
  <si>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</si>
  <si>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</si>
  <si>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</si>
  <si>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</si>
  <si>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</si>
  <si>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</si>
  <si>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</si>
  <si>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</si>
  <si>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</si>
  <si>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</si>
  <si>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</si>
  <si>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</si>
  <si>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</si>
  <si>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</si>
  <si>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</si>
  <si>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</si>
  <si>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</si>
  <si>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</si>
  <si>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</si>
  <si>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</si>
  <si>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</si>
  <si>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</si>
  <si>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</si>
  <si>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Melu Scimitars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</si>
  <si>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</si>
  <si>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</si>
  <si>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</si>
  <si>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</si>
  <si>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</si>
  <si>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</si>
  <si>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</si>
  <si>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</si>
  <si>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</si>
  <si>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</si>
  <si>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</si>
  <si>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</si>
  <si>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</si>
  <si>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</si>
  <si>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</si>
  <si>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Black Scorpion Stinger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</si>
  <si>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</si>
  <si>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</si>
  <si>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</si>
  <si>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</si>
  <si>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</si>
  <si>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</si>
  <si>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</si>
  <si>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</si>
  <si>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</si>
  <si>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</si>
  <si>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</si>
  <si>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</si>
  <si>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</si>
  <si>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</si>
  <si>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</si>
  <si>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</si>
  <si>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</si>
  <si>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</si>
  <si>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</si>
  <si>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</si>
  <si>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</si>
  <si>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</si>
  <si>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</si>
  <si>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</si>
  <si>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</si>
  <si>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</si>
  <si>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</si>
  <si>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</si>
  <si>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</si>
  <si>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</si>
  <si>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Red Rust Sword</t>
  </si>
  <si>
    <t>Dragonslayer's Axe</t>
  </si>
  <si>
    <t>Butcher Knife</t>
  </si>
  <si>
    <t>Eleonora</t>
  </si>
  <si>
    <t>Demon's Axe</t>
  </si>
  <si>
    <t>Gargoyle Tail Axe</t>
  </si>
  <si>
    <t>Paired Axes</t>
  </si>
  <si>
    <t>Winged Knight Twinaxes</t>
  </si>
  <si>
    <t>Greataxes</t>
  </si>
  <si>
    <t>Greataxe</t>
  </si>
  <si>
    <t>Great Machete</t>
  </si>
  <si>
    <t>Dozer Axe</t>
  </si>
  <si>
    <t>Old Knight Battle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</si>
  <si>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</si>
  <si>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</si>
  <si>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</si>
  <si>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</si>
  <si>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</si>
  <si>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</si>
  <si>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</si>
  <si>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</si>
  <si>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</si>
  <si>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Dragon Hunter's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</si>
  <si>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</si>
  <si>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</si>
  <si>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</si>
  <si>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</si>
  <si>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</si>
  <si>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</si>
  <si>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</si>
  <si>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</si>
  <si>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</si>
  <si>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</si>
  <si>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</si>
  <si>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</si>
  <si>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</si>
  <si>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</si>
  <si>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</si>
  <si>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</si>
  <si>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</si>
  <si>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</si>
  <si>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</si>
  <si>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</si>
  <si>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</si>
  <si>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</si>
  <si>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</si>
  <si>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Aldia Hammer</t>
  </si>
  <si>
    <t>Paired Hammers</t>
  </si>
  <si>
    <t>Drang Hammers</t>
  </si>
  <si>
    <t>Old Knight Maces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</si>
  <si>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</si>
  <si>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</si>
  <si>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</si>
  <si>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</si>
  <si>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</si>
  <si>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</si>
  <si>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</si>
  <si>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</si>
  <si>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</si>
  <si>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</si>
  <si>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</si>
  <si>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</si>
  <si>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</si>
  <si>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</si>
  <si>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</si>
  <si>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</si>
  <si>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</si>
  <si>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</si>
  <si>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</si>
  <si>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</si>
  <si>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</si>
  <si>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</si>
  <si>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</si>
  <si>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</si>
  <si>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</si>
  <si>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</si>
  <si>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</si>
  <si>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</si>
  <si>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Dragon Hunter's Great Hammer</t>
  </si>
  <si>
    <t>Dragon Hunter's Warpick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</si>
  <si>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</si>
  <si>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</si>
  <si>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</si>
  <si>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</si>
  <si>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</si>
  <si>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</si>
  <si>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</si>
  <si>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</si>
  <si>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</si>
  <si>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</si>
  <si>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</si>
  <si>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</si>
  <si>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</si>
  <si>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</si>
  <si>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</si>
  <si>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</si>
  <si>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</si>
  <si>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</si>
  <si>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</si>
  <si>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</si>
  <si>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</si>
  <si>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</si>
  <si>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Gargoyle Bident</t>
  </si>
  <si>
    <t>Spitfire Spear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</si>
  <si>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</si>
  <si>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</si>
  <si>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</si>
  <si>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</si>
  <si>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</si>
  <si>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</si>
  <si>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</si>
  <si>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</si>
  <si>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</si>
  <si>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</si>
  <si>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</si>
  <si>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Lances</t>
  </si>
  <si>
    <t>Grand Lance</t>
  </si>
  <si>
    <t>Heide Lance</t>
  </si>
  <si>
    <t>Heide Greatlance</t>
  </si>
  <si>
    <t>Rampart Golem Lance</t>
  </si>
  <si>
    <t>Irithyll Lance</t>
  </si>
  <si>
    <t>Chariot Lance</t>
  </si>
  <si>
    <t>Halberd</t>
  </si>
  <si>
    <t>Red Hilted Halberd</t>
  </si>
  <si>
    <t>Lucerne</t>
  </si>
  <si>
    <t>Bardiche</t>
  </si>
  <si>
    <t>Winged Knight Halberd</t>
  </si>
  <si>
    <t>Hunter Axe</t>
  </si>
  <si>
    <t>Old Knight Glaive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</si>
  <si>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</si>
  <si>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</si>
  <si>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</si>
  <si>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</si>
  <si>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</si>
  <si>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</si>
  <si>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</si>
  <si>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</si>
  <si>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Helix Halberd</t>
  </si>
  <si>
    <t>Gargoyle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</si>
  <si>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</si>
  <si>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</si>
  <si>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</si>
  <si>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</si>
  <si>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</si>
  <si>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</si>
  <si>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</si>
  <si>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</si>
  <si>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</si>
  <si>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</si>
  <si>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</si>
  <si>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</si>
  <si>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</si>
  <si>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</si>
  <si>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</si>
  <si>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</si>
  <si>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</si>
  <si>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</si>
  <si>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</si>
  <si>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</si>
  <si>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</si>
  <si>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</si>
  <si>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</si>
  <si>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</si>
  <si>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</si>
  <si>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</si>
  <si>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</si>
  <si>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</si>
  <si>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</si>
  <si>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</si>
  <si>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</si>
  <si>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</si>
  <si>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</si>
  <si>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</si>
  <si>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</si>
  <si>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</si>
  <si>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</si>
  <si>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</si>
  <si>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</si>
  <si>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</si>
  <si>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</si>
  <si>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</si>
  <si>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</si>
  <si>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</si>
  <si>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</si>
  <si>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</si>
  <si>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</si>
  <si>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</si>
  <si>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</si>
  <si>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</si>
  <si>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</si>
  <si>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</si>
  <si>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</si>
  <si>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</si>
  <si>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</si>
  <si>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</si>
  <si>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</si>
  <si>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</si>
  <si>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</si>
  <si>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</si>
  <si>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</si>
  <si>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</si>
  <si>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</si>
  <si>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</si>
  <si>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</si>
  <si>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</si>
  <si>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</si>
  <si>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</si>
  <si>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</si>
  <si>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</si>
  <si>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</si>
  <si>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</si>
  <si>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</si>
  <si>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</si>
  <si>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</si>
  <si>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</si>
  <si>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</si>
  <si>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</si>
  <si>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</si>
  <si>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</si>
  <si>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</si>
  <si>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</si>
  <si>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</si>
  <si>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</si>
  <si>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</si>
  <si>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</si>
  <si>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</si>
  <si>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</si>
  <si>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</si>
  <si>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</si>
  <si>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</si>
  <si>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</si>
  <si>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</si>
  <si>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</si>
  <si>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</si>
  <si>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</si>
  <si>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</si>
  <si>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</si>
  <si>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</si>
  <si>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</si>
  <si>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</si>
  <si>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</si>
  <si>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</si>
  <si>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</si>
  <si>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</si>
  <si>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</si>
  <si>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</si>
  <si>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</si>
  <si>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</si>
  <si>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</si>
  <si>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</si>
  <si>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</si>
  <si>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</si>
  <si>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</si>
  <si>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</si>
  <si>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</si>
  <si>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</si>
  <si>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</si>
  <si>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</si>
  <si>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</si>
  <si>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</si>
  <si>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</si>
  <si>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</si>
  <si>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</si>
  <si>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</si>
  <si>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</si>
  <si>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</si>
  <si>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</si>
  <si>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</si>
  <si>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</si>
  <si>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</si>
  <si>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</si>
  <si>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</si>
  <si>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</si>
  <si>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</si>
  <si>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</si>
  <si>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</si>
  <si>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</si>
  <si>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</si>
  <si>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</si>
  <si>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</si>
  <si>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</si>
  <si>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</si>
  <si>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</si>
  <si>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</si>
  <si>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</si>
  <si>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</si>
  <si>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</si>
  <si>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</si>
  <si>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</si>
  <si>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</si>
  <si>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</si>
  <si>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</si>
  <si>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</si>
  <si>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</si>
  <si>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</si>
  <si>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</si>
  <si>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</si>
  <si>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</si>
  <si>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</si>
  <si>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</si>
  <si>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</si>
  <si>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</si>
  <si>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</si>
  <si>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</si>
  <si>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</si>
  <si>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</si>
  <si>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</si>
  <si>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</si>
  <si>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</si>
  <si>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</si>
  <si>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</si>
  <si>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</si>
  <si>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</si>
  <si>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</si>
  <si>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</si>
  <si>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</si>
  <si>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</si>
  <si>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</si>
  <si>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</si>
  <si>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</si>
  <si>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</si>
  <si>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</si>
  <si>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</si>
  <si>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</si>
  <si>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</si>
  <si>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</si>
  <si>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</si>
  <si>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</si>
  <si>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</si>
  <si>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</si>
  <si>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</si>
  <si>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</si>
  <si>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</si>
  <si>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</si>
  <si>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</si>
  <si>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</si>
  <si>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</si>
  <si>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</si>
  <si>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</si>
  <si>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</si>
  <si>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</si>
  <si>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</si>
  <si>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</si>
  <si>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</si>
  <si>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</si>
  <si>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</si>
  <si>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</si>
  <si>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</si>
  <si>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</si>
  <si>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</si>
  <si>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</si>
  <si>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</si>
  <si>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</si>
  <si>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</si>
  <si>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</si>
  <si>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</si>
  <si>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</si>
  <si>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</si>
  <si>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</si>
  <si>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</si>
  <si>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</si>
  <si>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</si>
  <si>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</si>
  <si>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</si>
  <si>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</si>
  <si>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</si>
  <si>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</si>
  <si>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</si>
  <si>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</si>
  <si>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</si>
  <si>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</si>
  <si>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</si>
  <si>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</si>
  <si>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</si>
  <si>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</si>
  <si>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</si>
  <si>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</si>
  <si>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</si>
  <si>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</si>
  <si>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</si>
  <si>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</si>
  <si>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</si>
  <si>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</si>
  <si>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</si>
  <si>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</si>
  <si>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</si>
  <si>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</si>
  <si>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</si>
  <si>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</si>
  <si>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</si>
  <si>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</si>
  <si>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</si>
  <si>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</si>
  <si>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</si>
  <si>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</si>
  <si>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</si>
  <si>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</si>
  <si>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</si>
  <si>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</si>
  <si>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</si>
  <si>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</si>
  <si>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</si>
  <si>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</si>
  <si>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</si>
  <si>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</si>
  <si>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</si>
  <si>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</si>
  <si>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</si>
  <si>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</si>
  <si>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</si>
  <si>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</si>
  <si>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</si>
  <si>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</si>
  <si>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</si>
  <si>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</si>
  <si>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</si>
  <si>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</si>
  <si>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</si>
  <si>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</si>
  <si>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</si>
  <si>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</si>
  <si>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</si>
  <si>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</si>
  <si>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</si>
  <si>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</si>
  <si>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</si>
  <si>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</si>
  <si>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</si>
  <si>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</si>
  <si>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</si>
  <si>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</si>
  <si>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</si>
  <si>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</si>
  <si>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</si>
  <si>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</si>
  <si>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</si>
  <si>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</si>
  <si>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</si>
  <si>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</si>
  <si>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</si>
  <si>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</si>
  <si>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</si>
  <si>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</si>
  <si>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</si>
  <si>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</si>
  <si>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</si>
  <si>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</si>
  <si>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</si>
  <si>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</si>
  <si>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</si>
  <si>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</si>
  <si>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</si>
  <si>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</si>
  <si>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</si>
  <si>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</si>
  <si>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</si>
  <si>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</si>
  <si>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</si>
  <si>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</si>
  <si>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</si>
  <si>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</si>
  <si>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</si>
  <si>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</si>
  <si>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</si>
  <si>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</si>
  <si>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</si>
  <si>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</si>
  <si>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</si>
  <si>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</si>
  <si>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</si>
  <si>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</si>
  <si>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</si>
  <si>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</si>
  <si>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</si>
  <si>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</si>
  <si>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</si>
  <si>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</si>
  <si>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</si>
  <si>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</si>
  <si>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</si>
  <si>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</si>
  <si>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</si>
  <si>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</si>
  <si>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</si>
  <si>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</si>
  <si>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</si>
  <si>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</si>
  <si>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</si>
  <si>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</si>
  <si>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</si>
  <si>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</si>
  <si>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</si>
  <si>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</si>
  <si>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</si>
  <si>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</si>
  <si>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</si>
  <si>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</si>
  <si>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</si>
  <si>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</si>
  <si>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</si>
  <si>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</si>
  <si>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</si>
  <si>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</si>
  <si>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</si>
  <si>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</si>
  <si>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</si>
  <si>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</si>
  <si>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</si>
  <si>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</si>
  <si>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</si>
  <si>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</si>
  <si>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</si>
  <si>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</si>
  <si>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</si>
  <si>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</si>
  <si>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</si>
  <si>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</si>
  <si>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</si>
  <si>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</si>
  <si>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</si>
  <si>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</si>
  <si>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</si>
  <si>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</si>
  <si>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</si>
  <si>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</si>
  <si>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</si>
  <si>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</si>
  <si>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</si>
  <si>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</si>
  <si>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</si>
  <si>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</si>
  <si>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</si>
  <si>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</si>
  <si>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</si>
  <si>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</si>
  <si>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</si>
  <si>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</si>
  <si>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</si>
  <si>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</si>
  <si>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</si>
  <si>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</si>
  <si>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</si>
  <si>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</si>
  <si>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</si>
  <si>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</si>
  <si>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</si>
  <si>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</si>
  <si>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</si>
  <si>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</si>
  <si>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</si>
  <si>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</si>
  <si>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</si>
  <si>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</si>
  <si>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</si>
  <si>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</si>
  <si>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</si>
  <si>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</si>
  <si>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</si>
  <si>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</si>
  <si>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</si>
  <si>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</si>
  <si>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</si>
  <si>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</si>
  <si>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</si>
  <si>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</si>
  <si>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</si>
  <si>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</si>
  <si>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</si>
  <si>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</si>
  <si>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</si>
  <si>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</si>
  <si>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</si>
  <si>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</si>
  <si>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</si>
  <si>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</si>
  <si>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</si>
  <si>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</si>
  <si>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</si>
  <si>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</si>
  <si>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</si>
  <si>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</si>
  <si>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</si>
  <si>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</si>
  <si>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</si>
  <si>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</si>
  <si>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</si>
  <si>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</si>
  <si>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</si>
  <si>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</si>
  <si>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</si>
  <si>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</si>
  <si>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</si>
  <si>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</si>
  <si>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</si>
  <si>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</si>
  <si>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</si>
  <si>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</si>
  <si>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</si>
  <si>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</si>
  <si>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</si>
  <si>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</si>
  <si>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</si>
  <si>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</si>
  <si>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</si>
  <si>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</si>
  <si>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</si>
  <si>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</si>
  <si>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</si>
  <si>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</si>
  <si>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</si>
  <si>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</si>
  <si>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</si>
  <si>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</si>
  <si>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</si>
  <si>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</si>
  <si>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</si>
  <si>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</si>
  <si>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</si>
  <si>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</si>
  <si>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</si>
  <si>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</si>
  <si>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</si>
  <si>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</si>
  <si>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</si>
  <si>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</si>
  <si>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</si>
  <si>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</si>
  <si>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</si>
  <si>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</si>
  <si>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</si>
  <si>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</si>
  <si>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</si>
  <si>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</si>
  <si>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</si>
  <si>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</si>
  <si>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</si>
  <si>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</si>
  <si>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</si>
  <si>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</si>
  <si>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</si>
  <si>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</si>
  <si>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</si>
  <si>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</si>
  <si>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</si>
  <si>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</si>
  <si>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</si>
  <si>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</si>
  <si>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</si>
  <si>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</si>
  <si>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</si>
  <si>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</si>
  <si>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</si>
  <si>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</si>
  <si>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</si>
  <si>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</si>
  <si>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</si>
  <si>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</si>
  <si>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</si>
  <si>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</si>
  <si>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</si>
  <si>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</si>
  <si>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</si>
  <si>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</si>
  <si>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</si>
  <si>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</si>
  <si>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</si>
  <si>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</si>
  <si>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</si>
  <si>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</si>
  <si>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</si>
  <si>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</si>
  <si>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</si>
  <si>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</si>
  <si>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</si>
  <si>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</si>
  <si>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</si>
  <si>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</si>
  <si>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</si>
  <si>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</si>
  <si>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</si>
  <si>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</si>
  <si>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</si>
  <si>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</si>
  <si>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</si>
  <si>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</si>
  <si>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</si>
  <si>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</si>
  <si>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</si>
  <si>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</si>
  <si>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</si>
  <si>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</si>
  <si>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</si>
  <si>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</si>
  <si>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</si>
  <si>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</si>
  <si>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</si>
  <si>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</si>
  <si>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</si>
  <si>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</si>
  <si>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</si>
  <si>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</si>
  <si>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</si>
  <si>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</si>
  <si>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</si>
  <si>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</si>
  <si>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</si>
  <si>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</si>
  <si>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</si>
  <si>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</si>
  <si>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</si>
  <si>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</si>
  <si>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</si>
  <si>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</si>
  <si>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</si>
  <si>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</si>
  <si>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</si>
  <si>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</si>
  <si>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</si>
  <si>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</si>
  <si>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</si>
  <si>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</si>
  <si>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</si>
  <si>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</si>
  <si>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</si>
  <si>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</si>
  <si>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</si>
  <si>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</si>
  <si>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</si>
  <si>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</si>
  <si>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</si>
  <si>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</si>
  <si>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</si>
  <si>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</si>
  <si>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</si>
  <si>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</si>
  <si>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</si>
  <si>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</si>
  <si>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</si>
  <si>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</si>
  <si>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</si>
  <si>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</si>
  <si>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</si>
  <si>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</si>
  <si>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</si>
  <si>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</si>
  <si>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</si>
  <si>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</si>
  <si>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</si>
  <si>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</si>
  <si>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</si>
  <si>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</si>
  <si>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</si>
  <si>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</si>
  <si>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</si>
  <si>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</si>
  <si>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</si>
  <si>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</si>
  <si>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</si>
  <si>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</si>
  <si>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</si>
  <si>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</si>
  <si>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</si>
  <si>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</si>
  <si>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</si>
  <si>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</si>
  <si>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</si>
  <si>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</si>
  <si>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</si>
  <si>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</si>
  <si>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</si>
  <si>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</si>
  <si>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</si>
  <si>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</si>
  <si>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</si>
  <si>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</si>
  <si>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</si>
  <si>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</si>
  <si>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</si>
  <si>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</si>
  <si>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</si>
  <si>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</si>
  <si>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</si>
  <si>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</si>
  <si>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</si>
  <si>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</si>
  <si>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</si>
  <si>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</si>
  <si>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</si>
  <si>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</si>
  <si>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</si>
  <si>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</si>
  <si>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</si>
  <si>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</si>
  <si>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</si>
  <si>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</si>
  <si>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</si>
  <si>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</si>
  <si>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</si>
  <si>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</si>
  <si>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</si>
  <si>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</si>
  <si>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</si>
  <si>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</si>
  <si>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</si>
  <si>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</si>
  <si>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</si>
  <si>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</si>
  <si>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</si>
  <si>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</si>
  <si>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</si>
  <si>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</si>
  <si>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</si>
  <si>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</si>
  <si>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</si>
  <si>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</si>
  <si>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</si>
  <si>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</si>
  <si>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</si>
  <si>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</si>
  <si>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</si>
  <si>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</si>
  <si>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</si>
  <si>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</si>
  <si>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</si>
  <si>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</si>
  <si>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</si>
  <si>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</si>
  <si>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</si>
  <si>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</si>
  <si>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</si>
  <si>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</si>
  <si>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</si>
  <si>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</si>
  <si>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</si>
  <si>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</si>
  <si>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</si>
  <si>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</si>
  <si>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</si>
  <si>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</si>
  <si>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</si>
  <si>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</si>
  <si>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</si>
  <si>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</si>
  <si>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</si>
  <si>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</si>
  <si>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</si>
  <si>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</si>
  <si>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</si>
  <si>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</si>
  <si>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</si>
  <si>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</si>
  <si>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</si>
  <si>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</si>
  <si>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</si>
  <si>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</si>
  <si>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</si>
  <si>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</si>
  <si>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</si>
  <si>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</si>
  <si>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</si>
  <si>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</si>
  <si>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</si>
  <si>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</si>
  <si>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</si>
  <si>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</si>
  <si>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</si>
  <si>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</si>
  <si>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</si>
  <si>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</si>
  <si>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</si>
  <si>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</si>
  <si>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</si>
  <si>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</si>
  <si>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</si>
  <si>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</si>
  <si>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</si>
  <si>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Stage 1</t>
  </si>
  <si>
    <t>Stage 2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</si>
  <si>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</si>
  <si>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</si>
  <si>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</si>
  <si>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</si>
  <si>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</si>
  <si>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</si>
  <si>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</si>
  <si>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</si>
  <si>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</si>
  <si>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</si>
  <si>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</si>
  <si>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</si>
  <si>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</si>
  <si>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</si>
  <si>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</si>
  <si>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</si>
  <si>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</si>
  <si>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</si>
  <si>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</si>
  <si>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</si>
  <si>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</si>
  <si>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</si>
  <si>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</si>
  <si>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</si>
  <si>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</si>
  <si>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</si>
  <si>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</si>
  <si>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</si>
  <si>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</si>
  <si>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</si>
  <si>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</si>
  <si>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</si>
  <si>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</si>
  <si>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</si>
  <si>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</si>
  <si>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</si>
  <si>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</si>
  <si>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</si>
  <si>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</si>
  <si>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</si>
  <si>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</si>
  <si>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</si>
  <si>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</si>
  <si>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</si>
  <si>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</si>
  <si>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</si>
  <si>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</si>
  <si>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</si>
  <si>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</si>
  <si>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</si>
  <si>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</si>
  <si>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</si>
  <si>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</si>
  <si>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</si>
  <si>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</si>
  <si>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</si>
  <si>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</si>
  <si>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</si>
  <si>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</si>
  <si>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</si>
  <si>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</si>
  <si>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</si>
  <si>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</si>
  <si>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</si>
  <si>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</si>
  <si>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</si>
  <si>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</si>
  <si>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</si>
  <si>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</si>
  <si>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</si>
  <si>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</si>
  <si>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</si>
  <si>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</si>
  <si>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</si>
  <si>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</si>
  <si>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</si>
  <si>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</si>
  <si>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</si>
  <si>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</si>
  <si>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</si>
  <si>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Weapon/Item</t>
  </si>
  <si>
    <t>Charges gained per hit</t>
  </si>
  <si>
    <t>Straight Sword / Runelock / Valorheart</t>
  </si>
  <si>
    <t>Ultra Greatsword</t>
  </si>
  <si>
    <t>Curved Sword</t>
  </si>
  <si>
    <t>Katana</t>
  </si>
  <si>
    <t>Curved Greatsword</t>
  </si>
  <si>
    <t>Axe</t>
  </si>
  <si>
    <t>Hammer</t>
  </si>
  <si>
    <t>Great Hammer</t>
  </si>
  <si>
    <t>Fist</t>
  </si>
  <si>
    <t>Battlestaff</t>
  </si>
  <si>
    <t>Varies per weapon</t>
  </si>
  <si>
    <t>Thrusting Sword</t>
  </si>
  <si>
    <t>Reaper</t>
  </si>
  <si>
    <t>Blades of Mercy / Brigand Twindaggers / Serpentine Twindaggers</t>
  </si>
  <si>
    <t>Farron Greatsword / Ringed Knight Paired Greatswords / Fume Slated Swords</t>
  </si>
  <si>
    <t>Ciaran's Tracers / Dancer's Enchanted Swords / Sellsword Twinblades / Warden Twinblades</t>
  </si>
  <si>
    <t>Chikage / Onikiri and Ubadachi</t>
  </si>
  <si>
    <t>Drang Twinspears / Twinspears of the Forlorn</t>
  </si>
  <si>
    <t>Giant Door Shield / Imperious Greatshield</t>
  </si>
  <si>
    <t>Spellbound Draconic Fire</t>
  </si>
  <si>
    <t>Spellbound Draconic Fire Orbs</t>
  </si>
  <si>
    <t>Utility Items</t>
  </si>
  <si>
    <t>Charges required per use</t>
  </si>
  <si>
    <t>Use animation</t>
  </si>
  <si>
    <t>Damage / Effect</t>
  </si>
  <si>
    <t>Spellbound Powder</t>
  </si>
  <si>
    <t>Scatter</t>
  </si>
  <si>
    <t>Same as regular consumable</t>
  </si>
  <si>
    <t>Spellbound Skull</t>
  </si>
  <si>
    <t>Slow Throw</t>
  </si>
  <si>
    <t>Offensive / Throwable Items</t>
  </si>
  <si>
    <t>Spellbound Throwing Knife</t>
  </si>
  <si>
    <t>Throwing Knife</t>
  </si>
  <si>
    <t>250 Physical damage with no scaling</t>
  </si>
  <si>
    <t>Spellbound Sorcerous Knife</t>
  </si>
  <si>
    <t>250 Magic damage with no scaling</t>
  </si>
  <si>
    <t>Spellbound Flaming Knife</t>
  </si>
  <si>
    <t>250 Fire damage with no scaling</t>
  </si>
  <si>
    <t>Spellbound Sparking Knife</t>
  </si>
  <si>
    <t>250 Lightning damage with no scaling</t>
  </si>
  <si>
    <t>Spellbound Abyssal Knife</t>
  </si>
  <si>
    <t>250 Dark damage with no scaling</t>
  </si>
  <si>
    <t>Spellbound Poisonous Knife</t>
  </si>
  <si>
    <t>250 Physical damage with no scaling and 60 Poison</t>
  </si>
  <si>
    <t>Spellbound Lacerating Knife</t>
  </si>
  <si>
    <t>250 Physical damage with no scaling and 40 Bleed</t>
  </si>
  <si>
    <t>Spellbound Cursed Knife</t>
  </si>
  <si>
    <t>250 Physical damage with no scaling and 60 Curse</t>
  </si>
  <si>
    <t>Spellbound Frigid Knife</t>
  </si>
  <si>
    <t>250 Physical damage with no scaling and 60 Frost</t>
  </si>
  <si>
    <t>Spellbound Guardian Shiv</t>
  </si>
  <si>
    <t>Church Guardian Shiv</t>
  </si>
  <si>
    <t>300 Physical damage with no scaling and homing</t>
  </si>
  <si>
    <t>Spellbound Holy Water Urn</t>
  </si>
  <si>
    <t>700 Physical damage with no scaling and 10% absorption reduction for 10 seconds</t>
  </si>
  <si>
    <t>Spellbound Firebomb</t>
  </si>
  <si>
    <t>500 Fire damage with no scaling</t>
  </si>
  <si>
    <t>Spellbound Black Firebomb</t>
  </si>
  <si>
    <t>700 Fire damage with no scaling</t>
  </si>
  <si>
    <t>Spellbound Witching Urn</t>
  </si>
  <si>
    <t>700 Magic damage with no scaling</t>
  </si>
  <si>
    <t>Spellbound Lightning Urn</t>
  </si>
  <si>
    <t>700 [250] Lightning damage with no scaling</t>
  </si>
  <si>
    <t>Spellbound Hexing Urn</t>
  </si>
  <si>
    <t>500 Dark damage with no scaling</t>
  </si>
  <si>
    <t>Spellbound Dung</t>
  </si>
  <si>
    <t>Quick Throw</t>
  </si>
  <si>
    <t>130 Toxic for enemy,  110 for self</t>
  </si>
  <si>
    <t>Set-up Firebomb</t>
  </si>
  <si>
    <t>Prism Stone</t>
  </si>
  <si>
    <t>500 fire damage with no scaling + air juggle</t>
  </si>
  <si>
    <t>Spellbound Spear Fragment</t>
  </si>
  <si>
    <t>Spear Fragment</t>
  </si>
  <si>
    <t>1050 [875] Lightning damage with no scaling</t>
  </si>
  <si>
    <t>Spellbound Draconic Might</t>
  </si>
  <si>
    <t>Twinkling Dragon Torso Stone</t>
  </si>
  <si>
    <t>2000 Fire damage with no scaling + Self buff</t>
  </si>
  <si>
    <t>Spellbound Draconic Fury</t>
  </si>
  <si>
    <t>2000 [1000] [250] Fire damage with no scaling + Self buff</t>
  </si>
  <si>
    <t>None</t>
  </si>
  <si>
    <t>Twinkling Dragon Head Stone</t>
  </si>
  <si>
    <t>600 Fire damage with no scaling</t>
  </si>
  <si>
    <t>Buff Items</t>
  </si>
  <si>
    <t>Spellbound Blossom</t>
  </si>
  <si>
    <t>Consumable</t>
  </si>
  <si>
    <t>+20 Stamina Recovery for 20 seconds</t>
  </si>
  <si>
    <t>Spellbound Blessed Resin</t>
  </si>
  <si>
    <t>Quick Apply to Weapon</t>
  </si>
  <si>
    <t>+100 Physical damage, +10% Physical damage and +5% damage against Undead enemies for 10 seconds</t>
  </si>
  <si>
    <t>Spellbound Pale Resin</t>
  </si>
  <si>
    <t>+100 Magic damage and +10% Magic damage for 10 seconds</t>
  </si>
  <si>
    <t>Spellbound Charcoal Resin</t>
  </si>
  <si>
    <t>+100 Fire damage and +10% Fire damage for 10 seconds</t>
  </si>
  <si>
    <t>Spellbound Gold Resin</t>
  </si>
  <si>
    <t>+100 Lightning damage and +10% Lightning damage for 10 seconds</t>
  </si>
  <si>
    <t>Spellbound Human Resin</t>
  </si>
  <si>
    <t>+100 Dark damage and +10% Dark damage for 10 seconds</t>
  </si>
  <si>
    <t>Spellbound Rotten Resin</t>
  </si>
  <si>
    <t>+20 Poison for 20 seconds</t>
  </si>
  <si>
    <t>Spellbound Carthus Rouge</t>
  </si>
  <si>
    <t>+20 Bleed for 20 seconds</t>
  </si>
  <si>
    <t>Spellbound Frozen Resin</t>
  </si>
  <si>
    <t>+20 Frost for 20 seconds</t>
  </si>
  <si>
    <t>Spellbound Cursed Resin</t>
  </si>
  <si>
    <t>+20 Curse for 20 seconds</t>
  </si>
  <si>
    <t>Spellbound Pellet</t>
  </si>
  <si>
    <t>Immunity to damage for 5 seconds</t>
  </si>
  <si>
    <t>Spellbound Mossfruit</t>
  </si>
  <si>
    <t>Immunity to aux for 10 seconds</t>
  </si>
  <si>
    <t>Spellbound Grass Dew</t>
  </si>
  <si>
    <t>+3 HP every second, +10 Stamina Recovery and +10% to all absorptions for 120 seconds</t>
  </si>
  <si>
    <t>Sanctum Mace</t>
  </si>
</sst>
</file>

<file path=xl/styles.xml><?xml version="1.0" encoding="utf-8"?>
<styleSheet xmlns="http://schemas.openxmlformats.org/spreadsheetml/2006/main">
  <numFmts count="2">
    <numFmt numFmtId="164" formatCode="0.00\ %"/>
    <numFmt numFmtId="165" formatCode="0.0%"/>
  </numFmts>
  <fonts count="5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  <fill>
      <patternFill patternType="solid">
        <fgColor rgb="FF558ED5"/>
        <bgColor rgb="FFFFDBB6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1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164" fontId="0" fillId="12" borderId="7" xfId="0" applyNumberFormat="1" applyFont="1" applyFill="1" applyBorder="1"/>
    <xf numFmtId="0" fontId="0" fillId="8" borderId="13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5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4" fillId="21" borderId="3" xfId="0" applyFont="1" applyFill="1" applyBorder="1" applyAlignment="1">
      <alignment horizontal="center"/>
    </xf>
    <xf numFmtId="0" fontId="4" fillId="21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2" borderId="28" xfId="0" applyFont="1" applyFill="1" applyBorder="1"/>
    <xf numFmtId="0" fontId="0" fillId="23" borderId="29" xfId="0" applyFill="1" applyBorder="1" applyAlignment="1">
      <alignment horizontal="center"/>
    </xf>
    <xf numFmtId="0" fontId="0" fillId="22" borderId="21" xfId="0" applyFont="1" applyFill="1" applyBorder="1"/>
    <xf numFmtId="0" fontId="0" fillId="23" borderId="22" xfId="0" applyFill="1" applyBorder="1" applyAlignment="1">
      <alignment horizontal="center"/>
    </xf>
    <xf numFmtId="0" fontId="0" fillId="22" borderId="30" xfId="0" applyFont="1" applyFill="1" applyBorder="1"/>
    <xf numFmtId="0" fontId="0" fillId="23" borderId="31" xfId="0" applyFill="1" applyBorder="1" applyAlignment="1">
      <alignment horizontal="center"/>
    </xf>
    <xf numFmtId="0" fontId="0" fillId="22" borderId="29" xfId="0" applyFont="1" applyFill="1" applyBorder="1"/>
    <xf numFmtId="0" fontId="0" fillId="24" borderId="29" xfId="0" applyFont="1" applyFill="1" applyBorder="1" applyAlignment="1">
      <alignment horizontal="center"/>
    </xf>
    <xf numFmtId="0" fontId="0" fillId="23" borderId="29" xfId="0" applyFont="1" applyFill="1" applyBorder="1"/>
    <xf numFmtId="0" fontId="0" fillId="22" borderId="26" xfId="0" applyFont="1" applyFill="1" applyBorder="1"/>
    <xf numFmtId="0" fontId="0" fillId="23" borderId="26" xfId="0" applyFill="1" applyBorder="1" applyAlignment="1">
      <alignment horizontal="center"/>
    </xf>
    <xf numFmtId="0" fontId="0" fillId="24" borderId="26" xfId="0" applyFont="1" applyFill="1" applyBorder="1" applyAlignment="1">
      <alignment horizontal="center"/>
    </xf>
    <xf numFmtId="0" fontId="0" fillId="23" borderId="26" xfId="0" applyFont="1" applyFill="1" applyBorder="1"/>
    <xf numFmtId="0" fontId="4" fillId="21" borderId="4" xfId="0" applyFont="1" applyFill="1" applyBorder="1" applyAlignment="1">
      <alignment horizontal="center"/>
    </xf>
    <xf numFmtId="0" fontId="4" fillId="21" borderId="5" xfId="0" applyFont="1" applyFill="1" applyBorder="1" applyAlignment="1">
      <alignment horizontal="center"/>
    </xf>
    <xf numFmtId="0" fontId="0" fillId="22" borderId="22" xfId="0" applyFont="1" applyFill="1" applyBorder="1"/>
    <xf numFmtId="0" fontId="0" fillId="23" borderId="22" xfId="0" applyFont="1" applyFill="1" applyBorder="1"/>
    <xf numFmtId="0" fontId="0" fillId="24" borderId="22" xfId="0" applyFont="1" applyFill="1" applyBorder="1" applyAlignment="1">
      <alignment horizontal="center"/>
    </xf>
    <xf numFmtId="0" fontId="0" fillId="22" borderId="31" xfId="0" applyFont="1" applyFill="1" applyBorder="1"/>
    <xf numFmtId="0" fontId="0" fillId="23" borderId="31" xfId="0" applyFont="1" applyFill="1" applyBorder="1"/>
    <xf numFmtId="0" fontId="4" fillId="21" borderId="1" xfId="0" applyFont="1" applyFill="1" applyBorder="1" applyAlignment="1">
      <alignment horizontal="center"/>
    </xf>
    <xf numFmtId="0" fontId="4" fillId="21" borderId="0" xfId="0" applyFont="1" applyFill="1" applyAlignment="1">
      <alignment horizontal="center"/>
    </xf>
    <xf numFmtId="0" fontId="4" fillId="21" borderId="9" xfId="0" applyFont="1" applyFill="1" applyBorder="1" applyAlignment="1">
      <alignment horizontal="center"/>
    </xf>
    <xf numFmtId="0" fontId="0" fillId="22" borderId="18" xfId="0" applyFont="1" applyFill="1" applyBorder="1"/>
    <xf numFmtId="0" fontId="0" fillId="23" borderId="18" xfId="0" applyFill="1" applyBorder="1" applyAlignment="1">
      <alignment horizontal="center"/>
    </xf>
    <xf numFmtId="0" fontId="0" fillId="24" borderId="18" xfId="0" applyFont="1" applyFill="1" applyBorder="1" applyAlignment="1">
      <alignment horizontal="center"/>
    </xf>
    <xf numFmtId="0" fontId="0" fillId="23" borderId="18" xfId="0" applyFont="1" applyFill="1" applyBorder="1"/>
    <xf numFmtId="0" fontId="0" fillId="24" borderId="31" xfId="0" applyFont="1" applyFill="1" applyBorder="1" applyAlignment="1">
      <alignment horizontal="center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10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R5602"/>
  <sheetViews>
    <sheetView tabSelected="1" topLeftCell="A5205" zoomScaleNormal="100" workbookViewId="0">
      <selection activeCell="E5156" sqref="E5156"/>
    </sheetView>
  </sheetViews>
  <sheetFormatPr defaultColWidth="8.7109375" defaultRowHeight="1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11.5703125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>
      <c r="A18" s="30"/>
      <c r="B18" s="31" t="s">
        <v>19</v>
      </c>
      <c r="C18" s="32" t="s">
        <v>20</v>
      </c>
      <c r="D18" s="208" t="s">
        <v>21</v>
      </c>
      <c r="E18" s="208"/>
      <c r="F18" s="208"/>
      <c r="G18" s="208"/>
      <c r="H18" s="208"/>
      <c r="I18" s="208" t="s">
        <v>22</v>
      </c>
      <c r="J18" s="208"/>
      <c r="K18" s="208"/>
      <c r="L18" s="208"/>
      <c r="M18" s="208"/>
      <c r="N18" s="208" t="s">
        <v>23</v>
      </c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  <c r="AA18" s="208"/>
      <c r="AB18" s="208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>
      <c r="A19" s="33"/>
      <c r="B19" s="209" t="s">
        <v>26</v>
      </c>
      <c r="C19" s="209"/>
      <c r="D19" s="209"/>
      <c r="E19" s="209"/>
      <c r="F19" s="209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  <c r="AA19" s="209"/>
      <c r="AB19" s="209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>
      <c r="A335" s="62"/>
      <c r="B335" s="210" t="s">
        <v>63</v>
      </c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12">
        <v>150</v>
      </c>
      <c r="AD335" s="12"/>
      <c r="AE335" s="44"/>
      <c r="AF335" s="45"/>
      <c r="AH335" s="57"/>
    </row>
    <row r="336" spans="1:34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>
      <c r="A381" s="62"/>
      <c r="B381" s="210" t="s">
        <v>67</v>
      </c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12">
        <v>350</v>
      </c>
      <c r="AD381" s="12"/>
      <c r="AE381" s="44" t="s">
        <v>28</v>
      </c>
      <c r="AF381" s="45"/>
      <c r="AH381" s="57"/>
    </row>
    <row r="382" spans="1:34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>
      <c r="A547" s="54" t="s">
        <v>19</v>
      </c>
      <c r="B547" s="60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>
      <c r="A548" s="46" t="s">
        <v>29</v>
      </c>
      <c r="B548" s="61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>
      <c r="A549" s="46" t="s">
        <v>30</v>
      </c>
      <c r="B549" s="61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>
      <c r="A550" s="46" t="s">
        <v>31</v>
      </c>
      <c r="B550" s="61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>
      <c r="A551" s="46" t="s">
        <v>32</v>
      </c>
      <c r="B551" s="61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>
      <c r="A552" s="46" t="s">
        <v>33</v>
      </c>
      <c r="B552" s="61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>
      <c r="A553" s="46" t="s">
        <v>34</v>
      </c>
      <c r="B553" s="61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>
      <c r="A554" s="46" t="s">
        <v>35</v>
      </c>
      <c r="B554" s="61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>
      <c r="A555" s="46" t="s">
        <v>36</v>
      </c>
      <c r="B555" s="61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>
      <c r="A556" s="46" t="s">
        <v>37</v>
      </c>
      <c r="B556" s="61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>
      <c r="A557" s="46" t="s">
        <v>38</v>
      </c>
      <c r="B557" s="61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>
      <c r="A558" s="46" t="s">
        <v>39</v>
      </c>
      <c r="B558" s="61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>
      <c r="A559" s="46"/>
      <c r="B559" s="61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>
      <c r="A560" s="46"/>
      <c r="B560" s="61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>
      <c r="A561" s="46"/>
      <c r="B561" s="61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>
      <c r="A562" s="54" t="s">
        <v>19</v>
      </c>
      <c r="B562" s="58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>
      <c r="A563" s="46" t="s">
        <v>29</v>
      </c>
      <c r="B563" s="59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>
      <c r="A564" s="46" t="s">
        <v>30</v>
      </c>
      <c r="B564" s="59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>
      <c r="A565" s="46" t="s">
        <v>31</v>
      </c>
      <c r="B565" s="59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>
      <c r="A566" s="46" t="s">
        <v>32</v>
      </c>
      <c r="B566" s="59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>
      <c r="A567" s="46" t="s">
        <v>33</v>
      </c>
      <c r="B567" s="59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>
      <c r="A568" s="46" t="s">
        <v>34</v>
      </c>
      <c r="B568" s="59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>
      <c r="A569" s="46" t="s">
        <v>35</v>
      </c>
      <c r="B569" s="59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>
      <c r="A570" s="46" t="s">
        <v>36</v>
      </c>
      <c r="B570" s="59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>
      <c r="A571" s="46" t="s">
        <v>37</v>
      </c>
      <c r="B571" s="59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>
      <c r="A572" s="46" t="s">
        <v>38</v>
      </c>
      <c r="B572" s="59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>
      <c r="A573" s="46" t="s">
        <v>39</v>
      </c>
      <c r="B573" s="59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>
      <c r="A574" s="46"/>
      <c r="B574" s="59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>
      <c r="A575" s="46"/>
      <c r="B575" s="59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>
      <c r="A576" s="46"/>
      <c r="B576" s="59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>
      <c r="A577" s="54" t="s">
        <v>19</v>
      </c>
      <c r="B577" s="60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>
      <c r="A578" s="46" t="s">
        <v>29</v>
      </c>
      <c r="B578" s="61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>
      <c r="A579" s="46" t="s">
        <v>30</v>
      </c>
      <c r="B579" s="61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>
      <c r="A580" s="46" t="s">
        <v>31</v>
      </c>
      <c r="B580" s="61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>
      <c r="A581" s="46" t="s">
        <v>32</v>
      </c>
      <c r="B581" s="61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>
      <c r="A582" s="46" t="s">
        <v>33</v>
      </c>
      <c r="B582" s="61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>
      <c r="A583" s="46" t="s">
        <v>34</v>
      </c>
      <c r="B583" s="61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>
      <c r="A584" s="46" t="s">
        <v>35</v>
      </c>
      <c r="B584" s="61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>
      <c r="A585" s="46" t="s">
        <v>36</v>
      </c>
      <c r="B585" s="61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>
      <c r="A586" s="46" t="s">
        <v>37</v>
      </c>
      <c r="B586" s="61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>
      <c r="A587" s="46" t="s">
        <v>38</v>
      </c>
      <c r="B587" s="61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>
      <c r="A588" s="46" t="s">
        <v>39</v>
      </c>
      <c r="B588" s="61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>
      <c r="A589" s="46"/>
      <c r="B589" s="61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>
      <c r="A590" s="46"/>
      <c r="B590" s="61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>
      <c r="A591" s="46"/>
      <c r="B591" s="61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>
      <c r="A592" s="54" t="s">
        <v>19</v>
      </c>
      <c r="B592" s="58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>
      <c r="A593" s="46" t="s">
        <v>29</v>
      </c>
      <c r="B593" s="59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>
      <c r="A594" s="46" t="s">
        <v>30</v>
      </c>
      <c r="B594" s="59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>
      <c r="A595" s="46" t="s">
        <v>31</v>
      </c>
      <c r="B595" s="59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>
      <c r="A596" s="46" t="s">
        <v>32</v>
      </c>
      <c r="B596" s="59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>
      <c r="A597" s="46" t="s">
        <v>33</v>
      </c>
      <c r="B597" s="59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>
      <c r="A598" s="46" t="s">
        <v>34</v>
      </c>
      <c r="B598" s="59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>
      <c r="A599" s="46" t="s">
        <v>35</v>
      </c>
      <c r="B599" s="59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>
      <c r="A600" s="46" t="s">
        <v>36</v>
      </c>
      <c r="B600" s="59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>
      <c r="A601" s="46" t="s">
        <v>37</v>
      </c>
      <c r="B601" s="59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>
      <c r="A602" s="46" t="s">
        <v>38</v>
      </c>
      <c r="B602" s="59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>
      <c r="A603" s="46" t="s">
        <v>39</v>
      </c>
      <c r="B603" s="59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>
      <c r="A604" s="46"/>
      <c r="B604" s="59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>
      <c r="A605" s="46"/>
      <c r="B605" s="59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>
      <c r="A606" s="46"/>
      <c r="B606" s="59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>
      <c r="A607" s="54" t="s">
        <v>19</v>
      </c>
      <c r="B607" s="60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>
      <c r="A608" s="46" t="s">
        <v>29</v>
      </c>
      <c r="B608" s="61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>
      <c r="A609" s="46" t="s">
        <v>30</v>
      </c>
      <c r="B609" s="61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>
      <c r="A610" s="46" t="s">
        <v>31</v>
      </c>
      <c r="B610" s="61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>
      <c r="A611" s="46" t="s">
        <v>32</v>
      </c>
      <c r="B611" s="61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>
      <c r="A612" s="46" t="s">
        <v>33</v>
      </c>
      <c r="B612" s="61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>
      <c r="A613" s="46" t="s">
        <v>34</v>
      </c>
      <c r="B613" s="61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>
      <c r="A614" s="46" t="s">
        <v>35</v>
      </c>
      <c r="B614" s="61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>
      <c r="A615" s="46" t="s">
        <v>36</v>
      </c>
      <c r="B615" s="61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>
      <c r="A616" s="46" t="s">
        <v>37</v>
      </c>
      <c r="B616" s="61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>
      <c r="A617" s="46" t="s">
        <v>38</v>
      </c>
      <c r="B617" s="61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>
      <c r="A618" s="46" t="s">
        <v>39</v>
      </c>
      <c r="B618" s="61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>
      <c r="A619" s="46"/>
      <c r="B619" s="61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>
      <c r="A620" s="46"/>
      <c r="B620" s="61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>
      <c r="A621" s="46"/>
      <c r="B621" s="61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>
      <c r="A622" s="54" t="s">
        <v>19</v>
      </c>
      <c r="B622" s="58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>
      <c r="A623" s="46" t="s">
        <v>29</v>
      </c>
      <c r="B623" s="59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>
      <c r="A624" s="46" t="s">
        <v>30</v>
      </c>
      <c r="B624" s="59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>
      <c r="A625" s="46" t="s">
        <v>31</v>
      </c>
      <c r="B625" s="59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>
      <c r="A626" s="46" t="s">
        <v>32</v>
      </c>
      <c r="B626" s="59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>
      <c r="A627" s="46" t="s">
        <v>33</v>
      </c>
      <c r="B627" s="59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>
      <c r="A628" s="46" t="s">
        <v>34</v>
      </c>
      <c r="B628" s="59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>
      <c r="A629" s="46" t="s">
        <v>35</v>
      </c>
      <c r="B629" s="59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>
      <c r="A630" s="46" t="s">
        <v>36</v>
      </c>
      <c r="B630" s="59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>
      <c r="A631" s="46" t="s">
        <v>37</v>
      </c>
      <c r="B631" s="59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>
      <c r="A632" s="46" t="s">
        <v>38</v>
      </c>
      <c r="B632" s="59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>
      <c r="A633" s="46" t="s">
        <v>39</v>
      </c>
      <c r="B633" s="59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>
      <c r="A634" s="46"/>
      <c r="B634" s="59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>
      <c r="A635" s="46"/>
      <c r="B635" s="59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>
      <c r="A636" s="46"/>
      <c r="B636" s="59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>
      <c r="A637" s="54" t="s">
        <v>19</v>
      </c>
      <c r="B637" s="60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>
      <c r="A638" s="46" t="s">
        <v>29</v>
      </c>
      <c r="B638" s="61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>
      <c r="A639" s="46" t="s">
        <v>30</v>
      </c>
      <c r="B639" s="61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>
      <c r="A640" s="46" t="s">
        <v>31</v>
      </c>
      <c r="B640" s="61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>
      <c r="A641" s="46" t="s">
        <v>32</v>
      </c>
      <c r="B641" s="61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>
      <c r="A642" s="46" t="s">
        <v>33</v>
      </c>
      <c r="B642" s="61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>
      <c r="A643" s="46" t="s">
        <v>34</v>
      </c>
      <c r="B643" s="61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>
      <c r="A644" s="46" t="s">
        <v>35</v>
      </c>
      <c r="B644" s="61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>
      <c r="A645" s="46" t="s">
        <v>36</v>
      </c>
      <c r="B645" s="61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>
      <c r="A646" s="46" t="s">
        <v>37</v>
      </c>
      <c r="B646" s="61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>
      <c r="A647" s="46" t="s">
        <v>38</v>
      </c>
      <c r="B647" s="61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>
      <c r="A648" s="46" t="s">
        <v>39</v>
      </c>
      <c r="B648" s="61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>
      <c r="A649" s="46"/>
      <c r="B649" s="61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>
      <c r="A650" s="46"/>
      <c r="B650" s="61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>
      <c r="A651" s="46"/>
      <c r="B651" s="61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>
      <c r="A652" s="54" t="s">
        <v>19</v>
      </c>
      <c r="B652" s="58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>
      <c r="A653" s="46" t="s">
        <v>29</v>
      </c>
      <c r="B653" s="59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>
      <c r="A654" s="46" t="s">
        <v>30</v>
      </c>
      <c r="B654" s="59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>
      <c r="A655" s="46" t="s">
        <v>31</v>
      </c>
      <c r="B655" s="59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>
      <c r="A656" s="46" t="s">
        <v>32</v>
      </c>
      <c r="B656" s="59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>
      <c r="A657" s="46" t="s">
        <v>33</v>
      </c>
      <c r="B657" s="59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>
      <c r="A658" s="46" t="s">
        <v>34</v>
      </c>
      <c r="B658" s="59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>
      <c r="A659" s="46" t="s">
        <v>35</v>
      </c>
      <c r="B659" s="59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>
      <c r="A660" s="46" t="s">
        <v>36</v>
      </c>
      <c r="B660" s="59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>
      <c r="A661" s="46" t="s">
        <v>37</v>
      </c>
      <c r="B661" s="59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>
      <c r="A662" s="46" t="s">
        <v>38</v>
      </c>
      <c r="B662" s="59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>
      <c r="A663" s="46" t="s">
        <v>39</v>
      </c>
      <c r="B663" s="59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>
      <c r="A664" s="46"/>
      <c r="B664" s="59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>
      <c r="A665" s="46"/>
      <c r="B665" s="59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>
      <c r="A666" s="46"/>
      <c r="B666" s="59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>
      <c r="A682" s="54" t="s">
        <v>19</v>
      </c>
      <c r="B682" s="58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>
      <c r="A683" s="46" t="s">
        <v>29</v>
      </c>
      <c r="B683" s="59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>
      <c r="A684" s="46" t="s">
        <v>30</v>
      </c>
      <c r="B684" s="59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>
      <c r="A685" s="46" t="s">
        <v>31</v>
      </c>
      <c r="B685" s="59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>
      <c r="A686" s="46" t="s">
        <v>32</v>
      </c>
      <c r="B686" s="59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>
      <c r="A687" s="46" t="s">
        <v>33</v>
      </c>
      <c r="B687" s="59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>
      <c r="A688" s="46" t="s">
        <v>34</v>
      </c>
      <c r="B688" s="59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>
      <c r="A689" s="46" t="s">
        <v>35</v>
      </c>
      <c r="B689" s="59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>
      <c r="A690" s="46" t="s">
        <v>36</v>
      </c>
      <c r="B690" s="59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>
      <c r="A691" s="46" t="s">
        <v>37</v>
      </c>
      <c r="B691" s="59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>
      <c r="A692" s="46" t="s">
        <v>38</v>
      </c>
      <c r="B692" s="59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>
      <c r="A693" s="46" t="s">
        <v>39</v>
      </c>
      <c r="B693" s="59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>
      <c r="A694" s="46"/>
      <c r="B694" s="59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>
      <c r="A695" s="46"/>
      <c r="B695" s="59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>
      <c r="A696" s="46"/>
      <c r="B696" s="59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>
      <c r="A697" s="54" t="s">
        <v>19</v>
      </c>
      <c r="B697" s="60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>
      <c r="A698" s="46" t="s">
        <v>29</v>
      </c>
      <c r="B698" s="61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>
      <c r="A699" s="46" t="s">
        <v>30</v>
      </c>
      <c r="B699" s="61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>
      <c r="A700" s="46" t="s">
        <v>31</v>
      </c>
      <c r="B700" s="61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>
      <c r="A701" s="46" t="s">
        <v>32</v>
      </c>
      <c r="B701" s="61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>
      <c r="A702" s="46" t="s">
        <v>33</v>
      </c>
      <c r="B702" s="61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>
      <c r="A703" s="46" t="s">
        <v>34</v>
      </c>
      <c r="B703" s="61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>
      <c r="A704" s="46" t="s">
        <v>35</v>
      </c>
      <c r="B704" s="61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>
      <c r="A705" s="46" t="s">
        <v>36</v>
      </c>
      <c r="B705" s="61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>
      <c r="A706" s="46" t="s">
        <v>37</v>
      </c>
      <c r="B706" s="61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>
      <c r="A707" s="46" t="s">
        <v>38</v>
      </c>
      <c r="B707" s="61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>
      <c r="A708" s="46" t="s">
        <v>39</v>
      </c>
      <c r="B708" s="61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>
      <c r="A709" s="46"/>
      <c r="B709" s="61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>
      <c r="A710" s="46"/>
      <c r="B710" s="61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>
      <c r="A711" s="46"/>
      <c r="B711" s="61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>
      <c r="A712" s="54" t="s">
        <v>19</v>
      </c>
      <c r="B712" s="58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>
      <c r="A713" s="46" t="s">
        <v>29</v>
      </c>
      <c r="B713" s="59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>
      <c r="A714" s="46" t="s">
        <v>30</v>
      </c>
      <c r="B714" s="59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>
      <c r="A715" s="46" t="s">
        <v>31</v>
      </c>
      <c r="B715" s="59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>
      <c r="A716" s="46" t="s">
        <v>32</v>
      </c>
      <c r="B716" s="59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>
      <c r="A717" s="46" t="s">
        <v>33</v>
      </c>
      <c r="B717" s="59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>
      <c r="A718" s="46" t="s">
        <v>34</v>
      </c>
      <c r="B718" s="59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>
      <c r="A719" s="46" t="s">
        <v>35</v>
      </c>
      <c r="B719" s="59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>
      <c r="A720" s="46" t="s">
        <v>36</v>
      </c>
      <c r="B720" s="59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>
      <c r="A721" s="46" t="s">
        <v>37</v>
      </c>
      <c r="B721" s="59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>
      <c r="A722" s="46" t="s">
        <v>38</v>
      </c>
      <c r="B722" s="59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>
      <c r="A723" s="46" t="s">
        <v>39</v>
      </c>
      <c r="B723" s="59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>
      <c r="A724" s="46"/>
      <c r="B724" s="59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>
      <c r="A725" s="46"/>
      <c r="B725" s="59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>
      <c r="A726" s="46"/>
      <c r="B726" s="59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>
      <c r="A727" s="62"/>
      <c r="B727" s="210" t="s">
        <v>91</v>
      </c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12">
        <v>350</v>
      </c>
      <c r="AD727" s="12"/>
      <c r="AE727" s="44" t="s">
        <v>28</v>
      </c>
      <c r="AF727" s="45"/>
      <c r="AH727" s="57"/>
    </row>
    <row r="728" spans="1:34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>
      <c r="A773" s="62"/>
      <c r="B773" s="210" t="s">
        <v>95</v>
      </c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12">
        <v>450</v>
      </c>
      <c r="AD773" s="12"/>
      <c r="AE773" s="44"/>
      <c r="AF773" s="45"/>
      <c r="AH773" s="57"/>
    </row>
    <row r="774" spans="1:34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>
      <c r="A1209" s="62"/>
      <c r="B1209" s="210" t="s">
        <v>125</v>
      </c>
      <c r="C1209" s="210"/>
      <c r="D1209" s="210"/>
      <c r="E1209" s="210"/>
      <c r="F1209" s="210"/>
      <c r="G1209" s="210"/>
      <c r="H1209" s="210"/>
      <c r="I1209" s="210"/>
      <c r="J1209" s="210"/>
      <c r="K1209" s="210"/>
      <c r="L1209" s="210"/>
      <c r="M1209" s="210"/>
      <c r="N1209" s="210"/>
      <c r="O1209" s="210"/>
      <c r="P1209" s="210"/>
      <c r="Q1209" s="210"/>
      <c r="R1209" s="210"/>
      <c r="S1209" s="210"/>
      <c r="T1209" s="210"/>
      <c r="U1209" s="210"/>
      <c r="V1209" s="210"/>
      <c r="W1209" s="210"/>
      <c r="X1209" s="210"/>
      <c r="Y1209" s="210"/>
      <c r="Z1209" s="210"/>
      <c r="AA1209" s="210"/>
      <c r="AB1209" s="210"/>
      <c r="AC1209" s="12">
        <v>550</v>
      </c>
      <c r="AD1209" s="12"/>
      <c r="AE1209" s="44"/>
      <c r="AF1209" s="45"/>
      <c r="AH1209" s="3"/>
    </row>
    <row r="1210" spans="1:34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93" si="156">N1530+S1530</f>
        <v>512.40000000000009</v>
      </c>
      <c r="Y1530" s="51">
        <f t="shared" ref="Y1530:Y1593" si="157">O1530+T1530</f>
        <v>0</v>
      </c>
      <c r="Z1530" s="51">
        <f t="shared" ref="Z1530:Z1593" si="158">P1530+U1530</f>
        <v>112</v>
      </c>
      <c r="AA1530" s="51">
        <f t="shared" ref="AA1530:AA1593" si="159">Q1530+V1530</f>
        <v>0</v>
      </c>
      <c r="AB1530" s="51">
        <f t="shared" ref="AB1530:AB1593" si="160">R1530+W1530</f>
        <v>0</v>
      </c>
      <c r="AC1530" s="52">
        <f t="shared" ref="AC1530:AC1593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>
      <c r="A1570" s="54" t="s">
        <v>19</v>
      </c>
      <c r="B1570" s="58" t="s">
        <v>150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3"/>
    </row>
    <row r="1571" spans="1:34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3"/>
    </row>
    <row r="1572" spans="1:34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3"/>
    </row>
    <row r="1573" spans="1:34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3"/>
    </row>
    <row r="1574" spans="1:34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3"/>
    </row>
    <row r="1575" spans="1:34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3"/>
    </row>
    <row r="1576" spans="1:34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3"/>
    </row>
    <row r="1577" spans="1:34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3"/>
    </row>
    <row r="1578" spans="1:34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3"/>
    </row>
    <row r="1579" spans="1:34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3"/>
    </row>
    <row r="1580" spans="1:34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3"/>
    </row>
    <row r="1581" spans="1:34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3"/>
    </row>
    <row r="1582" spans="1:34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3"/>
    </row>
    <row r="1583" spans="1:34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3"/>
    </row>
    <row r="1584" spans="1:34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3"/>
    </row>
    <row r="1585" spans="1:34">
      <c r="A1585" s="54" t="s">
        <v>19</v>
      </c>
      <c r="B1585" s="60" t="s">
        <v>151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3"/>
    </row>
    <row r="1586" spans="1:34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3"/>
    </row>
    <row r="1587" spans="1:34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3"/>
    </row>
    <row r="1588" spans="1:34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3"/>
    </row>
    <row r="1589" spans="1:34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3"/>
    </row>
    <row r="1590" spans="1:34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si="156"/>
        <v>377.49599999999998</v>
      </c>
      <c r="Y1590" s="51">
        <f t="shared" si="157"/>
        <v>240.37999999999994</v>
      </c>
      <c r="Z1590" s="51">
        <f t="shared" si="158"/>
        <v>0</v>
      </c>
      <c r="AA1590" s="51">
        <f t="shared" si="159"/>
        <v>0</v>
      </c>
      <c r="AB1590" s="51">
        <f t="shared" si="160"/>
        <v>0</v>
      </c>
      <c r="AC1590" s="52">
        <f t="shared" si="161"/>
        <v>617.9</v>
      </c>
      <c r="AD1590" s="53">
        <f>(ROUND(AC1590-AC1585,1)/AC1585)</f>
        <v>0</v>
      </c>
      <c r="AE1590" s="44"/>
      <c r="AF1590" s="45"/>
      <c r="AH1590" s="3"/>
    </row>
    <row r="1591" spans="1:34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56"/>
        <v>69.9435</v>
      </c>
      <c r="Y1591" s="51">
        <f t="shared" si="157"/>
        <v>687.20400000000006</v>
      </c>
      <c r="Z1591" s="51">
        <f t="shared" si="158"/>
        <v>0</v>
      </c>
      <c r="AA1591" s="51">
        <f t="shared" si="159"/>
        <v>0</v>
      </c>
      <c r="AB1591" s="51">
        <f t="shared" si="160"/>
        <v>0</v>
      </c>
      <c r="AC1591" s="52">
        <f t="shared" si="161"/>
        <v>757.1</v>
      </c>
      <c r="AD1591" s="53">
        <f>(ROUND(AC1591-AC1585,1)/AC1585)</f>
        <v>0.2252791713869558</v>
      </c>
      <c r="AE1591" s="44"/>
      <c r="AF1591" s="45"/>
      <c r="AH1591" s="3"/>
    </row>
    <row r="1592" spans="1:34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56"/>
        <v>69.9435</v>
      </c>
      <c r="Y1592" s="51">
        <f t="shared" si="157"/>
        <v>0</v>
      </c>
      <c r="Z1592" s="51">
        <f t="shared" si="158"/>
        <v>639.57600000000002</v>
      </c>
      <c r="AA1592" s="51">
        <f t="shared" si="159"/>
        <v>0</v>
      </c>
      <c r="AB1592" s="51">
        <f t="shared" si="160"/>
        <v>0</v>
      </c>
      <c r="AC1592" s="52">
        <f t="shared" si="161"/>
        <v>709.5</v>
      </c>
      <c r="AD1592" s="53">
        <f>(ROUND(AC1592-AC1585,1)/AC1585)</f>
        <v>0.14824405243566921</v>
      </c>
      <c r="AE1592" s="44"/>
      <c r="AF1592" s="45"/>
      <c r="AH1592" s="3"/>
    </row>
    <row r="1593" spans="1:34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56"/>
        <v>69.9435</v>
      </c>
      <c r="Y1593" s="51">
        <f t="shared" si="157"/>
        <v>0</v>
      </c>
      <c r="Z1593" s="51">
        <f t="shared" si="158"/>
        <v>0</v>
      </c>
      <c r="AA1593" s="51">
        <f t="shared" si="159"/>
        <v>639.57600000000002</v>
      </c>
      <c r="AB1593" s="51">
        <f t="shared" si="160"/>
        <v>0</v>
      </c>
      <c r="AC1593" s="52">
        <f t="shared" si="161"/>
        <v>709.5</v>
      </c>
      <c r="AD1593" s="53">
        <f>(ROUND(AC1593-AC1585,1)/AC1585)</f>
        <v>0.14824405243566921</v>
      </c>
      <c r="AE1593" s="44"/>
      <c r="AF1593" s="45"/>
      <c r="AH1593" s="3"/>
    </row>
    <row r="1594" spans="1:34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ref="X1594:X1599" si="162">N1594+S1594</f>
        <v>69.9435</v>
      </c>
      <c r="Y1594" s="51">
        <f t="shared" ref="Y1594:Y1599" si="163">O1594+T1594</f>
        <v>0</v>
      </c>
      <c r="Z1594" s="51">
        <f t="shared" ref="Z1594:Z1599" si="164">P1594+U1594</f>
        <v>0</v>
      </c>
      <c r="AA1594" s="51">
        <f t="shared" ref="AA1594:AA1599" si="165">Q1594+V1594</f>
        <v>0</v>
      </c>
      <c r="AB1594" s="51">
        <f t="shared" ref="AB1594:AB1599" si="166">R1594+W1594</f>
        <v>639.57600000000002</v>
      </c>
      <c r="AC1594" s="52">
        <f t="shared" ref="AC1594:AC1599" si="167">ROUND(X1594+Y1594+Z1594+AA1594+AB1594,1)</f>
        <v>709.5</v>
      </c>
      <c r="AD1594" s="53">
        <f>(ROUND(AC1594-AC1585,1)/AC1585)</f>
        <v>0.14824405243566921</v>
      </c>
      <c r="AE1594" s="44"/>
      <c r="AF1594" s="45"/>
      <c r="AH1594" s="3"/>
    </row>
    <row r="1595" spans="1:34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3"/>
    </row>
    <row r="1596" spans="1:34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3"/>
    </row>
    <row r="1597" spans="1:34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3"/>
    </row>
    <row r="1598" spans="1:34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3"/>
    </row>
    <row r="1599" spans="1:34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3"/>
    </row>
    <row r="1600" spans="1:34">
      <c r="A1600" s="62"/>
      <c r="B1600" s="211" t="s">
        <v>152</v>
      </c>
      <c r="C1600" s="211"/>
      <c r="D1600" s="211"/>
      <c r="E1600" s="211"/>
      <c r="F1600" s="211"/>
      <c r="G1600" s="211"/>
      <c r="H1600" s="211"/>
      <c r="I1600" s="211"/>
      <c r="J1600" s="211"/>
      <c r="K1600" s="211"/>
      <c r="L1600" s="211"/>
      <c r="M1600" s="211"/>
      <c r="N1600" s="211"/>
      <c r="O1600" s="211"/>
      <c r="P1600" s="211"/>
      <c r="Q1600" s="211"/>
      <c r="R1600" s="211"/>
      <c r="S1600" s="211"/>
      <c r="T1600" s="211"/>
      <c r="U1600" s="211"/>
      <c r="V1600" s="211"/>
      <c r="W1600" s="211"/>
      <c r="X1600" s="211"/>
      <c r="Y1600" s="211"/>
      <c r="Z1600" s="211"/>
      <c r="AA1600" s="211"/>
      <c r="AB1600" s="211"/>
      <c r="AC1600" s="12">
        <v>500</v>
      </c>
      <c r="AD1600" s="12"/>
      <c r="AE1600" s="44"/>
      <c r="AF1600" s="45"/>
      <c r="AH1600" s="3"/>
    </row>
    <row r="1601" spans="1:34">
      <c r="A1601" s="54" t="s">
        <v>19</v>
      </c>
      <c r="B1601" s="47" t="s">
        <v>153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>
      <c r="A1616" s="54" t="s">
        <v>19</v>
      </c>
      <c r="B1616" s="55" t="s">
        <v>154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>
      <c r="A1631" s="54" t="s">
        <v>19</v>
      </c>
      <c r="B1631" s="37" t="s">
        <v>155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>
      <c r="A1646" s="54" t="s">
        <v>19</v>
      </c>
      <c r="B1646" s="55" t="s">
        <v>156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>
      <c r="A1661" s="54" t="s">
        <v>19</v>
      </c>
      <c r="B1661" s="37" t="s">
        <v>157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>
      <c r="A1691" s="54" t="s">
        <v>19</v>
      </c>
      <c r="B1691" s="37" t="s">
        <v>159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>
      <c r="A1706" s="54" t="s">
        <v>19</v>
      </c>
      <c r="B1706" s="55" t="s">
        <v>160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>
      <c r="A1721" s="54" t="s">
        <v>19</v>
      </c>
      <c r="B1721" s="37" t="s">
        <v>161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>
      <c r="A1722" s="46" t="s">
        <v>29</v>
      </c>
      <c r="B1722" s="47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>
      <c r="A1723" s="46" t="s">
        <v>30</v>
      </c>
      <c r="B1723" s="47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>
      <c r="A1724" s="46" t="s">
        <v>31</v>
      </c>
      <c r="B1724" s="47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>
      <c r="A1725" s="46" t="s">
        <v>32</v>
      </c>
      <c r="B1725" s="47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>
      <c r="A1726" s="46" t="s">
        <v>33</v>
      </c>
      <c r="B1726" s="47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>
      <c r="A1727" s="46" t="s">
        <v>34</v>
      </c>
      <c r="B1727" s="47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>
      <c r="A1728" s="46" t="s">
        <v>35</v>
      </c>
      <c r="B1728" s="47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>
      <c r="A1729" s="46" t="s">
        <v>36</v>
      </c>
      <c r="B1729" s="47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>
      <c r="A1730" s="46" t="s">
        <v>37</v>
      </c>
      <c r="B1730" s="47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>
      <c r="A1731" s="46" t="s">
        <v>38</v>
      </c>
      <c r="B1731" s="47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>
      <c r="A1732" s="46" t="s">
        <v>39</v>
      </c>
      <c r="B1732" s="47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>
      <c r="A1733" s="46"/>
      <c r="B1733" s="47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>
      <c r="A1734" s="46"/>
      <c r="B1734" s="47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>
      <c r="A1735" s="46"/>
      <c r="B1735" s="47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>
      <c r="A1736" s="54" t="s">
        <v>19</v>
      </c>
      <c r="B1736" s="55" t="s">
        <v>162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>
      <c r="A1737" s="46" t="s">
        <v>29</v>
      </c>
      <c r="B1737" s="56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>
      <c r="A1738" s="46" t="s">
        <v>30</v>
      </c>
      <c r="B1738" s="56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>
      <c r="A1739" s="46" t="s">
        <v>31</v>
      </c>
      <c r="B1739" s="56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>
      <c r="A1740" s="46" t="s">
        <v>32</v>
      </c>
      <c r="B1740" s="56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>
      <c r="A1741" s="46" t="s">
        <v>33</v>
      </c>
      <c r="B1741" s="56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>
      <c r="A1742" s="46" t="s">
        <v>34</v>
      </c>
      <c r="B1742" s="56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>
      <c r="A1743" s="46" t="s">
        <v>35</v>
      </c>
      <c r="B1743" s="56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>
      <c r="A1744" s="46" t="s">
        <v>36</v>
      </c>
      <c r="B1744" s="56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>
      <c r="A1745" s="46" t="s">
        <v>37</v>
      </c>
      <c r="B1745" s="56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>
      <c r="A1746" s="46" t="s">
        <v>38</v>
      </c>
      <c r="B1746" s="56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>
      <c r="A1747" s="46" t="s">
        <v>39</v>
      </c>
      <c r="B1747" s="56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>
      <c r="A1748" s="46"/>
      <c r="B1748" s="56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>
      <c r="A1749" s="46"/>
      <c r="B1749" s="56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>
      <c r="A1750" s="46"/>
      <c r="B1750" s="56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>
      <c r="A1751" s="54" t="s">
        <v>19</v>
      </c>
      <c r="B1751" s="37" t="s">
        <v>163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>
      <c r="A1752" s="46" t="s">
        <v>29</v>
      </c>
      <c r="B1752" s="47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>
      <c r="A1753" s="46" t="s">
        <v>30</v>
      </c>
      <c r="B1753" s="47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>
      <c r="A1754" s="46" t="s">
        <v>31</v>
      </c>
      <c r="B1754" s="47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>
      <c r="A1755" s="46" t="s">
        <v>32</v>
      </c>
      <c r="B1755" s="47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>
      <c r="A1756" s="46" t="s">
        <v>33</v>
      </c>
      <c r="B1756" s="47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>
      <c r="A1757" s="46" t="s">
        <v>34</v>
      </c>
      <c r="B1757" s="47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>
      <c r="A1758" s="46" t="s">
        <v>35</v>
      </c>
      <c r="B1758" s="47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>
      <c r="A1759" s="46" t="s">
        <v>36</v>
      </c>
      <c r="B1759" s="47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>
      <c r="A1760" s="46" t="s">
        <v>37</v>
      </c>
      <c r="B1760" s="47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>
      <c r="A1761" s="46" t="s">
        <v>38</v>
      </c>
      <c r="B1761" s="47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>
      <c r="A1762" s="46" t="s">
        <v>39</v>
      </c>
      <c r="B1762" s="47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>
      <c r="A1763" s="46"/>
      <c r="B1763" s="47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>
      <c r="A1764" s="46"/>
      <c r="B1764" s="47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>
      <c r="A1765" s="46"/>
      <c r="B1765" s="47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>
      <c r="A1766" s="54" t="s">
        <v>19</v>
      </c>
      <c r="B1766" s="55" t="s">
        <v>164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>
      <c r="A1781" s="54" t="s">
        <v>19</v>
      </c>
      <c r="B1781" s="58" t="s">
        <v>165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>
      <c r="A1796" s="54" t="s">
        <v>19</v>
      </c>
      <c r="B1796" s="60" t="s">
        <v>166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>
      <c r="A1811" s="54" t="s">
        <v>19</v>
      </c>
      <c r="B1811" s="58" t="s">
        <v>167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>
      <c r="A1826" s="54" t="s">
        <v>19</v>
      </c>
      <c r="B1826" s="60" t="s">
        <v>168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>
      <c r="A1841" s="54" t="s">
        <v>19</v>
      </c>
      <c r="B1841" s="58" t="s">
        <v>169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>
      <c r="A1856" s="54" t="s">
        <v>19</v>
      </c>
      <c r="B1856" s="60" t="s">
        <v>170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>
      <c r="A1871" s="54" t="s">
        <v>19</v>
      </c>
      <c r="B1871" s="58" t="s">
        <v>171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>
      <c r="A1886" s="62"/>
      <c r="B1886" s="210" t="s">
        <v>172</v>
      </c>
      <c r="C1886" s="210"/>
      <c r="D1886" s="210"/>
      <c r="E1886" s="210"/>
      <c r="F1886" s="210"/>
      <c r="G1886" s="210"/>
      <c r="H1886" s="210"/>
      <c r="I1886" s="210"/>
      <c r="J1886" s="210"/>
      <c r="K1886" s="210"/>
      <c r="L1886" s="210"/>
      <c r="M1886" s="210"/>
      <c r="N1886" s="210"/>
      <c r="O1886" s="210"/>
      <c r="P1886" s="210"/>
      <c r="Q1886" s="210"/>
      <c r="R1886" s="210"/>
      <c r="S1886" s="210"/>
      <c r="T1886" s="210"/>
      <c r="U1886" s="210"/>
      <c r="V1886" s="210"/>
      <c r="W1886" s="210"/>
      <c r="X1886" s="210"/>
      <c r="Y1886" s="210"/>
      <c r="Z1886" s="210"/>
      <c r="AA1886" s="210"/>
      <c r="AB1886" s="210"/>
      <c r="AC1886" s="12">
        <v>400</v>
      </c>
      <c r="AD1886" s="12"/>
      <c r="AE1886" s="44"/>
      <c r="AF1886" s="45"/>
      <c r="AH1886" s="3"/>
    </row>
    <row r="1887" spans="1:34">
      <c r="A1887" s="54" t="s">
        <v>19</v>
      </c>
      <c r="B1887" s="56" t="s">
        <v>173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18" si="198">N1887+S1887</f>
        <v>282.24</v>
      </c>
      <c r="Y1887" s="51">
        <f t="shared" ref="Y1887:Y1918" si="199">O1887+T1887</f>
        <v>0</v>
      </c>
      <c r="Z1887" s="51">
        <f t="shared" ref="Z1887:Z1918" si="200">P1887+U1887</f>
        <v>0</v>
      </c>
      <c r="AA1887" s="51">
        <f t="shared" ref="AA1887:AA1918" si="201">Q1887+V1887</f>
        <v>0</v>
      </c>
      <c r="AB1887" s="51">
        <f t="shared" ref="AB1887:AB1918" si="202">R1887+W1887</f>
        <v>0</v>
      </c>
      <c r="AC1887" s="52">
        <f t="shared" ref="AC1887:AC1918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>
      <c r="A1902" s="54" t="s">
        <v>19</v>
      </c>
      <c r="B1902" s="37" t="s">
        <v>174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>
      <c r="A1917" s="54" t="s">
        <v>19</v>
      </c>
      <c r="B1917" s="55" t="s">
        <v>175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si="198"/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si="203"/>
        <v>300.3</v>
      </c>
      <c r="AD1917" s="66" t="s">
        <v>14</v>
      </c>
      <c r="AE1917" s="44"/>
      <c r="AF1917" s="45"/>
      <c r="AH1917" s="3"/>
    </row>
    <row r="1918" spans="1:34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198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3"/>
        <v>351</v>
      </c>
      <c r="AD1918" s="53">
        <f>(ROUND(AC1918-AC1917,1)/AC1917)</f>
        <v>0.16883116883116883</v>
      </c>
      <c r="AE1918" s="44"/>
      <c r="AF1918" s="45"/>
      <c r="AH1918" s="3"/>
    </row>
    <row r="1919" spans="1:34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ref="X1919:X1950" si="204">N1919+S1919</f>
        <v>300.3</v>
      </c>
      <c r="Y1919" s="51">
        <f t="shared" ref="Y1919:Y1950" si="205">O1919+T1919</f>
        <v>0</v>
      </c>
      <c r="Z1919" s="51">
        <f t="shared" ref="Z1919:Z1950" si="206">P1919+U1919</f>
        <v>0</v>
      </c>
      <c r="AA1919" s="51">
        <f t="shared" ref="AA1919:AA1950" si="207">Q1919+V1919</f>
        <v>0</v>
      </c>
      <c r="AB1919" s="51">
        <f t="shared" ref="AB1919:AB1950" si="208">R1919+W1919</f>
        <v>0</v>
      </c>
      <c r="AC1919" s="52">
        <f t="shared" ref="AC1919:AC1950" si="209">ROUND(X1919+Y1919+Z1919+AA1919+AB1919,1)</f>
        <v>300.3</v>
      </c>
      <c r="AD1919" s="53">
        <f>(ROUND(AC1919-AC1917,1)/AC1917)</f>
        <v>0</v>
      </c>
      <c r="AE1919" s="44"/>
      <c r="AF1919" s="45"/>
      <c r="AH1919" s="3"/>
    </row>
    <row r="1920" spans="1:34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300.3</v>
      </c>
      <c r="AD1920" s="53">
        <f>(ROUND(AC1920-AC1917,1)/AC1917)</f>
        <v>0</v>
      </c>
      <c r="AE1920" s="44"/>
      <c r="AF1920" s="45"/>
      <c r="AH1920" s="3"/>
    </row>
    <row r="1921" spans="1:34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300.3</v>
      </c>
      <c r="AD1921" s="53">
        <f>(ROUND(AC1921-AC1917,1)/AC1917)</f>
        <v>0</v>
      </c>
      <c r="AE1921" s="44"/>
      <c r="AF1921" s="45"/>
      <c r="AH1921" s="3"/>
    </row>
    <row r="1922" spans="1:34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300.3</v>
      </c>
      <c r="AD1922" s="53">
        <f>(ROUND(AC1922-AC1917,1)/AC1917)</f>
        <v>0</v>
      </c>
      <c r="AE1922" s="44"/>
      <c r="AF1922" s="45"/>
      <c r="AH1922" s="3"/>
    </row>
    <row r="1923" spans="1:34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205"/>
        <v>253.52999999999997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363.8</v>
      </c>
      <c r="AD1923" s="53">
        <f>(ROUND(AC1923-AC1917,1)/AC1917)</f>
        <v>0.21145521145521146</v>
      </c>
      <c r="AE1923" s="44"/>
      <c r="AF1923" s="45"/>
      <c r="AH1923" s="3"/>
    </row>
    <row r="1924" spans="1:34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205"/>
        <v>0</v>
      </c>
      <c r="Z1924" s="51">
        <f t="shared" si="206"/>
        <v>253.52999999999997</v>
      </c>
      <c r="AA1924" s="51">
        <f t="shared" si="207"/>
        <v>0</v>
      </c>
      <c r="AB1924" s="51">
        <f t="shared" si="208"/>
        <v>0</v>
      </c>
      <c r="AC1924" s="52">
        <f t="shared" si="209"/>
        <v>363.8</v>
      </c>
      <c r="AD1924" s="53">
        <f>(ROUND(AC1924-AC1917,1)/AC1917)</f>
        <v>0.21145521145521146</v>
      </c>
      <c r="AE1924" s="44"/>
      <c r="AF1924" s="45"/>
      <c r="AH1924" s="3"/>
    </row>
    <row r="1925" spans="1:34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205"/>
        <v>0</v>
      </c>
      <c r="Z1925" s="51">
        <f t="shared" si="206"/>
        <v>0</v>
      </c>
      <c r="AA1925" s="51">
        <f t="shared" si="207"/>
        <v>253.52999999999997</v>
      </c>
      <c r="AB1925" s="51">
        <f t="shared" si="208"/>
        <v>0</v>
      </c>
      <c r="AC1925" s="52">
        <f t="shared" si="209"/>
        <v>363.8</v>
      </c>
      <c r="AD1925" s="53">
        <f>(ROUND(AC1925-AC1917,1)/AC1917)</f>
        <v>0.21145521145521146</v>
      </c>
      <c r="AE1925" s="44"/>
      <c r="AF1925" s="45"/>
      <c r="AH1925" s="3"/>
    </row>
    <row r="1926" spans="1:34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205"/>
        <v>0</v>
      </c>
      <c r="Z1926" s="51">
        <f t="shared" si="206"/>
        <v>0</v>
      </c>
      <c r="AA1926" s="51">
        <f t="shared" si="207"/>
        <v>0</v>
      </c>
      <c r="AB1926" s="51">
        <f t="shared" si="208"/>
        <v>253.52999999999997</v>
      </c>
      <c r="AC1926" s="52">
        <f t="shared" si="209"/>
        <v>363.8</v>
      </c>
      <c r="AD1926" s="53">
        <f>(ROUND(AC1926-AC1917,1)/AC1917)</f>
        <v>0.21145521145521146</v>
      </c>
      <c r="AE1926" s="44"/>
      <c r="AF1926" s="45"/>
      <c r="AH1926" s="3"/>
    </row>
    <row r="1927" spans="1:34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0</v>
      </c>
      <c r="AC1927" s="52">
        <f t="shared" si="209"/>
        <v>412.4</v>
      </c>
      <c r="AD1927" s="53">
        <f>(ROUND(AC1927-AC1917,1)/AC1917)</f>
        <v>0.37329337329337325</v>
      </c>
      <c r="AE1927" s="44"/>
      <c r="AF1927" s="45"/>
      <c r="AH1927" s="3"/>
    </row>
    <row r="1928" spans="1:34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351</v>
      </c>
      <c r="AD1928" s="53">
        <f>(ROUND(AC1928-AC1917,1)/AC1917)</f>
        <v>0.16883116883116883</v>
      </c>
      <c r="AE1928" s="44"/>
      <c r="AF1928" s="45"/>
      <c r="AH1928" s="3"/>
    </row>
    <row r="1929" spans="1:34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351</v>
      </c>
      <c r="AD1929" s="53">
        <f>(ROUND(AC1929-AC1917,1)/AC1917)</f>
        <v>0.16883116883116883</v>
      </c>
      <c r="AE1929" s="44"/>
      <c r="AF1929" s="45"/>
      <c r="AH1929" s="3"/>
    </row>
    <row r="1930" spans="1:34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340</v>
      </c>
      <c r="AD1930" s="53">
        <f>(ROUND(AC1930-AC1917,1)/AC1917)</f>
        <v>0.13220113220113219</v>
      </c>
      <c r="AE1930" s="44"/>
      <c r="AF1930" s="45"/>
      <c r="AH1930" s="3"/>
    </row>
    <row r="1931" spans="1:34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322.5</v>
      </c>
      <c r="AD1931" s="53">
        <f>(ROUND(AC1931-AC1917,1)/AC1917)</f>
        <v>7.3926073926073921E-2</v>
      </c>
      <c r="AE1931" s="44" t="s">
        <v>28</v>
      </c>
      <c r="AF1931" s="45"/>
      <c r="AH1931" s="3"/>
    </row>
    <row r="1932" spans="1:34">
      <c r="A1932" s="54" t="s">
        <v>19</v>
      </c>
      <c r="B1932" s="58" t="s">
        <v>176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204"/>
        <v>176.4</v>
      </c>
      <c r="Y1932" s="41">
        <f t="shared" si="205"/>
        <v>50.4</v>
      </c>
      <c r="Z1932" s="41">
        <f t="shared" si="206"/>
        <v>58.8</v>
      </c>
      <c r="AA1932" s="41">
        <f t="shared" si="207"/>
        <v>0</v>
      </c>
      <c r="AB1932" s="41">
        <f t="shared" si="208"/>
        <v>0</v>
      </c>
      <c r="AC1932" s="42">
        <f t="shared" si="209"/>
        <v>285.60000000000002</v>
      </c>
      <c r="AD1932" s="43"/>
      <c r="AE1932" s="44" t="s">
        <v>28</v>
      </c>
      <c r="AF1932" s="45"/>
      <c r="AH1932" s="3"/>
    </row>
    <row r="1933" spans="1:34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204"/>
        <v>236.25</v>
      </c>
      <c r="Y1933" s="51">
        <f t="shared" si="205"/>
        <v>48.6</v>
      </c>
      <c r="Z1933" s="51">
        <f t="shared" si="206"/>
        <v>56.7</v>
      </c>
      <c r="AA1933" s="51">
        <f t="shared" si="207"/>
        <v>0</v>
      </c>
      <c r="AB1933" s="51">
        <f t="shared" si="208"/>
        <v>0</v>
      </c>
      <c r="AC1933" s="52">
        <f t="shared" si="209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si="204"/>
        <v>176.4</v>
      </c>
      <c r="Y1934" s="51">
        <f t="shared" si="205"/>
        <v>50.4</v>
      </c>
      <c r="Z1934" s="51">
        <f t="shared" si="206"/>
        <v>58.8</v>
      </c>
      <c r="AA1934" s="51">
        <f t="shared" si="207"/>
        <v>0</v>
      </c>
      <c r="AB1934" s="51">
        <f t="shared" si="208"/>
        <v>0</v>
      </c>
      <c r="AC1934" s="52">
        <f t="shared" si="209"/>
        <v>285.60000000000002</v>
      </c>
      <c r="AD1934" s="53">
        <f>(ROUND(AC1934-AC1932,1)/AC1932)</f>
        <v>0</v>
      </c>
      <c r="AE1934" s="44"/>
      <c r="AF1934" s="45"/>
      <c r="AH1934" s="3"/>
    </row>
    <row r="1935" spans="1:34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4"/>
        <v>176.4</v>
      </c>
      <c r="Y1935" s="51">
        <f t="shared" si="205"/>
        <v>50.4</v>
      </c>
      <c r="Z1935" s="51">
        <f t="shared" si="206"/>
        <v>58.8</v>
      </c>
      <c r="AA1935" s="51">
        <f t="shared" si="207"/>
        <v>0</v>
      </c>
      <c r="AB1935" s="51">
        <f t="shared" si="208"/>
        <v>0</v>
      </c>
      <c r="AC1935" s="52">
        <f t="shared" si="209"/>
        <v>285.60000000000002</v>
      </c>
      <c r="AD1935" s="53">
        <f>(ROUND(AC1935-AC1932,1)/AC1932)</f>
        <v>0</v>
      </c>
      <c r="AE1935" s="44"/>
      <c r="AF1935" s="45"/>
      <c r="AH1935" s="3"/>
    </row>
    <row r="1936" spans="1:34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4"/>
        <v>176.4</v>
      </c>
      <c r="Y1936" s="51">
        <f t="shared" si="205"/>
        <v>50.4</v>
      </c>
      <c r="Z1936" s="51">
        <f t="shared" si="206"/>
        <v>58.8</v>
      </c>
      <c r="AA1936" s="51">
        <f t="shared" si="207"/>
        <v>0</v>
      </c>
      <c r="AB1936" s="51">
        <f t="shared" si="208"/>
        <v>0</v>
      </c>
      <c r="AC1936" s="52">
        <f t="shared" si="209"/>
        <v>285.60000000000002</v>
      </c>
      <c r="AD1936" s="53">
        <f>(ROUND(AC1936-AC1932,1)/AC1932)</f>
        <v>0</v>
      </c>
      <c r="AE1936" s="44"/>
      <c r="AF1936" s="45"/>
      <c r="AH1936" s="3"/>
    </row>
    <row r="1937" spans="1:34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4"/>
        <v>176.4</v>
      </c>
      <c r="Y1937" s="51">
        <f t="shared" si="205"/>
        <v>50.4</v>
      </c>
      <c r="Z1937" s="51">
        <f t="shared" si="206"/>
        <v>58.8</v>
      </c>
      <c r="AA1937" s="51">
        <f t="shared" si="207"/>
        <v>0</v>
      </c>
      <c r="AB1937" s="51">
        <f t="shared" si="208"/>
        <v>0</v>
      </c>
      <c r="AC1937" s="52">
        <f t="shared" si="209"/>
        <v>285.60000000000002</v>
      </c>
      <c r="AD1937" s="53">
        <f>(ROUND(AC1937-AC1932,1)/AC1932)</f>
        <v>0</v>
      </c>
      <c r="AE1937" s="44"/>
      <c r="AF1937" s="45"/>
      <c r="AH1937" s="3"/>
    </row>
    <row r="1938" spans="1:34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4"/>
        <v>66.150000000000006</v>
      </c>
      <c r="Y1938" s="51">
        <f t="shared" si="205"/>
        <v>305.10000000000002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4"/>
        <v>66.150000000000006</v>
      </c>
      <c r="Y1939" s="51">
        <f t="shared" si="205"/>
        <v>0</v>
      </c>
      <c r="Z1939" s="51">
        <f t="shared" si="206"/>
        <v>305.10000000000002</v>
      </c>
      <c r="AA1939" s="51">
        <f t="shared" si="207"/>
        <v>0</v>
      </c>
      <c r="AB1939" s="51">
        <f t="shared" si="208"/>
        <v>0</v>
      </c>
      <c r="AC1939" s="52">
        <f t="shared" si="209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4"/>
        <v>66.150000000000006</v>
      </c>
      <c r="Y1940" s="51">
        <f t="shared" si="205"/>
        <v>0</v>
      </c>
      <c r="Z1940" s="51">
        <f t="shared" si="206"/>
        <v>0</v>
      </c>
      <c r="AA1940" s="51">
        <f t="shared" si="207"/>
        <v>286.20000000000005</v>
      </c>
      <c r="AB1940" s="51">
        <f t="shared" si="208"/>
        <v>0</v>
      </c>
      <c r="AC1940" s="52">
        <f t="shared" si="209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4"/>
        <v>66.150000000000006</v>
      </c>
      <c r="Y1941" s="51">
        <f t="shared" si="205"/>
        <v>0</v>
      </c>
      <c r="Z1941" s="51">
        <f t="shared" si="206"/>
        <v>0</v>
      </c>
      <c r="AA1941" s="51">
        <f t="shared" si="207"/>
        <v>0</v>
      </c>
      <c r="AB1941" s="51">
        <f t="shared" si="208"/>
        <v>286.20000000000005</v>
      </c>
      <c r="AC1941" s="52">
        <f t="shared" si="209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4"/>
        <v>189</v>
      </c>
      <c r="Y1942" s="51">
        <f t="shared" si="205"/>
        <v>81</v>
      </c>
      <c r="Z1942" s="51">
        <f t="shared" si="206"/>
        <v>81</v>
      </c>
      <c r="AA1942" s="51">
        <f t="shared" si="207"/>
        <v>0</v>
      </c>
      <c r="AB1942" s="51">
        <f t="shared" si="208"/>
        <v>0</v>
      </c>
      <c r="AC1942" s="52">
        <f t="shared" si="209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4"/>
        <v>335.34000000000003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4"/>
        <v>335.34000000000003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4"/>
        <v>257.51249999999999</v>
      </c>
      <c r="Y1945" s="51">
        <f t="shared" si="205"/>
        <v>44.55</v>
      </c>
      <c r="Z1945" s="51">
        <f t="shared" si="206"/>
        <v>48.6</v>
      </c>
      <c r="AA1945" s="51">
        <f t="shared" si="207"/>
        <v>0</v>
      </c>
      <c r="AB1945" s="51">
        <f t="shared" si="208"/>
        <v>0</v>
      </c>
      <c r="AC1945" s="52">
        <f t="shared" si="209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4"/>
        <v>217.35</v>
      </c>
      <c r="Y1946" s="51">
        <f t="shared" si="205"/>
        <v>44.55</v>
      </c>
      <c r="Z1946" s="51">
        <f t="shared" si="206"/>
        <v>48.6</v>
      </c>
      <c r="AA1946" s="51">
        <f t="shared" si="207"/>
        <v>0</v>
      </c>
      <c r="AB1946" s="51">
        <f t="shared" si="208"/>
        <v>0</v>
      </c>
      <c r="AC1946" s="52">
        <f t="shared" si="209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>
      <c r="A1947" s="54" t="s">
        <v>19</v>
      </c>
      <c r="B1947" s="60" t="s">
        <v>177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4"/>
        <v>294</v>
      </c>
      <c r="Y1947" s="41">
        <f t="shared" si="205"/>
        <v>0</v>
      </c>
      <c r="Z1947" s="41">
        <f t="shared" si="206"/>
        <v>0</v>
      </c>
      <c r="AA1947" s="41">
        <f t="shared" si="207"/>
        <v>0</v>
      </c>
      <c r="AB1947" s="41">
        <f t="shared" si="208"/>
        <v>0</v>
      </c>
      <c r="AC1947" s="42">
        <f t="shared" si="209"/>
        <v>294</v>
      </c>
      <c r="AD1947" s="43"/>
      <c r="AE1947" s="44" t="s">
        <v>28</v>
      </c>
      <c r="AF1947" s="45"/>
      <c r="AH1947" s="3"/>
    </row>
    <row r="1948" spans="1:34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4"/>
        <v>340.2</v>
      </c>
      <c r="Y1948" s="51">
        <f t="shared" si="205"/>
        <v>0</v>
      </c>
      <c r="Z1948" s="51">
        <f t="shared" si="206"/>
        <v>0</v>
      </c>
      <c r="AA1948" s="51">
        <f t="shared" si="207"/>
        <v>0</v>
      </c>
      <c r="AB1948" s="51">
        <f t="shared" si="208"/>
        <v>0</v>
      </c>
      <c r="AC1948" s="52">
        <f t="shared" si="209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4"/>
        <v>294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294</v>
      </c>
      <c r="AD1949" s="53">
        <f>(ROUND(AC1949-AC1947,1)/AC1947)</f>
        <v>0</v>
      </c>
      <c r="AE1949" s="44"/>
      <c r="AF1949" s="45"/>
      <c r="AH1949" s="3"/>
    </row>
    <row r="1950" spans="1:34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4"/>
        <v>294</v>
      </c>
      <c r="Y1950" s="51">
        <f t="shared" si="205"/>
        <v>0</v>
      </c>
      <c r="Z1950" s="51">
        <f t="shared" si="206"/>
        <v>0</v>
      </c>
      <c r="AA1950" s="51">
        <f t="shared" si="207"/>
        <v>0</v>
      </c>
      <c r="AB1950" s="51">
        <f t="shared" si="208"/>
        <v>0</v>
      </c>
      <c r="AC1950" s="52">
        <f t="shared" si="209"/>
        <v>294</v>
      </c>
      <c r="AD1950" s="53">
        <f>(ROUND(AC1950-AC1947,1)/AC1947)</f>
        <v>0</v>
      </c>
      <c r="AE1950" s="44"/>
      <c r="AF1950" s="45"/>
      <c r="AH1950" s="3"/>
    </row>
    <row r="1951" spans="1:34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ref="X1951:X1961" si="210">N1951+S1951</f>
        <v>294</v>
      </c>
      <c r="Y1951" s="51">
        <f t="shared" ref="Y1951:Y1961" si="211">O1951+T1951</f>
        <v>0</v>
      </c>
      <c r="Z1951" s="51">
        <f t="shared" ref="Z1951:Z1961" si="212">P1951+U1951</f>
        <v>0</v>
      </c>
      <c r="AA1951" s="51">
        <f t="shared" ref="AA1951:AA1961" si="213">Q1951+V1951</f>
        <v>0</v>
      </c>
      <c r="AB1951" s="51">
        <f t="shared" ref="AB1951:AB1961" si="214">R1951+W1951</f>
        <v>0</v>
      </c>
      <c r="AC1951" s="52">
        <f t="shared" ref="AC1951:AC1961" si="215">ROUND(X1951+Y1951+Z1951+AA1951+AB1951,1)</f>
        <v>294</v>
      </c>
      <c r="AD1951" s="53">
        <f>(ROUND(AC1951-AC1947,1)/AC1947)</f>
        <v>0</v>
      </c>
      <c r="AE1951" s="44"/>
      <c r="AF1951" s="45"/>
      <c r="AH1951" s="3"/>
    </row>
    <row r="1952" spans="1:34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10"/>
        <v>294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294</v>
      </c>
      <c r="AD1952" s="53">
        <f>(ROUND(AC1952-AC1947,1)/AC1947)</f>
        <v>0</v>
      </c>
      <c r="AE1952" s="44"/>
      <c r="AF1952" s="45"/>
      <c r="AH1952" s="3"/>
    </row>
    <row r="1953" spans="1:34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10"/>
        <v>94.5</v>
      </c>
      <c r="Y1953" s="51">
        <f t="shared" si="211"/>
        <v>253.26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10"/>
        <v>94.5</v>
      </c>
      <c r="Y1954" s="51">
        <f t="shared" si="211"/>
        <v>0</v>
      </c>
      <c r="Z1954" s="51">
        <f t="shared" si="212"/>
        <v>253.26</v>
      </c>
      <c r="AA1954" s="51">
        <f t="shared" si="213"/>
        <v>0</v>
      </c>
      <c r="AB1954" s="51">
        <f t="shared" si="214"/>
        <v>0</v>
      </c>
      <c r="AC1954" s="52">
        <f t="shared" si="215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10"/>
        <v>94.5</v>
      </c>
      <c r="Y1955" s="51">
        <f t="shared" si="211"/>
        <v>0</v>
      </c>
      <c r="Z1955" s="51">
        <f t="shared" si="212"/>
        <v>0</v>
      </c>
      <c r="AA1955" s="51">
        <f t="shared" si="213"/>
        <v>253.26</v>
      </c>
      <c r="AB1955" s="51">
        <f t="shared" si="214"/>
        <v>0</v>
      </c>
      <c r="AC1955" s="52">
        <f t="shared" si="215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10"/>
        <v>94.5</v>
      </c>
      <c r="Y1956" s="51">
        <f t="shared" si="211"/>
        <v>0</v>
      </c>
      <c r="Z1956" s="51">
        <f t="shared" si="212"/>
        <v>0</v>
      </c>
      <c r="AA1956" s="51">
        <f t="shared" si="213"/>
        <v>0</v>
      </c>
      <c r="AB1956" s="51">
        <f t="shared" si="214"/>
        <v>253.26</v>
      </c>
      <c r="AC1956" s="52">
        <f t="shared" si="215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10"/>
        <v>340.2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0</v>
      </c>
      <c r="AC1957" s="52">
        <f t="shared" si="215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10"/>
        <v>340.2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10"/>
        <v>340.2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10"/>
        <v>337.83749999999998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10"/>
        <v>318.9375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>
      <c r="A1962" s="62"/>
      <c r="B1962" s="210" t="s">
        <v>178</v>
      </c>
      <c r="C1962" s="210"/>
      <c r="D1962" s="210"/>
      <c r="E1962" s="210"/>
      <c r="F1962" s="210"/>
      <c r="G1962" s="210"/>
      <c r="H1962" s="210"/>
      <c r="I1962" s="210"/>
      <c r="J1962" s="210"/>
      <c r="K1962" s="210"/>
      <c r="L1962" s="210"/>
      <c r="M1962" s="210"/>
      <c r="N1962" s="210"/>
      <c r="O1962" s="210"/>
      <c r="P1962" s="210"/>
      <c r="Q1962" s="210"/>
      <c r="R1962" s="210"/>
      <c r="S1962" s="210"/>
      <c r="T1962" s="210"/>
      <c r="U1962" s="210"/>
      <c r="V1962" s="210"/>
      <c r="W1962" s="210"/>
      <c r="X1962" s="210"/>
      <c r="Y1962" s="210"/>
      <c r="Z1962" s="210"/>
      <c r="AA1962" s="210"/>
      <c r="AB1962" s="210"/>
      <c r="AC1962" s="12">
        <v>450</v>
      </c>
      <c r="AD1962" s="12"/>
      <c r="AE1962" s="44" t="s">
        <v>28</v>
      </c>
      <c r="AF1962" s="45"/>
      <c r="AH1962" s="3"/>
    </row>
    <row r="1963" spans="1:34">
      <c r="A1963" s="54" t="s">
        <v>19</v>
      </c>
      <c r="B1963" s="47" t="s">
        <v>179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6">N1963+S1963</f>
        <v>509.6</v>
      </c>
      <c r="Y1963" s="51">
        <f t="shared" ref="Y1963:Y1994" si="217">O1963+T1963</f>
        <v>0</v>
      </c>
      <c r="Z1963" s="51">
        <f t="shared" ref="Z1963:Z1994" si="218">P1963+U1963</f>
        <v>0</v>
      </c>
      <c r="AA1963" s="51">
        <f t="shared" ref="AA1963:AA1994" si="219">Q1963+V1963</f>
        <v>0</v>
      </c>
      <c r="AB1963" s="51">
        <f t="shared" ref="AB1963:AB1994" si="220">R1963+W1963</f>
        <v>0</v>
      </c>
      <c r="AC1963" s="52">
        <f t="shared" ref="AC1963:AC1994" si="221">ROUND(X1963+Y1963+Z1963+AA1963+AB1963,1)</f>
        <v>509.6</v>
      </c>
      <c r="AD1963" s="53">
        <v>0</v>
      </c>
      <c r="AE1963" s="44"/>
      <c r="AF1963" s="45"/>
      <c r="AH1963" s="3"/>
    </row>
    <row r="1964" spans="1:34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6"/>
        <v>596.70000000000005</v>
      </c>
      <c r="Y1964" s="51">
        <f t="shared" si="217"/>
        <v>0</v>
      </c>
      <c r="Z1964" s="51">
        <f t="shared" si="218"/>
        <v>0</v>
      </c>
      <c r="AA1964" s="51">
        <f t="shared" si="219"/>
        <v>0</v>
      </c>
      <c r="AB1964" s="51">
        <f t="shared" si="220"/>
        <v>0</v>
      </c>
      <c r="AC1964" s="52">
        <f t="shared" si="221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6"/>
        <v>509.6</v>
      </c>
      <c r="Y1965" s="51">
        <f t="shared" si="217"/>
        <v>0</v>
      </c>
      <c r="Z1965" s="51">
        <f t="shared" si="218"/>
        <v>0</v>
      </c>
      <c r="AA1965" s="51">
        <f t="shared" si="219"/>
        <v>0</v>
      </c>
      <c r="AB1965" s="51">
        <f t="shared" si="220"/>
        <v>0</v>
      </c>
      <c r="AC1965" s="52">
        <f t="shared" si="221"/>
        <v>509.6</v>
      </c>
      <c r="AD1965" s="53">
        <f>(ROUND(AC1965-AC1963,1)/AC1963)</f>
        <v>0</v>
      </c>
      <c r="AE1965" s="44"/>
      <c r="AF1965" s="45"/>
      <c r="AH1965" s="3"/>
    </row>
    <row r="1966" spans="1:34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6"/>
        <v>509.6</v>
      </c>
      <c r="Y1966" s="51">
        <f t="shared" si="217"/>
        <v>0</v>
      </c>
      <c r="Z1966" s="51">
        <f t="shared" si="218"/>
        <v>0</v>
      </c>
      <c r="AA1966" s="51">
        <f t="shared" si="219"/>
        <v>0</v>
      </c>
      <c r="AB1966" s="51">
        <f t="shared" si="220"/>
        <v>0</v>
      </c>
      <c r="AC1966" s="52">
        <f t="shared" si="221"/>
        <v>509.6</v>
      </c>
      <c r="AD1966" s="53">
        <f>(ROUND(AC1966-AC1963,1)/AC1963)</f>
        <v>0</v>
      </c>
      <c r="AE1966" s="44"/>
      <c r="AF1966" s="45"/>
      <c r="AH1966" s="3"/>
    </row>
    <row r="1967" spans="1:34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6"/>
        <v>509.6</v>
      </c>
      <c r="Y1967" s="51">
        <f t="shared" si="217"/>
        <v>0</v>
      </c>
      <c r="Z1967" s="51">
        <f t="shared" si="218"/>
        <v>0</v>
      </c>
      <c r="AA1967" s="51">
        <f t="shared" si="219"/>
        <v>0</v>
      </c>
      <c r="AB1967" s="51">
        <f t="shared" si="220"/>
        <v>0</v>
      </c>
      <c r="AC1967" s="52">
        <f t="shared" si="221"/>
        <v>509.6</v>
      </c>
      <c r="AD1967" s="53">
        <f>(ROUND(AC1967-AC1963,1)/AC1963)</f>
        <v>0</v>
      </c>
      <c r="AE1967" s="44"/>
      <c r="AF1967" s="45"/>
      <c r="AH1967" s="3"/>
    </row>
    <row r="1968" spans="1:34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6"/>
        <v>509.6</v>
      </c>
      <c r="Y1968" s="51">
        <f t="shared" si="217"/>
        <v>0</v>
      </c>
      <c r="Z1968" s="51">
        <f t="shared" si="218"/>
        <v>0</v>
      </c>
      <c r="AA1968" s="51">
        <f t="shared" si="219"/>
        <v>0</v>
      </c>
      <c r="AB1968" s="51">
        <f t="shared" si="220"/>
        <v>0</v>
      </c>
      <c r="AC1968" s="52">
        <f t="shared" si="221"/>
        <v>509.6</v>
      </c>
      <c r="AD1968" s="53">
        <f>(ROUND(AC1968-AC1963,1)/AC1963)</f>
        <v>0</v>
      </c>
      <c r="AE1968" s="44"/>
      <c r="AF1968" s="45"/>
      <c r="AH1968" s="3"/>
    </row>
    <row r="1969" spans="1:34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6"/>
        <v>166.72499999999999</v>
      </c>
      <c r="Y1969" s="51">
        <f t="shared" si="217"/>
        <v>421.2</v>
      </c>
      <c r="Z1969" s="51">
        <f t="shared" si="218"/>
        <v>0</v>
      </c>
      <c r="AA1969" s="51">
        <f t="shared" si="219"/>
        <v>0</v>
      </c>
      <c r="AB1969" s="51">
        <f t="shared" si="220"/>
        <v>0</v>
      </c>
      <c r="AC1969" s="52">
        <f t="shared" si="221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6"/>
        <v>166.72499999999999</v>
      </c>
      <c r="Y1970" s="51">
        <f t="shared" si="217"/>
        <v>0</v>
      </c>
      <c r="Z1970" s="51">
        <f t="shared" si="218"/>
        <v>421.2</v>
      </c>
      <c r="AA1970" s="51">
        <f t="shared" si="219"/>
        <v>0</v>
      </c>
      <c r="AB1970" s="51">
        <f t="shared" si="220"/>
        <v>0</v>
      </c>
      <c r="AC1970" s="52">
        <f t="shared" si="221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6"/>
        <v>166.72499999999999</v>
      </c>
      <c r="Y1971" s="51">
        <f t="shared" si="217"/>
        <v>0</v>
      </c>
      <c r="Z1971" s="51">
        <f t="shared" si="218"/>
        <v>0</v>
      </c>
      <c r="AA1971" s="51">
        <f t="shared" si="219"/>
        <v>421.2</v>
      </c>
      <c r="AB1971" s="51">
        <f t="shared" si="220"/>
        <v>0</v>
      </c>
      <c r="AC1971" s="52">
        <f t="shared" si="221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6"/>
        <v>166.72499999999999</v>
      </c>
      <c r="Y1972" s="51">
        <f t="shared" si="217"/>
        <v>0</v>
      </c>
      <c r="Z1972" s="51">
        <f t="shared" si="218"/>
        <v>0</v>
      </c>
      <c r="AA1972" s="51">
        <f t="shared" si="219"/>
        <v>0</v>
      </c>
      <c r="AB1972" s="51">
        <f t="shared" si="220"/>
        <v>421.2</v>
      </c>
      <c r="AC1972" s="52">
        <f t="shared" si="221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6"/>
        <v>596.70000000000005</v>
      </c>
      <c r="Y1973" s="51">
        <f t="shared" si="217"/>
        <v>0</v>
      </c>
      <c r="Z1973" s="51">
        <f t="shared" si="218"/>
        <v>0</v>
      </c>
      <c r="AA1973" s="51">
        <f t="shared" si="219"/>
        <v>0</v>
      </c>
      <c r="AB1973" s="51">
        <f t="shared" si="220"/>
        <v>0</v>
      </c>
      <c r="AC1973" s="52">
        <f t="shared" si="221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6"/>
        <v>596.70000000000005</v>
      </c>
      <c r="Y1974" s="51">
        <f t="shared" si="217"/>
        <v>0</v>
      </c>
      <c r="Z1974" s="51">
        <f t="shared" si="218"/>
        <v>0</v>
      </c>
      <c r="AA1974" s="51">
        <f t="shared" si="219"/>
        <v>0</v>
      </c>
      <c r="AB1974" s="51">
        <f t="shared" si="220"/>
        <v>0</v>
      </c>
      <c r="AC1974" s="52">
        <f t="shared" si="221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6"/>
        <v>596.70000000000005</v>
      </c>
      <c r="Y1975" s="51">
        <f t="shared" si="217"/>
        <v>0</v>
      </c>
      <c r="Z1975" s="51">
        <f t="shared" si="218"/>
        <v>0</v>
      </c>
      <c r="AA1975" s="51">
        <f t="shared" si="219"/>
        <v>0</v>
      </c>
      <c r="AB1975" s="51">
        <f t="shared" si="220"/>
        <v>0</v>
      </c>
      <c r="AC1975" s="52">
        <f t="shared" si="221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6"/>
        <v>644.96249999999998</v>
      </c>
      <c r="Y1976" s="51">
        <f t="shared" si="217"/>
        <v>0</v>
      </c>
      <c r="Z1976" s="51">
        <f t="shared" si="218"/>
        <v>0</v>
      </c>
      <c r="AA1976" s="51">
        <f t="shared" si="219"/>
        <v>0</v>
      </c>
      <c r="AB1976" s="51">
        <f t="shared" si="220"/>
        <v>0</v>
      </c>
      <c r="AC1976" s="52">
        <f t="shared" si="221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6"/>
        <v>544.04999999999995</v>
      </c>
      <c r="Y1977" s="51">
        <f t="shared" si="217"/>
        <v>0</v>
      </c>
      <c r="Z1977" s="51">
        <f t="shared" si="218"/>
        <v>0</v>
      </c>
      <c r="AA1977" s="51">
        <f t="shared" si="219"/>
        <v>0</v>
      </c>
      <c r="AB1977" s="51">
        <f t="shared" si="220"/>
        <v>0</v>
      </c>
      <c r="AC1977" s="52">
        <f t="shared" si="221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>
      <c r="A1978" s="54" t="s">
        <v>19</v>
      </c>
      <c r="B1978" s="55" t="s">
        <v>180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6"/>
        <v>517.43999999999994</v>
      </c>
      <c r="Y1978" s="41">
        <f t="shared" si="217"/>
        <v>0</v>
      </c>
      <c r="Z1978" s="41">
        <f t="shared" si="218"/>
        <v>0</v>
      </c>
      <c r="AA1978" s="41">
        <f t="shared" si="219"/>
        <v>0</v>
      </c>
      <c r="AB1978" s="41">
        <f t="shared" si="220"/>
        <v>0</v>
      </c>
      <c r="AC1978" s="42">
        <f t="shared" si="221"/>
        <v>517.4</v>
      </c>
      <c r="AD1978" s="43">
        <v>0</v>
      </c>
      <c r="AE1978" s="44" t="s">
        <v>28</v>
      </c>
      <c r="AF1978" s="45"/>
      <c r="AH1978" s="3"/>
    </row>
    <row r="1979" spans="1:34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6"/>
        <v>605.88000000000011</v>
      </c>
      <c r="Y1979" s="51">
        <f t="shared" si="217"/>
        <v>0</v>
      </c>
      <c r="Z1979" s="51">
        <f t="shared" si="218"/>
        <v>0</v>
      </c>
      <c r="AA1979" s="51">
        <f t="shared" si="219"/>
        <v>0</v>
      </c>
      <c r="AB1979" s="51">
        <f t="shared" si="220"/>
        <v>0</v>
      </c>
      <c r="AC1979" s="52">
        <f t="shared" si="221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6"/>
        <v>517.43999999999994</v>
      </c>
      <c r="Y1980" s="51">
        <f t="shared" si="217"/>
        <v>0</v>
      </c>
      <c r="Z1980" s="51">
        <f t="shared" si="218"/>
        <v>0</v>
      </c>
      <c r="AA1980" s="51">
        <f t="shared" si="219"/>
        <v>0</v>
      </c>
      <c r="AB1980" s="51">
        <f t="shared" si="220"/>
        <v>0</v>
      </c>
      <c r="AC1980" s="52">
        <f t="shared" si="221"/>
        <v>517.4</v>
      </c>
      <c r="AD1980" s="53">
        <f>(ROUND(AC1980-AC1978,1)/AC1978)</f>
        <v>0</v>
      </c>
      <c r="AE1980" s="44"/>
      <c r="AF1980" s="45"/>
      <c r="AH1980" s="3"/>
    </row>
    <row r="1981" spans="1:34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6"/>
        <v>517.43999999999994</v>
      </c>
      <c r="Y1981" s="51">
        <f t="shared" si="217"/>
        <v>0</v>
      </c>
      <c r="Z1981" s="51">
        <f t="shared" si="218"/>
        <v>0</v>
      </c>
      <c r="AA1981" s="51">
        <f t="shared" si="219"/>
        <v>0</v>
      </c>
      <c r="AB1981" s="51">
        <f t="shared" si="220"/>
        <v>0</v>
      </c>
      <c r="AC1981" s="52">
        <f t="shared" si="221"/>
        <v>517.4</v>
      </c>
      <c r="AD1981" s="53">
        <f>(ROUND(AC1981-AC1978,1)/AC1978)</f>
        <v>0</v>
      </c>
      <c r="AE1981" s="44"/>
      <c r="AF1981" s="45"/>
      <c r="AH1981" s="3"/>
    </row>
    <row r="1982" spans="1:34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6"/>
        <v>517.43999999999994</v>
      </c>
      <c r="Y1982" s="51">
        <f t="shared" si="217"/>
        <v>0</v>
      </c>
      <c r="Z1982" s="51">
        <f t="shared" si="218"/>
        <v>0</v>
      </c>
      <c r="AA1982" s="51">
        <f t="shared" si="219"/>
        <v>0</v>
      </c>
      <c r="AB1982" s="51">
        <f t="shared" si="220"/>
        <v>0</v>
      </c>
      <c r="AC1982" s="52">
        <f t="shared" si="221"/>
        <v>517.4</v>
      </c>
      <c r="AD1982" s="53">
        <f>(ROUND(AC1982-AC1978,1)/AC1978)</f>
        <v>0</v>
      </c>
      <c r="AE1982" s="44"/>
      <c r="AF1982" s="45"/>
      <c r="AH1982" s="3"/>
    </row>
    <row r="1983" spans="1:34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517.43999999999994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517.4</v>
      </c>
      <c r="AD1983" s="53">
        <f>(ROUND(AC1983-AC1978,1)/AC1978)</f>
        <v>0</v>
      </c>
      <c r="AE1983" s="44"/>
      <c r="AF1983" s="45"/>
      <c r="AH1983" s="3"/>
    </row>
    <row r="1984" spans="1:34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169.29000000000002</v>
      </c>
      <c r="Y1984" s="51">
        <f t="shared" si="217"/>
        <v>427.68000000000006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169.29000000000002</v>
      </c>
      <c r="Y1985" s="51">
        <f t="shared" si="217"/>
        <v>0</v>
      </c>
      <c r="Z1985" s="51">
        <f t="shared" si="218"/>
        <v>427.68000000000006</v>
      </c>
      <c r="AA1985" s="51">
        <f t="shared" si="219"/>
        <v>0</v>
      </c>
      <c r="AB1985" s="51">
        <f t="shared" si="220"/>
        <v>0</v>
      </c>
      <c r="AC1985" s="52">
        <f t="shared" si="221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6"/>
        <v>169.29000000000002</v>
      </c>
      <c r="Y1986" s="51">
        <f t="shared" si="217"/>
        <v>0</v>
      </c>
      <c r="Z1986" s="51">
        <f t="shared" si="218"/>
        <v>0</v>
      </c>
      <c r="AA1986" s="51">
        <f t="shared" si="219"/>
        <v>427.68000000000006</v>
      </c>
      <c r="AB1986" s="51">
        <f t="shared" si="220"/>
        <v>0</v>
      </c>
      <c r="AC1986" s="52">
        <f t="shared" si="221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6"/>
        <v>169.29000000000002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427.68000000000006</v>
      </c>
      <c r="AC1987" s="52">
        <f t="shared" si="221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605.88000000000011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605.88000000000011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605.88000000000011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659.34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570.24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>
      <c r="A1993" s="54" t="s">
        <v>19</v>
      </c>
      <c r="B1993" s="37" t="s">
        <v>181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504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504</v>
      </c>
      <c r="AD1993" s="43">
        <v>0</v>
      </c>
      <c r="AE1993" s="44" t="s">
        <v>28</v>
      </c>
      <c r="AF1993" s="45"/>
      <c r="AH1993" s="3"/>
    </row>
    <row r="1994" spans="1:34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587.25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22">N1995+S1995</f>
        <v>504</v>
      </c>
      <c r="Y1995" s="51">
        <f t="shared" ref="Y1995:Y2026" si="223">O1995+T1995</f>
        <v>0</v>
      </c>
      <c r="Z1995" s="51">
        <f t="shared" ref="Z1995:Z2026" si="224">P1995+U1995</f>
        <v>0</v>
      </c>
      <c r="AA1995" s="51">
        <f t="shared" ref="AA1995:AA2026" si="225">Q1995+V1995</f>
        <v>0</v>
      </c>
      <c r="AB1995" s="51">
        <f t="shared" ref="AB1995:AB2026" si="226">R1995+W1995</f>
        <v>0</v>
      </c>
      <c r="AC1995" s="52">
        <f t="shared" ref="AC1995:AC2026" si="227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22"/>
        <v>504</v>
      </c>
      <c r="Y1996" s="51">
        <f t="shared" si="223"/>
        <v>0</v>
      </c>
      <c r="Z1996" s="51">
        <f t="shared" si="224"/>
        <v>0</v>
      </c>
      <c r="AA1996" s="51">
        <f t="shared" si="225"/>
        <v>0</v>
      </c>
      <c r="AB1996" s="51">
        <f t="shared" si="226"/>
        <v>0</v>
      </c>
      <c r="AC1996" s="52">
        <f t="shared" si="227"/>
        <v>504</v>
      </c>
      <c r="AD1996" s="53">
        <f>(ROUND(AC1996-AC1993,1)/AC1993)</f>
        <v>0</v>
      </c>
      <c r="AE1996" s="44"/>
      <c r="AF1996" s="45"/>
      <c r="AH1996" s="3"/>
    </row>
    <row r="1997" spans="1:34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22"/>
        <v>504</v>
      </c>
      <c r="Y1997" s="51">
        <f t="shared" si="223"/>
        <v>0</v>
      </c>
      <c r="Z1997" s="51">
        <f t="shared" si="224"/>
        <v>0</v>
      </c>
      <c r="AA1997" s="51">
        <f t="shared" si="225"/>
        <v>0</v>
      </c>
      <c r="AB1997" s="51">
        <f t="shared" si="226"/>
        <v>0</v>
      </c>
      <c r="AC1997" s="52">
        <f t="shared" si="227"/>
        <v>504</v>
      </c>
      <c r="AD1997" s="53">
        <f>(ROUND(AC1997-AC1993,1)/AC1993)</f>
        <v>0</v>
      </c>
      <c r="AE1997" s="44"/>
      <c r="AF1997" s="45"/>
      <c r="AH1997" s="3"/>
    </row>
    <row r="1998" spans="1:34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22"/>
        <v>504</v>
      </c>
      <c r="Y1998" s="51">
        <f t="shared" si="223"/>
        <v>0</v>
      </c>
      <c r="Z1998" s="51">
        <f t="shared" si="224"/>
        <v>0</v>
      </c>
      <c r="AA1998" s="51">
        <f t="shared" si="225"/>
        <v>0</v>
      </c>
      <c r="AB1998" s="51">
        <f t="shared" si="226"/>
        <v>0</v>
      </c>
      <c r="AC1998" s="52">
        <f t="shared" si="227"/>
        <v>504</v>
      </c>
      <c r="AD1998" s="53">
        <f>(ROUND(AC1998-AC1993,1)/AC1993)</f>
        <v>0</v>
      </c>
      <c r="AE1998" s="44"/>
      <c r="AF1998" s="45"/>
      <c r="AH1998" s="3"/>
    </row>
    <row r="1999" spans="1:34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22"/>
        <v>172.125</v>
      </c>
      <c r="Y1999" s="51">
        <f t="shared" si="223"/>
        <v>429.29999999999995</v>
      </c>
      <c r="Z1999" s="51">
        <f t="shared" si="224"/>
        <v>0</v>
      </c>
      <c r="AA1999" s="51">
        <f t="shared" si="225"/>
        <v>0</v>
      </c>
      <c r="AB1999" s="51">
        <f t="shared" si="226"/>
        <v>0</v>
      </c>
      <c r="AC1999" s="52">
        <f t="shared" si="227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22"/>
        <v>172.125</v>
      </c>
      <c r="Y2000" s="51">
        <f t="shared" si="223"/>
        <v>0</v>
      </c>
      <c r="Z2000" s="51">
        <f t="shared" si="224"/>
        <v>429.29999999999995</v>
      </c>
      <c r="AA2000" s="51">
        <f t="shared" si="225"/>
        <v>0</v>
      </c>
      <c r="AB2000" s="51">
        <f t="shared" si="226"/>
        <v>0</v>
      </c>
      <c r="AC2000" s="52">
        <f t="shared" si="227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22"/>
        <v>172.125</v>
      </c>
      <c r="Y2001" s="51">
        <f t="shared" si="223"/>
        <v>0</v>
      </c>
      <c r="Z2001" s="51">
        <f t="shared" si="224"/>
        <v>0</v>
      </c>
      <c r="AA2001" s="51">
        <f t="shared" si="225"/>
        <v>429.29999999999995</v>
      </c>
      <c r="AB2001" s="51">
        <f t="shared" si="226"/>
        <v>0</v>
      </c>
      <c r="AC2001" s="52">
        <f t="shared" si="227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22"/>
        <v>172.125</v>
      </c>
      <c r="Y2002" s="51">
        <f t="shared" si="223"/>
        <v>0</v>
      </c>
      <c r="Z2002" s="51">
        <f t="shared" si="224"/>
        <v>0</v>
      </c>
      <c r="AA2002" s="51">
        <f t="shared" si="225"/>
        <v>0</v>
      </c>
      <c r="AB2002" s="51">
        <f t="shared" si="226"/>
        <v>429.29999999999995</v>
      </c>
      <c r="AC2002" s="52">
        <f t="shared" si="227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22"/>
        <v>603.45000000000005</v>
      </c>
      <c r="Y2003" s="51">
        <f t="shared" si="223"/>
        <v>0</v>
      </c>
      <c r="Z2003" s="51">
        <f t="shared" si="224"/>
        <v>0</v>
      </c>
      <c r="AA2003" s="51">
        <f t="shared" si="225"/>
        <v>0</v>
      </c>
      <c r="AB2003" s="51">
        <f t="shared" si="226"/>
        <v>0</v>
      </c>
      <c r="AC2003" s="52">
        <f t="shared" si="227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22"/>
        <v>587.25</v>
      </c>
      <c r="Y2004" s="51">
        <f t="shared" si="223"/>
        <v>0</v>
      </c>
      <c r="Z2004" s="51">
        <f t="shared" si="224"/>
        <v>0</v>
      </c>
      <c r="AA2004" s="51">
        <f t="shared" si="225"/>
        <v>0</v>
      </c>
      <c r="AB2004" s="51">
        <f t="shared" si="226"/>
        <v>0</v>
      </c>
      <c r="AC2004" s="52">
        <f t="shared" si="227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22"/>
        <v>587.25</v>
      </c>
      <c r="Y2005" s="51">
        <f t="shared" si="223"/>
        <v>0</v>
      </c>
      <c r="Z2005" s="51">
        <f t="shared" si="224"/>
        <v>0</v>
      </c>
      <c r="AA2005" s="51">
        <f t="shared" si="225"/>
        <v>0</v>
      </c>
      <c r="AB2005" s="51">
        <f t="shared" si="226"/>
        <v>0</v>
      </c>
      <c r="AC2005" s="52">
        <f t="shared" si="227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22"/>
        <v>587.25</v>
      </c>
      <c r="Y2006" s="51">
        <f t="shared" si="223"/>
        <v>0</v>
      </c>
      <c r="Z2006" s="51">
        <f t="shared" si="224"/>
        <v>0</v>
      </c>
      <c r="AA2006" s="51">
        <f t="shared" si="225"/>
        <v>0</v>
      </c>
      <c r="AB2006" s="51">
        <f t="shared" si="226"/>
        <v>0</v>
      </c>
      <c r="AC2006" s="52">
        <f t="shared" si="227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22"/>
        <v>617.625</v>
      </c>
      <c r="Y2007" s="51">
        <f t="shared" si="223"/>
        <v>0</v>
      </c>
      <c r="Z2007" s="51">
        <f t="shared" si="224"/>
        <v>0</v>
      </c>
      <c r="AA2007" s="51">
        <f t="shared" si="225"/>
        <v>0</v>
      </c>
      <c r="AB2007" s="51">
        <f t="shared" si="226"/>
        <v>0</v>
      </c>
      <c r="AC2007" s="52">
        <f t="shared" si="227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>
      <c r="A2008" s="54" t="s">
        <v>19</v>
      </c>
      <c r="B2008" s="55" t="s">
        <v>182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22"/>
        <v>509.6</v>
      </c>
      <c r="Y2008" s="41">
        <f t="shared" si="223"/>
        <v>0</v>
      </c>
      <c r="Z2008" s="41">
        <f t="shared" si="224"/>
        <v>0</v>
      </c>
      <c r="AA2008" s="41">
        <f t="shared" si="225"/>
        <v>0</v>
      </c>
      <c r="AB2008" s="41">
        <f t="shared" si="226"/>
        <v>0</v>
      </c>
      <c r="AC2008" s="42">
        <f t="shared" si="227"/>
        <v>509.6</v>
      </c>
      <c r="AD2008" s="43">
        <v>0</v>
      </c>
      <c r="AE2008" s="44" t="s">
        <v>28</v>
      </c>
      <c r="AF2008" s="45"/>
      <c r="AH2008" s="3"/>
    </row>
    <row r="2009" spans="1:34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22"/>
        <v>604.79999999999995</v>
      </c>
      <c r="Y2009" s="51">
        <f t="shared" si="223"/>
        <v>0</v>
      </c>
      <c r="Z2009" s="51">
        <f t="shared" si="224"/>
        <v>0</v>
      </c>
      <c r="AA2009" s="51">
        <f t="shared" si="225"/>
        <v>0</v>
      </c>
      <c r="AB2009" s="51">
        <f t="shared" si="226"/>
        <v>0</v>
      </c>
      <c r="AC2009" s="52">
        <f t="shared" si="227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22"/>
        <v>509.6</v>
      </c>
      <c r="Y2010" s="51">
        <f t="shared" si="223"/>
        <v>0</v>
      </c>
      <c r="Z2010" s="51">
        <f t="shared" si="224"/>
        <v>0</v>
      </c>
      <c r="AA2010" s="51">
        <f t="shared" si="225"/>
        <v>0</v>
      </c>
      <c r="AB2010" s="51">
        <f t="shared" si="226"/>
        <v>0</v>
      </c>
      <c r="AC2010" s="52">
        <f t="shared" si="227"/>
        <v>509.6</v>
      </c>
      <c r="AD2010" s="53">
        <f>(ROUND(AC2010-AC2008,1)/AC2008)</f>
        <v>0</v>
      </c>
      <c r="AE2010" s="44"/>
      <c r="AF2010" s="45"/>
      <c r="AH2010" s="3"/>
    </row>
    <row r="2011" spans="1:34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22"/>
        <v>509.6</v>
      </c>
      <c r="Y2011" s="51">
        <f t="shared" si="223"/>
        <v>0</v>
      </c>
      <c r="Z2011" s="51">
        <f t="shared" si="224"/>
        <v>0</v>
      </c>
      <c r="AA2011" s="51">
        <f t="shared" si="225"/>
        <v>0</v>
      </c>
      <c r="AB2011" s="51">
        <f t="shared" si="226"/>
        <v>0</v>
      </c>
      <c r="AC2011" s="52">
        <f t="shared" si="227"/>
        <v>509.6</v>
      </c>
      <c r="AD2011" s="53">
        <f>(ROUND(AC2011-AC2008,1)/AC2008)</f>
        <v>0</v>
      </c>
      <c r="AE2011" s="44"/>
      <c r="AF2011" s="45"/>
      <c r="AH2011" s="3"/>
    </row>
    <row r="2012" spans="1:34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22"/>
        <v>509.6</v>
      </c>
      <c r="Y2012" s="51">
        <f t="shared" si="223"/>
        <v>0</v>
      </c>
      <c r="Z2012" s="51">
        <f t="shared" si="224"/>
        <v>0</v>
      </c>
      <c r="AA2012" s="51">
        <f t="shared" si="225"/>
        <v>0</v>
      </c>
      <c r="AB2012" s="51">
        <f t="shared" si="226"/>
        <v>0</v>
      </c>
      <c r="AC2012" s="52">
        <f t="shared" si="227"/>
        <v>509.6</v>
      </c>
      <c r="AD2012" s="53">
        <f>(ROUND(AC2012-AC2008,1)/AC2008)</f>
        <v>0</v>
      </c>
      <c r="AE2012" s="44"/>
      <c r="AF2012" s="45"/>
      <c r="AH2012" s="3"/>
    </row>
    <row r="2013" spans="1:34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22"/>
        <v>509.6</v>
      </c>
      <c r="Y2013" s="51">
        <f t="shared" si="223"/>
        <v>0</v>
      </c>
      <c r="Z2013" s="51">
        <f t="shared" si="224"/>
        <v>0</v>
      </c>
      <c r="AA2013" s="51">
        <f t="shared" si="225"/>
        <v>0</v>
      </c>
      <c r="AB2013" s="51">
        <f t="shared" si="226"/>
        <v>0</v>
      </c>
      <c r="AC2013" s="52">
        <f t="shared" si="227"/>
        <v>509.6</v>
      </c>
      <c r="AD2013" s="53">
        <f>(ROUND(AC2013-AC2008,1)/AC2008)</f>
        <v>0</v>
      </c>
      <c r="AE2013" s="44"/>
      <c r="AF2013" s="45"/>
      <c r="AH2013" s="3"/>
    </row>
    <row r="2014" spans="1:34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22"/>
        <v>170.1</v>
      </c>
      <c r="Y2014" s="51">
        <f t="shared" si="223"/>
        <v>413.90999999999997</v>
      </c>
      <c r="Z2014" s="51">
        <f t="shared" si="224"/>
        <v>0</v>
      </c>
      <c r="AA2014" s="51">
        <f t="shared" si="225"/>
        <v>0</v>
      </c>
      <c r="AB2014" s="51">
        <f t="shared" si="226"/>
        <v>0</v>
      </c>
      <c r="AC2014" s="52">
        <f t="shared" si="227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170.1</v>
      </c>
      <c r="Y2015" s="51">
        <f t="shared" si="223"/>
        <v>0</v>
      </c>
      <c r="Z2015" s="51">
        <f t="shared" si="224"/>
        <v>413.90999999999997</v>
      </c>
      <c r="AA2015" s="51">
        <f t="shared" si="225"/>
        <v>0</v>
      </c>
      <c r="AB2015" s="51">
        <f t="shared" si="226"/>
        <v>0</v>
      </c>
      <c r="AC2015" s="52">
        <f t="shared" si="227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22"/>
        <v>170.1</v>
      </c>
      <c r="Y2016" s="51">
        <f t="shared" si="223"/>
        <v>0</v>
      </c>
      <c r="Z2016" s="51">
        <f t="shared" si="224"/>
        <v>0</v>
      </c>
      <c r="AA2016" s="51">
        <f t="shared" si="225"/>
        <v>413.90999999999997</v>
      </c>
      <c r="AB2016" s="51">
        <f t="shared" si="226"/>
        <v>0</v>
      </c>
      <c r="AC2016" s="52">
        <f t="shared" si="227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22"/>
        <v>170.1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413.90999999999997</v>
      </c>
      <c r="AC2017" s="52">
        <f t="shared" si="227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604.79999999999995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604.79999999999995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604.79999999999995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623.70000000000005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567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>
      <c r="A2023" s="54" t="s">
        <v>19</v>
      </c>
      <c r="B2023" s="58" t="s">
        <v>183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470.4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470.4</v>
      </c>
      <c r="AD2023" s="43"/>
      <c r="AE2023" s="44" t="s">
        <v>28</v>
      </c>
      <c r="AF2023" s="45"/>
      <c r="AH2023" s="3"/>
    </row>
    <row r="2024" spans="1:34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550.80000000000007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470.4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470.4</v>
      </c>
      <c r="AD2025" s="53">
        <f>(ROUND(AC2025-AC2023,1)/AC2023)</f>
        <v>0</v>
      </c>
      <c r="AE2025" s="44"/>
      <c r="AF2025" s="45"/>
      <c r="AH2025" s="3"/>
    </row>
    <row r="2026" spans="1:34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470.4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470.4</v>
      </c>
      <c r="AD2026" s="53">
        <f>(ROUND(AC2026-AC2023,1)/AC2023)</f>
        <v>0</v>
      </c>
      <c r="AE2026" s="44"/>
      <c r="AF2026" s="45"/>
      <c r="AH2026" s="3"/>
    </row>
    <row r="2027" spans="1:34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8">N2027+S2027</f>
        <v>470.4</v>
      </c>
      <c r="Y2027" s="51">
        <f t="shared" ref="Y2027:Y2058" si="229">O2027+T2027</f>
        <v>0</v>
      </c>
      <c r="Z2027" s="51">
        <f t="shared" ref="Z2027:Z2058" si="230">P2027+U2027</f>
        <v>0</v>
      </c>
      <c r="AA2027" s="51">
        <f t="shared" ref="AA2027:AA2058" si="231">Q2027+V2027</f>
        <v>0</v>
      </c>
      <c r="AB2027" s="51">
        <f t="shared" ref="AB2027:AB2058" si="232">R2027+W2027</f>
        <v>0</v>
      </c>
      <c r="AC2027" s="52">
        <f t="shared" ref="AC2027:AC2058" si="233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8"/>
        <v>470.4</v>
      </c>
      <c r="Y2028" s="51">
        <f t="shared" si="229"/>
        <v>0</v>
      </c>
      <c r="Z2028" s="51">
        <f t="shared" si="230"/>
        <v>0</v>
      </c>
      <c r="AA2028" s="51">
        <f t="shared" si="231"/>
        <v>0</v>
      </c>
      <c r="AB2028" s="51">
        <f t="shared" si="232"/>
        <v>0</v>
      </c>
      <c r="AC2028" s="52">
        <f t="shared" si="233"/>
        <v>470.4</v>
      </c>
      <c r="AD2028" s="53">
        <f>(ROUND(AC2028-AC2023,1)/AC2023)</f>
        <v>0</v>
      </c>
      <c r="AE2028" s="44"/>
      <c r="AF2028" s="45"/>
      <c r="AH2028" s="3"/>
    </row>
    <row r="2029" spans="1:34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8"/>
        <v>153.9</v>
      </c>
      <c r="Y2029" s="51">
        <f t="shared" si="229"/>
        <v>377.46000000000004</v>
      </c>
      <c r="Z2029" s="51">
        <f t="shared" si="230"/>
        <v>0</v>
      </c>
      <c r="AA2029" s="51">
        <f t="shared" si="231"/>
        <v>0</v>
      </c>
      <c r="AB2029" s="51">
        <f t="shared" si="232"/>
        <v>0</v>
      </c>
      <c r="AC2029" s="52">
        <f t="shared" si="233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8"/>
        <v>153.9</v>
      </c>
      <c r="Y2030" s="51">
        <f t="shared" si="229"/>
        <v>0</v>
      </c>
      <c r="Z2030" s="51">
        <f t="shared" si="230"/>
        <v>377.46000000000004</v>
      </c>
      <c r="AA2030" s="51">
        <f t="shared" si="231"/>
        <v>0</v>
      </c>
      <c r="AB2030" s="51">
        <f t="shared" si="232"/>
        <v>0</v>
      </c>
      <c r="AC2030" s="52">
        <f t="shared" si="233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8"/>
        <v>153.9</v>
      </c>
      <c r="Y2031" s="51">
        <f t="shared" si="229"/>
        <v>0</v>
      </c>
      <c r="Z2031" s="51">
        <f t="shared" si="230"/>
        <v>0</v>
      </c>
      <c r="AA2031" s="51">
        <f t="shared" si="231"/>
        <v>377.46000000000004</v>
      </c>
      <c r="AB2031" s="51">
        <f t="shared" si="232"/>
        <v>0</v>
      </c>
      <c r="AC2031" s="52">
        <f t="shared" si="233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8"/>
        <v>153.9</v>
      </c>
      <c r="Y2032" s="51">
        <f t="shared" si="229"/>
        <v>0</v>
      </c>
      <c r="Z2032" s="51">
        <f t="shared" si="230"/>
        <v>0</v>
      </c>
      <c r="AA2032" s="51">
        <f t="shared" si="231"/>
        <v>0</v>
      </c>
      <c r="AB2032" s="51">
        <f t="shared" si="232"/>
        <v>377.46000000000004</v>
      </c>
      <c r="AC2032" s="52">
        <f t="shared" si="233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8"/>
        <v>550.79999999999995</v>
      </c>
      <c r="Y2033" s="51">
        <f t="shared" si="229"/>
        <v>0</v>
      </c>
      <c r="Z2033" s="51">
        <f t="shared" si="230"/>
        <v>0</v>
      </c>
      <c r="AA2033" s="51">
        <f t="shared" si="231"/>
        <v>0</v>
      </c>
      <c r="AB2033" s="51">
        <f t="shared" si="232"/>
        <v>0</v>
      </c>
      <c r="AC2033" s="52">
        <f t="shared" si="233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8"/>
        <v>550.80000000000007</v>
      </c>
      <c r="Y2034" s="51">
        <f t="shared" si="229"/>
        <v>0</v>
      </c>
      <c r="Z2034" s="51">
        <f t="shared" si="230"/>
        <v>0</v>
      </c>
      <c r="AA2034" s="51">
        <f t="shared" si="231"/>
        <v>0</v>
      </c>
      <c r="AB2034" s="51">
        <f t="shared" si="232"/>
        <v>0</v>
      </c>
      <c r="AC2034" s="52">
        <f t="shared" si="233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8"/>
        <v>550.80000000000007</v>
      </c>
      <c r="Y2035" s="51">
        <f t="shared" si="229"/>
        <v>0</v>
      </c>
      <c r="Z2035" s="51">
        <f t="shared" si="230"/>
        <v>0</v>
      </c>
      <c r="AA2035" s="51">
        <f t="shared" si="231"/>
        <v>0</v>
      </c>
      <c r="AB2035" s="51">
        <f t="shared" si="232"/>
        <v>0</v>
      </c>
      <c r="AC2035" s="52">
        <f t="shared" si="233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8"/>
        <v>579.15</v>
      </c>
      <c r="Y2036" s="51">
        <f t="shared" si="229"/>
        <v>0</v>
      </c>
      <c r="Z2036" s="51">
        <f t="shared" si="230"/>
        <v>0</v>
      </c>
      <c r="AA2036" s="51">
        <f t="shared" si="231"/>
        <v>0</v>
      </c>
      <c r="AB2036" s="51">
        <f t="shared" si="232"/>
        <v>0</v>
      </c>
      <c r="AC2036" s="52">
        <f t="shared" si="233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8"/>
        <v>518.40000000000009</v>
      </c>
      <c r="Y2037" s="51">
        <f t="shared" si="229"/>
        <v>0</v>
      </c>
      <c r="Z2037" s="51">
        <f t="shared" si="230"/>
        <v>0</v>
      </c>
      <c r="AA2037" s="51">
        <f t="shared" si="231"/>
        <v>0</v>
      </c>
      <c r="AB2037" s="51">
        <f t="shared" si="232"/>
        <v>0</v>
      </c>
      <c r="AC2037" s="52">
        <f t="shared" si="233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>
      <c r="A2038" s="54" t="s">
        <v>19</v>
      </c>
      <c r="B2038" s="60" t="s">
        <v>184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8"/>
        <v>509.6</v>
      </c>
      <c r="Y2038" s="41">
        <f t="shared" si="229"/>
        <v>0</v>
      </c>
      <c r="Z2038" s="41">
        <f t="shared" si="230"/>
        <v>0</v>
      </c>
      <c r="AA2038" s="41">
        <f t="shared" si="231"/>
        <v>0</v>
      </c>
      <c r="AB2038" s="41">
        <f t="shared" si="232"/>
        <v>0</v>
      </c>
      <c r="AC2038" s="42">
        <f t="shared" si="233"/>
        <v>509.6</v>
      </c>
      <c r="AD2038" s="43"/>
      <c r="AE2038" s="44" t="s">
        <v>28</v>
      </c>
      <c r="AF2038" s="45"/>
      <c r="AH2038" s="3"/>
    </row>
    <row r="2039" spans="1:34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8"/>
        <v>567</v>
      </c>
      <c r="Y2039" s="51">
        <f t="shared" si="229"/>
        <v>0</v>
      </c>
      <c r="Z2039" s="51">
        <f t="shared" si="230"/>
        <v>0</v>
      </c>
      <c r="AA2039" s="51">
        <f t="shared" si="231"/>
        <v>0</v>
      </c>
      <c r="AB2039" s="51">
        <f t="shared" si="232"/>
        <v>0</v>
      </c>
      <c r="AC2039" s="52">
        <f t="shared" si="233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8"/>
        <v>509.6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509.6</v>
      </c>
      <c r="AD2040" s="53">
        <f>(ROUND(AC2040-AC2038,1)/AC2038)</f>
        <v>0</v>
      </c>
      <c r="AE2040" s="44"/>
      <c r="AF2040" s="45"/>
      <c r="AH2040" s="3"/>
    </row>
    <row r="2041" spans="1:34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8"/>
        <v>509.6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509.6</v>
      </c>
      <c r="AD2041" s="53">
        <f>(ROUND(AC2041-AC2038,1)/AC2038)</f>
        <v>0</v>
      </c>
      <c r="AE2041" s="44"/>
      <c r="AF2041" s="45"/>
      <c r="AH2041" s="3"/>
    </row>
    <row r="2042" spans="1:34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8"/>
        <v>509.6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509.6</v>
      </c>
      <c r="AD2042" s="53">
        <f>(ROUND(AC2042-AC2038,1)/AC2038)</f>
        <v>0</v>
      </c>
      <c r="AE2042" s="44"/>
      <c r="AF2042" s="45"/>
      <c r="AH2042" s="3"/>
    </row>
    <row r="2043" spans="1:34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8"/>
        <v>509.6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509.6</v>
      </c>
      <c r="AD2043" s="53">
        <f>(ROUND(AC2043-AC2038,1)/AC2038)</f>
        <v>0</v>
      </c>
      <c r="AE2043" s="44"/>
      <c r="AF2043" s="45"/>
      <c r="AH2043" s="3"/>
    </row>
    <row r="2044" spans="1:34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8"/>
        <v>170.1</v>
      </c>
      <c r="Y2044" s="51">
        <f t="shared" si="229"/>
        <v>374.22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8"/>
        <v>170.1</v>
      </c>
      <c r="Y2045" s="51">
        <f t="shared" si="229"/>
        <v>0</v>
      </c>
      <c r="Z2045" s="51">
        <f t="shared" si="230"/>
        <v>374.22</v>
      </c>
      <c r="AA2045" s="51">
        <f t="shared" si="231"/>
        <v>0</v>
      </c>
      <c r="AB2045" s="51">
        <f t="shared" si="232"/>
        <v>0</v>
      </c>
      <c r="AC2045" s="52">
        <f t="shared" si="233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8"/>
        <v>170.1</v>
      </c>
      <c r="Y2046" s="51">
        <f t="shared" si="229"/>
        <v>0</v>
      </c>
      <c r="Z2046" s="51">
        <f t="shared" si="230"/>
        <v>0</v>
      </c>
      <c r="AA2046" s="51">
        <f t="shared" si="231"/>
        <v>374.22</v>
      </c>
      <c r="AB2046" s="51">
        <f t="shared" si="232"/>
        <v>0</v>
      </c>
      <c r="AC2046" s="52">
        <f t="shared" si="233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8"/>
        <v>170.1</v>
      </c>
      <c r="Y2047" s="51">
        <f t="shared" si="229"/>
        <v>0</v>
      </c>
      <c r="Z2047" s="51">
        <f t="shared" si="230"/>
        <v>0</v>
      </c>
      <c r="AA2047" s="51">
        <f t="shared" si="231"/>
        <v>0</v>
      </c>
      <c r="AB2047" s="51">
        <f t="shared" si="232"/>
        <v>374.22</v>
      </c>
      <c r="AC2047" s="52">
        <f t="shared" si="233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8"/>
        <v>567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0</v>
      </c>
      <c r="AC2048" s="52">
        <f t="shared" si="233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8"/>
        <v>567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8"/>
        <v>567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8"/>
        <v>538.65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8"/>
        <v>628.42499999999995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>
      <c r="A2053" s="54" t="s">
        <v>19</v>
      </c>
      <c r="B2053" s="58" t="s">
        <v>185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8"/>
        <v>448</v>
      </c>
      <c r="Y2053" s="41">
        <f t="shared" si="229"/>
        <v>0</v>
      </c>
      <c r="Z2053" s="41">
        <f t="shared" si="230"/>
        <v>0</v>
      </c>
      <c r="AA2053" s="41">
        <f t="shared" si="231"/>
        <v>0</v>
      </c>
      <c r="AB2053" s="41">
        <f t="shared" si="232"/>
        <v>0</v>
      </c>
      <c r="AC2053" s="42">
        <f t="shared" si="233"/>
        <v>448</v>
      </c>
      <c r="AD2053" s="43"/>
      <c r="AE2053" s="44" t="s">
        <v>28</v>
      </c>
      <c r="AF2053" s="45"/>
      <c r="AH2053" s="3"/>
    </row>
    <row r="2054" spans="1:34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8"/>
        <v>518.4</v>
      </c>
      <c r="Y2054" s="51">
        <f t="shared" si="229"/>
        <v>0</v>
      </c>
      <c r="Z2054" s="51">
        <f t="shared" si="230"/>
        <v>0</v>
      </c>
      <c r="AA2054" s="51">
        <f t="shared" si="231"/>
        <v>0</v>
      </c>
      <c r="AB2054" s="51">
        <f t="shared" si="232"/>
        <v>0</v>
      </c>
      <c r="AC2054" s="52">
        <f t="shared" si="233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8"/>
        <v>448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448</v>
      </c>
      <c r="AD2055" s="53">
        <f>(ROUND(AC2055-AC2053,1)/AC2053)</f>
        <v>0</v>
      </c>
      <c r="AE2055" s="44"/>
      <c r="AF2055" s="45"/>
      <c r="AH2055" s="3"/>
    </row>
    <row r="2056" spans="1:34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8"/>
        <v>448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448</v>
      </c>
      <c r="AD2056" s="53">
        <f>(ROUND(AC2056-AC2053,1)/AC2053)</f>
        <v>0</v>
      </c>
      <c r="AE2056" s="44"/>
      <c r="AF2056" s="45"/>
      <c r="AH2056" s="3"/>
    </row>
    <row r="2057" spans="1:34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8"/>
        <v>448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448</v>
      </c>
      <c r="AD2057" s="53">
        <f>(ROUND(AC2057-AC2053,1)/AC2053)</f>
        <v>0</v>
      </c>
      <c r="AE2057" s="44"/>
      <c r="AF2057" s="45"/>
      <c r="AH2057" s="3"/>
    </row>
    <row r="2058" spans="1:34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8"/>
        <v>448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448</v>
      </c>
      <c r="AD2058" s="53">
        <f>(ROUND(AC2058-AC2053,1)/AC2053)</f>
        <v>0</v>
      </c>
      <c r="AE2058" s="44"/>
      <c r="AF2058" s="45"/>
      <c r="AH2058" s="3"/>
    </row>
    <row r="2059" spans="1:34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4">N2059+S2059</f>
        <v>162</v>
      </c>
      <c r="Y2059" s="51">
        <f t="shared" ref="Y2059:Y2082" si="235">O2059+T2059</f>
        <v>397.44</v>
      </c>
      <c r="Z2059" s="51">
        <f t="shared" ref="Z2059:Z2082" si="236">P2059+U2059</f>
        <v>0</v>
      </c>
      <c r="AA2059" s="51">
        <f t="shared" ref="AA2059:AA2082" si="237">Q2059+V2059</f>
        <v>0</v>
      </c>
      <c r="AB2059" s="51">
        <f t="shared" ref="AB2059:AB2082" si="238">R2059+W2059</f>
        <v>0</v>
      </c>
      <c r="AC2059" s="52">
        <f t="shared" ref="AC2059:AC2082" si="239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4"/>
        <v>162</v>
      </c>
      <c r="Y2060" s="51">
        <f t="shared" si="235"/>
        <v>0</v>
      </c>
      <c r="Z2060" s="51">
        <f t="shared" si="236"/>
        <v>397.44</v>
      </c>
      <c r="AA2060" s="51">
        <f t="shared" si="237"/>
        <v>0</v>
      </c>
      <c r="AB2060" s="51">
        <f t="shared" si="238"/>
        <v>0</v>
      </c>
      <c r="AC2060" s="52">
        <f t="shared" si="239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4"/>
        <v>162</v>
      </c>
      <c r="Y2061" s="51">
        <f t="shared" si="235"/>
        <v>0</v>
      </c>
      <c r="Z2061" s="51">
        <f t="shared" si="236"/>
        <v>0</v>
      </c>
      <c r="AA2061" s="51">
        <f t="shared" si="237"/>
        <v>397.44</v>
      </c>
      <c r="AB2061" s="51">
        <f t="shared" si="238"/>
        <v>0</v>
      </c>
      <c r="AC2061" s="52">
        <f t="shared" si="239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4"/>
        <v>162</v>
      </c>
      <c r="Y2062" s="51">
        <f t="shared" si="235"/>
        <v>0</v>
      </c>
      <c r="Z2062" s="51">
        <f t="shared" si="236"/>
        <v>0</v>
      </c>
      <c r="AA2062" s="51">
        <f t="shared" si="237"/>
        <v>0</v>
      </c>
      <c r="AB2062" s="51">
        <f t="shared" si="238"/>
        <v>397.44</v>
      </c>
      <c r="AC2062" s="52">
        <f t="shared" si="239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4"/>
        <v>540</v>
      </c>
      <c r="Y2063" s="51">
        <f t="shared" si="235"/>
        <v>0</v>
      </c>
      <c r="Z2063" s="51">
        <f t="shared" si="236"/>
        <v>0</v>
      </c>
      <c r="AA2063" s="51">
        <f t="shared" si="237"/>
        <v>0</v>
      </c>
      <c r="AB2063" s="51">
        <f t="shared" si="238"/>
        <v>0</v>
      </c>
      <c r="AC2063" s="52">
        <f t="shared" si="239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4"/>
        <v>540</v>
      </c>
      <c r="Y2064" s="51">
        <f t="shared" si="235"/>
        <v>0</v>
      </c>
      <c r="Z2064" s="51">
        <f t="shared" si="236"/>
        <v>0</v>
      </c>
      <c r="AA2064" s="51">
        <f t="shared" si="237"/>
        <v>0</v>
      </c>
      <c r="AB2064" s="51">
        <f t="shared" si="238"/>
        <v>0</v>
      </c>
      <c r="AC2064" s="52">
        <f t="shared" si="239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4"/>
        <v>540</v>
      </c>
      <c r="Y2065" s="51">
        <f t="shared" si="235"/>
        <v>0</v>
      </c>
      <c r="Z2065" s="51">
        <f t="shared" si="236"/>
        <v>0</v>
      </c>
      <c r="AA2065" s="51">
        <f t="shared" si="237"/>
        <v>0</v>
      </c>
      <c r="AB2065" s="51">
        <f t="shared" si="238"/>
        <v>0</v>
      </c>
      <c r="AC2065" s="52">
        <f t="shared" si="239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4"/>
        <v>518.4</v>
      </c>
      <c r="Y2066" s="51">
        <f t="shared" si="235"/>
        <v>0</v>
      </c>
      <c r="Z2066" s="51">
        <f t="shared" si="236"/>
        <v>0</v>
      </c>
      <c r="AA2066" s="51">
        <f t="shared" si="237"/>
        <v>0</v>
      </c>
      <c r="AB2066" s="51">
        <f t="shared" si="238"/>
        <v>0</v>
      </c>
      <c r="AC2066" s="52">
        <f t="shared" si="239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4"/>
        <v>534.6</v>
      </c>
      <c r="Y2067" s="51">
        <f t="shared" si="235"/>
        <v>0</v>
      </c>
      <c r="Z2067" s="51">
        <f t="shared" si="236"/>
        <v>0</v>
      </c>
      <c r="AA2067" s="51">
        <f t="shared" si="237"/>
        <v>0</v>
      </c>
      <c r="AB2067" s="51">
        <f t="shared" si="238"/>
        <v>0</v>
      </c>
      <c r="AC2067" s="52">
        <f t="shared" si="239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>
      <c r="A2068" s="54" t="s">
        <v>19</v>
      </c>
      <c r="B2068" s="60" t="s">
        <v>186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4"/>
        <v>509.59999999999997</v>
      </c>
      <c r="Y2068" s="41">
        <f t="shared" si="235"/>
        <v>0</v>
      </c>
      <c r="Z2068" s="41">
        <f t="shared" si="236"/>
        <v>0</v>
      </c>
      <c r="AA2068" s="41">
        <f t="shared" si="237"/>
        <v>0</v>
      </c>
      <c r="AB2068" s="41">
        <f t="shared" si="238"/>
        <v>0</v>
      </c>
      <c r="AC2068" s="42">
        <f t="shared" si="239"/>
        <v>509.6</v>
      </c>
      <c r="AD2068" s="43"/>
      <c r="AE2068" s="44" t="s">
        <v>28</v>
      </c>
      <c r="AF2068" s="45"/>
      <c r="AH2068" s="3"/>
    </row>
    <row r="2069" spans="1:34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4"/>
        <v>585.9</v>
      </c>
      <c r="Y2069" s="51">
        <f t="shared" si="235"/>
        <v>0</v>
      </c>
      <c r="Z2069" s="51">
        <f t="shared" si="236"/>
        <v>0</v>
      </c>
      <c r="AA2069" s="51">
        <f t="shared" si="237"/>
        <v>0</v>
      </c>
      <c r="AB2069" s="51">
        <f t="shared" si="238"/>
        <v>0</v>
      </c>
      <c r="AC2069" s="52">
        <f t="shared" si="239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4"/>
        <v>509.59999999999997</v>
      </c>
      <c r="Y2070" s="51">
        <f t="shared" si="235"/>
        <v>0</v>
      </c>
      <c r="Z2070" s="51">
        <f t="shared" si="236"/>
        <v>0</v>
      </c>
      <c r="AA2070" s="51">
        <f t="shared" si="237"/>
        <v>0</v>
      </c>
      <c r="AB2070" s="51">
        <f t="shared" si="238"/>
        <v>0</v>
      </c>
      <c r="AC2070" s="52">
        <f t="shared" si="239"/>
        <v>509.6</v>
      </c>
      <c r="AD2070" s="53">
        <f>(ROUND(AC2070-AC2068,1)/AC2068)</f>
        <v>0</v>
      </c>
      <c r="AE2070" s="44"/>
      <c r="AF2070" s="45"/>
      <c r="AH2070" s="3"/>
    </row>
    <row r="2071" spans="1:34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4"/>
        <v>509.59999999999997</v>
      </c>
      <c r="Y2071" s="51">
        <f t="shared" si="235"/>
        <v>0</v>
      </c>
      <c r="Z2071" s="51">
        <f t="shared" si="236"/>
        <v>0</v>
      </c>
      <c r="AA2071" s="51">
        <f t="shared" si="237"/>
        <v>0</v>
      </c>
      <c r="AB2071" s="51">
        <f t="shared" si="238"/>
        <v>0</v>
      </c>
      <c r="AC2071" s="52">
        <f t="shared" si="239"/>
        <v>509.6</v>
      </c>
      <c r="AD2071" s="53">
        <f>(ROUND(AC2071-AC2068,1)/AC2068)</f>
        <v>0</v>
      </c>
      <c r="AE2071" s="44"/>
      <c r="AF2071" s="45"/>
      <c r="AH2071" s="3"/>
    </row>
    <row r="2072" spans="1:34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4"/>
        <v>509.59999999999997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509.6</v>
      </c>
      <c r="AD2072" s="53">
        <f>(ROUND(AC2072-AC2068,1)/AC2068)</f>
        <v>0</v>
      </c>
      <c r="AE2072" s="44"/>
      <c r="AF2072" s="45"/>
      <c r="AH2072" s="3"/>
    </row>
    <row r="2073" spans="1:34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4"/>
        <v>509.59999999999997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509.6</v>
      </c>
      <c r="AD2073" s="53">
        <f>(ROUND(AC2073-AC2068,1)/AC2068)</f>
        <v>0</v>
      </c>
      <c r="AE2073" s="44"/>
      <c r="AF2073" s="45"/>
      <c r="AH2073" s="3"/>
    </row>
    <row r="2074" spans="1:34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4"/>
        <v>170.1</v>
      </c>
      <c r="Y2074" s="51">
        <f t="shared" si="235"/>
        <v>413.90999999999997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4"/>
        <v>170.1</v>
      </c>
      <c r="Y2075" s="51">
        <f t="shared" si="235"/>
        <v>0</v>
      </c>
      <c r="Z2075" s="51">
        <f t="shared" si="236"/>
        <v>413.90999999999997</v>
      </c>
      <c r="AA2075" s="51">
        <f t="shared" si="237"/>
        <v>0</v>
      </c>
      <c r="AB2075" s="51">
        <f t="shared" si="238"/>
        <v>0</v>
      </c>
      <c r="AC2075" s="52">
        <f t="shared" si="239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4"/>
        <v>170.1</v>
      </c>
      <c r="Y2076" s="51">
        <f t="shared" si="235"/>
        <v>0</v>
      </c>
      <c r="Z2076" s="51">
        <f t="shared" si="236"/>
        <v>0</v>
      </c>
      <c r="AA2076" s="51">
        <f t="shared" si="237"/>
        <v>413.90999999999997</v>
      </c>
      <c r="AB2076" s="51">
        <f t="shared" si="238"/>
        <v>0</v>
      </c>
      <c r="AC2076" s="52">
        <f t="shared" si="239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4"/>
        <v>170.1</v>
      </c>
      <c r="Y2077" s="51">
        <f t="shared" si="235"/>
        <v>0</v>
      </c>
      <c r="Z2077" s="51">
        <f t="shared" si="236"/>
        <v>0</v>
      </c>
      <c r="AA2077" s="51">
        <f t="shared" si="237"/>
        <v>0</v>
      </c>
      <c r="AB2077" s="51">
        <f t="shared" si="238"/>
        <v>413.90999999999997</v>
      </c>
      <c r="AC2077" s="52">
        <f t="shared" si="239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4"/>
        <v>604.79999999999995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0</v>
      </c>
      <c r="AC2078" s="52">
        <f t="shared" si="239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4"/>
        <v>604.79999999999995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4"/>
        <v>604.79999999999995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4"/>
        <v>656.77499999999998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4"/>
        <v>557.54999999999995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>
      <c r="A2083" s="62"/>
      <c r="B2083" s="210" t="s">
        <v>187</v>
      </c>
      <c r="C2083" s="210"/>
      <c r="D2083" s="210"/>
      <c r="E2083" s="210"/>
      <c r="F2083" s="210"/>
      <c r="G2083" s="210"/>
      <c r="H2083" s="210"/>
      <c r="I2083" s="210"/>
      <c r="J2083" s="210"/>
      <c r="K2083" s="210"/>
      <c r="L2083" s="210"/>
      <c r="M2083" s="210"/>
      <c r="N2083" s="210"/>
      <c r="O2083" s="210"/>
      <c r="P2083" s="210"/>
      <c r="Q2083" s="210"/>
      <c r="R2083" s="210"/>
      <c r="S2083" s="210"/>
      <c r="T2083" s="210"/>
      <c r="U2083" s="210"/>
      <c r="V2083" s="210"/>
      <c r="W2083" s="210"/>
      <c r="X2083" s="210"/>
      <c r="Y2083" s="210"/>
      <c r="Z2083" s="210"/>
      <c r="AA2083" s="210"/>
      <c r="AB2083" s="210"/>
      <c r="AC2083" s="12">
        <v>500</v>
      </c>
      <c r="AD2083" s="12"/>
      <c r="AE2083" s="44" t="s">
        <v>28</v>
      </c>
      <c r="AF2083" s="45"/>
      <c r="AH2083" s="3"/>
    </row>
    <row r="2084" spans="1:34">
      <c r="A2084" s="54" t="s">
        <v>19</v>
      </c>
      <c r="B2084" s="47" t="s">
        <v>188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40">N2084+S2084</f>
        <v>352.79999999999995</v>
      </c>
      <c r="Y2084" s="51">
        <f t="shared" ref="Y2084:Y2115" si="241">O2084+T2084</f>
        <v>0</v>
      </c>
      <c r="Z2084" s="51">
        <f t="shared" ref="Z2084:Z2115" si="242">P2084+U2084</f>
        <v>0</v>
      </c>
      <c r="AA2084" s="51">
        <f t="shared" ref="AA2084:AA2115" si="243">Q2084+V2084</f>
        <v>0</v>
      </c>
      <c r="AB2084" s="51">
        <f t="shared" ref="AB2084:AB2115" si="244">R2084+W2084</f>
        <v>0</v>
      </c>
      <c r="AC2084" s="52">
        <f t="shared" ref="AC2084:AC2115" si="245">ROUND(X2084+Y2084+Z2084+AA2084+AB2084,1)</f>
        <v>352.8</v>
      </c>
      <c r="AD2084" s="53">
        <v>0</v>
      </c>
      <c r="AE2084" s="44"/>
      <c r="AF2084" s="45"/>
      <c r="AH2084" s="3"/>
    </row>
    <row r="2085" spans="1:34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40"/>
        <v>413.1</v>
      </c>
      <c r="Y2085" s="51">
        <f t="shared" si="241"/>
        <v>0</v>
      </c>
      <c r="Z2085" s="51">
        <f t="shared" si="242"/>
        <v>0</v>
      </c>
      <c r="AA2085" s="51">
        <f t="shared" si="243"/>
        <v>0</v>
      </c>
      <c r="AB2085" s="51">
        <f t="shared" si="244"/>
        <v>0</v>
      </c>
      <c r="AC2085" s="52">
        <f t="shared" si="245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40"/>
        <v>352.79999999999995</v>
      </c>
      <c r="Y2086" s="51">
        <f t="shared" si="241"/>
        <v>0</v>
      </c>
      <c r="Z2086" s="51">
        <f t="shared" si="242"/>
        <v>0</v>
      </c>
      <c r="AA2086" s="51">
        <f t="shared" si="243"/>
        <v>0</v>
      </c>
      <c r="AB2086" s="51">
        <f t="shared" si="244"/>
        <v>0</v>
      </c>
      <c r="AC2086" s="52">
        <f t="shared" si="245"/>
        <v>352.8</v>
      </c>
      <c r="AD2086" s="53">
        <f>(ROUND(AC2086-AC2084,1)/AC2084)</f>
        <v>0</v>
      </c>
      <c r="AE2086" s="44"/>
      <c r="AF2086" s="45"/>
      <c r="AH2086" s="3"/>
    </row>
    <row r="2087" spans="1:34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40"/>
        <v>352.79999999999995</v>
      </c>
      <c r="Y2087" s="51">
        <f t="shared" si="241"/>
        <v>0</v>
      </c>
      <c r="Z2087" s="51">
        <f t="shared" si="242"/>
        <v>0</v>
      </c>
      <c r="AA2087" s="51">
        <f t="shared" si="243"/>
        <v>0</v>
      </c>
      <c r="AB2087" s="51">
        <f t="shared" si="244"/>
        <v>0</v>
      </c>
      <c r="AC2087" s="52">
        <f t="shared" si="245"/>
        <v>352.8</v>
      </c>
      <c r="AD2087" s="53">
        <f>(ROUND(AC2087-AC2084,1)/AC2084)</f>
        <v>0</v>
      </c>
      <c r="AE2087" s="44"/>
      <c r="AF2087" s="45"/>
      <c r="AH2087" s="3"/>
    </row>
    <row r="2088" spans="1:34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40"/>
        <v>352.79999999999995</v>
      </c>
      <c r="Y2088" s="51">
        <f t="shared" si="241"/>
        <v>0</v>
      </c>
      <c r="Z2088" s="51">
        <f t="shared" si="242"/>
        <v>0</v>
      </c>
      <c r="AA2088" s="51">
        <f t="shared" si="243"/>
        <v>0</v>
      </c>
      <c r="AB2088" s="51">
        <f t="shared" si="244"/>
        <v>0</v>
      </c>
      <c r="AC2088" s="52">
        <f t="shared" si="245"/>
        <v>352.8</v>
      </c>
      <c r="AD2088" s="53">
        <f>(ROUND(AC2088-AC2084,1)/AC2084)</f>
        <v>0</v>
      </c>
      <c r="AE2088" s="44"/>
      <c r="AF2088" s="45"/>
      <c r="AH2088" s="3"/>
    </row>
    <row r="2089" spans="1:34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40"/>
        <v>352.79999999999995</v>
      </c>
      <c r="Y2089" s="51">
        <f t="shared" si="241"/>
        <v>0</v>
      </c>
      <c r="Z2089" s="51">
        <f t="shared" si="242"/>
        <v>0</v>
      </c>
      <c r="AA2089" s="51">
        <f t="shared" si="243"/>
        <v>0</v>
      </c>
      <c r="AB2089" s="51">
        <f t="shared" si="244"/>
        <v>0</v>
      </c>
      <c r="AC2089" s="52">
        <f t="shared" si="245"/>
        <v>352.8</v>
      </c>
      <c r="AD2089" s="53">
        <f>(ROUND(AC2089-AC2084,1)/AC2084)</f>
        <v>0</v>
      </c>
      <c r="AE2089" s="44"/>
      <c r="AF2089" s="45"/>
      <c r="AH2089" s="3"/>
    </row>
    <row r="2090" spans="1:34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40"/>
        <v>115.42500000000001</v>
      </c>
      <c r="Y2090" s="51">
        <f t="shared" si="241"/>
        <v>314.55</v>
      </c>
      <c r="Z2090" s="51">
        <f t="shared" si="242"/>
        <v>0</v>
      </c>
      <c r="AA2090" s="51">
        <f t="shared" si="243"/>
        <v>0</v>
      </c>
      <c r="AB2090" s="51">
        <f t="shared" si="244"/>
        <v>0</v>
      </c>
      <c r="AC2090" s="52">
        <f t="shared" si="245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40"/>
        <v>115.42500000000001</v>
      </c>
      <c r="Y2091" s="51">
        <f t="shared" si="241"/>
        <v>0</v>
      </c>
      <c r="Z2091" s="51">
        <f t="shared" si="242"/>
        <v>314.55</v>
      </c>
      <c r="AA2091" s="51">
        <f t="shared" si="243"/>
        <v>0</v>
      </c>
      <c r="AB2091" s="51">
        <f t="shared" si="244"/>
        <v>0</v>
      </c>
      <c r="AC2091" s="52">
        <f t="shared" si="245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40"/>
        <v>115.42500000000001</v>
      </c>
      <c r="Y2092" s="51">
        <f t="shared" si="241"/>
        <v>0</v>
      </c>
      <c r="Z2092" s="51">
        <f t="shared" si="242"/>
        <v>0</v>
      </c>
      <c r="AA2092" s="51">
        <f t="shared" si="243"/>
        <v>314.55</v>
      </c>
      <c r="AB2092" s="51">
        <f t="shared" si="244"/>
        <v>0</v>
      </c>
      <c r="AC2092" s="52">
        <f t="shared" si="245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40"/>
        <v>115.42500000000001</v>
      </c>
      <c r="Y2093" s="51">
        <f t="shared" si="241"/>
        <v>0</v>
      </c>
      <c r="Z2093" s="51">
        <f t="shared" si="242"/>
        <v>0</v>
      </c>
      <c r="AA2093" s="51">
        <f t="shared" si="243"/>
        <v>0</v>
      </c>
      <c r="AB2093" s="51">
        <f t="shared" si="244"/>
        <v>314.55</v>
      </c>
      <c r="AC2093" s="52">
        <f t="shared" si="245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40"/>
        <v>366.93</v>
      </c>
      <c r="Y2094" s="51">
        <f t="shared" si="241"/>
        <v>0</v>
      </c>
      <c r="Z2094" s="51">
        <f t="shared" si="242"/>
        <v>0</v>
      </c>
      <c r="AA2094" s="51">
        <f t="shared" si="243"/>
        <v>0</v>
      </c>
      <c r="AB2094" s="51">
        <f t="shared" si="244"/>
        <v>0</v>
      </c>
      <c r="AC2094" s="52">
        <f t="shared" si="245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40"/>
        <v>413.1</v>
      </c>
      <c r="Y2095" s="51">
        <f t="shared" si="241"/>
        <v>0</v>
      </c>
      <c r="Z2095" s="51">
        <f t="shared" si="242"/>
        <v>0</v>
      </c>
      <c r="AA2095" s="51">
        <f t="shared" si="243"/>
        <v>0</v>
      </c>
      <c r="AB2095" s="51">
        <f t="shared" si="244"/>
        <v>0</v>
      </c>
      <c r="AC2095" s="52">
        <f t="shared" si="245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40"/>
        <v>413.1</v>
      </c>
      <c r="Y2096" s="51">
        <f t="shared" si="241"/>
        <v>0</v>
      </c>
      <c r="Z2096" s="51">
        <f t="shared" si="242"/>
        <v>0</v>
      </c>
      <c r="AA2096" s="51">
        <f t="shared" si="243"/>
        <v>0</v>
      </c>
      <c r="AB2096" s="51">
        <f t="shared" si="244"/>
        <v>0</v>
      </c>
      <c r="AC2096" s="52">
        <f t="shared" si="245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40"/>
        <v>419.17500000000001</v>
      </c>
      <c r="Y2097" s="51">
        <f t="shared" si="241"/>
        <v>0</v>
      </c>
      <c r="Z2097" s="51">
        <f t="shared" si="242"/>
        <v>0</v>
      </c>
      <c r="AA2097" s="51">
        <f t="shared" si="243"/>
        <v>0</v>
      </c>
      <c r="AB2097" s="51">
        <f t="shared" si="244"/>
        <v>0</v>
      </c>
      <c r="AC2097" s="52">
        <f t="shared" si="245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40"/>
        <v>388.8</v>
      </c>
      <c r="Y2098" s="51">
        <f t="shared" si="241"/>
        <v>0</v>
      </c>
      <c r="Z2098" s="51">
        <f t="shared" si="242"/>
        <v>0</v>
      </c>
      <c r="AA2098" s="51">
        <f t="shared" si="243"/>
        <v>0</v>
      </c>
      <c r="AB2098" s="51">
        <f t="shared" si="244"/>
        <v>0</v>
      </c>
      <c r="AC2098" s="52">
        <f t="shared" si="245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>
      <c r="A2099" s="54" t="s">
        <v>19</v>
      </c>
      <c r="B2099" s="55" t="s">
        <v>189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40"/>
        <v>356.71999999999997</v>
      </c>
      <c r="Y2099" s="41">
        <f t="shared" si="241"/>
        <v>0</v>
      </c>
      <c r="Z2099" s="41">
        <f t="shared" si="242"/>
        <v>0</v>
      </c>
      <c r="AA2099" s="41">
        <f t="shared" si="243"/>
        <v>0</v>
      </c>
      <c r="AB2099" s="41">
        <f t="shared" si="244"/>
        <v>0</v>
      </c>
      <c r="AC2099" s="42">
        <f t="shared" si="245"/>
        <v>356.7</v>
      </c>
      <c r="AD2099" s="43">
        <v>0</v>
      </c>
      <c r="AE2099" s="44" t="s">
        <v>28</v>
      </c>
      <c r="AF2099" s="45"/>
      <c r="AH2099" s="3"/>
    </row>
    <row r="2100" spans="1:34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40"/>
        <v>423.36000000000007</v>
      </c>
      <c r="Y2100" s="51">
        <f t="shared" si="241"/>
        <v>0</v>
      </c>
      <c r="Z2100" s="51">
        <f t="shared" si="242"/>
        <v>0</v>
      </c>
      <c r="AA2100" s="51">
        <f t="shared" si="243"/>
        <v>0</v>
      </c>
      <c r="AB2100" s="51">
        <f t="shared" si="244"/>
        <v>0</v>
      </c>
      <c r="AC2100" s="52">
        <f t="shared" si="245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40"/>
        <v>356.71999999999997</v>
      </c>
      <c r="Y2101" s="51">
        <f t="shared" si="241"/>
        <v>0</v>
      </c>
      <c r="Z2101" s="51">
        <f t="shared" si="242"/>
        <v>0</v>
      </c>
      <c r="AA2101" s="51">
        <f t="shared" si="243"/>
        <v>0</v>
      </c>
      <c r="AB2101" s="51">
        <f t="shared" si="244"/>
        <v>0</v>
      </c>
      <c r="AC2101" s="52">
        <f t="shared" si="245"/>
        <v>356.7</v>
      </c>
      <c r="AD2101" s="53">
        <f>(ROUND(AC2101-AC2099,1)/AC2099)</f>
        <v>0</v>
      </c>
      <c r="AE2101" s="44"/>
      <c r="AF2101" s="45"/>
      <c r="AH2101" s="3"/>
    </row>
    <row r="2102" spans="1:34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40"/>
        <v>356.71999999999997</v>
      </c>
      <c r="Y2102" s="51">
        <f t="shared" si="241"/>
        <v>0</v>
      </c>
      <c r="Z2102" s="51">
        <f t="shared" si="242"/>
        <v>0</v>
      </c>
      <c r="AA2102" s="51">
        <f t="shared" si="243"/>
        <v>0</v>
      </c>
      <c r="AB2102" s="51">
        <f t="shared" si="244"/>
        <v>0</v>
      </c>
      <c r="AC2102" s="52">
        <f t="shared" si="245"/>
        <v>356.7</v>
      </c>
      <c r="AD2102" s="53">
        <f>(ROUND(AC2102-AC2099,1)/AC2099)</f>
        <v>0</v>
      </c>
      <c r="AE2102" s="44"/>
      <c r="AF2102" s="45"/>
      <c r="AH2102" s="3"/>
    </row>
    <row r="2103" spans="1:34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40"/>
        <v>356.71999999999997</v>
      </c>
      <c r="Y2103" s="51">
        <f t="shared" si="241"/>
        <v>0</v>
      </c>
      <c r="Z2103" s="51">
        <f t="shared" si="242"/>
        <v>0</v>
      </c>
      <c r="AA2103" s="51">
        <f t="shared" si="243"/>
        <v>0</v>
      </c>
      <c r="AB2103" s="51">
        <f t="shared" si="244"/>
        <v>0</v>
      </c>
      <c r="AC2103" s="52">
        <f t="shared" si="245"/>
        <v>356.7</v>
      </c>
      <c r="AD2103" s="53">
        <f>(ROUND(AC2103-AC2099,1)/AC2099)</f>
        <v>0</v>
      </c>
      <c r="AE2103" s="44"/>
      <c r="AF2103" s="45"/>
      <c r="AH2103" s="3"/>
    </row>
    <row r="2104" spans="1:34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356.71999999999997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356.7</v>
      </c>
      <c r="AD2104" s="53">
        <f>(ROUND(AC2104-AC2099,1)/AC2099)</f>
        <v>0</v>
      </c>
      <c r="AE2104" s="44"/>
      <c r="AF2104" s="45"/>
      <c r="AH2104" s="3"/>
    </row>
    <row r="2105" spans="1:34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119.07000000000001</v>
      </c>
      <c r="Y2105" s="51">
        <f t="shared" si="241"/>
        <v>313.38900000000001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119.07000000000001</v>
      </c>
      <c r="Y2106" s="51">
        <f t="shared" si="241"/>
        <v>0</v>
      </c>
      <c r="Z2106" s="51">
        <f t="shared" si="242"/>
        <v>313.38900000000001</v>
      </c>
      <c r="AA2106" s="51">
        <f t="shared" si="243"/>
        <v>0</v>
      </c>
      <c r="AB2106" s="51">
        <f t="shared" si="244"/>
        <v>0</v>
      </c>
      <c r="AC2106" s="52">
        <f t="shared" si="245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40"/>
        <v>119.07000000000001</v>
      </c>
      <c r="Y2107" s="51">
        <f t="shared" si="241"/>
        <v>0</v>
      </c>
      <c r="Z2107" s="51">
        <f t="shared" si="242"/>
        <v>0</v>
      </c>
      <c r="AA2107" s="51">
        <f t="shared" si="243"/>
        <v>313.38900000000001</v>
      </c>
      <c r="AB2107" s="51">
        <f t="shared" si="244"/>
        <v>0</v>
      </c>
      <c r="AC2107" s="52">
        <f t="shared" si="245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40"/>
        <v>119.07000000000001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313.38900000000001</v>
      </c>
      <c r="AC2108" s="52">
        <f t="shared" si="245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396.90000000000003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423.36000000000007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423.36000000000007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436.59000000000003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396.90000000000003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>
      <c r="A2114" s="54" t="s">
        <v>19</v>
      </c>
      <c r="B2114" s="37" t="s">
        <v>190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362.88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362.9</v>
      </c>
      <c r="AD2114" s="43">
        <v>0</v>
      </c>
      <c r="AE2114" s="44" t="s">
        <v>28</v>
      </c>
      <c r="AF2114" s="45"/>
      <c r="AH2114" s="3"/>
    </row>
    <row r="2115" spans="1:34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422.82000000000005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6">N2116+S2116</f>
        <v>362.88</v>
      </c>
      <c r="Y2116" s="51">
        <f t="shared" ref="Y2116:Y2147" si="247">O2116+T2116</f>
        <v>0</v>
      </c>
      <c r="Z2116" s="51">
        <f t="shared" ref="Z2116:Z2147" si="248">P2116+U2116</f>
        <v>0</v>
      </c>
      <c r="AA2116" s="51">
        <f t="shared" ref="AA2116:AA2147" si="249">Q2116+V2116</f>
        <v>0</v>
      </c>
      <c r="AB2116" s="51">
        <f t="shared" ref="AB2116:AB2147" si="250">R2116+W2116</f>
        <v>0</v>
      </c>
      <c r="AC2116" s="52">
        <f t="shared" ref="AC2116:AC2147" si="251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6"/>
        <v>362.88</v>
      </c>
      <c r="Y2117" s="51">
        <f t="shared" si="247"/>
        <v>0</v>
      </c>
      <c r="Z2117" s="51">
        <f t="shared" si="248"/>
        <v>0</v>
      </c>
      <c r="AA2117" s="51">
        <f t="shared" si="249"/>
        <v>0</v>
      </c>
      <c r="AB2117" s="51">
        <f t="shared" si="250"/>
        <v>0</v>
      </c>
      <c r="AC2117" s="52">
        <f t="shared" si="251"/>
        <v>362.9</v>
      </c>
      <c r="AD2117" s="53">
        <f>(ROUND(AC2117-AC2114,1)/AC2114)</f>
        <v>0</v>
      </c>
      <c r="AE2117" s="44"/>
      <c r="AF2117" s="45"/>
      <c r="AH2117" s="3"/>
    </row>
    <row r="2118" spans="1:34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6"/>
        <v>362.88</v>
      </c>
      <c r="Y2118" s="51">
        <f t="shared" si="247"/>
        <v>0</v>
      </c>
      <c r="Z2118" s="51">
        <f t="shared" si="248"/>
        <v>0</v>
      </c>
      <c r="AA2118" s="51">
        <f t="shared" si="249"/>
        <v>0</v>
      </c>
      <c r="AB2118" s="51">
        <f t="shared" si="250"/>
        <v>0</v>
      </c>
      <c r="AC2118" s="52">
        <f t="shared" si="251"/>
        <v>362.9</v>
      </c>
      <c r="AD2118" s="53">
        <f>(ROUND(AC2118-AC2114,1)/AC2114)</f>
        <v>0</v>
      </c>
      <c r="AE2118" s="44"/>
      <c r="AF2118" s="45"/>
      <c r="AH2118" s="3"/>
    </row>
    <row r="2119" spans="1:34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6"/>
        <v>362.88</v>
      </c>
      <c r="Y2119" s="51">
        <f t="shared" si="247"/>
        <v>0</v>
      </c>
      <c r="Z2119" s="51">
        <f t="shared" si="248"/>
        <v>0</v>
      </c>
      <c r="AA2119" s="51">
        <f t="shared" si="249"/>
        <v>0</v>
      </c>
      <c r="AB2119" s="51">
        <f t="shared" si="250"/>
        <v>0</v>
      </c>
      <c r="AC2119" s="52">
        <f t="shared" si="251"/>
        <v>362.9</v>
      </c>
      <c r="AD2119" s="53">
        <f>(ROUND(AC2119-AC2114,1)/AC2114)</f>
        <v>0</v>
      </c>
      <c r="AE2119" s="44"/>
      <c r="AF2119" s="45"/>
      <c r="AH2119" s="3"/>
    </row>
    <row r="2120" spans="1:34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6"/>
        <v>123.93</v>
      </c>
      <c r="Y2120" s="51">
        <f t="shared" si="247"/>
        <v>326.56500000000005</v>
      </c>
      <c r="Z2120" s="51">
        <f t="shared" si="248"/>
        <v>0</v>
      </c>
      <c r="AA2120" s="51">
        <f t="shared" si="249"/>
        <v>0</v>
      </c>
      <c r="AB2120" s="51">
        <f t="shared" si="250"/>
        <v>0</v>
      </c>
      <c r="AC2120" s="52">
        <f t="shared" si="251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6"/>
        <v>123.93</v>
      </c>
      <c r="Y2121" s="51">
        <f t="shared" si="247"/>
        <v>0</v>
      </c>
      <c r="Z2121" s="51">
        <f t="shared" si="248"/>
        <v>326.56500000000005</v>
      </c>
      <c r="AA2121" s="51">
        <f t="shared" si="249"/>
        <v>0</v>
      </c>
      <c r="AB2121" s="51">
        <f t="shared" si="250"/>
        <v>0</v>
      </c>
      <c r="AC2121" s="52">
        <f t="shared" si="251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6"/>
        <v>123.93</v>
      </c>
      <c r="Y2122" s="51">
        <f t="shared" si="247"/>
        <v>0</v>
      </c>
      <c r="Z2122" s="51">
        <f t="shared" si="248"/>
        <v>0</v>
      </c>
      <c r="AA2122" s="51">
        <f t="shared" si="249"/>
        <v>326.56500000000005</v>
      </c>
      <c r="AB2122" s="51">
        <f t="shared" si="250"/>
        <v>0</v>
      </c>
      <c r="AC2122" s="52">
        <f t="shared" si="251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6"/>
        <v>123.93</v>
      </c>
      <c r="Y2123" s="51">
        <f t="shared" si="247"/>
        <v>0</v>
      </c>
      <c r="Z2123" s="51">
        <f t="shared" si="248"/>
        <v>0</v>
      </c>
      <c r="AA2123" s="51">
        <f t="shared" si="249"/>
        <v>0</v>
      </c>
      <c r="AB2123" s="51">
        <f t="shared" si="250"/>
        <v>326.56500000000005</v>
      </c>
      <c r="AC2123" s="52">
        <f t="shared" si="251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6"/>
        <v>399.49200000000008</v>
      </c>
      <c r="Y2124" s="51">
        <f t="shared" si="247"/>
        <v>0</v>
      </c>
      <c r="Z2124" s="51">
        <f t="shared" si="248"/>
        <v>0</v>
      </c>
      <c r="AA2124" s="51">
        <f t="shared" si="249"/>
        <v>0</v>
      </c>
      <c r="AB2124" s="51">
        <f t="shared" si="250"/>
        <v>0</v>
      </c>
      <c r="AC2124" s="52">
        <f t="shared" si="251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6"/>
        <v>437.40000000000003</v>
      </c>
      <c r="Y2125" s="51">
        <f t="shared" si="247"/>
        <v>0</v>
      </c>
      <c r="Z2125" s="51">
        <f t="shared" si="248"/>
        <v>0</v>
      </c>
      <c r="AA2125" s="51">
        <f t="shared" si="249"/>
        <v>0</v>
      </c>
      <c r="AB2125" s="51">
        <f t="shared" si="250"/>
        <v>0</v>
      </c>
      <c r="AC2125" s="52">
        <f t="shared" si="251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6"/>
        <v>437.40000000000003</v>
      </c>
      <c r="Y2126" s="51">
        <f t="shared" si="247"/>
        <v>0</v>
      </c>
      <c r="Z2126" s="51">
        <f t="shared" si="248"/>
        <v>0</v>
      </c>
      <c r="AA2126" s="51">
        <f t="shared" si="249"/>
        <v>0</v>
      </c>
      <c r="AB2126" s="51">
        <f t="shared" si="250"/>
        <v>0</v>
      </c>
      <c r="AC2126" s="52">
        <f t="shared" si="251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6"/>
        <v>430.11000000000007</v>
      </c>
      <c r="Y2127" s="51">
        <f t="shared" si="247"/>
        <v>0</v>
      </c>
      <c r="Z2127" s="51">
        <f t="shared" si="248"/>
        <v>0</v>
      </c>
      <c r="AA2127" s="51">
        <f t="shared" si="249"/>
        <v>0</v>
      </c>
      <c r="AB2127" s="51">
        <f t="shared" si="250"/>
        <v>0</v>
      </c>
      <c r="AC2127" s="52">
        <f t="shared" si="251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6"/>
        <v>400.95000000000005</v>
      </c>
      <c r="Y2128" s="51">
        <f t="shared" si="247"/>
        <v>0</v>
      </c>
      <c r="Z2128" s="51">
        <f t="shared" si="248"/>
        <v>0</v>
      </c>
      <c r="AA2128" s="51">
        <f t="shared" si="249"/>
        <v>0</v>
      </c>
      <c r="AB2128" s="51">
        <f t="shared" si="250"/>
        <v>0</v>
      </c>
      <c r="AC2128" s="52">
        <f t="shared" si="251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>
      <c r="A2129" s="54" t="s">
        <v>19</v>
      </c>
      <c r="B2129" s="55" t="s">
        <v>191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6"/>
        <v>344.95999999999992</v>
      </c>
      <c r="Y2129" s="41">
        <f t="shared" si="247"/>
        <v>0</v>
      </c>
      <c r="Z2129" s="41">
        <f t="shared" si="248"/>
        <v>0</v>
      </c>
      <c r="AA2129" s="41">
        <f t="shared" si="249"/>
        <v>0</v>
      </c>
      <c r="AB2129" s="41">
        <f t="shared" si="250"/>
        <v>0</v>
      </c>
      <c r="AC2129" s="42">
        <f t="shared" si="251"/>
        <v>345</v>
      </c>
      <c r="AD2129" s="43">
        <v>0</v>
      </c>
      <c r="AE2129" s="44" t="s">
        <v>28</v>
      </c>
      <c r="AF2129" s="45"/>
      <c r="AH2129" s="3"/>
    </row>
    <row r="2130" spans="1:34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6"/>
        <v>408.24</v>
      </c>
      <c r="Y2130" s="51">
        <f t="shared" si="247"/>
        <v>0</v>
      </c>
      <c r="Z2130" s="51">
        <f t="shared" si="248"/>
        <v>0</v>
      </c>
      <c r="AA2130" s="51">
        <f t="shared" si="249"/>
        <v>0</v>
      </c>
      <c r="AB2130" s="51">
        <f t="shared" si="250"/>
        <v>0</v>
      </c>
      <c r="AC2130" s="52">
        <f t="shared" si="251"/>
        <v>408.2</v>
      </c>
      <c r="AD2130" s="53">
        <f>(ROUND(AC2130-AC2129,1)/AC2129)</f>
        <v>0.18318840579710147</v>
      </c>
      <c r="AE2130" s="44"/>
      <c r="AF2130" s="45"/>
      <c r="AH2130" s="3"/>
    </row>
    <row r="2131" spans="1:34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6"/>
        <v>344.95999999999992</v>
      </c>
      <c r="Y2131" s="51">
        <f t="shared" si="247"/>
        <v>0</v>
      </c>
      <c r="Z2131" s="51">
        <f t="shared" si="248"/>
        <v>0</v>
      </c>
      <c r="AA2131" s="51">
        <f t="shared" si="249"/>
        <v>0</v>
      </c>
      <c r="AB2131" s="51">
        <f t="shared" si="250"/>
        <v>0</v>
      </c>
      <c r="AC2131" s="52">
        <f t="shared" si="251"/>
        <v>345</v>
      </c>
      <c r="AD2131" s="53">
        <f>(ROUND(AC2131-AC2129,1)/AC2129)</f>
        <v>0</v>
      </c>
      <c r="AE2131" s="44"/>
      <c r="AF2131" s="45"/>
      <c r="AH2131" s="3"/>
    </row>
    <row r="2132" spans="1:34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6"/>
        <v>344.95999999999992</v>
      </c>
      <c r="Y2132" s="51">
        <f t="shared" si="247"/>
        <v>0</v>
      </c>
      <c r="Z2132" s="51">
        <f t="shared" si="248"/>
        <v>0</v>
      </c>
      <c r="AA2132" s="51">
        <f t="shared" si="249"/>
        <v>0</v>
      </c>
      <c r="AB2132" s="51">
        <f t="shared" si="250"/>
        <v>0</v>
      </c>
      <c r="AC2132" s="52">
        <f t="shared" si="251"/>
        <v>345</v>
      </c>
      <c r="AD2132" s="53">
        <f>(ROUND(AC2132-AC2129,1)/AC2129)</f>
        <v>0</v>
      </c>
      <c r="AE2132" s="44"/>
      <c r="AF2132" s="45"/>
      <c r="AH2132" s="3"/>
    </row>
    <row r="2133" spans="1:34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6"/>
        <v>344.95999999999992</v>
      </c>
      <c r="Y2133" s="51">
        <f t="shared" si="247"/>
        <v>0</v>
      </c>
      <c r="Z2133" s="51">
        <f t="shared" si="248"/>
        <v>0</v>
      </c>
      <c r="AA2133" s="51">
        <f t="shared" si="249"/>
        <v>0</v>
      </c>
      <c r="AB2133" s="51">
        <f t="shared" si="250"/>
        <v>0</v>
      </c>
      <c r="AC2133" s="52">
        <f t="shared" si="251"/>
        <v>345</v>
      </c>
      <c r="AD2133" s="53">
        <f>(ROUND(AC2133-AC2129,1)/AC2129)</f>
        <v>0</v>
      </c>
      <c r="AE2133" s="44"/>
      <c r="AF2133" s="45"/>
      <c r="AH2133" s="3"/>
    </row>
    <row r="2134" spans="1:34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6"/>
        <v>344.95999999999992</v>
      </c>
      <c r="Y2134" s="51">
        <f t="shared" si="247"/>
        <v>0</v>
      </c>
      <c r="Z2134" s="51">
        <f t="shared" si="248"/>
        <v>0</v>
      </c>
      <c r="AA2134" s="51">
        <f t="shared" si="249"/>
        <v>0</v>
      </c>
      <c r="AB2134" s="51">
        <f t="shared" si="250"/>
        <v>0</v>
      </c>
      <c r="AC2134" s="52">
        <f t="shared" si="251"/>
        <v>345</v>
      </c>
      <c r="AD2134" s="53">
        <f>(ROUND(AC2134-AC2129,1)/AC2129)</f>
        <v>0</v>
      </c>
      <c r="AE2134" s="44"/>
      <c r="AF2134" s="45"/>
      <c r="AH2134" s="3"/>
    </row>
    <row r="2135" spans="1:34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6"/>
        <v>123.12</v>
      </c>
      <c r="Y2135" s="51">
        <f t="shared" si="247"/>
        <v>288.14400000000001</v>
      </c>
      <c r="Z2135" s="51">
        <f t="shared" si="248"/>
        <v>0</v>
      </c>
      <c r="AA2135" s="51">
        <f t="shared" si="249"/>
        <v>0</v>
      </c>
      <c r="AB2135" s="51">
        <f t="shared" si="250"/>
        <v>0</v>
      </c>
      <c r="AC2135" s="52">
        <f t="shared" si="251"/>
        <v>411.3</v>
      </c>
      <c r="AD2135" s="53">
        <f>(ROUND(AC2135-AC2129,1)/AC2129)</f>
        <v>0.19217391304347825</v>
      </c>
      <c r="AE2135" s="44"/>
      <c r="AF2135" s="45"/>
      <c r="AH2135" s="3"/>
    </row>
    <row r="2136" spans="1:34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123.12</v>
      </c>
      <c r="Y2136" s="51">
        <f t="shared" si="247"/>
        <v>0</v>
      </c>
      <c r="Z2136" s="51">
        <f t="shared" si="248"/>
        <v>288.14400000000001</v>
      </c>
      <c r="AA2136" s="51">
        <f t="shared" si="249"/>
        <v>0</v>
      </c>
      <c r="AB2136" s="51">
        <f t="shared" si="250"/>
        <v>0</v>
      </c>
      <c r="AC2136" s="52">
        <f t="shared" si="251"/>
        <v>411.3</v>
      </c>
      <c r="AD2136" s="53">
        <f>(ROUND(AC2136-AC2129,1)/AC2129)</f>
        <v>0.19217391304347825</v>
      </c>
      <c r="AE2136" s="44"/>
      <c r="AF2136" s="45"/>
      <c r="AH2136" s="3"/>
    </row>
    <row r="2137" spans="1:34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6"/>
        <v>123.12</v>
      </c>
      <c r="Y2137" s="51">
        <f t="shared" si="247"/>
        <v>0</v>
      </c>
      <c r="Z2137" s="51">
        <f t="shared" si="248"/>
        <v>0</v>
      </c>
      <c r="AA2137" s="51">
        <f t="shared" si="249"/>
        <v>288.14400000000001</v>
      </c>
      <c r="AB2137" s="51">
        <f t="shared" si="250"/>
        <v>0</v>
      </c>
      <c r="AC2137" s="52">
        <f t="shared" si="251"/>
        <v>411.3</v>
      </c>
      <c r="AD2137" s="53">
        <f>(ROUND(AC2137-AC2129,1)/AC2129)</f>
        <v>0.19217391304347825</v>
      </c>
      <c r="AE2137" s="44"/>
      <c r="AF2137" s="45"/>
      <c r="AH2137" s="3"/>
    </row>
    <row r="2138" spans="1:34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6"/>
        <v>123.12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288.14400000000001</v>
      </c>
      <c r="AC2138" s="52">
        <f t="shared" si="251"/>
        <v>411.3</v>
      </c>
      <c r="AD2138" s="53">
        <f>(ROUND(AC2138-AC2129,1)/AC2129)</f>
        <v>0.19217391304347825</v>
      </c>
      <c r="AE2138" s="44"/>
      <c r="AF2138" s="45"/>
      <c r="AH2138" s="3"/>
    </row>
    <row r="2139" spans="1:34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423.36</v>
      </c>
      <c r="Y2139" s="51">
        <f t="shared" si="247"/>
        <v>0</v>
      </c>
      <c r="Z2139" s="51">
        <f t="shared" si="248"/>
        <v>0</v>
      </c>
      <c r="AA2139" s="51">
        <f t="shared" si="249"/>
        <v>0</v>
      </c>
      <c r="AB2139" s="51">
        <f t="shared" si="250"/>
        <v>0</v>
      </c>
      <c r="AC2139" s="52">
        <f t="shared" si="251"/>
        <v>423.4</v>
      </c>
      <c r="AD2139" s="53">
        <f>(ROUND(AC2139-AC2129,1)/AC2129)</f>
        <v>0.22724637681159421</v>
      </c>
      <c r="AE2139" s="44"/>
      <c r="AF2139" s="45"/>
      <c r="AH2139" s="3"/>
    </row>
    <row r="2140" spans="1:34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408.24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408.2</v>
      </c>
      <c r="AD2140" s="53">
        <f>(ROUND(AC2140-AC2129,1)/AC2129)</f>
        <v>0.18318840579710147</v>
      </c>
      <c r="AE2140" s="44"/>
      <c r="AF2140" s="45"/>
      <c r="AH2140" s="3"/>
    </row>
    <row r="2141" spans="1:34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408.24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408.2</v>
      </c>
      <c r="AD2141" s="53">
        <f>(ROUND(AC2141-AC2129,1)/AC2129)</f>
        <v>0.18318840579710147</v>
      </c>
      <c r="AE2141" s="44"/>
      <c r="AF2141" s="45"/>
      <c r="AH2141" s="3"/>
    </row>
    <row r="2142" spans="1:34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374.22</v>
      </c>
      <c r="Y2142" s="51">
        <f t="shared" si="247"/>
        <v>0</v>
      </c>
      <c r="Z2142" s="51">
        <f t="shared" si="248"/>
        <v>0</v>
      </c>
      <c r="AA2142" s="51">
        <f t="shared" si="249"/>
        <v>0</v>
      </c>
      <c r="AB2142" s="51">
        <f t="shared" si="250"/>
        <v>0</v>
      </c>
      <c r="AC2142" s="52">
        <f t="shared" si="251"/>
        <v>374.2</v>
      </c>
      <c r="AD2142" s="53">
        <f>(ROUND(AC2142-AC2129,1)/AC2129)</f>
        <v>8.4637681159420289E-2</v>
      </c>
      <c r="AE2142" s="44"/>
      <c r="AF2142" s="45"/>
      <c r="AH2142" s="3"/>
    </row>
    <row r="2143" spans="1:34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423.36</v>
      </c>
      <c r="Y2143" s="51">
        <f t="shared" si="247"/>
        <v>0</v>
      </c>
      <c r="Z2143" s="51">
        <f t="shared" si="248"/>
        <v>0</v>
      </c>
      <c r="AA2143" s="51">
        <f t="shared" si="249"/>
        <v>0</v>
      </c>
      <c r="AB2143" s="51">
        <f t="shared" si="250"/>
        <v>0</v>
      </c>
      <c r="AC2143" s="52">
        <f t="shared" si="251"/>
        <v>423.4</v>
      </c>
      <c r="AD2143" s="53">
        <f>(ROUND(AC2143-AC2129,1)/AC2129)</f>
        <v>0.22724637681159421</v>
      </c>
      <c r="AE2143" s="44"/>
      <c r="AF2143" s="45"/>
      <c r="AH2143" s="3"/>
    </row>
    <row r="2144" spans="1:34">
      <c r="A2144" s="54" t="s">
        <v>19</v>
      </c>
      <c r="B2144" s="60" t="s">
        <v>192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353.22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353.2</v>
      </c>
      <c r="AD2144" s="43"/>
      <c r="AE2144" s="44"/>
      <c r="AF2144" s="45"/>
      <c r="AH2144" s="3"/>
    </row>
    <row r="2145" spans="1:34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399.33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353.22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353.2</v>
      </c>
      <c r="AD2146" s="53">
        <f>(ROUND(AC2146-AC2144,1)/AC2144)</f>
        <v>0</v>
      </c>
      <c r="AE2146" s="44"/>
      <c r="AF2146" s="45"/>
      <c r="AH2146" s="3"/>
    </row>
    <row r="2147" spans="1:34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353.22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353.2</v>
      </c>
      <c r="AD2147" s="53">
        <f>(ROUND(AC2147-AC2144,1)/AC2144)</f>
        <v>0</v>
      </c>
      <c r="AE2147" s="44"/>
      <c r="AF2147" s="45"/>
      <c r="AH2147" s="3"/>
    </row>
    <row r="2148" spans="1:34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52">N2148+S2148</f>
        <v>353.22</v>
      </c>
      <c r="Y2148" s="51">
        <f t="shared" ref="Y2148:Y2179" si="253">O2148+T2148</f>
        <v>0</v>
      </c>
      <c r="Z2148" s="51">
        <f t="shared" ref="Z2148:Z2179" si="254">P2148+U2148</f>
        <v>0</v>
      </c>
      <c r="AA2148" s="51">
        <f t="shared" ref="AA2148:AA2179" si="255">Q2148+V2148</f>
        <v>0</v>
      </c>
      <c r="AB2148" s="51">
        <f t="shared" ref="AB2148:AB2179" si="256">R2148+W2148</f>
        <v>0</v>
      </c>
      <c r="AC2148" s="52">
        <f t="shared" ref="AC2148:AC2179" si="257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52"/>
        <v>353.22</v>
      </c>
      <c r="Y2149" s="51">
        <f t="shared" si="253"/>
        <v>0</v>
      </c>
      <c r="Z2149" s="51">
        <f t="shared" si="254"/>
        <v>0</v>
      </c>
      <c r="AA2149" s="51">
        <f t="shared" si="255"/>
        <v>0</v>
      </c>
      <c r="AB2149" s="51">
        <f t="shared" si="256"/>
        <v>0</v>
      </c>
      <c r="AC2149" s="52">
        <f t="shared" si="257"/>
        <v>353.2</v>
      </c>
      <c r="AD2149" s="53">
        <f>(ROUND(AC2149-AC2144,1)/AC2144)</f>
        <v>0</v>
      </c>
      <c r="AE2149" s="44"/>
      <c r="AF2149" s="45"/>
      <c r="AH2149" s="3"/>
    </row>
    <row r="2150" spans="1:34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52"/>
        <v>113.19750000000001</v>
      </c>
      <c r="Y2150" s="51">
        <f t="shared" si="253"/>
        <v>307.79999999999995</v>
      </c>
      <c r="Z2150" s="51">
        <f t="shared" si="254"/>
        <v>0</v>
      </c>
      <c r="AA2150" s="51">
        <f t="shared" si="255"/>
        <v>0</v>
      </c>
      <c r="AB2150" s="51">
        <f t="shared" si="256"/>
        <v>0</v>
      </c>
      <c r="AC2150" s="52">
        <f t="shared" si="257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52"/>
        <v>113.19750000000001</v>
      </c>
      <c r="Y2151" s="51">
        <f t="shared" si="253"/>
        <v>0</v>
      </c>
      <c r="Z2151" s="51">
        <f t="shared" si="254"/>
        <v>307.79999999999995</v>
      </c>
      <c r="AA2151" s="51">
        <f t="shared" si="255"/>
        <v>0</v>
      </c>
      <c r="AB2151" s="51">
        <f t="shared" si="256"/>
        <v>0</v>
      </c>
      <c r="AC2151" s="52">
        <f t="shared" si="257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52"/>
        <v>113.19750000000001</v>
      </c>
      <c r="Y2152" s="51">
        <f t="shared" si="253"/>
        <v>0</v>
      </c>
      <c r="Z2152" s="51">
        <f t="shared" si="254"/>
        <v>0</v>
      </c>
      <c r="AA2152" s="51">
        <f t="shared" si="255"/>
        <v>307.79999999999995</v>
      </c>
      <c r="AB2152" s="51">
        <f t="shared" si="256"/>
        <v>0</v>
      </c>
      <c r="AC2152" s="52">
        <f t="shared" si="257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52"/>
        <v>113.19750000000001</v>
      </c>
      <c r="Y2153" s="51">
        <f t="shared" si="253"/>
        <v>0</v>
      </c>
      <c r="Z2153" s="51">
        <f t="shared" si="254"/>
        <v>0</v>
      </c>
      <c r="AA2153" s="51">
        <f t="shared" si="255"/>
        <v>0</v>
      </c>
      <c r="AB2153" s="51">
        <f t="shared" si="256"/>
        <v>307.79999999999995</v>
      </c>
      <c r="AC2153" s="52">
        <f t="shared" si="257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52"/>
        <v>382.887</v>
      </c>
      <c r="Y2154" s="51">
        <f t="shared" si="253"/>
        <v>0</v>
      </c>
      <c r="Z2154" s="51">
        <f t="shared" si="254"/>
        <v>0</v>
      </c>
      <c r="AA2154" s="51">
        <f t="shared" si="255"/>
        <v>0</v>
      </c>
      <c r="AB2154" s="51">
        <f t="shared" si="256"/>
        <v>0</v>
      </c>
      <c r="AC2154" s="52">
        <f t="shared" si="257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52"/>
        <v>409.90050000000002</v>
      </c>
      <c r="Y2155" s="51">
        <f t="shared" si="253"/>
        <v>0</v>
      </c>
      <c r="Z2155" s="51">
        <f t="shared" si="254"/>
        <v>0</v>
      </c>
      <c r="AA2155" s="51">
        <f t="shared" si="255"/>
        <v>0</v>
      </c>
      <c r="AB2155" s="51">
        <f t="shared" si="256"/>
        <v>0</v>
      </c>
      <c r="AC2155" s="52">
        <f t="shared" si="257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52"/>
        <v>409.90050000000002</v>
      </c>
      <c r="Y2156" s="51">
        <f t="shared" si="253"/>
        <v>0</v>
      </c>
      <c r="Z2156" s="51">
        <f t="shared" si="254"/>
        <v>0</v>
      </c>
      <c r="AA2156" s="51">
        <f t="shared" si="255"/>
        <v>0</v>
      </c>
      <c r="AB2156" s="51">
        <f t="shared" si="256"/>
        <v>0</v>
      </c>
      <c r="AC2156" s="52">
        <f t="shared" si="257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52"/>
        <v>416.94750000000005</v>
      </c>
      <c r="Y2157" s="51">
        <f t="shared" si="253"/>
        <v>0</v>
      </c>
      <c r="Z2157" s="51">
        <f t="shared" si="254"/>
        <v>0</v>
      </c>
      <c r="AA2157" s="51">
        <f t="shared" si="255"/>
        <v>0</v>
      </c>
      <c r="AB2157" s="51">
        <f t="shared" si="256"/>
        <v>0</v>
      </c>
      <c r="AC2157" s="52">
        <f t="shared" si="257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52"/>
        <v>384.64875000000001</v>
      </c>
      <c r="Y2158" s="51">
        <f t="shared" si="253"/>
        <v>0</v>
      </c>
      <c r="Z2158" s="51">
        <f t="shared" si="254"/>
        <v>0</v>
      </c>
      <c r="AA2158" s="51">
        <f t="shared" si="255"/>
        <v>0</v>
      </c>
      <c r="AB2158" s="51">
        <f t="shared" si="256"/>
        <v>0</v>
      </c>
      <c r="AC2158" s="52">
        <f t="shared" si="257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>
      <c r="A2159" s="54" t="s">
        <v>19</v>
      </c>
      <c r="B2159" s="58" t="s">
        <v>193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52"/>
        <v>356.71999999999997</v>
      </c>
      <c r="Y2159" s="41">
        <f t="shared" si="253"/>
        <v>0</v>
      </c>
      <c r="Z2159" s="41">
        <f t="shared" si="254"/>
        <v>0</v>
      </c>
      <c r="AA2159" s="41">
        <f t="shared" si="255"/>
        <v>0</v>
      </c>
      <c r="AB2159" s="41">
        <f t="shared" si="256"/>
        <v>0</v>
      </c>
      <c r="AC2159" s="42">
        <f t="shared" si="257"/>
        <v>356.7</v>
      </c>
      <c r="AD2159" s="43"/>
      <c r="AE2159" s="44"/>
      <c r="AF2159" s="45"/>
      <c r="AH2159" s="3"/>
    </row>
    <row r="2160" spans="1:34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52"/>
        <v>423.36000000000007</v>
      </c>
      <c r="Y2160" s="51">
        <f t="shared" si="253"/>
        <v>0</v>
      </c>
      <c r="Z2160" s="51">
        <f t="shared" si="254"/>
        <v>0</v>
      </c>
      <c r="AA2160" s="51">
        <f t="shared" si="255"/>
        <v>0</v>
      </c>
      <c r="AB2160" s="51">
        <f t="shared" si="256"/>
        <v>0</v>
      </c>
      <c r="AC2160" s="52">
        <f t="shared" si="257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52"/>
        <v>356.71999999999997</v>
      </c>
      <c r="Y2161" s="51">
        <f t="shared" si="253"/>
        <v>0</v>
      </c>
      <c r="Z2161" s="51">
        <f t="shared" si="254"/>
        <v>0</v>
      </c>
      <c r="AA2161" s="51">
        <f t="shared" si="255"/>
        <v>0</v>
      </c>
      <c r="AB2161" s="51">
        <f t="shared" si="256"/>
        <v>0</v>
      </c>
      <c r="AC2161" s="52">
        <f t="shared" si="257"/>
        <v>356.7</v>
      </c>
      <c r="AD2161" s="53">
        <f>(ROUND(AC2161-AC2159,1)/AC2159)</f>
        <v>0</v>
      </c>
      <c r="AE2161" s="44"/>
      <c r="AF2161" s="45"/>
      <c r="AH2161" s="3"/>
    </row>
    <row r="2162" spans="1:34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52"/>
        <v>356.71999999999997</v>
      </c>
      <c r="Y2162" s="51">
        <f t="shared" si="253"/>
        <v>0</v>
      </c>
      <c r="Z2162" s="51">
        <f t="shared" si="254"/>
        <v>0</v>
      </c>
      <c r="AA2162" s="51">
        <f t="shared" si="255"/>
        <v>0</v>
      </c>
      <c r="AB2162" s="51">
        <f t="shared" si="256"/>
        <v>0</v>
      </c>
      <c r="AC2162" s="52">
        <f t="shared" si="257"/>
        <v>356.7</v>
      </c>
      <c r="AD2162" s="53">
        <f>(ROUND(AC2162-AC2159,1)/AC2159)</f>
        <v>0</v>
      </c>
      <c r="AE2162" s="44"/>
      <c r="AF2162" s="45"/>
      <c r="AH2162" s="3"/>
    </row>
    <row r="2163" spans="1:34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52"/>
        <v>356.71999999999997</v>
      </c>
      <c r="Y2163" s="51">
        <f t="shared" si="253"/>
        <v>0</v>
      </c>
      <c r="Z2163" s="51">
        <f t="shared" si="254"/>
        <v>0</v>
      </c>
      <c r="AA2163" s="51">
        <f t="shared" si="255"/>
        <v>0</v>
      </c>
      <c r="AB2163" s="51">
        <f t="shared" si="256"/>
        <v>0</v>
      </c>
      <c r="AC2163" s="52">
        <f t="shared" si="257"/>
        <v>356.7</v>
      </c>
      <c r="AD2163" s="53">
        <f>(ROUND(AC2163-AC2159,1)/AC2159)</f>
        <v>0</v>
      </c>
      <c r="AE2163" s="44"/>
      <c r="AF2163" s="45"/>
      <c r="AH2163" s="3"/>
    </row>
    <row r="2164" spans="1:34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52"/>
        <v>356.71999999999997</v>
      </c>
      <c r="Y2164" s="51">
        <f t="shared" si="253"/>
        <v>0</v>
      </c>
      <c r="Z2164" s="51">
        <f t="shared" si="254"/>
        <v>0</v>
      </c>
      <c r="AA2164" s="51">
        <f t="shared" si="255"/>
        <v>0</v>
      </c>
      <c r="AB2164" s="51">
        <f t="shared" si="256"/>
        <v>0</v>
      </c>
      <c r="AC2164" s="52">
        <f t="shared" si="257"/>
        <v>356.7</v>
      </c>
      <c r="AD2164" s="53">
        <f>(ROUND(AC2164-AC2159,1)/AC2159)</f>
        <v>0</v>
      </c>
      <c r="AE2164" s="44"/>
      <c r="AF2164" s="45"/>
      <c r="AH2164" s="3"/>
    </row>
    <row r="2165" spans="1:34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52"/>
        <v>119.07000000000002</v>
      </c>
      <c r="Y2165" s="51">
        <f t="shared" si="253"/>
        <v>313.38900000000001</v>
      </c>
      <c r="Z2165" s="51">
        <f t="shared" si="254"/>
        <v>0</v>
      </c>
      <c r="AA2165" s="51">
        <f t="shared" si="255"/>
        <v>0</v>
      </c>
      <c r="AB2165" s="51">
        <f t="shared" si="256"/>
        <v>0</v>
      </c>
      <c r="AC2165" s="52">
        <f t="shared" si="257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52"/>
        <v>119.07000000000002</v>
      </c>
      <c r="Y2166" s="51">
        <f t="shared" si="253"/>
        <v>0</v>
      </c>
      <c r="Z2166" s="51">
        <f t="shared" si="254"/>
        <v>313.38900000000001</v>
      </c>
      <c r="AA2166" s="51">
        <f t="shared" si="255"/>
        <v>0</v>
      </c>
      <c r="AB2166" s="51">
        <f t="shared" si="256"/>
        <v>0</v>
      </c>
      <c r="AC2166" s="52">
        <f t="shared" si="257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52"/>
        <v>119.07000000000002</v>
      </c>
      <c r="Y2167" s="51">
        <f t="shared" si="253"/>
        <v>0</v>
      </c>
      <c r="Z2167" s="51">
        <f t="shared" si="254"/>
        <v>0</v>
      </c>
      <c r="AA2167" s="51">
        <f t="shared" si="255"/>
        <v>313.38900000000001</v>
      </c>
      <c r="AB2167" s="51">
        <f t="shared" si="256"/>
        <v>0</v>
      </c>
      <c r="AC2167" s="52">
        <f t="shared" si="257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52"/>
        <v>119.07000000000002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313.38900000000001</v>
      </c>
      <c r="AC2168" s="52">
        <f t="shared" si="257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391.60800000000006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423.36000000000007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423.36000000000007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393.59250000000003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433.28250000000003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>
      <c r="A2174" s="54" t="s">
        <v>19</v>
      </c>
      <c r="B2174" s="60" t="s">
        <v>194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246.4</v>
      </c>
      <c r="Y2174" s="41">
        <f t="shared" si="253"/>
        <v>0</v>
      </c>
      <c r="Z2174" s="41">
        <f t="shared" si="254"/>
        <v>112</v>
      </c>
      <c r="AA2174" s="41">
        <f t="shared" si="255"/>
        <v>0</v>
      </c>
      <c r="AB2174" s="41">
        <f t="shared" si="256"/>
        <v>0</v>
      </c>
      <c r="AC2174" s="42">
        <f t="shared" si="257"/>
        <v>358.4</v>
      </c>
      <c r="AD2174" s="43"/>
      <c r="AE2174" s="44"/>
      <c r="AF2174" s="45"/>
      <c r="AH2174" s="3"/>
    </row>
    <row r="2175" spans="1:34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345.6</v>
      </c>
      <c r="Y2175" s="51">
        <f t="shared" si="253"/>
        <v>0</v>
      </c>
      <c r="Z2175" s="51">
        <f t="shared" si="254"/>
        <v>108</v>
      </c>
      <c r="AA2175" s="51">
        <f t="shared" si="255"/>
        <v>0</v>
      </c>
      <c r="AB2175" s="51">
        <f t="shared" si="256"/>
        <v>0</v>
      </c>
      <c r="AC2175" s="52">
        <f t="shared" si="257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246.4</v>
      </c>
      <c r="Y2176" s="51">
        <f t="shared" si="253"/>
        <v>0</v>
      </c>
      <c r="Z2176" s="51">
        <f t="shared" si="254"/>
        <v>112</v>
      </c>
      <c r="AA2176" s="51">
        <f t="shared" si="255"/>
        <v>0</v>
      </c>
      <c r="AB2176" s="51">
        <f t="shared" si="256"/>
        <v>0</v>
      </c>
      <c r="AC2176" s="52">
        <f t="shared" si="257"/>
        <v>358.4</v>
      </c>
      <c r="AD2176" s="53">
        <f>(ROUND(AC2176-AC2174,1)/AC2174)</f>
        <v>0</v>
      </c>
      <c r="AE2176" s="44"/>
      <c r="AF2176" s="45"/>
      <c r="AH2176" s="3"/>
    </row>
    <row r="2177" spans="1:34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246.4</v>
      </c>
      <c r="Y2177" s="51">
        <f t="shared" si="253"/>
        <v>0</v>
      </c>
      <c r="Z2177" s="51">
        <f t="shared" si="254"/>
        <v>112</v>
      </c>
      <c r="AA2177" s="51">
        <f t="shared" si="255"/>
        <v>0</v>
      </c>
      <c r="AB2177" s="51">
        <f t="shared" si="256"/>
        <v>0</v>
      </c>
      <c r="AC2177" s="52">
        <f t="shared" si="257"/>
        <v>358.4</v>
      </c>
      <c r="AD2177" s="53">
        <f>(ROUND(AC2177-AC2174,1)/AC2174)</f>
        <v>0</v>
      </c>
      <c r="AE2177" s="44"/>
      <c r="AF2177" s="45"/>
      <c r="AH2177" s="3"/>
    </row>
    <row r="2178" spans="1:34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246.4</v>
      </c>
      <c r="Y2178" s="51">
        <f t="shared" si="253"/>
        <v>0</v>
      </c>
      <c r="Z2178" s="51">
        <f t="shared" si="254"/>
        <v>112</v>
      </c>
      <c r="AA2178" s="51">
        <f t="shared" si="255"/>
        <v>0</v>
      </c>
      <c r="AB2178" s="51">
        <f t="shared" si="256"/>
        <v>0</v>
      </c>
      <c r="AC2178" s="52">
        <f t="shared" si="257"/>
        <v>358.4</v>
      </c>
      <c r="AD2178" s="53">
        <f>(ROUND(AC2178-AC2174,1)/AC2174)</f>
        <v>0</v>
      </c>
      <c r="AE2178" s="44"/>
      <c r="AF2178" s="45"/>
      <c r="AH2178" s="3"/>
    </row>
    <row r="2179" spans="1:34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246.4</v>
      </c>
      <c r="Y2179" s="51">
        <f t="shared" si="253"/>
        <v>0</v>
      </c>
      <c r="Z2179" s="51">
        <f t="shared" si="254"/>
        <v>112</v>
      </c>
      <c r="AA2179" s="51">
        <f t="shared" si="255"/>
        <v>0</v>
      </c>
      <c r="AB2179" s="51">
        <f t="shared" si="256"/>
        <v>0</v>
      </c>
      <c r="AC2179" s="52">
        <f t="shared" si="257"/>
        <v>358.4</v>
      </c>
      <c r="AD2179" s="53">
        <f>(ROUND(AC2179-AC2174,1)/AC2174)</f>
        <v>0</v>
      </c>
      <c r="AE2179" s="44"/>
      <c r="AF2179" s="45"/>
      <c r="AH2179" s="3"/>
    </row>
    <row r="2180" spans="1:34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8">N2180+S2180</f>
        <v>86.4</v>
      </c>
      <c r="Y2180" s="51">
        <f t="shared" ref="Y2180:Y2211" si="259">O2180+T2180</f>
        <v>356.4</v>
      </c>
      <c r="Z2180" s="51">
        <f t="shared" ref="Z2180:Z2211" si="260">P2180+U2180</f>
        <v>0</v>
      </c>
      <c r="AA2180" s="51">
        <f t="shared" ref="AA2180:AA2211" si="261">Q2180+V2180</f>
        <v>0</v>
      </c>
      <c r="AB2180" s="51">
        <f t="shared" ref="AB2180:AB2211" si="262">R2180+W2180</f>
        <v>0</v>
      </c>
      <c r="AC2180" s="52">
        <f t="shared" ref="AC2180:AC2211" si="263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8"/>
        <v>86.4</v>
      </c>
      <c r="Y2181" s="51">
        <f t="shared" si="259"/>
        <v>0</v>
      </c>
      <c r="Z2181" s="51">
        <f t="shared" si="260"/>
        <v>377.19000000000005</v>
      </c>
      <c r="AA2181" s="51">
        <f t="shared" si="261"/>
        <v>0</v>
      </c>
      <c r="AB2181" s="51">
        <f t="shared" si="262"/>
        <v>0</v>
      </c>
      <c r="AC2181" s="52">
        <f t="shared" si="263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8"/>
        <v>86.4</v>
      </c>
      <c r="Y2182" s="51">
        <f t="shared" si="259"/>
        <v>0</v>
      </c>
      <c r="Z2182" s="51">
        <f t="shared" si="260"/>
        <v>0</v>
      </c>
      <c r="AA2182" s="51">
        <f t="shared" si="261"/>
        <v>356.4</v>
      </c>
      <c r="AB2182" s="51">
        <f t="shared" si="262"/>
        <v>0</v>
      </c>
      <c r="AC2182" s="52">
        <f t="shared" si="263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8"/>
        <v>86.4</v>
      </c>
      <c r="Y2183" s="51">
        <f t="shared" si="259"/>
        <v>0</v>
      </c>
      <c r="Z2183" s="51">
        <f t="shared" si="260"/>
        <v>0</v>
      </c>
      <c r="AA2183" s="51">
        <f t="shared" si="261"/>
        <v>0</v>
      </c>
      <c r="AB2183" s="51">
        <f t="shared" si="262"/>
        <v>356.4</v>
      </c>
      <c r="AC2183" s="52">
        <f t="shared" si="263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8"/>
        <v>285.12</v>
      </c>
      <c r="Y2184" s="51">
        <f t="shared" si="259"/>
        <v>0</v>
      </c>
      <c r="Z2184" s="51">
        <f t="shared" si="260"/>
        <v>178.2</v>
      </c>
      <c r="AA2184" s="51">
        <f t="shared" si="261"/>
        <v>0</v>
      </c>
      <c r="AB2184" s="51">
        <f t="shared" si="262"/>
        <v>0</v>
      </c>
      <c r="AC2184" s="52">
        <f t="shared" si="263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8"/>
        <v>437.40000000000003</v>
      </c>
      <c r="Y2185" s="51">
        <f t="shared" si="259"/>
        <v>0</v>
      </c>
      <c r="Z2185" s="51">
        <f t="shared" si="260"/>
        <v>0</v>
      </c>
      <c r="AA2185" s="51">
        <f t="shared" si="261"/>
        <v>0</v>
      </c>
      <c r="AB2185" s="51">
        <f t="shared" si="262"/>
        <v>0</v>
      </c>
      <c r="AC2185" s="52">
        <f t="shared" si="263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8"/>
        <v>437.40000000000003</v>
      </c>
      <c r="Y2186" s="51">
        <f t="shared" si="259"/>
        <v>0</v>
      </c>
      <c r="Z2186" s="51">
        <f t="shared" si="260"/>
        <v>0</v>
      </c>
      <c r="AA2186" s="51">
        <f t="shared" si="261"/>
        <v>0</v>
      </c>
      <c r="AB2186" s="51">
        <f t="shared" si="262"/>
        <v>0</v>
      </c>
      <c r="AC2186" s="52">
        <f t="shared" si="263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8"/>
        <v>315.89999999999998</v>
      </c>
      <c r="Y2187" s="51">
        <f t="shared" si="259"/>
        <v>0</v>
      </c>
      <c r="Z2187" s="51">
        <f t="shared" si="260"/>
        <v>87.75</v>
      </c>
      <c r="AA2187" s="51">
        <f t="shared" si="261"/>
        <v>0</v>
      </c>
      <c r="AB2187" s="51">
        <f t="shared" si="262"/>
        <v>0</v>
      </c>
      <c r="AC2187" s="52">
        <f t="shared" si="263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8"/>
        <v>315.89999999999998</v>
      </c>
      <c r="Y2188" s="51">
        <f t="shared" si="259"/>
        <v>0</v>
      </c>
      <c r="Z2188" s="51">
        <f t="shared" si="260"/>
        <v>87.75</v>
      </c>
      <c r="AA2188" s="51">
        <f t="shared" si="261"/>
        <v>0</v>
      </c>
      <c r="AB2188" s="51">
        <f t="shared" si="262"/>
        <v>0</v>
      </c>
      <c r="AC2188" s="52">
        <f t="shared" si="263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>
      <c r="A2189" s="54" t="s">
        <v>19</v>
      </c>
      <c r="B2189" s="58" t="s">
        <v>195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8"/>
        <v>352.79999999999995</v>
      </c>
      <c r="Y2189" s="41">
        <f t="shared" si="259"/>
        <v>0</v>
      </c>
      <c r="Z2189" s="41">
        <f t="shared" si="260"/>
        <v>0</v>
      </c>
      <c r="AA2189" s="41">
        <f t="shared" si="261"/>
        <v>0</v>
      </c>
      <c r="AB2189" s="41">
        <f t="shared" si="262"/>
        <v>0</v>
      </c>
      <c r="AC2189" s="42">
        <f t="shared" si="263"/>
        <v>352.8</v>
      </c>
      <c r="AD2189" s="43"/>
      <c r="AE2189" s="44"/>
      <c r="AF2189" s="45"/>
      <c r="AH2189" s="3"/>
    </row>
    <row r="2190" spans="1:34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8"/>
        <v>413.1</v>
      </c>
      <c r="Y2190" s="51">
        <f t="shared" si="259"/>
        <v>0</v>
      </c>
      <c r="Z2190" s="51">
        <f t="shared" si="260"/>
        <v>0</v>
      </c>
      <c r="AA2190" s="51">
        <f t="shared" si="261"/>
        <v>0</v>
      </c>
      <c r="AB2190" s="51">
        <f t="shared" si="262"/>
        <v>0</v>
      </c>
      <c r="AC2190" s="52">
        <f t="shared" si="263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8"/>
        <v>352.79999999999995</v>
      </c>
      <c r="Y2191" s="51">
        <f t="shared" si="259"/>
        <v>0</v>
      </c>
      <c r="Z2191" s="51">
        <f t="shared" si="260"/>
        <v>0</v>
      </c>
      <c r="AA2191" s="51">
        <f t="shared" si="261"/>
        <v>0</v>
      </c>
      <c r="AB2191" s="51">
        <f t="shared" si="262"/>
        <v>0</v>
      </c>
      <c r="AC2191" s="52">
        <f t="shared" si="263"/>
        <v>352.8</v>
      </c>
      <c r="AD2191" s="53">
        <f>(ROUND(AC2191-AC2189,1)/AC2189)</f>
        <v>0</v>
      </c>
      <c r="AE2191" s="44"/>
      <c r="AF2191" s="45"/>
      <c r="AH2191" s="3"/>
    </row>
    <row r="2192" spans="1:34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8"/>
        <v>352.79999999999995</v>
      </c>
      <c r="Y2192" s="51">
        <f t="shared" si="259"/>
        <v>0</v>
      </c>
      <c r="Z2192" s="51">
        <f t="shared" si="260"/>
        <v>0</v>
      </c>
      <c r="AA2192" s="51">
        <f t="shared" si="261"/>
        <v>0</v>
      </c>
      <c r="AB2192" s="51">
        <f t="shared" si="262"/>
        <v>0</v>
      </c>
      <c r="AC2192" s="52">
        <f t="shared" si="263"/>
        <v>352.8</v>
      </c>
      <c r="AD2192" s="53">
        <f>(ROUND(AC2192-AC2189,1)/AC2189)</f>
        <v>0</v>
      </c>
      <c r="AE2192" s="44"/>
      <c r="AF2192" s="45"/>
      <c r="AH2192" s="3"/>
    </row>
    <row r="2193" spans="1:34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8"/>
        <v>352.79999999999995</v>
      </c>
      <c r="Y2193" s="51">
        <f t="shared" si="259"/>
        <v>0</v>
      </c>
      <c r="Z2193" s="51">
        <f t="shared" si="260"/>
        <v>0</v>
      </c>
      <c r="AA2193" s="51">
        <f t="shared" si="261"/>
        <v>0</v>
      </c>
      <c r="AB2193" s="51">
        <f t="shared" si="262"/>
        <v>0</v>
      </c>
      <c r="AC2193" s="52">
        <f t="shared" si="263"/>
        <v>352.8</v>
      </c>
      <c r="AD2193" s="53">
        <f>(ROUND(AC2193-AC2189,1)/AC2189)</f>
        <v>0</v>
      </c>
      <c r="AE2193" s="44"/>
      <c r="AF2193" s="45"/>
      <c r="AH2193" s="3"/>
    </row>
    <row r="2194" spans="1:34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8"/>
        <v>352.79999999999995</v>
      </c>
      <c r="Y2194" s="51">
        <f t="shared" si="259"/>
        <v>0</v>
      </c>
      <c r="Z2194" s="51">
        <f t="shared" si="260"/>
        <v>0</v>
      </c>
      <c r="AA2194" s="51">
        <f t="shared" si="261"/>
        <v>0</v>
      </c>
      <c r="AB2194" s="51">
        <f t="shared" si="262"/>
        <v>0</v>
      </c>
      <c r="AC2194" s="52">
        <f t="shared" si="263"/>
        <v>352.8</v>
      </c>
      <c r="AD2194" s="53">
        <f>(ROUND(AC2194-AC2189,1)/AC2189)</f>
        <v>0</v>
      </c>
      <c r="AE2194" s="44"/>
      <c r="AF2194" s="45"/>
      <c r="AH2194" s="3"/>
    </row>
    <row r="2195" spans="1:34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8"/>
        <v>115.42500000000001</v>
      </c>
      <c r="Y2195" s="51">
        <f t="shared" si="259"/>
        <v>314.55</v>
      </c>
      <c r="Z2195" s="51">
        <f t="shared" si="260"/>
        <v>0</v>
      </c>
      <c r="AA2195" s="51">
        <f t="shared" si="261"/>
        <v>0</v>
      </c>
      <c r="AB2195" s="51">
        <f t="shared" si="262"/>
        <v>0</v>
      </c>
      <c r="AC2195" s="52">
        <f t="shared" si="263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8"/>
        <v>115.42500000000001</v>
      </c>
      <c r="Y2196" s="51">
        <f t="shared" si="259"/>
        <v>0</v>
      </c>
      <c r="Z2196" s="51">
        <f t="shared" si="260"/>
        <v>314.55</v>
      </c>
      <c r="AA2196" s="51">
        <f t="shared" si="261"/>
        <v>0</v>
      </c>
      <c r="AB2196" s="51">
        <f t="shared" si="262"/>
        <v>0</v>
      </c>
      <c r="AC2196" s="52">
        <f t="shared" si="263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8"/>
        <v>115.42500000000001</v>
      </c>
      <c r="Y2197" s="51">
        <f t="shared" si="259"/>
        <v>0</v>
      </c>
      <c r="Z2197" s="51">
        <f t="shared" si="260"/>
        <v>0</v>
      </c>
      <c r="AA2197" s="51">
        <f t="shared" si="261"/>
        <v>314.55</v>
      </c>
      <c r="AB2197" s="51">
        <f t="shared" si="262"/>
        <v>0</v>
      </c>
      <c r="AC2197" s="52">
        <f t="shared" si="263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8"/>
        <v>115.42500000000001</v>
      </c>
      <c r="Y2198" s="51">
        <f t="shared" si="259"/>
        <v>0</v>
      </c>
      <c r="Z2198" s="51">
        <f t="shared" si="260"/>
        <v>0</v>
      </c>
      <c r="AA2198" s="51">
        <f t="shared" si="261"/>
        <v>0</v>
      </c>
      <c r="AB2198" s="51">
        <f t="shared" si="262"/>
        <v>314.55</v>
      </c>
      <c r="AC2198" s="52">
        <f t="shared" si="263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8"/>
        <v>383.94</v>
      </c>
      <c r="Y2199" s="51">
        <f t="shared" si="259"/>
        <v>0</v>
      </c>
      <c r="Z2199" s="51">
        <f t="shared" si="260"/>
        <v>0</v>
      </c>
      <c r="AA2199" s="51">
        <f t="shared" si="261"/>
        <v>0</v>
      </c>
      <c r="AB2199" s="51">
        <f t="shared" si="262"/>
        <v>0</v>
      </c>
      <c r="AC2199" s="52">
        <f t="shared" si="263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8"/>
        <v>413.1</v>
      </c>
      <c r="Y2200" s="51">
        <f t="shared" si="259"/>
        <v>0</v>
      </c>
      <c r="Z2200" s="51">
        <f t="shared" si="260"/>
        <v>0</v>
      </c>
      <c r="AA2200" s="51">
        <f t="shared" si="261"/>
        <v>0</v>
      </c>
      <c r="AB2200" s="51">
        <f t="shared" si="262"/>
        <v>0</v>
      </c>
      <c r="AC2200" s="52">
        <f t="shared" si="263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8"/>
        <v>413.1</v>
      </c>
      <c r="Y2201" s="51">
        <f t="shared" si="259"/>
        <v>0</v>
      </c>
      <c r="Z2201" s="51">
        <f t="shared" si="260"/>
        <v>0</v>
      </c>
      <c r="AA2201" s="51">
        <f t="shared" si="261"/>
        <v>0</v>
      </c>
      <c r="AB2201" s="51">
        <f t="shared" si="262"/>
        <v>0</v>
      </c>
      <c r="AC2201" s="52">
        <f t="shared" si="263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8"/>
        <v>413.1</v>
      </c>
      <c r="Y2202" s="51">
        <f t="shared" si="259"/>
        <v>0</v>
      </c>
      <c r="Z2202" s="51">
        <f t="shared" si="260"/>
        <v>0</v>
      </c>
      <c r="AA2202" s="51">
        <f t="shared" si="261"/>
        <v>0</v>
      </c>
      <c r="AB2202" s="51">
        <f t="shared" si="262"/>
        <v>0</v>
      </c>
      <c r="AC2202" s="52">
        <f t="shared" si="263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8"/>
        <v>385.76250000000005</v>
      </c>
      <c r="Y2203" s="51">
        <f t="shared" si="259"/>
        <v>0</v>
      </c>
      <c r="Z2203" s="51">
        <f t="shared" si="260"/>
        <v>0</v>
      </c>
      <c r="AA2203" s="51">
        <f t="shared" si="261"/>
        <v>0</v>
      </c>
      <c r="AB2203" s="51">
        <f t="shared" si="262"/>
        <v>0</v>
      </c>
      <c r="AC2203" s="52">
        <f t="shared" si="263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>
      <c r="A2204" s="54" t="s">
        <v>19</v>
      </c>
      <c r="B2204" s="60" t="s">
        <v>196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8"/>
        <v>369.6</v>
      </c>
      <c r="Y2204" s="41">
        <f t="shared" si="259"/>
        <v>0</v>
      </c>
      <c r="Z2204" s="41">
        <f t="shared" si="260"/>
        <v>0</v>
      </c>
      <c r="AA2204" s="41">
        <f t="shared" si="261"/>
        <v>0</v>
      </c>
      <c r="AB2204" s="41">
        <f t="shared" si="262"/>
        <v>0</v>
      </c>
      <c r="AC2204" s="42">
        <f t="shared" si="263"/>
        <v>369.6</v>
      </c>
      <c r="AD2204" s="43" t="s">
        <v>15</v>
      </c>
      <c r="AE2204" s="44"/>
      <c r="AF2204" s="45"/>
      <c r="AH2204" s="3"/>
    </row>
    <row r="2205" spans="1:34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8"/>
        <v>403.92000000000007</v>
      </c>
      <c r="Y2205" s="51">
        <f t="shared" si="259"/>
        <v>0</v>
      </c>
      <c r="Z2205" s="51">
        <f t="shared" si="260"/>
        <v>0</v>
      </c>
      <c r="AA2205" s="51">
        <f t="shared" si="261"/>
        <v>0</v>
      </c>
      <c r="AB2205" s="51">
        <f t="shared" si="262"/>
        <v>0</v>
      </c>
      <c r="AC2205" s="52">
        <f t="shared" si="263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8"/>
        <v>369.6</v>
      </c>
      <c r="Y2206" s="51">
        <f t="shared" si="259"/>
        <v>0</v>
      </c>
      <c r="Z2206" s="51">
        <f t="shared" si="260"/>
        <v>0</v>
      </c>
      <c r="AA2206" s="51">
        <f t="shared" si="261"/>
        <v>0</v>
      </c>
      <c r="AB2206" s="51">
        <f t="shared" si="262"/>
        <v>0</v>
      </c>
      <c r="AC2206" s="52">
        <f t="shared" si="263"/>
        <v>369.6</v>
      </c>
      <c r="AD2206" s="53">
        <f>(ROUND(AC2206-AC2204,1)/AC2204)</f>
        <v>0</v>
      </c>
      <c r="AE2206" s="44"/>
      <c r="AF2206" s="45"/>
      <c r="AH2206" s="3"/>
    </row>
    <row r="2207" spans="1:34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8"/>
        <v>369.6</v>
      </c>
      <c r="Y2207" s="51">
        <f t="shared" si="259"/>
        <v>0</v>
      </c>
      <c r="Z2207" s="51">
        <f t="shared" si="260"/>
        <v>0</v>
      </c>
      <c r="AA2207" s="51">
        <f t="shared" si="261"/>
        <v>0</v>
      </c>
      <c r="AB2207" s="51">
        <f t="shared" si="262"/>
        <v>0</v>
      </c>
      <c r="AC2207" s="52">
        <f t="shared" si="263"/>
        <v>369.6</v>
      </c>
      <c r="AD2207" s="53">
        <f>(ROUND(AC2207-AC2204,1)/AC2204)</f>
        <v>0</v>
      </c>
      <c r="AE2207" s="44"/>
      <c r="AF2207" s="45"/>
      <c r="AH2207" s="3"/>
    </row>
    <row r="2208" spans="1:34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8"/>
        <v>369.6</v>
      </c>
      <c r="Y2208" s="51">
        <f t="shared" si="259"/>
        <v>0</v>
      </c>
      <c r="Z2208" s="51">
        <f t="shared" si="260"/>
        <v>0</v>
      </c>
      <c r="AA2208" s="51">
        <f t="shared" si="261"/>
        <v>0</v>
      </c>
      <c r="AB2208" s="51">
        <f t="shared" si="262"/>
        <v>0</v>
      </c>
      <c r="AC2208" s="52">
        <f t="shared" si="263"/>
        <v>369.6</v>
      </c>
      <c r="AD2208" s="53">
        <f>(ROUND(AC2208-AC2204,1)/AC2204)</f>
        <v>0</v>
      </c>
      <c r="AE2208" s="44"/>
      <c r="AF2208" s="45"/>
      <c r="AH2208" s="3"/>
    </row>
    <row r="2209" spans="1:34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8"/>
        <v>369.6</v>
      </c>
      <c r="Y2209" s="51">
        <f t="shared" si="259"/>
        <v>0</v>
      </c>
      <c r="Z2209" s="51">
        <f t="shared" si="260"/>
        <v>0</v>
      </c>
      <c r="AA2209" s="51">
        <f t="shared" si="261"/>
        <v>0</v>
      </c>
      <c r="AB2209" s="51">
        <f t="shared" si="262"/>
        <v>0</v>
      </c>
      <c r="AC2209" s="52">
        <f t="shared" si="263"/>
        <v>369.6</v>
      </c>
      <c r="AD2209" s="53">
        <f>(ROUND(AC2209-AC2204,1)/AC2204)</f>
        <v>0</v>
      </c>
      <c r="AE2209" s="44"/>
      <c r="AF2209" s="45"/>
      <c r="AH2209" s="3"/>
    </row>
    <row r="2210" spans="1:34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8"/>
        <v>145.53000000000003</v>
      </c>
      <c r="Y2210" s="51">
        <f t="shared" si="259"/>
        <v>295.64999999999998</v>
      </c>
      <c r="Z2210" s="51">
        <f t="shared" si="260"/>
        <v>0</v>
      </c>
      <c r="AA2210" s="51">
        <f t="shared" si="261"/>
        <v>0</v>
      </c>
      <c r="AB2210" s="51">
        <f t="shared" si="262"/>
        <v>0</v>
      </c>
      <c r="AC2210" s="52">
        <f t="shared" si="263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8"/>
        <v>136.62</v>
      </c>
      <c r="Y2211" s="51">
        <f t="shared" si="259"/>
        <v>0</v>
      </c>
      <c r="Z2211" s="51">
        <f t="shared" si="260"/>
        <v>324</v>
      </c>
      <c r="AA2211" s="51">
        <f t="shared" si="261"/>
        <v>0</v>
      </c>
      <c r="AB2211" s="51">
        <f t="shared" si="262"/>
        <v>0</v>
      </c>
      <c r="AC2211" s="52">
        <f t="shared" si="263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4">N2212+S2212</f>
        <v>95.04</v>
      </c>
      <c r="Y2212" s="51">
        <f t="shared" ref="Y2212:Y2248" si="265">O2212+T2212</f>
        <v>0</v>
      </c>
      <c r="Z2212" s="51">
        <f t="shared" ref="Z2212:Z2248" si="266">P2212+U2212</f>
        <v>0</v>
      </c>
      <c r="AA2212" s="51">
        <f t="shared" ref="AA2212:AA2248" si="267">Q2212+V2212</f>
        <v>361.8</v>
      </c>
      <c r="AB2212" s="51">
        <f t="shared" ref="AB2212:AB2248" si="268">R2212+W2212</f>
        <v>0</v>
      </c>
      <c r="AC2212" s="52">
        <f t="shared" ref="AC2212:AC2243" si="269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4"/>
        <v>136.62</v>
      </c>
      <c r="Y2213" s="51">
        <f t="shared" si="265"/>
        <v>0</v>
      </c>
      <c r="Z2213" s="51">
        <f t="shared" si="266"/>
        <v>0</v>
      </c>
      <c r="AA2213" s="51">
        <f t="shared" si="267"/>
        <v>0</v>
      </c>
      <c r="AB2213" s="51">
        <f t="shared" si="268"/>
        <v>324</v>
      </c>
      <c r="AC2213" s="52">
        <f t="shared" si="269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4"/>
        <v>439.56000000000006</v>
      </c>
      <c r="Y2214" s="51">
        <f t="shared" si="265"/>
        <v>0</v>
      </c>
      <c r="Z2214" s="51">
        <f t="shared" si="266"/>
        <v>0</v>
      </c>
      <c r="AA2214" s="51">
        <f t="shared" si="267"/>
        <v>0</v>
      </c>
      <c r="AB2214" s="51">
        <f t="shared" si="268"/>
        <v>0</v>
      </c>
      <c r="AC2214" s="52">
        <f t="shared" si="269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4"/>
        <v>439.42500000000001</v>
      </c>
      <c r="Y2215" s="51">
        <f t="shared" si="265"/>
        <v>0</v>
      </c>
      <c r="Z2215" s="51">
        <f t="shared" si="266"/>
        <v>0</v>
      </c>
      <c r="AA2215" s="51">
        <f t="shared" si="267"/>
        <v>0</v>
      </c>
      <c r="AB2215" s="51">
        <f t="shared" si="268"/>
        <v>0</v>
      </c>
      <c r="AC2215" s="52">
        <f t="shared" si="269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4"/>
        <v>439.42500000000001</v>
      </c>
      <c r="Y2216" s="51">
        <f t="shared" si="265"/>
        <v>0</v>
      </c>
      <c r="Z2216" s="51">
        <f t="shared" si="266"/>
        <v>0</v>
      </c>
      <c r="AA2216" s="51">
        <f t="shared" si="267"/>
        <v>0</v>
      </c>
      <c r="AB2216" s="51">
        <f t="shared" si="268"/>
        <v>0</v>
      </c>
      <c r="AC2216" s="52">
        <f t="shared" si="269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4"/>
        <v>445.50000000000006</v>
      </c>
      <c r="Y2217" s="51">
        <f t="shared" si="265"/>
        <v>0</v>
      </c>
      <c r="Z2217" s="51">
        <f t="shared" si="266"/>
        <v>0</v>
      </c>
      <c r="AA2217" s="51">
        <f t="shared" si="267"/>
        <v>0</v>
      </c>
      <c r="AB2217" s="51">
        <f t="shared" si="268"/>
        <v>0</v>
      </c>
      <c r="AC2217" s="52">
        <f t="shared" si="269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4"/>
        <v>374.22</v>
      </c>
      <c r="Y2218" s="51">
        <f t="shared" si="265"/>
        <v>0</v>
      </c>
      <c r="Z2218" s="51">
        <f t="shared" si="266"/>
        <v>0</v>
      </c>
      <c r="AA2218" s="51">
        <f t="shared" si="267"/>
        <v>0</v>
      </c>
      <c r="AB2218" s="51">
        <f t="shared" si="268"/>
        <v>0</v>
      </c>
      <c r="AC2218" s="52">
        <f t="shared" si="269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>
      <c r="A2219" s="54" t="s">
        <v>19</v>
      </c>
      <c r="B2219" s="58" t="s">
        <v>197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4"/>
        <v>364</v>
      </c>
      <c r="Y2219" s="41">
        <f t="shared" si="265"/>
        <v>0</v>
      </c>
      <c r="Z2219" s="41">
        <f t="shared" si="266"/>
        <v>0</v>
      </c>
      <c r="AA2219" s="41">
        <f t="shared" si="267"/>
        <v>0</v>
      </c>
      <c r="AB2219" s="41">
        <f t="shared" si="268"/>
        <v>0</v>
      </c>
      <c r="AC2219" s="42">
        <f t="shared" si="269"/>
        <v>364</v>
      </c>
      <c r="AD2219" s="43"/>
      <c r="AE2219" s="44"/>
      <c r="AF2219" s="45"/>
      <c r="AH2219" s="3"/>
    </row>
    <row r="2220" spans="1:34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4"/>
        <v>459</v>
      </c>
      <c r="Y2220" s="51">
        <f t="shared" si="265"/>
        <v>0</v>
      </c>
      <c r="Z2220" s="51">
        <f t="shared" si="266"/>
        <v>0</v>
      </c>
      <c r="AA2220" s="51">
        <f t="shared" si="267"/>
        <v>0</v>
      </c>
      <c r="AB2220" s="51">
        <f t="shared" si="268"/>
        <v>0</v>
      </c>
      <c r="AC2220" s="52">
        <f t="shared" si="269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4"/>
        <v>364</v>
      </c>
      <c r="Y2221" s="51">
        <f t="shared" si="265"/>
        <v>0</v>
      </c>
      <c r="Z2221" s="51">
        <f t="shared" si="266"/>
        <v>0</v>
      </c>
      <c r="AA2221" s="51">
        <f t="shared" si="267"/>
        <v>0</v>
      </c>
      <c r="AB2221" s="51">
        <f t="shared" si="268"/>
        <v>0</v>
      </c>
      <c r="AC2221" s="52">
        <f t="shared" si="269"/>
        <v>364</v>
      </c>
      <c r="AD2221" s="53">
        <f>(ROUND(AC2221-AC2219,1)/AC2219)</f>
        <v>0</v>
      </c>
      <c r="AE2221" s="44"/>
      <c r="AF2221" s="45"/>
      <c r="AH2221" s="3"/>
    </row>
    <row r="2222" spans="1:34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4"/>
        <v>364</v>
      </c>
      <c r="Y2222" s="51">
        <f t="shared" si="265"/>
        <v>0</v>
      </c>
      <c r="Z2222" s="51">
        <f t="shared" si="266"/>
        <v>0</v>
      </c>
      <c r="AA2222" s="51">
        <f t="shared" si="267"/>
        <v>0</v>
      </c>
      <c r="AB2222" s="51">
        <f t="shared" si="268"/>
        <v>0</v>
      </c>
      <c r="AC2222" s="52">
        <f t="shared" si="269"/>
        <v>364</v>
      </c>
      <c r="AD2222" s="53">
        <f>(ROUND(AC2222-AC2219,1)/AC2219)</f>
        <v>0</v>
      </c>
      <c r="AE2222" s="44"/>
      <c r="AF2222" s="45"/>
      <c r="AH2222" s="3"/>
    </row>
    <row r="2223" spans="1:34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4"/>
        <v>364</v>
      </c>
      <c r="Y2223" s="51">
        <f t="shared" si="265"/>
        <v>0</v>
      </c>
      <c r="Z2223" s="51">
        <f t="shared" si="266"/>
        <v>0</v>
      </c>
      <c r="AA2223" s="51">
        <f t="shared" si="267"/>
        <v>0</v>
      </c>
      <c r="AB2223" s="51">
        <f t="shared" si="268"/>
        <v>0</v>
      </c>
      <c r="AC2223" s="52">
        <f t="shared" si="269"/>
        <v>364</v>
      </c>
      <c r="AD2223" s="53">
        <f>(ROUND(AC2223-AC2219,1)/AC2219)</f>
        <v>0</v>
      </c>
      <c r="AE2223" s="44"/>
      <c r="AF2223" s="45"/>
      <c r="AH2223" s="3"/>
    </row>
    <row r="2224" spans="1:34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4"/>
        <v>364</v>
      </c>
      <c r="Y2224" s="51">
        <f t="shared" si="265"/>
        <v>0</v>
      </c>
      <c r="Z2224" s="51">
        <f t="shared" si="266"/>
        <v>0</v>
      </c>
      <c r="AA2224" s="51">
        <f t="shared" si="267"/>
        <v>0</v>
      </c>
      <c r="AB2224" s="51">
        <f t="shared" si="268"/>
        <v>0</v>
      </c>
      <c r="AC2224" s="52">
        <f t="shared" si="269"/>
        <v>364</v>
      </c>
      <c r="AD2224" s="53">
        <f>(ROUND(AC2224-AC2219,1)/AC2219)</f>
        <v>0</v>
      </c>
      <c r="AE2224" s="44"/>
      <c r="AF2224" s="45"/>
      <c r="AH2224" s="3"/>
    </row>
    <row r="2225" spans="1:34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4"/>
        <v>121.5</v>
      </c>
      <c r="Y2225" s="51">
        <f t="shared" si="265"/>
        <v>325.21500000000003</v>
      </c>
      <c r="Z2225" s="51">
        <f t="shared" si="266"/>
        <v>0</v>
      </c>
      <c r="AA2225" s="51">
        <f t="shared" si="267"/>
        <v>0</v>
      </c>
      <c r="AB2225" s="51">
        <f t="shared" si="268"/>
        <v>0</v>
      </c>
      <c r="AC2225" s="52">
        <f t="shared" si="269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4"/>
        <v>121.5</v>
      </c>
      <c r="Y2226" s="51">
        <f t="shared" si="265"/>
        <v>0</v>
      </c>
      <c r="Z2226" s="51">
        <f t="shared" si="266"/>
        <v>325.21500000000003</v>
      </c>
      <c r="AA2226" s="51">
        <f t="shared" si="267"/>
        <v>0</v>
      </c>
      <c r="AB2226" s="51">
        <f t="shared" si="268"/>
        <v>0</v>
      </c>
      <c r="AC2226" s="52">
        <f t="shared" si="269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4"/>
        <v>121.5</v>
      </c>
      <c r="Y2227" s="51">
        <f t="shared" si="265"/>
        <v>0</v>
      </c>
      <c r="Z2227" s="51">
        <f t="shared" si="266"/>
        <v>0</v>
      </c>
      <c r="AA2227" s="51">
        <f t="shared" si="267"/>
        <v>325.21500000000003</v>
      </c>
      <c r="AB2227" s="51">
        <f t="shared" si="268"/>
        <v>0</v>
      </c>
      <c r="AC2227" s="52">
        <f t="shared" si="269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4"/>
        <v>121.5</v>
      </c>
      <c r="Y2228" s="51">
        <f t="shared" si="265"/>
        <v>0</v>
      </c>
      <c r="Z2228" s="51">
        <f t="shared" si="266"/>
        <v>0</v>
      </c>
      <c r="AA2228" s="51">
        <f t="shared" si="267"/>
        <v>0</v>
      </c>
      <c r="AB2228" s="51">
        <f t="shared" si="268"/>
        <v>325.21500000000003</v>
      </c>
      <c r="AC2228" s="52">
        <f t="shared" si="269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4"/>
        <v>421.20000000000005</v>
      </c>
      <c r="Y2229" s="51">
        <f t="shared" si="265"/>
        <v>0</v>
      </c>
      <c r="Z2229" s="51">
        <f t="shared" si="266"/>
        <v>0</v>
      </c>
      <c r="AA2229" s="51">
        <f t="shared" si="267"/>
        <v>0</v>
      </c>
      <c r="AB2229" s="51">
        <f t="shared" si="268"/>
        <v>0</v>
      </c>
      <c r="AC2229" s="52">
        <f t="shared" si="269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4"/>
        <v>432</v>
      </c>
      <c r="Y2230" s="51">
        <f t="shared" si="265"/>
        <v>0</v>
      </c>
      <c r="Z2230" s="51">
        <f t="shared" si="266"/>
        <v>0</v>
      </c>
      <c r="AA2230" s="51">
        <f t="shared" si="267"/>
        <v>0</v>
      </c>
      <c r="AB2230" s="51">
        <f t="shared" si="268"/>
        <v>0</v>
      </c>
      <c r="AC2230" s="52">
        <f t="shared" si="269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4"/>
        <v>432</v>
      </c>
      <c r="Y2231" s="51">
        <f t="shared" si="265"/>
        <v>0</v>
      </c>
      <c r="Z2231" s="51">
        <f t="shared" si="266"/>
        <v>0</v>
      </c>
      <c r="AA2231" s="51">
        <f t="shared" si="267"/>
        <v>0</v>
      </c>
      <c r="AB2231" s="51">
        <f t="shared" si="268"/>
        <v>0</v>
      </c>
      <c r="AC2231" s="52">
        <f t="shared" si="269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4"/>
        <v>421.875</v>
      </c>
      <c r="Y2232" s="51">
        <f t="shared" si="265"/>
        <v>0</v>
      </c>
      <c r="Z2232" s="51">
        <f t="shared" si="266"/>
        <v>0</v>
      </c>
      <c r="AA2232" s="51">
        <f t="shared" si="267"/>
        <v>0</v>
      </c>
      <c r="AB2232" s="51">
        <f t="shared" si="268"/>
        <v>0</v>
      </c>
      <c r="AC2232" s="52">
        <f t="shared" si="269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4"/>
        <v>421.875</v>
      </c>
      <c r="Y2233" s="51">
        <f t="shared" si="265"/>
        <v>0</v>
      </c>
      <c r="Z2233" s="51">
        <f t="shared" si="266"/>
        <v>0</v>
      </c>
      <c r="AA2233" s="51">
        <f t="shared" si="267"/>
        <v>0</v>
      </c>
      <c r="AB2233" s="51">
        <f t="shared" si="268"/>
        <v>0</v>
      </c>
      <c r="AC2233" s="52">
        <f t="shared" si="269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>
      <c r="A2234" s="54" t="s">
        <v>19</v>
      </c>
      <c r="B2234" s="60" t="s">
        <v>198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4"/>
        <v>0</v>
      </c>
      <c r="Y2234" s="41">
        <f t="shared" si="265"/>
        <v>357</v>
      </c>
      <c r="Z2234" s="41">
        <f t="shared" si="266"/>
        <v>0</v>
      </c>
      <c r="AA2234" s="41">
        <f t="shared" si="267"/>
        <v>0</v>
      </c>
      <c r="AB2234" s="41">
        <f t="shared" si="268"/>
        <v>0</v>
      </c>
      <c r="AC2234" s="42">
        <f t="shared" si="269"/>
        <v>357</v>
      </c>
      <c r="AD2234" s="43"/>
      <c r="AE2234" s="44"/>
      <c r="AF2234" s="45"/>
      <c r="AH2234" s="3"/>
    </row>
    <row r="2235" spans="1:34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4"/>
        <v>0</v>
      </c>
      <c r="Y2235" s="51">
        <f t="shared" si="265"/>
        <v>0</v>
      </c>
      <c r="Z2235" s="51">
        <f t="shared" si="266"/>
        <v>0</v>
      </c>
      <c r="AA2235" s="51">
        <f t="shared" si="267"/>
        <v>0</v>
      </c>
      <c r="AB2235" s="51">
        <f t="shared" si="268"/>
        <v>0</v>
      </c>
      <c r="AC2235" s="52">
        <f t="shared" si="269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4"/>
        <v>0</v>
      </c>
      <c r="Y2236" s="51">
        <f t="shared" si="265"/>
        <v>357</v>
      </c>
      <c r="Z2236" s="51">
        <f t="shared" si="266"/>
        <v>0</v>
      </c>
      <c r="AA2236" s="51">
        <f t="shared" si="267"/>
        <v>0</v>
      </c>
      <c r="AB2236" s="51">
        <f t="shared" si="268"/>
        <v>0</v>
      </c>
      <c r="AC2236" s="52">
        <f t="shared" si="269"/>
        <v>357</v>
      </c>
      <c r="AD2236" s="53">
        <f>(ROUND(AC2236-AC2234,1)/AC2234)</f>
        <v>0</v>
      </c>
      <c r="AE2236" s="44"/>
      <c r="AF2236" s="45"/>
      <c r="AH2236" s="3"/>
    </row>
    <row r="2237" spans="1:34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4"/>
        <v>0</v>
      </c>
      <c r="Y2237" s="51">
        <f t="shared" si="265"/>
        <v>357</v>
      </c>
      <c r="Z2237" s="51">
        <f t="shared" si="266"/>
        <v>0</v>
      </c>
      <c r="AA2237" s="51">
        <f t="shared" si="267"/>
        <v>0</v>
      </c>
      <c r="AB2237" s="51">
        <f t="shared" si="268"/>
        <v>0</v>
      </c>
      <c r="AC2237" s="52">
        <f t="shared" si="269"/>
        <v>357</v>
      </c>
      <c r="AD2237" s="53">
        <f>(ROUND(AC2237-AC2234,1)/AC2234)</f>
        <v>0</v>
      </c>
      <c r="AE2237" s="44"/>
      <c r="AF2237" s="45"/>
      <c r="AH2237" s="3"/>
    </row>
    <row r="2238" spans="1:34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4"/>
        <v>0</v>
      </c>
      <c r="Y2238" s="51">
        <f t="shared" si="265"/>
        <v>357</v>
      </c>
      <c r="Z2238" s="51">
        <f t="shared" si="266"/>
        <v>0</v>
      </c>
      <c r="AA2238" s="51">
        <f t="shared" si="267"/>
        <v>0</v>
      </c>
      <c r="AB2238" s="51">
        <f t="shared" si="268"/>
        <v>0</v>
      </c>
      <c r="AC2238" s="52">
        <f t="shared" si="269"/>
        <v>357</v>
      </c>
      <c r="AD2238" s="53">
        <f>(ROUND(AC2238-AC2234,1)/AC2234)</f>
        <v>0</v>
      </c>
      <c r="AE2238" s="44"/>
      <c r="AF2238" s="45"/>
      <c r="AH2238" s="3"/>
    </row>
    <row r="2239" spans="1:34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4"/>
        <v>0</v>
      </c>
      <c r="Y2239" s="51">
        <f t="shared" si="265"/>
        <v>357</v>
      </c>
      <c r="Z2239" s="51">
        <f t="shared" si="266"/>
        <v>0</v>
      </c>
      <c r="AA2239" s="51">
        <f t="shared" si="267"/>
        <v>0</v>
      </c>
      <c r="AB2239" s="51">
        <f t="shared" si="268"/>
        <v>0</v>
      </c>
      <c r="AC2239" s="52">
        <f t="shared" si="269"/>
        <v>357</v>
      </c>
      <c r="AD2239" s="53">
        <f>(ROUND(AC2239-AC2234,1)/AC2234)</f>
        <v>0</v>
      </c>
      <c r="AE2239" s="44"/>
      <c r="AF2239" s="45"/>
      <c r="AH2239" s="3"/>
    </row>
    <row r="2240" spans="1:34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4"/>
        <v>0</v>
      </c>
      <c r="Y2240" s="51">
        <f t="shared" si="265"/>
        <v>456.84000000000003</v>
      </c>
      <c r="Z2240" s="51">
        <f t="shared" si="266"/>
        <v>0</v>
      </c>
      <c r="AA2240" s="51">
        <f t="shared" si="267"/>
        <v>0</v>
      </c>
      <c r="AB2240" s="51">
        <f t="shared" si="268"/>
        <v>0</v>
      </c>
      <c r="AC2240" s="52">
        <f t="shared" si="269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4"/>
        <v>0</v>
      </c>
      <c r="Y2241" s="51">
        <f t="shared" si="265"/>
        <v>0</v>
      </c>
      <c r="Z2241" s="51">
        <f t="shared" si="266"/>
        <v>434.16</v>
      </c>
      <c r="AA2241" s="51">
        <f t="shared" si="267"/>
        <v>0</v>
      </c>
      <c r="AB2241" s="51">
        <f t="shared" si="268"/>
        <v>0</v>
      </c>
      <c r="AC2241" s="52">
        <f t="shared" si="269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4"/>
        <v>0</v>
      </c>
      <c r="Y2242" s="51">
        <f t="shared" si="265"/>
        <v>0</v>
      </c>
      <c r="Z2242" s="51">
        <f t="shared" si="266"/>
        <v>0</v>
      </c>
      <c r="AA2242" s="51">
        <f t="shared" si="267"/>
        <v>434.16</v>
      </c>
      <c r="AB2242" s="51">
        <f t="shared" si="268"/>
        <v>0</v>
      </c>
      <c r="AC2242" s="52">
        <f t="shared" si="269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4"/>
        <v>0</v>
      </c>
      <c r="Y2243" s="51">
        <f t="shared" si="265"/>
        <v>0</v>
      </c>
      <c r="Z2243" s="51">
        <f t="shared" si="266"/>
        <v>0</v>
      </c>
      <c r="AA2243" s="51">
        <f t="shared" si="267"/>
        <v>0</v>
      </c>
      <c r="AB2243" s="51">
        <f t="shared" si="268"/>
        <v>434.16</v>
      </c>
      <c r="AC2243" s="52">
        <f t="shared" si="269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4"/>
        <v>0</v>
      </c>
      <c r="Y2244" s="51">
        <f t="shared" si="265"/>
        <v>454.41000000000008</v>
      </c>
      <c r="Z2244" s="51">
        <f t="shared" si="266"/>
        <v>0</v>
      </c>
      <c r="AA2244" s="51">
        <f t="shared" si="267"/>
        <v>0</v>
      </c>
      <c r="AB2244" s="51">
        <f t="shared" si="268"/>
        <v>0</v>
      </c>
      <c r="AC2244" s="52">
        <f t="shared" ref="AC2244:AC2248" si="270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4"/>
        <v>437.40000000000003</v>
      </c>
      <c r="Y2245" s="51">
        <f t="shared" si="265"/>
        <v>0</v>
      </c>
      <c r="Z2245" s="51">
        <f t="shared" si="266"/>
        <v>0</v>
      </c>
      <c r="AA2245" s="51">
        <f t="shared" si="267"/>
        <v>0</v>
      </c>
      <c r="AB2245" s="51">
        <f t="shared" si="268"/>
        <v>0</v>
      </c>
      <c r="AC2245" s="52">
        <f t="shared" si="270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4"/>
        <v>437.40000000000003</v>
      </c>
      <c r="Y2246" s="51">
        <f t="shared" si="265"/>
        <v>0</v>
      </c>
      <c r="Z2246" s="51">
        <f t="shared" si="266"/>
        <v>0</v>
      </c>
      <c r="AA2246" s="51">
        <f t="shared" si="267"/>
        <v>0</v>
      </c>
      <c r="AB2246" s="51">
        <f t="shared" si="268"/>
        <v>0</v>
      </c>
      <c r="AC2246" s="52">
        <f t="shared" si="270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4"/>
        <v>0</v>
      </c>
      <c r="Y2247" s="51">
        <f t="shared" si="265"/>
        <v>0</v>
      </c>
      <c r="Z2247" s="51">
        <f t="shared" si="266"/>
        <v>0</v>
      </c>
      <c r="AA2247" s="51">
        <f t="shared" si="267"/>
        <v>0</v>
      </c>
      <c r="AB2247" s="51">
        <f t="shared" si="268"/>
        <v>0</v>
      </c>
      <c r="AC2247" s="52">
        <f t="shared" si="270"/>
        <v>0</v>
      </c>
      <c r="AD2247" s="53">
        <f>(ROUND(AC2247-AC2234,1)/AC2234)</f>
        <v>-1</v>
      </c>
      <c r="AE2247" s="44"/>
      <c r="AF2247" s="45"/>
      <c r="AH2247" s="3"/>
    </row>
    <row r="2248" spans="1:34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4"/>
        <v>0</v>
      </c>
      <c r="Y2248" s="51">
        <f t="shared" si="265"/>
        <v>0</v>
      </c>
      <c r="Z2248" s="51">
        <f t="shared" si="266"/>
        <v>0</v>
      </c>
      <c r="AA2248" s="51">
        <f t="shared" si="267"/>
        <v>0</v>
      </c>
      <c r="AB2248" s="51">
        <f t="shared" si="268"/>
        <v>0</v>
      </c>
      <c r="AC2248" s="52">
        <f t="shared" si="270"/>
        <v>0</v>
      </c>
      <c r="AD2248" s="53">
        <f>(ROUND(AC2248-AC2234,1)/AC2234)</f>
        <v>-1</v>
      </c>
      <c r="AE2248" s="44"/>
      <c r="AF2248" s="45"/>
      <c r="AH2248" s="3"/>
    </row>
    <row r="2249" spans="1:34">
      <c r="A2249" s="62"/>
      <c r="B2249" s="210" t="s">
        <v>199</v>
      </c>
      <c r="C2249" s="210"/>
      <c r="D2249" s="210"/>
      <c r="E2249" s="210"/>
      <c r="F2249" s="210"/>
      <c r="G2249" s="210"/>
      <c r="H2249" s="210"/>
      <c r="I2249" s="210"/>
      <c r="J2249" s="210"/>
      <c r="K2249" s="210"/>
      <c r="L2249" s="210"/>
      <c r="M2249" s="210"/>
      <c r="N2249" s="210"/>
      <c r="O2249" s="210"/>
      <c r="P2249" s="210"/>
      <c r="Q2249" s="210"/>
      <c r="R2249" s="210"/>
      <c r="S2249" s="210"/>
      <c r="T2249" s="210"/>
      <c r="U2249" s="210"/>
      <c r="V2249" s="210"/>
      <c r="W2249" s="210"/>
      <c r="X2249" s="210"/>
      <c r="Y2249" s="210"/>
      <c r="Z2249" s="210"/>
      <c r="AA2249" s="210"/>
      <c r="AB2249" s="210"/>
      <c r="AC2249" s="12">
        <v>600</v>
      </c>
      <c r="AD2249" s="12"/>
      <c r="AE2249" s="44"/>
      <c r="AF2249" s="45"/>
      <c r="AH2249" s="3"/>
    </row>
    <row r="2250" spans="1:34">
      <c r="A2250" s="54" t="s">
        <v>19</v>
      </c>
      <c r="B2250" s="47" t="s">
        <v>200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71">N2250+S2250</f>
        <v>422.2399999999999</v>
      </c>
      <c r="Y2250" s="51">
        <f t="shared" ref="Y2250:Y2281" si="272">O2250+T2250</f>
        <v>0</v>
      </c>
      <c r="Z2250" s="51">
        <f t="shared" ref="Z2250:Z2281" si="273">P2250+U2250</f>
        <v>0</v>
      </c>
      <c r="AA2250" s="51">
        <f t="shared" ref="AA2250:AA2281" si="274">Q2250+V2250</f>
        <v>0</v>
      </c>
      <c r="AB2250" s="51">
        <f t="shared" ref="AB2250:AB2281" si="275">R2250+W2250</f>
        <v>0</v>
      </c>
      <c r="AC2250" s="52">
        <f t="shared" ref="AC2250:AC2281" si="276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71"/>
        <v>469.80000000000007</v>
      </c>
      <c r="Y2251" s="51">
        <f t="shared" si="272"/>
        <v>0</v>
      </c>
      <c r="Z2251" s="51">
        <f t="shared" si="273"/>
        <v>0</v>
      </c>
      <c r="AA2251" s="51">
        <f t="shared" si="274"/>
        <v>0</v>
      </c>
      <c r="AB2251" s="51">
        <f t="shared" si="275"/>
        <v>0</v>
      </c>
      <c r="AC2251" s="52">
        <f t="shared" si="276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71"/>
        <v>422.2399999999999</v>
      </c>
      <c r="Y2252" s="51">
        <f t="shared" si="272"/>
        <v>0</v>
      </c>
      <c r="Z2252" s="51">
        <f t="shared" si="273"/>
        <v>0</v>
      </c>
      <c r="AA2252" s="51">
        <f t="shared" si="274"/>
        <v>0</v>
      </c>
      <c r="AB2252" s="51">
        <f t="shared" si="275"/>
        <v>0</v>
      </c>
      <c r="AC2252" s="52">
        <f t="shared" si="276"/>
        <v>422.2</v>
      </c>
      <c r="AD2252" s="53">
        <f>(ROUND(AC2252-AC2250,1)/AC2250)</f>
        <v>0</v>
      </c>
      <c r="AE2252" s="44"/>
      <c r="AF2252" s="45"/>
      <c r="AH2252" s="3"/>
    </row>
    <row r="2253" spans="1:34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71"/>
        <v>422.2399999999999</v>
      </c>
      <c r="Y2253" s="51">
        <f t="shared" si="272"/>
        <v>0</v>
      </c>
      <c r="Z2253" s="51">
        <f t="shared" si="273"/>
        <v>0</v>
      </c>
      <c r="AA2253" s="51">
        <f t="shared" si="274"/>
        <v>0</v>
      </c>
      <c r="AB2253" s="51">
        <f t="shared" si="275"/>
        <v>0</v>
      </c>
      <c r="AC2253" s="52">
        <f t="shared" si="276"/>
        <v>422.2</v>
      </c>
      <c r="AD2253" s="53">
        <f>(ROUND(AC2253-AC2250,1)/AC2250)</f>
        <v>0</v>
      </c>
      <c r="AE2253" s="44"/>
      <c r="AF2253" s="45"/>
      <c r="AH2253" s="3"/>
    </row>
    <row r="2254" spans="1:34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71"/>
        <v>422.2399999999999</v>
      </c>
      <c r="Y2254" s="51">
        <f t="shared" si="272"/>
        <v>0</v>
      </c>
      <c r="Z2254" s="51">
        <f t="shared" si="273"/>
        <v>0</v>
      </c>
      <c r="AA2254" s="51">
        <f t="shared" si="274"/>
        <v>0</v>
      </c>
      <c r="AB2254" s="51">
        <f t="shared" si="275"/>
        <v>0</v>
      </c>
      <c r="AC2254" s="52">
        <f t="shared" si="276"/>
        <v>422.2</v>
      </c>
      <c r="AD2254" s="53">
        <f>(ROUND(AC2254-AC2250,1)/AC2250)</f>
        <v>0</v>
      </c>
      <c r="AE2254" s="44"/>
      <c r="AF2254" s="45"/>
      <c r="AH2254" s="3"/>
    </row>
    <row r="2255" spans="1:34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71"/>
        <v>422.2399999999999</v>
      </c>
      <c r="Y2255" s="51">
        <f t="shared" si="272"/>
        <v>0</v>
      </c>
      <c r="Z2255" s="51">
        <f t="shared" si="273"/>
        <v>0</v>
      </c>
      <c r="AA2255" s="51">
        <f t="shared" si="274"/>
        <v>0</v>
      </c>
      <c r="AB2255" s="51">
        <f t="shared" si="275"/>
        <v>0</v>
      </c>
      <c r="AC2255" s="52">
        <f t="shared" si="276"/>
        <v>422.2</v>
      </c>
      <c r="AD2255" s="53">
        <f>(ROUND(AC2255-AC2250,1)/AC2250)</f>
        <v>0</v>
      </c>
      <c r="AE2255" s="44"/>
      <c r="AF2255" s="45"/>
      <c r="AH2255" s="3"/>
    </row>
    <row r="2256" spans="1:34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71"/>
        <v>140.94000000000003</v>
      </c>
      <c r="Y2256" s="51">
        <f t="shared" si="272"/>
        <v>369.5625</v>
      </c>
      <c r="Z2256" s="51">
        <f t="shared" si="273"/>
        <v>0</v>
      </c>
      <c r="AA2256" s="51">
        <f t="shared" si="274"/>
        <v>0</v>
      </c>
      <c r="AB2256" s="51">
        <f t="shared" si="275"/>
        <v>0</v>
      </c>
      <c r="AC2256" s="52">
        <f t="shared" si="276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71"/>
        <v>140.94000000000003</v>
      </c>
      <c r="Y2257" s="51">
        <f t="shared" si="272"/>
        <v>0</v>
      </c>
      <c r="Z2257" s="51">
        <f t="shared" si="273"/>
        <v>369.5625</v>
      </c>
      <c r="AA2257" s="51">
        <f t="shared" si="274"/>
        <v>0</v>
      </c>
      <c r="AB2257" s="51">
        <f t="shared" si="275"/>
        <v>0</v>
      </c>
      <c r="AC2257" s="52">
        <f t="shared" si="276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71"/>
        <v>140.94000000000003</v>
      </c>
      <c r="Y2258" s="51">
        <f t="shared" si="272"/>
        <v>0</v>
      </c>
      <c r="Z2258" s="51">
        <f t="shared" si="273"/>
        <v>0</v>
      </c>
      <c r="AA2258" s="51">
        <f t="shared" si="274"/>
        <v>369.5625</v>
      </c>
      <c r="AB2258" s="51">
        <f t="shared" si="275"/>
        <v>0</v>
      </c>
      <c r="AC2258" s="52">
        <f t="shared" si="276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71"/>
        <v>140.94000000000003</v>
      </c>
      <c r="Y2259" s="51">
        <f t="shared" si="272"/>
        <v>0</v>
      </c>
      <c r="Z2259" s="51">
        <f t="shared" si="273"/>
        <v>0</v>
      </c>
      <c r="AA2259" s="51">
        <f t="shared" si="274"/>
        <v>0</v>
      </c>
      <c r="AB2259" s="51">
        <f t="shared" si="275"/>
        <v>369.5625</v>
      </c>
      <c r="AC2259" s="52">
        <f t="shared" si="276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71"/>
        <v>463.53600000000006</v>
      </c>
      <c r="Y2260" s="51">
        <f t="shared" si="272"/>
        <v>0</v>
      </c>
      <c r="Z2260" s="51">
        <f t="shared" si="273"/>
        <v>0</v>
      </c>
      <c r="AA2260" s="51">
        <f t="shared" si="274"/>
        <v>0</v>
      </c>
      <c r="AB2260" s="51">
        <f t="shared" si="275"/>
        <v>0</v>
      </c>
      <c r="AC2260" s="52">
        <f t="shared" si="276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71"/>
        <v>501.12000000000012</v>
      </c>
      <c r="Y2261" s="51">
        <f t="shared" si="272"/>
        <v>0</v>
      </c>
      <c r="Z2261" s="51">
        <f t="shared" si="273"/>
        <v>0</v>
      </c>
      <c r="AA2261" s="51">
        <f t="shared" si="274"/>
        <v>0</v>
      </c>
      <c r="AB2261" s="51">
        <f t="shared" si="275"/>
        <v>0</v>
      </c>
      <c r="AC2261" s="52">
        <f t="shared" si="276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71"/>
        <v>501.12000000000012</v>
      </c>
      <c r="Y2262" s="51">
        <f t="shared" si="272"/>
        <v>0</v>
      </c>
      <c r="Z2262" s="51">
        <f t="shared" si="273"/>
        <v>0</v>
      </c>
      <c r="AA2262" s="51">
        <f t="shared" si="274"/>
        <v>0</v>
      </c>
      <c r="AB2262" s="51">
        <f t="shared" si="275"/>
        <v>0</v>
      </c>
      <c r="AC2262" s="52">
        <f t="shared" si="276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71"/>
        <v>540.2700000000001</v>
      </c>
      <c r="Y2263" s="51">
        <f t="shared" si="272"/>
        <v>0</v>
      </c>
      <c r="Z2263" s="51">
        <f t="shared" si="273"/>
        <v>0</v>
      </c>
      <c r="AA2263" s="51">
        <f t="shared" si="274"/>
        <v>0</v>
      </c>
      <c r="AB2263" s="51">
        <f t="shared" si="275"/>
        <v>0</v>
      </c>
      <c r="AC2263" s="52">
        <f t="shared" si="276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71"/>
        <v>465.8850000000001</v>
      </c>
      <c r="Y2264" s="51">
        <f t="shared" si="272"/>
        <v>0</v>
      </c>
      <c r="Z2264" s="51">
        <f t="shared" si="273"/>
        <v>0</v>
      </c>
      <c r="AA2264" s="51">
        <f t="shared" si="274"/>
        <v>0</v>
      </c>
      <c r="AB2264" s="51">
        <f t="shared" si="275"/>
        <v>0</v>
      </c>
      <c r="AC2264" s="52">
        <f t="shared" si="276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>
      <c r="A2265" s="54" t="s">
        <v>19</v>
      </c>
      <c r="B2265" s="55" t="s">
        <v>201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71"/>
        <v>425.03999999999996</v>
      </c>
      <c r="Y2265" s="41">
        <f t="shared" si="272"/>
        <v>0</v>
      </c>
      <c r="Z2265" s="41">
        <f t="shared" si="273"/>
        <v>0</v>
      </c>
      <c r="AA2265" s="41">
        <f t="shared" si="274"/>
        <v>0</v>
      </c>
      <c r="AB2265" s="41">
        <f t="shared" si="275"/>
        <v>0</v>
      </c>
      <c r="AC2265" s="42">
        <f t="shared" si="276"/>
        <v>425</v>
      </c>
      <c r="AD2265" s="43">
        <v>0</v>
      </c>
      <c r="AE2265" s="44" t="s">
        <v>28</v>
      </c>
      <c r="AF2265" s="45"/>
      <c r="AH2265" s="3"/>
    </row>
    <row r="2266" spans="1:34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71"/>
        <v>484.38000000000005</v>
      </c>
      <c r="Y2266" s="51">
        <f t="shared" si="272"/>
        <v>0</v>
      </c>
      <c r="Z2266" s="51">
        <f t="shared" si="273"/>
        <v>0</v>
      </c>
      <c r="AA2266" s="51">
        <f t="shared" si="274"/>
        <v>0</v>
      </c>
      <c r="AB2266" s="51">
        <f t="shared" si="275"/>
        <v>0</v>
      </c>
      <c r="AC2266" s="52">
        <f t="shared" si="276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71"/>
        <v>425.03999999999996</v>
      </c>
      <c r="Y2267" s="51">
        <f t="shared" si="272"/>
        <v>0</v>
      </c>
      <c r="Z2267" s="51">
        <f t="shared" si="273"/>
        <v>0</v>
      </c>
      <c r="AA2267" s="51">
        <f t="shared" si="274"/>
        <v>0</v>
      </c>
      <c r="AB2267" s="51">
        <f t="shared" si="275"/>
        <v>0</v>
      </c>
      <c r="AC2267" s="52">
        <f t="shared" si="276"/>
        <v>425</v>
      </c>
      <c r="AD2267" s="53">
        <f>(ROUND(AC2267-AC2265,1)/AC2265)</f>
        <v>0</v>
      </c>
      <c r="AE2267" s="44"/>
      <c r="AF2267" s="45"/>
      <c r="AH2267" s="3"/>
    </row>
    <row r="2268" spans="1:34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71"/>
        <v>425.03999999999996</v>
      </c>
      <c r="Y2268" s="51">
        <f t="shared" si="272"/>
        <v>0</v>
      </c>
      <c r="Z2268" s="51">
        <f t="shared" si="273"/>
        <v>0</v>
      </c>
      <c r="AA2268" s="51">
        <f t="shared" si="274"/>
        <v>0</v>
      </c>
      <c r="AB2268" s="51">
        <f t="shared" si="275"/>
        <v>0</v>
      </c>
      <c r="AC2268" s="52">
        <f t="shared" si="276"/>
        <v>425</v>
      </c>
      <c r="AD2268" s="53">
        <f>(ROUND(AC2268-AC2265,1)/AC2265)</f>
        <v>0</v>
      </c>
      <c r="AE2268" s="44"/>
      <c r="AF2268" s="45"/>
      <c r="AH2268" s="3"/>
    </row>
    <row r="2269" spans="1:34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71"/>
        <v>425.03999999999996</v>
      </c>
      <c r="Y2269" s="51">
        <f t="shared" si="272"/>
        <v>0</v>
      </c>
      <c r="Z2269" s="51">
        <f t="shared" si="273"/>
        <v>0</v>
      </c>
      <c r="AA2269" s="51">
        <f t="shared" si="274"/>
        <v>0</v>
      </c>
      <c r="AB2269" s="51">
        <f t="shared" si="275"/>
        <v>0</v>
      </c>
      <c r="AC2269" s="52">
        <f t="shared" si="276"/>
        <v>425</v>
      </c>
      <c r="AD2269" s="53">
        <f>(ROUND(AC2269-AC2265,1)/AC2265)</f>
        <v>0</v>
      </c>
      <c r="AE2269" s="44"/>
      <c r="AF2269" s="45"/>
      <c r="AH2269" s="3"/>
    </row>
    <row r="2270" spans="1:34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425.03999999999996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425</v>
      </c>
      <c r="AD2270" s="53">
        <f>(ROUND(AC2270-AC2265,1)/AC2265)</f>
        <v>0</v>
      </c>
      <c r="AE2270" s="44"/>
      <c r="AF2270" s="45"/>
      <c r="AH2270" s="3"/>
    </row>
    <row r="2271" spans="1:34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149.04000000000002</v>
      </c>
      <c r="Y2271" s="51">
        <f t="shared" si="272"/>
        <v>386.77499999999998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149.04000000000002</v>
      </c>
      <c r="Y2272" s="51">
        <f t="shared" si="272"/>
        <v>0</v>
      </c>
      <c r="Z2272" s="51">
        <f t="shared" si="273"/>
        <v>386.77499999999998</v>
      </c>
      <c r="AA2272" s="51">
        <f t="shared" si="274"/>
        <v>0</v>
      </c>
      <c r="AB2272" s="51">
        <f t="shared" si="275"/>
        <v>0</v>
      </c>
      <c r="AC2272" s="52">
        <f t="shared" si="276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71"/>
        <v>149.04000000000002</v>
      </c>
      <c r="Y2273" s="51">
        <f t="shared" si="272"/>
        <v>0</v>
      </c>
      <c r="Z2273" s="51">
        <f t="shared" si="273"/>
        <v>0</v>
      </c>
      <c r="AA2273" s="51">
        <f t="shared" si="274"/>
        <v>386.77499999999998</v>
      </c>
      <c r="AB2273" s="51">
        <f t="shared" si="275"/>
        <v>0</v>
      </c>
      <c r="AC2273" s="52">
        <f t="shared" si="276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71"/>
        <v>149.04000000000002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386.77499999999998</v>
      </c>
      <c r="AC2274" s="52">
        <f t="shared" si="276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521.6400000000001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521.6400000000001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521.6400000000001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549.58500000000004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470.40750000000008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>
      <c r="A2280" s="54" t="s">
        <v>19</v>
      </c>
      <c r="B2280" s="58" t="s">
        <v>202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71"/>
        <v>429.52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0</v>
      </c>
      <c r="AC2280" s="42">
        <f t="shared" si="276"/>
        <v>429.5</v>
      </c>
      <c r="AD2280" s="43"/>
      <c r="AE2280" s="44" t="s">
        <v>28</v>
      </c>
      <c r="AF2280" s="45"/>
      <c r="AH2280" s="3"/>
    </row>
    <row r="2281" spans="1:34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71"/>
        <v>477.90000000000003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0</v>
      </c>
      <c r="AC2281" s="52">
        <f t="shared" si="276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7">N2282+S2282</f>
        <v>429.52</v>
      </c>
      <c r="Y2282" s="51">
        <f t="shared" ref="Y2282:Y2313" si="278">O2282+T2282</f>
        <v>0</v>
      </c>
      <c r="Z2282" s="51">
        <f t="shared" ref="Z2282:Z2313" si="279">P2282+U2282</f>
        <v>0</v>
      </c>
      <c r="AA2282" s="51">
        <f t="shared" ref="AA2282:AA2313" si="280">Q2282+V2282</f>
        <v>0</v>
      </c>
      <c r="AB2282" s="51">
        <f t="shared" ref="AB2282:AB2313" si="281">R2282+W2282</f>
        <v>0</v>
      </c>
      <c r="AC2282" s="52">
        <f t="shared" ref="AC2282:AC2313" si="282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7"/>
        <v>429.52</v>
      </c>
      <c r="Y2283" s="51">
        <f t="shared" si="278"/>
        <v>0</v>
      </c>
      <c r="Z2283" s="51">
        <f t="shared" si="279"/>
        <v>0</v>
      </c>
      <c r="AA2283" s="51">
        <f t="shared" si="280"/>
        <v>0</v>
      </c>
      <c r="AB2283" s="51">
        <f t="shared" si="281"/>
        <v>0</v>
      </c>
      <c r="AC2283" s="52">
        <f t="shared" si="282"/>
        <v>429.5</v>
      </c>
      <c r="AD2283" s="53">
        <f>(ROUND(AC2283-AC2280,1)/AC2280)</f>
        <v>0</v>
      </c>
      <c r="AE2283" s="44"/>
      <c r="AF2283" s="45"/>
      <c r="AH2283" s="3"/>
    </row>
    <row r="2284" spans="1:34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7"/>
        <v>429.52</v>
      </c>
      <c r="Y2284" s="51">
        <f t="shared" si="278"/>
        <v>0</v>
      </c>
      <c r="Z2284" s="51">
        <f t="shared" si="279"/>
        <v>0</v>
      </c>
      <c r="AA2284" s="51">
        <f t="shared" si="280"/>
        <v>0</v>
      </c>
      <c r="AB2284" s="51">
        <f t="shared" si="281"/>
        <v>0</v>
      </c>
      <c r="AC2284" s="52">
        <f t="shared" si="282"/>
        <v>429.5</v>
      </c>
      <c r="AD2284" s="53">
        <f>(ROUND(AC2284-AC2280,1)/AC2280)</f>
        <v>0</v>
      </c>
      <c r="AE2284" s="44"/>
      <c r="AF2284" s="45"/>
    </row>
    <row r="2285" spans="1:34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7"/>
        <v>429.52</v>
      </c>
      <c r="Y2285" s="51">
        <f t="shared" si="278"/>
        <v>0</v>
      </c>
      <c r="Z2285" s="51">
        <f t="shared" si="279"/>
        <v>0</v>
      </c>
      <c r="AA2285" s="51">
        <f t="shared" si="280"/>
        <v>0</v>
      </c>
      <c r="AB2285" s="51">
        <f t="shared" si="281"/>
        <v>0</v>
      </c>
      <c r="AC2285" s="52">
        <f t="shared" si="282"/>
        <v>429.5</v>
      </c>
      <c r="AD2285" s="53">
        <f>(ROUND(AC2285-AC2280,1)/AC2280)</f>
        <v>0</v>
      </c>
      <c r="AE2285" s="44"/>
      <c r="AF2285" s="45"/>
    </row>
    <row r="2286" spans="1:34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7"/>
        <v>138.51</v>
      </c>
      <c r="Y2286" s="51">
        <f t="shared" si="278"/>
        <v>384.34499999999997</v>
      </c>
      <c r="Z2286" s="51">
        <f t="shared" si="279"/>
        <v>0</v>
      </c>
      <c r="AA2286" s="51">
        <f t="shared" si="280"/>
        <v>0</v>
      </c>
      <c r="AB2286" s="51">
        <f t="shared" si="281"/>
        <v>0</v>
      </c>
      <c r="AC2286" s="52">
        <f t="shared" si="282"/>
        <v>522.9</v>
      </c>
      <c r="AD2286" s="53">
        <f>(ROUND(AC2286-AC2280,1)/AC2280)</f>
        <v>0.21746216530849827</v>
      </c>
      <c r="AE2286" s="44"/>
      <c r="AF2286" s="45"/>
    </row>
    <row r="2287" spans="1:34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7"/>
        <v>138.51</v>
      </c>
      <c r="Y2287" s="51">
        <f t="shared" si="278"/>
        <v>0</v>
      </c>
      <c r="Z2287" s="51">
        <f t="shared" si="279"/>
        <v>384.34499999999997</v>
      </c>
      <c r="AA2287" s="51">
        <f t="shared" si="280"/>
        <v>0</v>
      </c>
      <c r="AB2287" s="51">
        <f t="shared" si="281"/>
        <v>0</v>
      </c>
      <c r="AC2287" s="52">
        <f t="shared" si="282"/>
        <v>522.9</v>
      </c>
      <c r="AD2287" s="53">
        <f>(ROUND(AC2287-AC2280,1)/AC2280)</f>
        <v>0.21746216530849827</v>
      </c>
      <c r="AE2287" s="44"/>
      <c r="AF2287" s="45"/>
    </row>
    <row r="2288" spans="1:34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7"/>
        <v>138.51</v>
      </c>
      <c r="Y2288" s="51">
        <f t="shared" si="278"/>
        <v>0</v>
      </c>
      <c r="Z2288" s="51">
        <f t="shared" si="279"/>
        <v>0</v>
      </c>
      <c r="AA2288" s="51">
        <f t="shared" si="280"/>
        <v>384.34499999999997</v>
      </c>
      <c r="AB2288" s="51">
        <f t="shared" si="281"/>
        <v>0</v>
      </c>
      <c r="AC2288" s="52">
        <f t="shared" si="282"/>
        <v>522.9</v>
      </c>
      <c r="AD2288" s="53">
        <f>(ROUND(AC2288-AC2280,1)/AC2280)</f>
        <v>0.21746216530849827</v>
      </c>
      <c r="AE2288" s="44"/>
      <c r="AF2288" s="45"/>
    </row>
    <row r="2289" spans="1:32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7"/>
        <v>138.51</v>
      </c>
      <c r="Y2289" s="51">
        <f t="shared" si="278"/>
        <v>0</v>
      </c>
      <c r="Z2289" s="51">
        <f t="shared" si="279"/>
        <v>0</v>
      </c>
      <c r="AA2289" s="51">
        <f t="shared" si="280"/>
        <v>0</v>
      </c>
      <c r="AB2289" s="51">
        <f t="shared" si="281"/>
        <v>384.34499999999997</v>
      </c>
      <c r="AC2289" s="52">
        <f t="shared" si="282"/>
        <v>522.9</v>
      </c>
      <c r="AD2289" s="53">
        <f>(ROUND(AC2289-AC2280,1)/AC2280)</f>
        <v>0.21746216530849827</v>
      </c>
      <c r="AE2289" s="44"/>
      <c r="AF2289" s="45"/>
    </row>
    <row r="2290" spans="1:32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7"/>
        <v>509.76000000000005</v>
      </c>
      <c r="Y2290" s="51">
        <f t="shared" si="278"/>
        <v>0</v>
      </c>
      <c r="Z2290" s="51">
        <f t="shared" si="279"/>
        <v>0</v>
      </c>
      <c r="AA2290" s="51">
        <f t="shared" si="280"/>
        <v>0</v>
      </c>
      <c r="AB2290" s="51">
        <f t="shared" si="281"/>
        <v>0</v>
      </c>
      <c r="AC2290" s="52">
        <f t="shared" si="282"/>
        <v>509.8</v>
      </c>
      <c r="AD2290" s="53">
        <f>(ROUND(AC2290-AC2280,1)/AC2280)</f>
        <v>0.18696158323632131</v>
      </c>
      <c r="AE2290" s="44"/>
      <c r="AF2290" s="45"/>
    </row>
    <row r="2291" spans="1:32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7"/>
        <v>509.76000000000005</v>
      </c>
      <c r="Y2291" s="51">
        <f t="shared" si="278"/>
        <v>0</v>
      </c>
      <c r="Z2291" s="51">
        <f t="shared" si="279"/>
        <v>0</v>
      </c>
      <c r="AA2291" s="51">
        <f t="shared" si="280"/>
        <v>0</v>
      </c>
      <c r="AB2291" s="51">
        <f t="shared" si="281"/>
        <v>0</v>
      </c>
      <c r="AC2291" s="52">
        <f t="shared" si="282"/>
        <v>509.8</v>
      </c>
      <c r="AD2291" s="53">
        <f>(ROUND(AC2291-AC2280,1)/AC2280)</f>
        <v>0.18696158323632131</v>
      </c>
      <c r="AE2291" s="44"/>
      <c r="AF2291" s="45"/>
    </row>
    <row r="2292" spans="1:32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7"/>
        <v>509.76000000000005</v>
      </c>
      <c r="Y2292" s="51">
        <f t="shared" si="278"/>
        <v>0</v>
      </c>
      <c r="Z2292" s="51">
        <f t="shared" si="279"/>
        <v>0</v>
      </c>
      <c r="AA2292" s="51">
        <f t="shared" si="280"/>
        <v>0</v>
      </c>
      <c r="AB2292" s="51">
        <f t="shared" si="281"/>
        <v>0</v>
      </c>
      <c r="AC2292" s="52">
        <f t="shared" si="282"/>
        <v>509.8</v>
      </c>
      <c r="AD2292" s="53">
        <f>(ROUND(AC2292-AC2280,1)/AC2280)</f>
        <v>0.18696158323632131</v>
      </c>
      <c r="AE2292" s="44"/>
      <c r="AF2292" s="45"/>
    </row>
    <row r="2293" spans="1:32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7"/>
        <v>549.58500000000004</v>
      </c>
      <c r="Y2293" s="51">
        <f t="shared" si="278"/>
        <v>0</v>
      </c>
      <c r="Z2293" s="51">
        <f t="shared" si="279"/>
        <v>0</v>
      </c>
      <c r="AA2293" s="51">
        <f t="shared" si="280"/>
        <v>0</v>
      </c>
      <c r="AB2293" s="51">
        <f t="shared" si="281"/>
        <v>0</v>
      </c>
      <c r="AC2293" s="52">
        <f t="shared" si="282"/>
        <v>549.6</v>
      </c>
      <c r="AD2293" s="53">
        <f>(ROUND(AC2293-AC2280,1)/AC2280)</f>
        <v>0.27962747380675201</v>
      </c>
      <c r="AE2293" s="44"/>
      <c r="AF2293" s="45"/>
    </row>
    <row r="2294" spans="1:32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7"/>
        <v>473.91750000000008</v>
      </c>
      <c r="Y2294" s="51">
        <f t="shared" si="278"/>
        <v>0</v>
      </c>
      <c r="Z2294" s="51">
        <f t="shared" si="279"/>
        <v>0</v>
      </c>
      <c r="AA2294" s="51">
        <f t="shared" si="280"/>
        <v>0</v>
      </c>
      <c r="AB2294" s="51">
        <f t="shared" si="281"/>
        <v>0</v>
      </c>
      <c r="AC2294" s="52">
        <f t="shared" si="282"/>
        <v>473.9</v>
      </c>
      <c r="AD2294" s="53">
        <f>(ROUND(AC2294-AC2280,1)/AC2280)</f>
        <v>0.10337601862630966</v>
      </c>
      <c r="AE2294" s="44"/>
      <c r="AF2294" s="45"/>
    </row>
    <row r="2295" spans="1:32">
      <c r="A2295" s="54" t="s">
        <v>19</v>
      </c>
      <c r="B2295" s="60" t="s">
        <v>203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7"/>
        <v>422.2399999999999</v>
      </c>
      <c r="Y2295" s="41">
        <f t="shared" si="278"/>
        <v>0</v>
      </c>
      <c r="Z2295" s="41">
        <f t="shared" si="279"/>
        <v>0</v>
      </c>
      <c r="AA2295" s="41">
        <f t="shared" si="280"/>
        <v>0</v>
      </c>
      <c r="AB2295" s="41">
        <f t="shared" si="281"/>
        <v>0</v>
      </c>
      <c r="AC2295" s="42">
        <f t="shared" si="282"/>
        <v>422.2</v>
      </c>
      <c r="AD2295" s="43"/>
      <c r="AE2295" s="44" t="s">
        <v>28</v>
      </c>
      <c r="AF2295" s="45"/>
    </row>
    <row r="2296" spans="1:32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7"/>
        <v>469.80000000000007</v>
      </c>
      <c r="Y2296" s="51">
        <f t="shared" si="278"/>
        <v>0</v>
      </c>
      <c r="Z2296" s="51">
        <f t="shared" si="279"/>
        <v>0</v>
      </c>
      <c r="AA2296" s="51">
        <f t="shared" si="280"/>
        <v>0</v>
      </c>
      <c r="AB2296" s="51">
        <f t="shared" si="281"/>
        <v>0</v>
      </c>
      <c r="AC2296" s="52">
        <f t="shared" si="282"/>
        <v>469.8</v>
      </c>
      <c r="AD2296" s="53">
        <f>(ROUND(AC2296-AC2295,1)/AC2295)</f>
        <v>0.11274277593557556</v>
      </c>
      <c r="AE2296" s="44"/>
      <c r="AF2296" s="45"/>
    </row>
    <row r="2297" spans="1:32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7"/>
        <v>422.2399999999999</v>
      </c>
      <c r="Y2297" s="51">
        <f t="shared" si="278"/>
        <v>0</v>
      </c>
      <c r="Z2297" s="51">
        <f t="shared" si="279"/>
        <v>0</v>
      </c>
      <c r="AA2297" s="51">
        <f t="shared" si="280"/>
        <v>0</v>
      </c>
      <c r="AB2297" s="51">
        <f t="shared" si="281"/>
        <v>0</v>
      </c>
      <c r="AC2297" s="52">
        <f t="shared" si="282"/>
        <v>422.2</v>
      </c>
      <c r="AD2297" s="53">
        <f>(ROUND(AC2297-AC2295,1)/AC2295)</f>
        <v>0</v>
      </c>
      <c r="AE2297" s="44"/>
      <c r="AF2297" s="45"/>
    </row>
    <row r="2298" spans="1:32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7"/>
        <v>422.2399999999999</v>
      </c>
      <c r="Y2298" s="51">
        <f t="shared" si="278"/>
        <v>0</v>
      </c>
      <c r="Z2298" s="51">
        <f t="shared" si="279"/>
        <v>0</v>
      </c>
      <c r="AA2298" s="51">
        <f t="shared" si="280"/>
        <v>0</v>
      </c>
      <c r="AB2298" s="51">
        <f t="shared" si="281"/>
        <v>0</v>
      </c>
      <c r="AC2298" s="52">
        <f t="shared" si="282"/>
        <v>422.2</v>
      </c>
      <c r="AD2298" s="53">
        <f>(ROUND(AC2298-AC2295,1)/AC2295)</f>
        <v>0</v>
      </c>
      <c r="AE2298" s="44"/>
      <c r="AF2298" s="45"/>
    </row>
    <row r="2299" spans="1:32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7"/>
        <v>422.2399999999999</v>
      </c>
      <c r="Y2299" s="51">
        <f t="shared" si="278"/>
        <v>0</v>
      </c>
      <c r="Z2299" s="51">
        <f t="shared" si="279"/>
        <v>0</v>
      </c>
      <c r="AA2299" s="51">
        <f t="shared" si="280"/>
        <v>0</v>
      </c>
      <c r="AB2299" s="51">
        <f t="shared" si="281"/>
        <v>0</v>
      </c>
      <c r="AC2299" s="52">
        <f t="shared" si="282"/>
        <v>422.2</v>
      </c>
      <c r="AD2299" s="53">
        <f>(ROUND(AC2299-AC2295,1)/AC2295)</f>
        <v>0</v>
      </c>
      <c r="AE2299" s="44"/>
      <c r="AF2299" s="45"/>
    </row>
    <row r="2300" spans="1:32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7"/>
        <v>422.2399999999999</v>
      </c>
      <c r="Y2300" s="51">
        <f t="shared" si="278"/>
        <v>0</v>
      </c>
      <c r="Z2300" s="51">
        <f t="shared" si="279"/>
        <v>0</v>
      </c>
      <c r="AA2300" s="51">
        <f t="shared" si="280"/>
        <v>0</v>
      </c>
      <c r="AB2300" s="51">
        <f t="shared" si="281"/>
        <v>0</v>
      </c>
      <c r="AC2300" s="52">
        <f t="shared" si="282"/>
        <v>422.2</v>
      </c>
      <c r="AD2300" s="53">
        <f>(ROUND(AC2300-AC2295,1)/AC2295)</f>
        <v>0</v>
      </c>
      <c r="AE2300" s="44"/>
      <c r="AF2300" s="45"/>
    </row>
    <row r="2301" spans="1:32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7"/>
        <v>136.08000000000001</v>
      </c>
      <c r="Y2301" s="51">
        <f t="shared" si="278"/>
        <v>384.34499999999997</v>
      </c>
      <c r="Z2301" s="51">
        <f t="shared" si="279"/>
        <v>0</v>
      </c>
      <c r="AA2301" s="51">
        <f t="shared" si="280"/>
        <v>0</v>
      </c>
      <c r="AB2301" s="51">
        <f t="shared" si="281"/>
        <v>0</v>
      </c>
      <c r="AC2301" s="52">
        <f t="shared" si="282"/>
        <v>520.4</v>
      </c>
      <c r="AD2301" s="53">
        <f>(ROUND(AC2301-AC2295,1)/AC2295)</f>
        <v>0.23259118900994791</v>
      </c>
      <c r="AE2301" s="44"/>
      <c r="AF2301" s="45"/>
    </row>
    <row r="2302" spans="1:32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136.08000000000001</v>
      </c>
      <c r="Y2302" s="51">
        <f t="shared" si="278"/>
        <v>0</v>
      </c>
      <c r="Z2302" s="51">
        <f t="shared" si="279"/>
        <v>384.34499999999997</v>
      </c>
      <c r="AA2302" s="51">
        <f t="shared" si="280"/>
        <v>0</v>
      </c>
      <c r="AB2302" s="51">
        <f t="shared" si="281"/>
        <v>0</v>
      </c>
      <c r="AC2302" s="52">
        <f t="shared" si="282"/>
        <v>520.4</v>
      </c>
      <c r="AD2302" s="53">
        <f>(ROUND(AC2302-AC2295,1)/AC2295)</f>
        <v>0.23259118900994791</v>
      </c>
      <c r="AE2302" s="44"/>
      <c r="AF2302" s="45"/>
    </row>
    <row r="2303" spans="1:32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7"/>
        <v>136.08000000000001</v>
      </c>
      <c r="Y2303" s="51">
        <f t="shared" si="278"/>
        <v>0</v>
      </c>
      <c r="Z2303" s="51">
        <f t="shared" si="279"/>
        <v>0</v>
      </c>
      <c r="AA2303" s="51">
        <f t="shared" si="280"/>
        <v>384.34499999999997</v>
      </c>
      <c r="AB2303" s="51">
        <f t="shared" si="281"/>
        <v>0</v>
      </c>
      <c r="AC2303" s="52">
        <f t="shared" si="282"/>
        <v>520.4</v>
      </c>
      <c r="AD2303" s="53">
        <f>(ROUND(AC2303-AC2295,1)/AC2295)</f>
        <v>0.23259118900994791</v>
      </c>
      <c r="AE2303" s="44"/>
      <c r="AF2303" s="45"/>
    </row>
    <row r="2304" spans="1:32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7"/>
        <v>136.08000000000001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384.34499999999997</v>
      </c>
      <c r="AC2304" s="52">
        <f t="shared" si="282"/>
        <v>520.4</v>
      </c>
      <c r="AD2304" s="53">
        <f>(ROUND(AC2304-AC2295,1)/AC2295)</f>
        <v>0.23259118900994791</v>
      </c>
      <c r="AE2304" s="44"/>
      <c r="AF2304" s="45"/>
    </row>
    <row r="2305" spans="1:32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7"/>
        <v>501.12000000000006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0</v>
      </c>
      <c r="AC2305" s="52">
        <f t="shared" si="282"/>
        <v>501.1</v>
      </c>
      <c r="AD2305" s="53">
        <f>(ROUND(AC2305-AC2295,1)/AC2295)</f>
        <v>0.1868782567503553</v>
      </c>
      <c r="AE2305" s="44"/>
      <c r="AF2305" s="45"/>
    </row>
    <row r="2306" spans="1:32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501.12000000000012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501.1</v>
      </c>
      <c r="AD2306" s="53">
        <f>(ROUND(AC2306-AC2295,1)/AC2295)</f>
        <v>0.1868782567503553</v>
      </c>
      <c r="AE2306" s="44"/>
      <c r="AF2306" s="45"/>
    </row>
    <row r="2307" spans="1:32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501.12000000000012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501.1</v>
      </c>
      <c r="AD2307" s="53">
        <f>(ROUND(AC2307-AC2295,1)/AC2295)</f>
        <v>0.1868782567503553</v>
      </c>
      <c r="AE2307" s="44"/>
      <c r="AF2307" s="45"/>
    </row>
    <row r="2308" spans="1:32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540.2700000000001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0</v>
      </c>
      <c r="AC2308" s="52">
        <f t="shared" si="282"/>
        <v>540.29999999999995</v>
      </c>
      <c r="AD2308" s="53">
        <f>(ROUND(AC2308-AC2295,1)/AC2295)</f>
        <v>0.27972524869729987</v>
      </c>
      <c r="AE2308" s="35"/>
      <c r="AF2308" s="45"/>
    </row>
    <row r="2309" spans="1:32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465.8850000000001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0</v>
      </c>
      <c r="AC2309" s="52">
        <f t="shared" si="282"/>
        <v>465.9</v>
      </c>
      <c r="AD2309" s="53">
        <f>(ROUND(AC2309-AC2295,1)/AC2295)</f>
        <v>0.10350544765513975</v>
      </c>
      <c r="AE2309" s="44"/>
      <c r="AF2309" s="45"/>
    </row>
    <row r="2310" spans="1:32">
      <c r="A2310" s="54" t="s">
        <v>19</v>
      </c>
      <c r="B2310" s="58" t="s">
        <v>204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473.2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473.2</v>
      </c>
      <c r="AD2310" s="43"/>
      <c r="AE2310" s="44"/>
      <c r="AF2310" s="45"/>
    </row>
    <row r="2311" spans="1:32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526.5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473.2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473.2</v>
      </c>
      <c r="AD2312" s="53">
        <f>(ROUND(AC2312-AC2310,1)/AC2310)</f>
        <v>0</v>
      </c>
      <c r="AE2312" s="44"/>
      <c r="AF2312" s="45"/>
    </row>
    <row r="2313" spans="1:32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473.2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473.2</v>
      </c>
      <c r="AD2313" s="53">
        <f>(ROUND(AC2313-AC2310,1)/AC2310)</f>
        <v>0</v>
      </c>
      <c r="AE2313" s="44"/>
      <c r="AF2313" s="45"/>
    </row>
    <row r="2314" spans="1:32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83">N2314+S2314</f>
        <v>473.2</v>
      </c>
      <c r="Y2314" s="51">
        <f t="shared" ref="Y2314:Y2345" si="284">O2314+T2314</f>
        <v>0</v>
      </c>
      <c r="Z2314" s="51">
        <f t="shared" ref="Z2314:Z2345" si="285">P2314+U2314</f>
        <v>0</v>
      </c>
      <c r="AA2314" s="51">
        <f t="shared" ref="AA2314:AA2345" si="286">Q2314+V2314</f>
        <v>0</v>
      </c>
      <c r="AB2314" s="51">
        <f t="shared" ref="AB2314:AB2345" si="287">R2314+W2314</f>
        <v>0</v>
      </c>
      <c r="AC2314" s="52">
        <f t="shared" ref="AC2314:AC2345" si="288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83"/>
        <v>473.2</v>
      </c>
      <c r="Y2315" s="51">
        <f t="shared" si="284"/>
        <v>0</v>
      </c>
      <c r="Z2315" s="51">
        <f t="shared" si="285"/>
        <v>0</v>
      </c>
      <c r="AA2315" s="51">
        <f t="shared" si="286"/>
        <v>0</v>
      </c>
      <c r="AB2315" s="51">
        <f t="shared" si="287"/>
        <v>0</v>
      </c>
      <c r="AC2315" s="52">
        <f t="shared" si="288"/>
        <v>473.2</v>
      </c>
      <c r="AD2315" s="53">
        <f>(ROUND(AC2315-AC2310,1)/AC2310)</f>
        <v>0</v>
      </c>
      <c r="AE2315" s="44"/>
      <c r="AF2315" s="45"/>
    </row>
    <row r="2316" spans="1:32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83"/>
        <v>157.94999999999999</v>
      </c>
      <c r="Y2316" s="51">
        <f t="shared" si="284"/>
        <v>413.90999999999997</v>
      </c>
      <c r="Z2316" s="51">
        <f t="shared" si="285"/>
        <v>0</v>
      </c>
      <c r="AA2316" s="51">
        <f t="shared" si="286"/>
        <v>0</v>
      </c>
      <c r="AB2316" s="51">
        <f t="shared" si="287"/>
        <v>0</v>
      </c>
      <c r="AC2316" s="52">
        <f t="shared" si="288"/>
        <v>571.9</v>
      </c>
      <c r="AD2316" s="53">
        <f>(ROUND(AC2316-AC2310,1)/AC2310)</f>
        <v>0.20857988165680474</v>
      </c>
      <c r="AE2316" s="44"/>
      <c r="AF2316" s="45"/>
    </row>
    <row r="2317" spans="1:32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83"/>
        <v>157.94999999999999</v>
      </c>
      <c r="Y2317" s="51">
        <f t="shared" si="284"/>
        <v>0</v>
      </c>
      <c r="Z2317" s="51">
        <f t="shared" si="285"/>
        <v>413.90999999999997</v>
      </c>
      <c r="AA2317" s="51">
        <f t="shared" si="286"/>
        <v>0</v>
      </c>
      <c r="AB2317" s="51">
        <f t="shared" si="287"/>
        <v>0</v>
      </c>
      <c r="AC2317" s="52">
        <f t="shared" si="288"/>
        <v>571.9</v>
      </c>
      <c r="AD2317" s="53">
        <f>(ROUND(AC2317-AC2310,1)/AC2310)</f>
        <v>0.20857988165680474</v>
      </c>
      <c r="AE2317" s="44"/>
      <c r="AF2317" s="45"/>
    </row>
    <row r="2318" spans="1:32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83"/>
        <v>157.94999999999999</v>
      </c>
      <c r="Y2318" s="51">
        <f t="shared" si="284"/>
        <v>0</v>
      </c>
      <c r="Z2318" s="51">
        <f t="shared" si="285"/>
        <v>0</v>
      </c>
      <c r="AA2318" s="51">
        <f t="shared" si="286"/>
        <v>413.90999999999997</v>
      </c>
      <c r="AB2318" s="51">
        <f t="shared" si="287"/>
        <v>0</v>
      </c>
      <c r="AC2318" s="52">
        <f t="shared" si="288"/>
        <v>571.9</v>
      </c>
      <c r="AD2318" s="53">
        <f>(ROUND(AC2318-AC2310,1)/AC2310)</f>
        <v>0.20857988165680474</v>
      </c>
      <c r="AE2318" s="44"/>
      <c r="AF2318" s="45"/>
    </row>
    <row r="2319" spans="1:32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83"/>
        <v>157.94999999999999</v>
      </c>
      <c r="Y2319" s="51">
        <f t="shared" si="284"/>
        <v>0</v>
      </c>
      <c r="Z2319" s="51">
        <f t="shared" si="285"/>
        <v>0</v>
      </c>
      <c r="AA2319" s="51">
        <f t="shared" si="286"/>
        <v>0</v>
      </c>
      <c r="AB2319" s="51">
        <f t="shared" si="287"/>
        <v>413.90999999999997</v>
      </c>
      <c r="AC2319" s="52">
        <f t="shared" si="288"/>
        <v>571.9</v>
      </c>
      <c r="AD2319" s="53">
        <f>(ROUND(AC2319-AC2310,1)/AC2310)</f>
        <v>0.20857988165680474</v>
      </c>
      <c r="AE2319" s="44"/>
      <c r="AF2319" s="45"/>
    </row>
    <row r="2320" spans="1:32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83"/>
        <v>561.59999999999991</v>
      </c>
      <c r="Y2320" s="51">
        <f t="shared" si="284"/>
        <v>0</v>
      </c>
      <c r="Z2320" s="51">
        <f t="shared" si="285"/>
        <v>0</v>
      </c>
      <c r="AA2320" s="51">
        <f t="shared" si="286"/>
        <v>0</v>
      </c>
      <c r="AB2320" s="51">
        <f t="shared" si="287"/>
        <v>0</v>
      </c>
      <c r="AC2320" s="52">
        <f t="shared" si="288"/>
        <v>561.6</v>
      </c>
      <c r="AD2320" s="53">
        <f>(ROUND(AC2320-AC2310,1)/AC2310)</f>
        <v>0.18681318681318684</v>
      </c>
      <c r="AE2320" s="44"/>
      <c r="AF2320" s="45"/>
    </row>
    <row r="2321" spans="1:32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83"/>
        <v>561.59999999999991</v>
      </c>
      <c r="Y2321" s="51">
        <f t="shared" si="284"/>
        <v>0</v>
      </c>
      <c r="Z2321" s="51">
        <f t="shared" si="285"/>
        <v>0</v>
      </c>
      <c r="AA2321" s="51">
        <f t="shared" si="286"/>
        <v>0</v>
      </c>
      <c r="AB2321" s="51">
        <f t="shared" si="287"/>
        <v>0</v>
      </c>
      <c r="AC2321" s="52">
        <f t="shared" si="288"/>
        <v>561.6</v>
      </c>
      <c r="AD2321" s="53">
        <f>(ROUND(AC2321-AC2310,1)/AC2310)</f>
        <v>0.18681318681318684</v>
      </c>
      <c r="AE2321" s="44"/>
      <c r="AF2321" s="45"/>
    </row>
    <row r="2322" spans="1:32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83"/>
        <v>561.59999999999991</v>
      </c>
      <c r="Y2322" s="51">
        <f t="shared" si="284"/>
        <v>0</v>
      </c>
      <c r="Z2322" s="51">
        <f t="shared" si="285"/>
        <v>0</v>
      </c>
      <c r="AA2322" s="51">
        <f t="shared" si="286"/>
        <v>0</v>
      </c>
      <c r="AB2322" s="51">
        <f t="shared" si="287"/>
        <v>0</v>
      </c>
      <c r="AC2322" s="52">
        <f t="shared" si="288"/>
        <v>561.6</v>
      </c>
      <c r="AD2322" s="53">
        <f>(ROUND(AC2322-AC2310,1)/AC2310)</f>
        <v>0.18681318681318684</v>
      </c>
      <c r="AE2322" s="44"/>
      <c r="AF2322" s="45"/>
    </row>
    <row r="2323" spans="1:32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83"/>
        <v>609.86249999999995</v>
      </c>
      <c r="Y2323" s="51">
        <f t="shared" si="284"/>
        <v>0</v>
      </c>
      <c r="Z2323" s="51">
        <f t="shared" si="285"/>
        <v>0</v>
      </c>
      <c r="AA2323" s="51">
        <f t="shared" si="286"/>
        <v>0</v>
      </c>
      <c r="AB2323" s="51">
        <f t="shared" si="287"/>
        <v>0</v>
      </c>
      <c r="AC2323" s="52">
        <f t="shared" si="288"/>
        <v>609.9</v>
      </c>
      <c r="AD2323" s="53">
        <f>(ROUND(AC2323-AC2310,1)/AC2310)</f>
        <v>0.28888419273034655</v>
      </c>
      <c r="AE2323" s="44"/>
      <c r="AF2323" s="45"/>
    </row>
    <row r="2324" spans="1:32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83"/>
        <v>517.72500000000002</v>
      </c>
      <c r="Y2324" s="51">
        <f t="shared" si="284"/>
        <v>0</v>
      </c>
      <c r="Z2324" s="51">
        <f t="shared" si="285"/>
        <v>0</v>
      </c>
      <c r="AA2324" s="51">
        <f t="shared" si="286"/>
        <v>0</v>
      </c>
      <c r="AB2324" s="51">
        <f t="shared" si="287"/>
        <v>0</v>
      </c>
      <c r="AC2324" s="52">
        <f t="shared" si="288"/>
        <v>517.70000000000005</v>
      </c>
      <c r="AD2324" s="53">
        <f>(ROUND(AC2324-AC2310,1)/AC2310)</f>
        <v>9.4040574809805585E-2</v>
      </c>
      <c r="AE2324" s="44"/>
      <c r="AF2324" s="45"/>
    </row>
    <row r="2325" spans="1:32">
      <c r="A2325" s="54" t="s">
        <v>19</v>
      </c>
      <c r="B2325" s="60" t="s">
        <v>205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83"/>
        <v>308</v>
      </c>
      <c r="Y2325" s="41">
        <f t="shared" si="284"/>
        <v>0</v>
      </c>
      <c r="Z2325" s="41">
        <f t="shared" si="285"/>
        <v>0</v>
      </c>
      <c r="AA2325" s="41">
        <f t="shared" si="286"/>
        <v>0</v>
      </c>
      <c r="AB2325" s="41">
        <f t="shared" si="287"/>
        <v>126</v>
      </c>
      <c r="AC2325" s="42">
        <f t="shared" si="288"/>
        <v>434</v>
      </c>
      <c r="AD2325" s="43"/>
      <c r="AE2325" s="44"/>
      <c r="AF2325" s="45"/>
    </row>
    <row r="2326" spans="1:32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83"/>
        <v>378</v>
      </c>
      <c r="Y2326" s="51">
        <f t="shared" si="284"/>
        <v>0</v>
      </c>
      <c r="Z2326" s="51">
        <f t="shared" si="285"/>
        <v>0</v>
      </c>
      <c r="AA2326" s="51">
        <f t="shared" si="286"/>
        <v>0</v>
      </c>
      <c r="AB2326" s="51">
        <f t="shared" si="287"/>
        <v>121.5</v>
      </c>
      <c r="AC2326" s="52">
        <f t="shared" si="288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83"/>
        <v>308</v>
      </c>
      <c r="Y2327" s="51">
        <f t="shared" si="284"/>
        <v>0</v>
      </c>
      <c r="Z2327" s="51">
        <f t="shared" si="285"/>
        <v>0</v>
      </c>
      <c r="AA2327" s="51">
        <f t="shared" si="286"/>
        <v>0</v>
      </c>
      <c r="AB2327" s="51">
        <f t="shared" si="287"/>
        <v>126</v>
      </c>
      <c r="AC2327" s="52">
        <f t="shared" si="288"/>
        <v>434</v>
      </c>
      <c r="AD2327" s="53">
        <f>(ROUND(AC2327-AC2325,1)/AC2325)</f>
        <v>0</v>
      </c>
      <c r="AE2327" s="44"/>
      <c r="AF2327" s="45"/>
    </row>
    <row r="2328" spans="1:32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83"/>
        <v>308</v>
      </c>
      <c r="Y2328" s="51">
        <f t="shared" si="284"/>
        <v>0</v>
      </c>
      <c r="Z2328" s="51">
        <f t="shared" si="285"/>
        <v>0</v>
      </c>
      <c r="AA2328" s="51">
        <f t="shared" si="286"/>
        <v>0</v>
      </c>
      <c r="AB2328" s="51">
        <f t="shared" si="287"/>
        <v>126</v>
      </c>
      <c r="AC2328" s="52">
        <f t="shared" si="288"/>
        <v>434</v>
      </c>
      <c r="AD2328" s="53">
        <f>(ROUND(AC2328-AC2325,1)/AC2325)</f>
        <v>0</v>
      </c>
      <c r="AE2328" s="44"/>
      <c r="AF2328" s="45"/>
    </row>
    <row r="2329" spans="1:32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83"/>
        <v>308</v>
      </c>
      <c r="Y2329" s="51">
        <f t="shared" si="284"/>
        <v>0</v>
      </c>
      <c r="Z2329" s="51">
        <f t="shared" si="285"/>
        <v>0</v>
      </c>
      <c r="AA2329" s="51">
        <f t="shared" si="286"/>
        <v>0</v>
      </c>
      <c r="AB2329" s="51">
        <f t="shared" si="287"/>
        <v>126</v>
      </c>
      <c r="AC2329" s="52">
        <f t="shared" si="288"/>
        <v>434</v>
      </c>
      <c r="AD2329" s="53">
        <f>(ROUND(AC2329-AC2325,1)/AC2325)</f>
        <v>0</v>
      </c>
      <c r="AE2329" s="44"/>
      <c r="AF2329" s="45"/>
    </row>
    <row r="2330" spans="1:32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83"/>
        <v>308</v>
      </c>
      <c r="Y2330" s="51">
        <f t="shared" si="284"/>
        <v>0</v>
      </c>
      <c r="Z2330" s="51">
        <f t="shared" si="285"/>
        <v>0</v>
      </c>
      <c r="AA2330" s="51">
        <f t="shared" si="286"/>
        <v>0</v>
      </c>
      <c r="AB2330" s="51">
        <f t="shared" si="287"/>
        <v>126</v>
      </c>
      <c r="AC2330" s="52">
        <f t="shared" si="288"/>
        <v>434</v>
      </c>
      <c r="AD2330" s="53">
        <f>(ROUND(AC2330-AC2325,1)/AC2325)</f>
        <v>0</v>
      </c>
      <c r="AE2330" s="44"/>
      <c r="AF2330" s="45"/>
    </row>
    <row r="2331" spans="1:32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83"/>
        <v>108</v>
      </c>
      <c r="Y2331" s="51">
        <f t="shared" si="284"/>
        <v>421.2</v>
      </c>
      <c r="Z2331" s="51">
        <f t="shared" si="285"/>
        <v>0</v>
      </c>
      <c r="AA2331" s="51">
        <f t="shared" si="286"/>
        <v>0</v>
      </c>
      <c r="AB2331" s="51">
        <f t="shared" si="287"/>
        <v>0</v>
      </c>
      <c r="AC2331" s="52">
        <f t="shared" si="288"/>
        <v>529.20000000000005</v>
      </c>
      <c r="AD2331" s="53">
        <f>(ROUND(AC2331-AC2325,1)/AC2325)</f>
        <v>0.21935483870967742</v>
      </c>
      <c r="AE2331" s="44"/>
      <c r="AF2331" s="45"/>
    </row>
    <row r="2332" spans="1:32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83"/>
        <v>108</v>
      </c>
      <c r="Y2332" s="51">
        <f t="shared" si="284"/>
        <v>0</v>
      </c>
      <c r="Z2332" s="51">
        <f t="shared" si="285"/>
        <v>421.2</v>
      </c>
      <c r="AA2332" s="51">
        <f t="shared" si="286"/>
        <v>0</v>
      </c>
      <c r="AB2332" s="51">
        <f t="shared" si="287"/>
        <v>0</v>
      </c>
      <c r="AC2332" s="52">
        <f t="shared" si="288"/>
        <v>529.20000000000005</v>
      </c>
      <c r="AD2332" s="53">
        <f>(ROUND(AC2332-AC2325,1)/AC2325)</f>
        <v>0.21935483870967742</v>
      </c>
      <c r="AE2332" s="44"/>
      <c r="AF2332" s="45"/>
    </row>
    <row r="2333" spans="1:32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83"/>
        <v>108</v>
      </c>
      <c r="Y2333" s="51">
        <f t="shared" si="284"/>
        <v>0</v>
      </c>
      <c r="Z2333" s="51">
        <f t="shared" si="285"/>
        <v>0</v>
      </c>
      <c r="AA2333" s="51">
        <f t="shared" si="286"/>
        <v>421.2</v>
      </c>
      <c r="AB2333" s="51">
        <f t="shared" si="287"/>
        <v>0</v>
      </c>
      <c r="AC2333" s="52">
        <f t="shared" si="288"/>
        <v>529.20000000000005</v>
      </c>
      <c r="AD2333" s="53">
        <f>(ROUND(AC2333-AC2325,1)/AC2325)</f>
        <v>0.21935483870967742</v>
      </c>
      <c r="AE2333" s="44"/>
      <c r="AF2333" s="45"/>
    </row>
    <row r="2334" spans="1:32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83"/>
        <v>108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445.77</v>
      </c>
      <c r="AC2334" s="52">
        <f t="shared" si="288"/>
        <v>553.79999999999995</v>
      </c>
      <c r="AD2334" s="53">
        <f>(ROUND(AC2334-AC2325,1)/AC2325)</f>
        <v>0.27603686635944702</v>
      </c>
      <c r="AE2334" s="44"/>
      <c r="AF2334" s="45"/>
    </row>
    <row r="2335" spans="1:32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83"/>
        <v>367.20000000000005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183.60000000000002</v>
      </c>
      <c r="AC2335" s="52">
        <f t="shared" si="288"/>
        <v>550.79999999999995</v>
      </c>
      <c r="AD2335" s="53">
        <f>(ROUND(AC2335-AC2325,1)/AC2325)</f>
        <v>0.26912442396313363</v>
      </c>
      <c r="AE2335" s="44"/>
      <c r="AF2335" s="45"/>
    </row>
    <row r="2336" spans="1:32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510.3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510.3</v>
      </c>
      <c r="AD2336" s="53">
        <f>(ROUND(AC2336-AC2325,1)/AC2325)</f>
        <v>0.17580645161290323</v>
      </c>
      <c r="AE2336" s="44"/>
      <c r="AF2336" s="45"/>
    </row>
    <row r="2337" spans="1:32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510.3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510.3</v>
      </c>
      <c r="AD2337" s="53">
        <f>(ROUND(AC2337-AC2325,1)/AC2325)</f>
        <v>0.17580645161290323</v>
      </c>
      <c r="AE2337" s="44"/>
      <c r="AF2337" s="45"/>
    </row>
    <row r="2338" spans="1:32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83"/>
        <v>452.25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94.5</v>
      </c>
      <c r="AC2338" s="52">
        <f t="shared" si="288"/>
        <v>546.79999999999995</v>
      </c>
      <c r="AD2338" s="53">
        <f>(ROUND(AC2338-AC2325,1)/AC2325)</f>
        <v>0.25990783410138246</v>
      </c>
      <c r="AE2338" s="44"/>
      <c r="AF2338" s="45"/>
    </row>
    <row r="2339" spans="1:32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83"/>
        <v>371.25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94.5</v>
      </c>
      <c r="AC2339" s="52">
        <f t="shared" si="288"/>
        <v>465.8</v>
      </c>
      <c r="AD2339" s="53">
        <f>(ROUND(AC2339-AC2325,1)/AC2325)</f>
        <v>7.3271889400921664E-2</v>
      </c>
      <c r="AE2339" s="44"/>
      <c r="AF2339" s="45"/>
    </row>
    <row r="2340" spans="1:32">
      <c r="A2340" s="54" t="s">
        <v>19</v>
      </c>
      <c r="B2340" s="58" t="s">
        <v>206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327.59999999999997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105</v>
      </c>
      <c r="AC2340" s="42">
        <f t="shared" si="288"/>
        <v>432.6</v>
      </c>
      <c r="AD2340" s="43"/>
      <c r="AE2340" s="44"/>
      <c r="AF2340" s="45"/>
    </row>
    <row r="2341" spans="1:32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413.1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101.25</v>
      </c>
      <c r="AC2341" s="52">
        <f t="shared" si="288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327.59999999999997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105</v>
      </c>
      <c r="AC2342" s="52">
        <f t="shared" si="288"/>
        <v>432.6</v>
      </c>
      <c r="AD2342" s="53">
        <f>(ROUND(AC2342-AC2340,1)/AC2340)</f>
        <v>0</v>
      </c>
      <c r="AE2342" s="44"/>
      <c r="AF2342" s="45"/>
    </row>
    <row r="2343" spans="1:32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327.59999999999997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105</v>
      </c>
      <c r="AC2343" s="52">
        <f t="shared" si="288"/>
        <v>432.6</v>
      </c>
      <c r="AD2343" s="53">
        <f>(ROUND(AC2343-AC2340,1)/AC2340)</f>
        <v>0</v>
      </c>
      <c r="AE2343" s="44"/>
      <c r="AF2343" s="45"/>
    </row>
    <row r="2344" spans="1:32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327.59999999999997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105</v>
      </c>
      <c r="AC2344" s="52">
        <f t="shared" si="288"/>
        <v>432.6</v>
      </c>
      <c r="AD2344" s="53">
        <f>(ROUND(AC2344-AC2340,1)/AC2340)</f>
        <v>0</v>
      </c>
      <c r="AE2344" s="44"/>
      <c r="AF2344" s="45"/>
    </row>
    <row r="2345" spans="1:32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327.59999999999997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105</v>
      </c>
      <c r="AC2345" s="52">
        <f t="shared" si="288"/>
        <v>432.6</v>
      </c>
      <c r="AD2345" s="53">
        <f>(ROUND(AC2345-AC2340,1)/AC2340)</f>
        <v>0</v>
      </c>
      <c r="AE2345" s="44"/>
      <c r="AF2345" s="45"/>
    </row>
    <row r="2346" spans="1:32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9">N2346+S2346</f>
        <v>109.35000000000002</v>
      </c>
      <c r="Y2346" s="51">
        <f t="shared" ref="Y2346:Y2377" si="290">O2346+T2346</f>
        <v>421.2</v>
      </c>
      <c r="Z2346" s="51">
        <f t="shared" ref="Z2346:Z2377" si="291">P2346+U2346</f>
        <v>0</v>
      </c>
      <c r="AA2346" s="51">
        <f t="shared" ref="AA2346:AA2377" si="292">Q2346+V2346</f>
        <v>0</v>
      </c>
      <c r="AB2346" s="51">
        <f t="shared" ref="AB2346:AB2377" si="293">R2346+W2346</f>
        <v>0</v>
      </c>
      <c r="AC2346" s="52">
        <f t="shared" ref="AC2346:AC2377" si="294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9"/>
        <v>109.35000000000002</v>
      </c>
      <c r="Y2347" s="51">
        <f t="shared" si="290"/>
        <v>0</v>
      </c>
      <c r="Z2347" s="51">
        <f t="shared" si="291"/>
        <v>421.2</v>
      </c>
      <c r="AA2347" s="51">
        <f t="shared" si="292"/>
        <v>0</v>
      </c>
      <c r="AB2347" s="51">
        <f t="shared" si="293"/>
        <v>0</v>
      </c>
      <c r="AC2347" s="52">
        <f t="shared" si="294"/>
        <v>530.6</v>
      </c>
      <c r="AD2347" s="53">
        <f>(ROUND(AC2347-AC2340,1)/AC2340)</f>
        <v>0.22653721682847897</v>
      </c>
      <c r="AE2347" s="44"/>
      <c r="AF2347" s="45"/>
    </row>
    <row r="2348" spans="1:32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9"/>
        <v>109.35000000000002</v>
      </c>
      <c r="Y2348" s="51">
        <f t="shared" si="290"/>
        <v>0</v>
      </c>
      <c r="Z2348" s="51">
        <f t="shared" si="291"/>
        <v>0</v>
      </c>
      <c r="AA2348" s="51">
        <f t="shared" si="292"/>
        <v>421.2</v>
      </c>
      <c r="AB2348" s="51">
        <f t="shared" si="293"/>
        <v>0</v>
      </c>
      <c r="AC2348" s="52">
        <f t="shared" si="294"/>
        <v>530.6</v>
      </c>
      <c r="AD2348" s="53">
        <f>(ROUND(AC2348-AC2340,1)/AC2340)</f>
        <v>0.22653721682847897</v>
      </c>
      <c r="AE2348" s="44"/>
      <c r="AF2348" s="45"/>
    </row>
    <row r="2349" spans="1:32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9"/>
        <v>109.35000000000002</v>
      </c>
      <c r="Y2349" s="51">
        <f t="shared" si="290"/>
        <v>0</v>
      </c>
      <c r="Z2349" s="51">
        <f t="shared" si="291"/>
        <v>0</v>
      </c>
      <c r="AA2349" s="51">
        <f t="shared" si="292"/>
        <v>0</v>
      </c>
      <c r="AB2349" s="51">
        <f t="shared" si="293"/>
        <v>445.77</v>
      </c>
      <c r="AC2349" s="52">
        <f t="shared" si="294"/>
        <v>555.1</v>
      </c>
      <c r="AD2349" s="53">
        <f>(ROUND(AC2349-AC2340,1)/AC2340)</f>
        <v>0.28317152103559867</v>
      </c>
      <c r="AE2349" s="44"/>
      <c r="AF2349" s="45"/>
    </row>
    <row r="2350" spans="1:32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9"/>
        <v>301.32000000000005</v>
      </c>
      <c r="Y2350" s="51">
        <f t="shared" si="290"/>
        <v>0</v>
      </c>
      <c r="Z2350" s="51">
        <f t="shared" si="291"/>
        <v>0</v>
      </c>
      <c r="AA2350" s="51">
        <f t="shared" si="292"/>
        <v>0</v>
      </c>
      <c r="AB2350" s="51">
        <f t="shared" si="293"/>
        <v>251.1</v>
      </c>
      <c r="AC2350" s="52">
        <f t="shared" si="294"/>
        <v>552.4</v>
      </c>
      <c r="AD2350" s="53">
        <f>(ROUND(AC2350-AC2340,1)/AC2340)</f>
        <v>0.27693018955154874</v>
      </c>
      <c r="AE2350" s="44"/>
      <c r="AF2350" s="45"/>
    </row>
    <row r="2351" spans="1:32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9"/>
        <v>504.90000000000003</v>
      </c>
      <c r="Y2351" s="51">
        <f t="shared" si="290"/>
        <v>0</v>
      </c>
      <c r="Z2351" s="51">
        <f t="shared" si="291"/>
        <v>0</v>
      </c>
      <c r="AA2351" s="51">
        <f t="shared" si="292"/>
        <v>0</v>
      </c>
      <c r="AB2351" s="51">
        <f t="shared" si="293"/>
        <v>0</v>
      </c>
      <c r="AC2351" s="52">
        <f t="shared" si="294"/>
        <v>504.9</v>
      </c>
      <c r="AD2351" s="53">
        <f>(ROUND(AC2351-AC2340,1)/AC2340)</f>
        <v>0.16712898751733701</v>
      </c>
      <c r="AE2351" s="44"/>
      <c r="AF2351" s="45"/>
    </row>
    <row r="2352" spans="1:32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9"/>
        <v>504.90000000000003</v>
      </c>
      <c r="Y2352" s="51">
        <f t="shared" si="290"/>
        <v>0</v>
      </c>
      <c r="Z2352" s="51">
        <f t="shared" si="291"/>
        <v>0</v>
      </c>
      <c r="AA2352" s="51">
        <f t="shared" si="292"/>
        <v>0</v>
      </c>
      <c r="AB2352" s="51">
        <f t="shared" si="293"/>
        <v>0</v>
      </c>
      <c r="AC2352" s="52">
        <f t="shared" si="294"/>
        <v>504.9</v>
      </c>
      <c r="AD2352" s="53">
        <f>(ROUND(AC2352-AC2340,1)/AC2340)</f>
        <v>0.16712898751733701</v>
      </c>
      <c r="AE2352" s="44"/>
      <c r="AF2352" s="45"/>
    </row>
    <row r="2353" spans="1:32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9"/>
        <v>437.4</v>
      </c>
      <c r="Y2353" s="51">
        <f t="shared" si="290"/>
        <v>0</v>
      </c>
      <c r="Z2353" s="51">
        <f t="shared" si="291"/>
        <v>0</v>
      </c>
      <c r="AA2353" s="51">
        <f t="shared" si="292"/>
        <v>0</v>
      </c>
      <c r="AB2353" s="51">
        <f t="shared" si="293"/>
        <v>101.25</v>
      </c>
      <c r="AC2353" s="52">
        <f t="shared" si="294"/>
        <v>538.70000000000005</v>
      </c>
      <c r="AD2353" s="53">
        <f>(ROUND(AC2353-AC2340,1)/AC2340)</f>
        <v>0.24526121128062872</v>
      </c>
      <c r="AE2353" s="44"/>
      <c r="AF2353" s="45"/>
    </row>
    <row r="2354" spans="1:32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9"/>
        <v>388.8</v>
      </c>
      <c r="Y2354" s="51">
        <f t="shared" si="290"/>
        <v>0</v>
      </c>
      <c r="Z2354" s="51">
        <f t="shared" si="291"/>
        <v>0</v>
      </c>
      <c r="AA2354" s="51">
        <f t="shared" si="292"/>
        <v>0</v>
      </c>
      <c r="AB2354" s="51">
        <f t="shared" si="293"/>
        <v>101.25</v>
      </c>
      <c r="AC2354" s="52">
        <f t="shared" si="294"/>
        <v>490.1</v>
      </c>
      <c r="AD2354" s="53">
        <f>(ROUND(AC2354-AC2340,1)/AC2340)</f>
        <v>0.13291724456772999</v>
      </c>
      <c r="AE2354" s="44"/>
      <c r="AF2354" s="45"/>
    </row>
    <row r="2355" spans="1:32">
      <c r="A2355" s="54" t="s">
        <v>19</v>
      </c>
      <c r="B2355" s="60" t="s">
        <v>207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9"/>
        <v>420</v>
      </c>
      <c r="Y2355" s="41">
        <f t="shared" si="290"/>
        <v>0</v>
      </c>
      <c r="Z2355" s="41">
        <f t="shared" si="291"/>
        <v>0</v>
      </c>
      <c r="AA2355" s="41">
        <f t="shared" si="292"/>
        <v>0</v>
      </c>
      <c r="AB2355" s="41">
        <f t="shared" si="293"/>
        <v>0</v>
      </c>
      <c r="AC2355" s="42">
        <f t="shared" si="294"/>
        <v>420</v>
      </c>
      <c r="AD2355" s="43" t="s">
        <v>15</v>
      </c>
      <c r="AE2355" s="44"/>
      <c r="AF2355" s="45"/>
    </row>
    <row r="2356" spans="1:32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9"/>
        <v>486</v>
      </c>
      <c r="Y2356" s="51">
        <f t="shared" si="290"/>
        <v>0</v>
      </c>
      <c r="Z2356" s="51">
        <f t="shared" si="291"/>
        <v>0</v>
      </c>
      <c r="AA2356" s="51">
        <f t="shared" si="292"/>
        <v>0</v>
      </c>
      <c r="AB2356" s="51">
        <f t="shared" si="293"/>
        <v>0</v>
      </c>
      <c r="AC2356" s="52">
        <f t="shared" si="294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9"/>
        <v>420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420</v>
      </c>
      <c r="AD2357" s="53">
        <f>(ROUND(AC2357-AC2355,1)/AC2355)</f>
        <v>0</v>
      </c>
      <c r="AE2357" s="44"/>
      <c r="AF2357" s="45"/>
    </row>
    <row r="2358" spans="1:32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9"/>
        <v>420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420</v>
      </c>
      <c r="AD2358" s="53">
        <f>(ROUND(AC2358-AC2355,1)/AC2355)</f>
        <v>0</v>
      </c>
      <c r="AE2358" s="44"/>
      <c r="AF2358" s="45"/>
    </row>
    <row r="2359" spans="1:32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9"/>
        <v>420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420</v>
      </c>
      <c r="AD2359" s="53">
        <f>(ROUND(AC2359-AC2355,1)/AC2355)</f>
        <v>0</v>
      </c>
      <c r="AE2359" s="44"/>
      <c r="AF2359" s="45"/>
    </row>
    <row r="2360" spans="1:32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9"/>
        <v>420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420</v>
      </c>
      <c r="AD2360" s="53">
        <f>(ROUND(AC2360-AC2355,1)/AC2355)</f>
        <v>0</v>
      </c>
      <c r="AE2360" s="44"/>
      <c r="AF2360" s="45"/>
    </row>
    <row r="2361" spans="1:32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9"/>
        <v>166.05</v>
      </c>
      <c r="Y2361" s="51">
        <f t="shared" si="290"/>
        <v>327.29399999999998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493.3</v>
      </c>
      <c r="AD2361" s="53">
        <f>(ROUND(AC2361-AC2355,1)/AC2355)</f>
        <v>0.17452380952380953</v>
      </c>
      <c r="AE2361" s="44"/>
      <c r="AF2361" s="45"/>
    </row>
    <row r="2362" spans="1:32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9"/>
        <v>155.7225</v>
      </c>
      <c r="Y2362" s="51">
        <f t="shared" si="290"/>
        <v>0</v>
      </c>
      <c r="Z2362" s="51">
        <f t="shared" si="291"/>
        <v>358.47899999999998</v>
      </c>
      <c r="AA2362" s="51">
        <f t="shared" si="292"/>
        <v>0</v>
      </c>
      <c r="AB2362" s="51">
        <f t="shared" si="293"/>
        <v>0</v>
      </c>
      <c r="AC2362" s="52">
        <f t="shared" si="294"/>
        <v>514.20000000000005</v>
      </c>
      <c r="AD2362" s="53">
        <f>(ROUND(AC2362-AC2355,1)/AC2355)</f>
        <v>0.22428571428571428</v>
      </c>
      <c r="AE2362" s="44"/>
      <c r="AF2362" s="45"/>
    </row>
    <row r="2363" spans="1:32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9"/>
        <v>108</v>
      </c>
      <c r="Y2363" s="51">
        <f t="shared" si="290"/>
        <v>0</v>
      </c>
      <c r="Z2363" s="51">
        <f t="shared" si="291"/>
        <v>0</v>
      </c>
      <c r="AA2363" s="51">
        <f t="shared" si="292"/>
        <v>406.29599999999999</v>
      </c>
      <c r="AB2363" s="51">
        <f t="shared" si="293"/>
        <v>0</v>
      </c>
      <c r="AC2363" s="52">
        <f t="shared" si="294"/>
        <v>514.29999999999995</v>
      </c>
      <c r="AD2363" s="53">
        <f>(ROUND(AC2363-AC2355,1)/AC2355)</f>
        <v>0.22452380952380951</v>
      </c>
      <c r="AE2363" s="44"/>
      <c r="AF2363" s="45"/>
    </row>
    <row r="2364" spans="1:32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9"/>
        <v>155.7225</v>
      </c>
      <c r="Y2364" s="51">
        <f t="shared" si="290"/>
        <v>0</v>
      </c>
      <c r="Z2364" s="51">
        <f t="shared" si="291"/>
        <v>0</v>
      </c>
      <c r="AA2364" s="51">
        <f t="shared" si="292"/>
        <v>0</v>
      </c>
      <c r="AB2364" s="51">
        <f t="shared" si="293"/>
        <v>358.47899999999998</v>
      </c>
      <c r="AC2364" s="52">
        <f t="shared" si="294"/>
        <v>514.20000000000005</v>
      </c>
      <c r="AD2364" s="53">
        <f>(ROUND(AC2364-AC2355,1)/AC2355)</f>
        <v>0.22428571428571428</v>
      </c>
      <c r="AE2364" s="44"/>
      <c r="AF2364" s="45"/>
    </row>
    <row r="2365" spans="1:32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9"/>
        <v>494.1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0</v>
      </c>
      <c r="AC2365" s="52">
        <f t="shared" si="294"/>
        <v>494.1</v>
      </c>
      <c r="AD2365" s="53">
        <f>(ROUND(AC2365-AC2355,1)/AC2355)</f>
        <v>0.17642857142857141</v>
      </c>
      <c r="AE2365" s="44"/>
      <c r="AF2365" s="45"/>
    </row>
    <row r="2366" spans="1:32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9"/>
        <v>492.75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492.8</v>
      </c>
      <c r="AD2366" s="53">
        <f>(ROUND(AC2366-AC2355,1)/AC2355)</f>
        <v>0.17333333333333334</v>
      </c>
      <c r="AE2366" s="44"/>
      <c r="AF2366" s="45"/>
    </row>
    <row r="2367" spans="1:32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9"/>
        <v>492.75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492.8</v>
      </c>
      <c r="AD2367" s="53">
        <f>(ROUND(AC2367-AC2355,1)/AC2355)</f>
        <v>0.17333333333333334</v>
      </c>
      <c r="AE2367" s="44"/>
      <c r="AF2367" s="45"/>
    </row>
    <row r="2368" spans="1:32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9"/>
        <v>506.25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9"/>
        <v>425.25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425.3</v>
      </c>
      <c r="AD2369" s="53">
        <f>(ROUND(AC2369-AC2355,1)/AC2355)</f>
        <v>1.2619047619047618E-2</v>
      </c>
      <c r="AE2369" s="44"/>
      <c r="AF2369" s="45"/>
    </row>
    <row r="2370" spans="1:32">
      <c r="A2370" s="54" t="s">
        <v>19</v>
      </c>
      <c r="B2370" s="58" t="s">
        <v>208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9"/>
        <v>431.2</v>
      </c>
      <c r="Y2370" s="41">
        <f t="shared" si="290"/>
        <v>0</v>
      </c>
      <c r="Z2370" s="41">
        <f t="shared" si="291"/>
        <v>0</v>
      </c>
      <c r="AA2370" s="41">
        <f t="shared" si="292"/>
        <v>0</v>
      </c>
      <c r="AB2370" s="41">
        <f t="shared" si="293"/>
        <v>0</v>
      </c>
      <c r="AC2370" s="42">
        <f t="shared" si="294"/>
        <v>431.2</v>
      </c>
      <c r="AD2370" s="43"/>
      <c r="AE2370" s="44"/>
      <c r="AF2370" s="45"/>
    </row>
    <row r="2371" spans="1:32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9"/>
        <v>475.20000000000005</v>
      </c>
      <c r="Y2371" s="51">
        <f t="shared" si="290"/>
        <v>0</v>
      </c>
      <c r="Z2371" s="51">
        <f t="shared" si="291"/>
        <v>0</v>
      </c>
      <c r="AA2371" s="51">
        <f t="shared" si="292"/>
        <v>0</v>
      </c>
      <c r="AB2371" s="51">
        <f t="shared" si="293"/>
        <v>0</v>
      </c>
      <c r="AC2371" s="52">
        <f t="shared" si="294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9"/>
        <v>431.2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431.2</v>
      </c>
      <c r="AD2372" s="53">
        <f>(ROUND(AC2372-AC2370,1)/AC2370)</f>
        <v>0</v>
      </c>
      <c r="AE2372" s="44"/>
      <c r="AF2372" s="45"/>
    </row>
    <row r="2373" spans="1:32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9"/>
        <v>431.2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431.2</v>
      </c>
      <c r="AD2373" s="53">
        <f>(ROUND(AC2373-AC2370,1)/AC2370)</f>
        <v>0</v>
      </c>
      <c r="AE2373" s="44"/>
      <c r="AF2373" s="45"/>
    </row>
    <row r="2374" spans="1:32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9"/>
        <v>431.2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431.2</v>
      </c>
      <c r="AD2374" s="53">
        <f>(ROUND(AC2374-AC2370,1)/AC2370)</f>
        <v>0</v>
      </c>
      <c r="AE2374" s="44"/>
      <c r="AF2374" s="45"/>
    </row>
    <row r="2375" spans="1:32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9"/>
        <v>431.2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431.2</v>
      </c>
      <c r="AD2375" s="53">
        <f>(ROUND(AC2375-AC2370,1)/AC2370)</f>
        <v>0</v>
      </c>
      <c r="AE2375" s="44"/>
      <c r="AF2375" s="45"/>
    </row>
    <row r="2376" spans="1:32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9"/>
        <v>141.07499999999999</v>
      </c>
      <c r="Y2376" s="51">
        <f t="shared" si="290"/>
        <v>379.72799999999995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520.79999999999995</v>
      </c>
      <c r="AD2376" s="53">
        <f>(ROUND(AC2376-AC2370,1)/AC2370)</f>
        <v>0.20779220779220778</v>
      </c>
      <c r="AE2376" s="44"/>
      <c r="AF2376" s="45"/>
    </row>
    <row r="2377" spans="1:32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9"/>
        <v>141.07499999999999</v>
      </c>
      <c r="Y2377" s="51">
        <f t="shared" si="290"/>
        <v>0</v>
      </c>
      <c r="Z2377" s="51">
        <f t="shared" si="291"/>
        <v>379.72799999999995</v>
      </c>
      <c r="AA2377" s="51">
        <f t="shared" si="292"/>
        <v>0</v>
      </c>
      <c r="AB2377" s="51">
        <f t="shared" si="293"/>
        <v>0</v>
      </c>
      <c r="AC2377" s="52">
        <f t="shared" si="294"/>
        <v>520.79999999999995</v>
      </c>
      <c r="AD2377" s="53">
        <f>(ROUND(AC2377-AC2370,1)/AC2370)</f>
        <v>0.20779220779220778</v>
      </c>
      <c r="AE2377" s="44"/>
      <c r="AF2377" s="45"/>
    </row>
    <row r="2378" spans="1:32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5">N2378+S2378</f>
        <v>141.07499999999999</v>
      </c>
      <c r="Y2378" s="51">
        <f t="shared" ref="Y2378:Y2399" si="296">O2378+T2378</f>
        <v>0</v>
      </c>
      <c r="Z2378" s="51">
        <f t="shared" ref="Z2378:Z2399" si="297">P2378+U2378</f>
        <v>0</v>
      </c>
      <c r="AA2378" s="51">
        <f t="shared" ref="AA2378:AA2399" si="298">Q2378+V2378</f>
        <v>379.72799999999995</v>
      </c>
      <c r="AB2378" s="51">
        <f t="shared" ref="AB2378:AB2399" si="299">R2378+W2378</f>
        <v>0</v>
      </c>
      <c r="AC2378" s="52">
        <f t="shared" ref="AC2378:AC2399" si="300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5"/>
        <v>141.07499999999999</v>
      </c>
      <c r="Y2379" s="51">
        <f t="shared" si="296"/>
        <v>0</v>
      </c>
      <c r="Z2379" s="51">
        <f t="shared" si="297"/>
        <v>0</v>
      </c>
      <c r="AA2379" s="51">
        <f t="shared" si="298"/>
        <v>0</v>
      </c>
      <c r="AB2379" s="51">
        <f t="shared" si="299"/>
        <v>379.72799999999995</v>
      </c>
      <c r="AC2379" s="52">
        <f t="shared" si="300"/>
        <v>520.79999999999995</v>
      </c>
      <c r="AD2379" s="53">
        <f>(ROUND(AC2379-AC2370,1)/AC2370)</f>
        <v>0.20779220779220778</v>
      </c>
      <c r="AE2379" s="44"/>
      <c r="AF2379" s="45"/>
    </row>
    <row r="2380" spans="1:32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5"/>
        <v>519.75</v>
      </c>
      <c r="Y2380" s="51">
        <f t="shared" si="296"/>
        <v>0</v>
      </c>
      <c r="Z2380" s="51">
        <f t="shared" si="297"/>
        <v>0</v>
      </c>
      <c r="AA2380" s="51">
        <f t="shared" si="298"/>
        <v>0</v>
      </c>
      <c r="AB2380" s="51">
        <f t="shared" si="299"/>
        <v>0</v>
      </c>
      <c r="AC2380" s="52">
        <f t="shared" si="300"/>
        <v>519.79999999999995</v>
      </c>
      <c r="AD2380" s="53">
        <f>(ROUND(AC2380-AC2370,1)/AC2370)</f>
        <v>0.20547309833024119</v>
      </c>
      <c r="AE2380" s="44"/>
      <c r="AF2380" s="45"/>
    </row>
    <row r="2381" spans="1:32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5"/>
        <v>519.75</v>
      </c>
      <c r="Y2381" s="51">
        <f t="shared" si="296"/>
        <v>0</v>
      </c>
      <c r="Z2381" s="51">
        <f t="shared" si="297"/>
        <v>0</v>
      </c>
      <c r="AA2381" s="51">
        <f t="shared" si="298"/>
        <v>0</v>
      </c>
      <c r="AB2381" s="51">
        <f t="shared" si="299"/>
        <v>0</v>
      </c>
      <c r="AC2381" s="52">
        <f t="shared" si="300"/>
        <v>519.79999999999995</v>
      </c>
      <c r="AD2381" s="53">
        <f>(ROUND(AC2381-AC2370,1)/AC2370)</f>
        <v>0.20547309833024119</v>
      </c>
      <c r="AE2381" s="44"/>
      <c r="AF2381" s="45"/>
    </row>
    <row r="2382" spans="1:32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5"/>
        <v>519.75</v>
      </c>
      <c r="Y2382" s="51">
        <f t="shared" si="296"/>
        <v>0</v>
      </c>
      <c r="Z2382" s="51">
        <f t="shared" si="297"/>
        <v>0</v>
      </c>
      <c r="AA2382" s="51">
        <f t="shared" si="298"/>
        <v>0</v>
      </c>
      <c r="AB2382" s="51">
        <f t="shared" si="299"/>
        <v>0</v>
      </c>
      <c r="AC2382" s="52">
        <f t="shared" si="300"/>
        <v>519.79999999999995</v>
      </c>
      <c r="AD2382" s="53">
        <f>(ROUND(AC2382-AC2370,1)/AC2370)</f>
        <v>0.20547309833024119</v>
      </c>
      <c r="AE2382" s="44"/>
      <c r="AF2382" s="45"/>
    </row>
    <row r="2383" spans="1:32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5"/>
        <v>534.6</v>
      </c>
      <c r="Y2383" s="51">
        <f t="shared" si="296"/>
        <v>0</v>
      </c>
      <c r="Z2383" s="51">
        <f t="shared" si="297"/>
        <v>0</v>
      </c>
      <c r="AA2383" s="51">
        <f t="shared" si="298"/>
        <v>0</v>
      </c>
      <c r="AB2383" s="51">
        <f t="shared" si="299"/>
        <v>0</v>
      </c>
      <c r="AC2383" s="52">
        <f t="shared" si="300"/>
        <v>534.6</v>
      </c>
      <c r="AD2383" s="53">
        <f>(ROUND(AC2383-AC2370,1)/AC2370)</f>
        <v>0.23979591836734696</v>
      </c>
      <c r="AE2383" s="44"/>
      <c r="AF2383" s="45"/>
    </row>
    <row r="2384" spans="1:32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5"/>
        <v>460.35</v>
      </c>
      <c r="Y2384" s="51">
        <f t="shared" si="296"/>
        <v>0</v>
      </c>
      <c r="Z2384" s="51">
        <f t="shared" si="297"/>
        <v>0</v>
      </c>
      <c r="AA2384" s="51">
        <f t="shared" si="298"/>
        <v>0</v>
      </c>
      <c r="AB2384" s="51">
        <f t="shared" si="299"/>
        <v>0</v>
      </c>
      <c r="AC2384" s="52">
        <f t="shared" si="300"/>
        <v>460.4</v>
      </c>
      <c r="AD2384" s="53">
        <f>(ROUND(AC2384-AC2370,1)/AC2370)</f>
        <v>6.7717996289424862E-2</v>
      </c>
      <c r="AE2384" s="44"/>
      <c r="AF2384" s="45"/>
    </row>
    <row r="2385" spans="1:32">
      <c r="A2385" s="54" t="s">
        <v>19</v>
      </c>
      <c r="B2385" s="60" t="s">
        <v>209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5"/>
        <v>420</v>
      </c>
      <c r="Y2385" s="41">
        <f t="shared" si="296"/>
        <v>0</v>
      </c>
      <c r="Z2385" s="41">
        <f t="shared" si="297"/>
        <v>0</v>
      </c>
      <c r="AA2385" s="41">
        <f t="shared" si="298"/>
        <v>0</v>
      </c>
      <c r="AB2385" s="41">
        <f t="shared" si="299"/>
        <v>0</v>
      </c>
      <c r="AC2385" s="42">
        <f t="shared" si="300"/>
        <v>420</v>
      </c>
      <c r="AD2385" s="43"/>
      <c r="AE2385" s="44"/>
      <c r="AF2385" s="45"/>
    </row>
    <row r="2386" spans="1:32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5"/>
        <v>459</v>
      </c>
      <c r="Y2386" s="51">
        <f t="shared" si="296"/>
        <v>0</v>
      </c>
      <c r="Z2386" s="51">
        <f t="shared" si="297"/>
        <v>0</v>
      </c>
      <c r="AA2386" s="51">
        <f t="shared" si="298"/>
        <v>0</v>
      </c>
      <c r="AB2386" s="51">
        <f t="shared" si="299"/>
        <v>0</v>
      </c>
      <c r="AC2386" s="52">
        <f t="shared" si="300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5"/>
        <v>420</v>
      </c>
      <c r="Y2387" s="51">
        <f t="shared" si="296"/>
        <v>0</v>
      </c>
      <c r="Z2387" s="51">
        <f t="shared" si="297"/>
        <v>0</v>
      </c>
      <c r="AA2387" s="51">
        <f t="shared" si="298"/>
        <v>0</v>
      </c>
      <c r="AB2387" s="51">
        <f t="shared" si="299"/>
        <v>0</v>
      </c>
      <c r="AC2387" s="52">
        <f t="shared" si="300"/>
        <v>420</v>
      </c>
      <c r="AD2387" s="53">
        <f>(ROUND(AC2387-AC2385,1)/AC2385)</f>
        <v>0</v>
      </c>
      <c r="AE2387" s="44"/>
      <c r="AF2387" s="45"/>
    </row>
    <row r="2388" spans="1:32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5"/>
        <v>420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420</v>
      </c>
      <c r="AD2388" s="53">
        <f>(ROUND(AC2388-AC2385,1)/AC2385)</f>
        <v>0</v>
      </c>
      <c r="AE2388" s="44"/>
      <c r="AF2388" s="45"/>
    </row>
    <row r="2389" spans="1:32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5"/>
        <v>420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420</v>
      </c>
      <c r="AD2389" s="53">
        <f>(ROUND(AC2389-AC2385,1)/AC2385)</f>
        <v>0</v>
      </c>
      <c r="AE2389" s="44"/>
      <c r="AF2389" s="45"/>
    </row>
    <row r="2390" spans="1:32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5"/>
        <v>420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420</v>
      </c>
      <c r="AD2390" s="53">
        <f>(ROUND(AC2390-AC2385,1)/AC2385)</f>
        <v>0</v>
      </c>
      <c r="AE2390" s="44"/>
      <c r="AF2390" s="45"/>
    </row>
    <row r="2391" spans="1:32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5"/>
        <v>135</v>
      </c>
      <c r="Y2391" s="51">
        <f t="shared" si="296"/>
        <v>373.03200000000004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508</v>
      </c>
      <c r="AD2391" s="53">
        <f>(ROUND(AC2391-AC2385,1)/AC2385)</f>
        <v>0.20952380952380953</v>
      </c>
      <c r="AE2391" s="44"/>
      <c r="AF2391" s="45"/>
    </row>
    <row r="2392" spans="1:32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5"/>
        <v>135</v>
      </c>
      <c r="Y2392" s="51">
        <f t="shared" si="296"/>
        <v>0</v>
      </c>
      <c r="Z2392" s="51">
        <f t="shared" si="297"/>
        <v>373.03200000000004</v>
      </c>
      <c r="AA2392" s="51">
        <f t="shared" si="298"/>
        <v>0</v>
      </c>
      <c r="AB2392" s="51">
        <f t="shared" si="299"/>
        <v>0</v>
      </c>
      <c r="AC2392" s="52">
        <f t="shared" si="300"/>
        <v>508</v>
      </c>
      <c r="AD2392" s="53">
        <f>(ROUND(AC2392-AC2385,1)/AC2385)</f>
        <v>0.20952380952380953</v>
      </c>
      <c r="AE2392" s="44"/>
      <c r="AF2392" s="45"/>
    </row>
    <row r="2393" spans="1:32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5"/>
        <v>135</v>
      </c>
      <c r="Y2393" s="51">
        <f t="shared" si="296"/>
        <v>0</v>
      </c>
      <c r="Z2393" s="51">
        <f t="shared" si="297"/>
        <v>0</v>
      </c>
      <c r="AA2393" s="51">
        <f t="shared" si="298"/>
        <v>373.03200000000004</v>
      </c>
      <c r="AB2393" s="51">
        <f t="shared" si="299"/>
        <v>0</v>
      </c>
      <c r="AC2393" s="52">
        <f t="shared" si="300"/>
        <v>508</v>
      </c>
      <c r="AD2393" s="53">
        <f>(ROUND(AC2393-AC2385,1)/AC2385)</f>
        <v>0.20952380952380953</v>
      </c>
      <c r="AE2393" s="44"/>
      <c r="AF2393" s="45"/>
    </row>
    <row r="2394" spans="1:32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5"/>
        <v>135</v>
      </c>
      <c r="Y2394" s="51">
        <f t="shared" si="296"/>
        <v>0</v>
      </c>
      <c r="Z2394" s="51">
        <f t="shared" si="297"/>
        <v>0</v>
      </c>
      <c r="AA2394" s="51">
        <f t="shared" si="298"/>
        <v>0</v>
      </c>
      <c r="AB2394" s="51">
        <f t="shared" si="299"/>
        <v>373.03200000000004</v>
      </c>
      <c r="AC2394" s="52">
        <f t="shared" si="300"/>
        <v>508</v>
      </c>
      <c r="AD2394" s="53">
        <f>(ROUND(AC2394-AC2385,1)/AC2385)</f>
        <v>0.20952380952380953</v>
      </c>
      <c r="AE2394" s="44"/>
      <c r="AF2394" s="45"/>
    </row>
    <row r="2395" spans="1:32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5"/>
        <v>499.5</v>
      </c>
      <c r="Y2395" s="51">
        <f t="shared" si="296"/>
        <v>0</v>
      </c>
      <c r="Z2395" s="51">
        <f t="shared" si="297"/>
        <v>0</v>
      </c>
      <c r="AA2395" s="51">
        <f t="shared" si="298"/>
        <v>0</v>
      </c>
      <c r="AB2395" s="51">
        <f t="shared" si="299"/>
        <v>0</v>
      </c>
      <c r="AC2395" s="52">
        <f t="shared" si="300"/>
        <v>499.5</v>
      </c>
      <c r="AD2395" s="53">
        <f>(ROUND(AC2395-AC2385,1)/AC2385)</f>
        <v>0.18928571428571428</v>
      </c>
      <c r="AE2395" s="44"/>
      <c r="AF2395" s="45"/>
    </row>
    <row r="2396" spans="1:32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5"/>
        <v>499.5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0</v>
      </c>
      <c r="AC2396" s="52">
        <f t="shared" si="300"/>
        <v>499.5</v>
      </c>
      <c r="AD2396" s="53">
        <f>(ROUND(AC2396-AC2385,1)/AC2385)</f>
        <v>0.18928571428571428</v>
      </c>
      <c r="AE2396" s="44"/>
      <c r="AF2396" s="45"/>
    </row>
    <row r="2397" spans="1:32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5"/>
        <v>499.5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499.5</v>
      </c>
      <c r="AD2397" s="53">
        <f>(ROUND(AC2397-AC2385,1)/AC2385)</f>
        <v>0.18928571428571428</v>
      </c>
      <c r="AE2397" s="44"/>
      <c r="AF2397" s="45"/>
    </row>
    <row r="2398" spans="1:32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5"/>
        <v>519.75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519.79999999999995</v>
      </c>
      <c r="AD2398" s="53">
        <f>(ROUND(AC2398-AC2385,1)/AC2385)</f>
        <v>0.23761904761904762</v>
      </c>
      <c r="AE2398" s="44"/>
      <c r="AF2398" s="45"/>
    </row>
    <row r="2399" spans="1:32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5"/>
        <v>445.5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445.5</v>
      </c>
      <c r="AD2399" s="53">
        <f>(ROUND(AC2399-AC2385,1)/AC2385)</f>
        <v>6.0714285714285714E-2</v>
      </c>
      <c r="AE2399" s="44"/>
      <c r="AF2399" s="45"/>
    </row>
    <row r="2400" spans="1:32">
      <c r="A2400" s="62"/>
      <c r="B2400" s="210" t="s">
        <v>210</v>
      </c>
      <c r="C2400" s="210"/>
      <c r="D2400" s="210"/>
      <c r="E2400" s="210"/>
      <c r="F2400" s="210"/>
      <c r="G2400" s="210"/>
      <c r="H2400" s="210"/>
      <c r="I2400" s="210"/>
      <c r="J2400" s="210"/>
      <c r="K2400" s="210"/>
      <c r="L2400" s="210"/>
      <c r="M2400" s="210"/>
      <c r="N2400" s="210"/>
      <c r="O2400" s="210"/>
      <c r="P2400" s="210"/>
      <c r="Q2400" s="210"/>
      <c r="R2400" s="210"/>
      <c r="S2400" s="210"/>
      <c r="T2400" s="210"/>
      <c r="U2400" s="210"/>
      <c r="V2400" s="210"/>
      <c r="W2400" s="210"/>
      <c r="X2400" s="210"/>
      <c r="Y2400" s="210"/>
      <c r="Z2400" s="210"/>
      <c r="AA2400" s="210"/>
      <c r="AB2400" s="210"/>
      <c r="AC2400" s="12">
        <v>500</v>
      </c>
      <c r="AD2400" s="12"/>
      <c r="AE2400" s="44"/>
      <c r="AF2400" s="45"/>
    </row>
    <row r="2401" spans="1:32">
      <c r="A2401" s="54" t="s">
        <v>19</v>
      </c>
      <c r="B2401" s="47" t="s">
        <v>211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301">N2401+S2401</f>
        <v>352.79999999999995</v>
      </c>
      <c r="Y2401" s="51">
        <f t="shared" ref="Y2401:Y2430" si="302">O2401+T2401</f>
        <v>0</v>
      </c>
      <c r="Z2401" s="51">
        <f t="shared" ref="Z2401:Z2430" si="303">P2401+U2401</f>
        <v>0</v>
      </c>
      <c r="AA2401" s="51">
        <f t="shared" ref="AA2401:AA2430" si="304">Q2401+V2401</f>
        <v>0</v>
      </c>
      <c r="AB2401" s="51">
        <f t="shared" ref="AB2401:AB2430" si="305">R2401+W2401</f>
        <v>0</v>
      </c>
      <c r="AC2401" s="52">
        <f t="shared" ref="AC2401:AC2430" si="306">ROUND(X2401+Y2401+Z2401+AA2401+AB2401,1)</f>
        <v>352.8</v>
      </c>
      <c r="AD2401" s="53">
        <v>0</v>
      </c>
      <c r="AE2401" s="44" t="s">
        <v>28</v>
      </c>
      <c r="AF2401" s="45"/>
    </row>
    <row r="2402" spans="1:32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301"/>
        <v>388.8</v>
      </c>
      <c r="Y2402" s="51">
        <f t="shared" si="302"/>
        <v>0</v>
      </c>
      <c r="Z2402" s="51">
        <f t="shared" si="303"/>
        <v>0</v>
      </c>
      <c r="AA2402" s="51">
        <f t="shared" si="304"/>
        <v>0</v>
      </c>
      <c r="AB2402" s="51">
        <f t="shared" si="305"/>
        <v>0</v>
      </c>
      <c r="AC2402" s="52">
        <f t="shared" si="306"/>
        <v>388.8</v>
      </c>
      <c r="AD2402" s="53">
        <f>(ROUND(AC2402-AC2401,1)/AC2401)</f>
        <v>0.10204081632653061</v>
      </c>
      <c r="AE2402" s="44"/>
      <c r="AF2402" s="45"/>
    </row>
    <row r="2403" spans="1:32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301"/>
        <v>352.79999999999995</v>
      </c>
      <c r="Y2403" s="51">
        <f t="shared" si="302"/>
        <v>0</v>
      </c>
      <c r="Z2403" s="51">
        <f t="shared" si="303"/>
        <v>0</v>
      </c>
      <c r="AA2403" s="51">
        <f t="shared" si="304"/>
        <v>0</v>
      </c>
      <c r="AB2403" s="51">
        <f t="shared" si="305"/>
        <v>0</v>
      </c>
      <c r="AC2403" s="52">
        <f t="shared" si="306"/>
        <v>352.8</v>
      </c>
      <c r="AD2403" s="53">
        <f>(ROUND(AC2403-AC2401,1)/AC2401)</f>
        <v>0</v>
      </c>
      <c r="AE2403" s="44"/>
      <c r="AF2403" s="45"/>
    </row>
    <row r="2404" spans="1:32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301"/>
        <v>352.79999999999995</v>
      </c>
      <c r="Y2404" s="51">
        <f t="shared" si="302"/>
        <v>0</v>
      </c>
      <c r="Z2404" s="51">
        <f t="shared" si="303"/>
        <v>0</v>
      </c>
      <c r="AA2404" s="51">
        <f t="shared" si="304"/>
        <v>0</v>
      </c>
      <c r="AB2404" s="51">
        <f t="shared" si="305"/>
        <v>0</v>
      </c>
      <c r="AC2404" s="52">
        <f t="shared" si="306"/>
        <v>352.8</v>
      </c>
      <c r="AD2404" s="53">
        <f>(ROUND(AC2404-AC2401,1)/AC2401)</f>
        <v>0</v>
      </c>
      <c r="AE2404" s="44"/>
      <c r="AF2404" s="45"/>
    </row>
    <row r="2405" spans="1:32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301"/>
        <v>352.79999999999995</v>
      </c>
      <c r="Y2405" s="51">
        <f t="shared" si="302"/>
        <v>0</v>
      </c>
      <c r="Z2405" s="51">
        <f t="shared" si="303"/>
        <v>0</v>
      </c>
      <c r="AA2405" s="51">
        <f t="shared" si="304"/>
        <v>0</v>
      </c>
      <c r="AB2405" s="51">
        <f t="shared" si="305"/>
        <v>0</v>
      </c>
      <c r="AC2405" s="52">
        <f t="shared" si="306"/>
        <v>352.8</v>
      </c>
      <c r="AD2405" s="53">
        <f>(ROUND(AC2405-AC2401,1)/AC2401)</f>
        <v>0</v>
      </c>
      <c r="AE2405" s="44"/>
      <c r="AF2405" s="45"/>
    </row>
    <row r="2406" spans="1:32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301"/>
        <v>352.79999999999995</v>
      </c>
      <c r="Y2406" s="51">
        <f t="shared" si="302"/>
        <v>0</v>
      </c>
      <c r="Z2406" s="51">
        <f t="shared" si="303"/>
        <v>0</v>
      </c>
      <c r="AA2406" s="51">
        <f t="shared" si="304"/>
        <v>0</v>
      </c>
      <c r="AB2406" s="51">
        <f t="shared" si="305"/>
        <v>0</v>
      </c>
      <c r="AC2406" s="52">
        <f t="shared" si="306"/>
        <v>352.8</v>
      </c>
      <c r="AD2406" s="53">
        <f>(ROUND(AC2406-AC2401,1)/AC2401)</f>
        <v>0</v>
      </c>
      <c r="AE2406" s="44"/>
      <c r="AF2406" s="45"/>
    </row>
    <row r="2407" spans="1:32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301"/>
        <v>115.42500000000001</v>
      </c>
      <c r="Y2407" s="51">
        <f t="shared" si="302"/>
        <v>314.55</v>
      </c>
      <c r="Z2407" s="51">
        <f t="shared" si="303"/>
        <v>0</v>
      </c>
      <c r="AA2407" s="51">
        <f t="shared" si="304"/>
        <v>0</v>
      </c>
      <c r="AB2407" s="51">
        <f t="shared" si="305"/>
        <v>0</v>
      </c>
      <c r="AC2407" s="52">
        <f t="shared" si="306"/>
        <v>430</v>
      </c>
      <c r="AD2407" s="53">
        <f>(ROUND(AC2407-AC2401,1)/AC2401)</f>
        <v>0.21882086167800455</v>
      </c>
      <c r="AE2407" s="44"/>
      <c r="AF2407" s="45"/>
    </row>
    <row r="2408" spans="1:32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301"/>
        <v>115.42500000000001</v>
      </c>
      <c r="Y2408" s="51">
        <f t="shared" si="302"/>
        <v>0</v>
      </c>
      <c r="Z2408" s="51">
        <f t="shared" si="303"/>
        <v>314.55</v>
      </c>
      <c r="AA2408" s="51">
        <f t="shared" si="304"/>
        <v>0</v>
      </c>
      <c r="AB2408" s="51">
        <f t="shared" si="305"/>
        <v>0</v>
      </c>
      <c r="AC2408" s="52">
        <f t="shared" si="306"/>
        <v>430</v>
      </c>
      <c r="AD2408" s="53">
        <f>(ROUND(AC2408-AC2401,1)/AC2401)</f>
        <v>0.21882086167800455</v>
      </c>
      <c r="AE2408" s="44"/>
      <c r="AF2408" s="45"/>
    </row>
    <row r="2409" spans="1:32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301"/>
        <v>115.42500000000001</v>
      </c>
      <c r="Y2409" s="51">
        <f t="shared" si="302"/>
        <v>0</v>
      </c>
      <c r="Z2409" s="51">
        <f t="shared" si="303"/>
        <v>0</v>
      </c>
      <c r="AA2409" s="51">
        <f t="shared" si="304"/>
        <v>314.55</v>
      </c>
      <c r="AB2409" s="51">
        <f t="shared" si="305"/>
        <v>0</v>
      </c>
      <c r="AC2409" s="52">
        <f t="shared" si="306"/>
        <v>430</v>
      </c>
      <c r="AD2409" s="53">
        <f>(ROUND(AC2409-AC2401,1)/AC2401)</f>
        <v>0.21882086167800455</v>
      </c>
      <c r="AE2409" s="44"/>
      <c r="AF2409" s="45"/>
    </row>
    <row r="2410" spans="1:32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301"/>
        <v>115.42500000000001</v>
      </c>
      <c r="Y2410" s="51">
        <f t="shared" si="302"/>
        <v>0</v>
      </c>
      <c r="Z2410" s="51">
        <f t="shared" si="303"/>
        <v>0</v>
      </c>
      <c r="AA2410" s="51">
        <f t="shared" si="304"/>
        <v>0</v>
      </c>
      <c r="AB2410" s="51">
        <f t="shared" si="305"/>
        <v>314.55</v>
      </c>
      <c r="AC2410" s="52">
        <f t="shared" si="306"/>
        <v>430</v>
      </c>
      <c r="AD2410" s="53">
        <f>(ROUND(AC2410-AC2401,1)/AC2401)</f>
        <v>0.21882086167800455</v>
      </c>
      <c r="AE2410" s="44"/>
      <c r="AF2410" s="45"/>
    </row>
    <row r="2411" spans="1:32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301"/>
        <v>413.1</v>
      </c>
      <c r="Y2411" s="51">
        <f t="shared" si="302"/>
        <v>0</v>
      </c>
      <c r="Z2411" s="51">
        <f t="shared" si="303"/>
        <v>0</v>
      </c>
      <c r="AA2411" s="51">
        <f t="shared" si="304"/>
        <v>0</v>
      </c>
      <c r="AB2411" s="51">
        <f t="shared" si="305"/>
        <v>0</v>
      </c>
      <c r="AC2411" s="52">
        <f t="shared" si="306"/>
        <v>413.1</v>
      </c>
      <c r="AD2411" s="53">
        <f>(ROUND(AC2411-AC2401,1)/AC2401)</f>
        <v>0.17091836734693877</v>
      </c>
      <c r="AE2411" s="44"/>
      <c r="AF2411" s="45"/>
    </row>
    <row r="2412" spans="1:32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301"/>
        <v>413.1</v>
      </c>
      <c r="Y2412" s="51">
        <f t="shared" si="302"/>
        <v>0</v>
      </c>
      <c r="Z2412" s="51">
        <f t="shared" si="303"/>
        <v>0</v>
      </c>
      <c r="AA2412" s="51">
        <f t="shared" si="304"/>
        <v>0</v>
      </c>
      <c r="AB2412" s="51">
        <f t="shared" si="305"/>
        <v>0</v>
      </c>
      <c r="AC2412" s="52">
        <f t="shared" si="306"/>
        <v>413.1</v>
      </c>
      <c r="AD2412" s="53">
        <f>(ROUND(AC2412-AC2401,1)/AC2401)</f>
        <v>0.17091836734693877</v>
      </c>
      <c r="AE2412" s="44"/>
      <c r="AF2412" s="45"/>
    </row>
    <row r="2413" spans="1:32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301"/>
        <v>413.1</v>
      </c>
      <c r="Y2413" s="51">
        <f t="shared" si="302"/>
        <v>0</v>
      </c>
      <c r="Z2413" s="51">
        <f t="shared" si="303"/>
        <v>0</v>
      </c>
      <c r="AA2413" s="51">
        <f t="shared" si="304"/>
        <v>0</v>
      </c>
      <c r="AB2413" s="51">
        <f t="shared" si="305"/>
        <v>0</v>
      </c>
      <c r="AC2413" s="52">
        <f t="shared" si="306"/>
        <v>413.1</v>
      </c>
      <c r="AD2413" s="53">
        <f>(ROUND(AC2413-AC2401,1)/AC2401)</f>
        <v>0.17091836734693877</v>
      </c>
      <c r="AE2413" s="44"/>
      <c r="AF2413" s="45"/>
    </row>
    <row r="2414" spans="1:32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301"/>
        <v>431.32499999999999</v>
      </c>
      <c r="Y2414" s="51">
        <f t="shared" si="302"/>
        <v>0</v>
      </c>
      <c r="Z2414" s="51">
        <f t="shared" si="303"/>
        <v>0</v>
      </c>
      <c r="AA2414" s="51">
        <f t="shared" si="304"/>
        <v>0</v>
      </c>
      <c r="AB2414" s="51">
        <f t="shared" si="305"/>
        <v>0</v>
      </c>
      <c r="AC2414" s="52">
        <f t="shared" si="306"/>
        <v>431.3</v>
      </c>
      <c r="AD2414" s="53">
        <f>(ROUND(AC2414-AC2401,1)/AC2401)</f>
        <v>0.22250566893424037</v>
      </c>
      <c r="AE2414" s="44"/>
      <c r="AF2414" s="45"/>
    </row>
    <row r="2415" spans="1:32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301"/>
        <v>376.65000000000003</v>
      </c>
      <c r="Y2415" s="51">
        <f t="shared" si="302"/>
        <v>0</v>
      </c>
      <c r="Z2415" s="51">
        <f t="shared" si="303"/>
        <v>0</v>
      </c>
      <c r="AA2415" s="51">
        <f t="shared" si="304"/>
        <v>0</v>
      </c>
      <c r="AB2415" s="51">
        <f t="shared" si="305"/>
        <v>0</v>
      </c>
      <c r="AC2415" s="52">
        <f t="shared" si="306"/>
        <v>376.7</v>
      </c>
      <c r="AD2415" s="53">
        <f>(ROUND(AC2415-AC2401,1)/AC2401)</f>
        <v>6.7743764172335588E-2</v>
      </c>
      <c r="AE2415" s="44"/>
      <c r="AF2415" s="45"/>
    </row>
    <row r="2416" spans="1:32">
      <c r="A2416" s="54" t="s">
        <v>19</v>
      </c>
      <c r="B2416" s="58" t="s">
        <v>212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301"/>
        <v>356.71999999999997</v>
      </c>
      <c r="Y2416" s="41">
        <f t="shared" si="302"/>
        <v>0</v>
      </c>
      <c r="Z2416" s="41">
        <f t="shared" si="303"/>
        <v>0</v>
      </c>
      <c r="AA2416" s="41">
        <f t="shared" si="304"/>
        <v>0</v>
      </c>
      <c r="AB2416" s="41">
        <f t="shared" si="305"/>
        <v>0</v>
      </c>
      <c r="AC2416" s="42">
        <f t="shared" si="306"/>
        <v>356.7</v>
      </c>
      <c r="AD2416" s="43"/>
      <c r="AE2416" s="44" t="s">
        <v>28</v>
      </c>
      <c r="AF2416" s="45"/>
    </row>
    <row r="2417" spans="1:32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301"/>
        <v>396.90000000000003</v>
      </c>
      <c r="Y2417" s="51">
        <f t="shared" si="302"/>
        <v>0</v>
      </c>
      <c r="Z2417" s="51">
        <f t="shared" si="303"/>
        <v>0</v>
      </c>
      <c r="AA2417" s="51">
        <f t="shared" si="304"/>
        <v>0</v>
      </c>
      <c r="AB2417" s="51">
        <f t="shared" si="305"/>
        <v>0</v>
      </c>
      <c r="AC2417" s="52">
        <f t="shared" si="306"/>
        <v>396.9</v>
      </c>
      <c r="AD2417" s="53">
        <f>(ROUND(AC2417-AC2416,1)/AC2416)</f>
        <v>0.11269974768713205</v>
      </c>
      <c r="AE2417" s="44"/>
      <c r="AF2417" s="45"/>
    </row>
    <row r="2418" spans="1:32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301"/>
        <v>356.71999999999997</v>
      </c>
      <c r="Y2418" s="51">
        <f t="shared" si="302"/>
        <v>0</v>
      </c>
      <c r="Z2418" s="51">
        <f t="shared" si="303"/>
        <v>0</v>
      </c>
      <c r="AA2418" s="51">
        <f t="shared" si="304"/>
        <v>0</v>
      </c>
      <c r="AB2418" s="51">
        <f t="shared" si="305"/>
        <v>0</v>
      </c>
      <c r="AC2418" s="52">
        <f t="shared" si="306"/>
        <v>356.7</v>
      </c>
      <c r="AD2418" s="53">
        <f>(ROUND(AC2418-AC2416,1)/AC2416)</f>
        <v>0</v>
      </c>
      <c r="AE2418" s="44"/>
      <c r="AF2418" s="45"/>
    </row>
    <row r="2419" spans="1:32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301"/>
        <v>356.71999999999997</v>
      </c>
      <c r="Y2419" s="51">
        <f t="shared" si="302"/>
        <v>0</v>
      </c>
      <c r="Z2419" s="51">
        <f t="shared" si="303"/>
        <v>0</v>
      </c>
      <c r="AA2419" s="51">
        <f t="shared" si="304"/>
        <v>0</v>
      </c>
      <c r="AB2419" s="51">
        <f t="shared" si="305"/>
        <v>0</v>
      </c>
      <c r="AC2419" s="52">
        <f t="shared" si="306"/>
        <v>356.7</v>
      </c>
      <c r="AD2419" s="53">
        <f>(ROUND(AC2419-AC2416,1)/AC2416)</f>
        <v>0</v>
      </c>
      <c r="AE2419" s="44"/>
      <c r="AF2419" s="45"/>
    </row>
    <row r="2420" spans="1:32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301"/>
        <v>356.71999999999997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356.7</v>
      </c>
      <c r="AD2420" s="53">
        <f>(ROUND(AC2420-AC2416,1)/AC2416)</f>
        <v>0</v>
      </c>
      <c r="AE2420" s="44"/>
      <c r="AF2420" s="45"/>
    </row>
    <row r="2421" spans="1:32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301"/>
        <v>356.71999999999997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356.7</v>
      </c>
      <c r="AD2421" s="53">
        <f>(ROUND(AC2421-AC2416,1)/AC2416)</f>
        <v>0</v>
      </c>
      <c r="AE2421" s="44"/>
      <c r="AF2421" s="45"/>
    </row>
    <row r="2422" spans="1:32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301"/>
        <v>119.07000000000002</v>
      </c>
      <c r="Y2422" s="51">
        <f t="shared" si="302"/>
        <v>313.38900000000001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432.5</v>
      </c>
      <c r="AD2422" s="53">
        <f>(ROUND(AC2422-AC2416,1)/AC2416)</f>
        <v>0.21250350434538828</v>
      </c>
      <c r="AE2422" s="44"/>
      <c r="AF2422" s="45"/>
    </row>
    <row r="2423" spans="1:32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301"/>
        <v>119.07000000000002</v>
      </c>
      <c r="Y2423" s="51">
        <f t="shared" si="302"/>
        <v>0</v>
      </c>
      <c r="Z2423" s="51">
        <f t="shared" si="303"/>
        <v>313.38900000000001</v>
      </c>
      <c r="AA2423" s="51">
        <f t="shared" si="304"/>
        <v>0</v>
      </c>
      <c r="AB2423" s="51">
        <f t="shared" si="305"/>
        <v>0</v>
      </c>
      <c r="AC2423" s="52">
        <f t="shared" si="306"/>
        <v>432.5</v>
      </c>
      <c r="AD2423" s="53">
        <f>(ROUND(AC2423-AC2416,1)/AC2416)</f>
        <v>0.21250350434538828</v>
      </c>
      <c r="AE2423" s="44"/>
      <c r="AF2423" s="45"/>
    </row>
    <row r="2424" spans="1:32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301"/>
        <v>119.07000000000002</v>
      </c>
      <c r="Y2424" s="51">
        <f t="shared" si="302"/>
        <v>0</v>
      </c>
      <c r="Z2424" s="51">
        <f t="shared" si="303"/>
        <v>0</v>
      </c>
      <c r="AA2424" s="51">
        <f t="shared" si="304"/>
        <v>313.38900000000001</v>
      </c>
      <c r="AB2424" s="51">
        <f t="shared" si="305"/>
        <v>0</v>
      </c>
      <c r="AC2424" s="52">
        <f t="shared" si="306"/>
        <v>432.5</v>
      </c>
      <c r="AD2424" s="53">
        <f>(ROUND(AC2424-AC2416,1)/AC2416)</f>
        <v>0.21250350434538828</v>
      </c>
      <c r="AE2424" s="44"/>
      <c r="AF2424" s="45"/>
    </row>
    <row r="2425" spans="1:32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301"/>
        <v>119.07000000000002</v>
      </c>
      <c r="Y2425" s="51">
        <f t="shared" si="302"/>
        <v>0</v>
      </c>
      <c r="Z2425" s="51">
        <f t="shared" si="303"/>
        <v>0</v>
      </c>
      <c r="AA2425" s="51">
        <f t="shared" si="304"/>
        <v>0</v>
      </c>
      <c r="AB2425" s="51">
        <f t="shared" si="305"/>
        <v>313.38900000000001</v>
      </c>
      <c r="AC2425" s="52">
        <f t="shared" si="306"/>
        <v>432.5</v>
      </c>
      <c r="AD2425" s="53">
        <f>(ROUND(AC2425-AC2416,1)/AC2416)</f>
        <v>0.21250350434538828</v>
      </c>
      <c r="AE2425" s="44"/>
      <c r="AF2425" s="45"/>
    </row>
    <row r="2426" spans="1:32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301"/>
        <v>423.36000000000007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0</v>
      </c>
      <c r="AC2426" s="52">
        <f t="shared" si="306"/>
        <v>423.4</v>
      </c>
      <c r="AD2426" s="53">
        <f>(ROUND(AC2426-AC2416,1)/AC2416)</f>
        <v>0.18699186991869921</v>
      </c>
      <c r="AE2426" s="44"/>
      <c r="AF2426" s="45"/>
    </row>
    <row r="2427" spans="1:32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301"/>
        <v>423.36000000000007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423.4</v>
      </c>
      <c r="AD2427" s="53">
        <f>(ROUND(AC2427-AC2416,1)/AC2416)</f>
        <v>0.18699186991869921</v>
      </c>
      <c r="AE2427" s="44"/>
      <c r="AF2427" s="45"/>
    </row>
    <row r="2428" spans="1:32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301"/>
        <v>423.36000000000007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423.4</v>
      </c>
      <c r="AD2428" s="53">
        <f>(ROUND(AC2428-AC2416,1)/AC2416)</f>
        <v>0.18699186991869921</v>
      </c>
      <c r="AE2428" s="44"/>
      <c r="AF2428" s="45"/>
    </row>
    <row r="2429" spans="1:32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301"/>
        <v>443.20500000000004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443.2</v>
      </c>
      <c r="AD2429" s="53">
        <f>(ROUND(AC2429-AC2416,1)/AC2416)</f>
        <v>0.24250070086907766</v>
      </c>
      <c r="AE2429" s="44"/>
      <c r="AF2429" s="45"/>
    </row>
    <row r="2430" spans="1:32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301"/>
        <v>390.28500000000003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390.3</v>
      </c>
      <c r="AD2430" s="53">
        <f>(ROUND(AC2430-AC2416,1)/AC2416)</f>
        <v>9.4196804037005893E-2</v>
      </c>
      <c r="AE2430" s="44"/>
      <c r="AF2430" s="45"/>
    </row>
    <row r="2431" spans="1:32">
      <c r="A2431" s="62"/>
      <c r="B2431" s="210" t="s">
        <v>213</v>
      </c>
      <c r="C2431" s="210"/>
      <c r="D2431" s="210"/>
      <c r="E2431" s="210"/>
      <c r="F2431" s="210"/>
      <c r="G2431" s="210"/>
      <c r="H2431" s="210"/>
      <c r="I2431" s="210"/>
      <c r="J2431" s="210"/>
      <c r="K2431" s="210"/>
      <c r="L2431" s="210"/>
      <c r="M2431" s="210"/>
      <c r="N2431" s="210"/>
      <c r="O2431" s="210"/>
      <c r="P2431" s="210"/>
      <c r="Q2431" s="210"/>
      <c r="R2431" s="210"/>
      <c r="S2431" s="210"/>
      <c r="T2431" s="210"/>
      <c r="U2431" s="210"/>
      <c r="V2431" s="210"/>
      <c r="W2431" s="210"/>
      <c r="X2431" s="210"/>
      <c r="Y2431" s="210"/>
      <c r="Z2431" s="210"/>
      <c r="AA2431" s="210"/>
      <c r="AB2431" s="210"/>
      <c r="AC2431" s="12">
        <v>600</v>
      </c>
      <c r="AD2431" s="12"/>
      <c r="AE2431" s="44" t="s">
        <v>28</v>
      </c>
      <c r="AF2431" s="45"/>
    </row>
    <row r="2432" spans="1:32">
      <c r="A2432" s="54" t="s">
        <v>19</v>
      </c>
      <c r="B2432" s="47" t="s">
        <v>214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95" si="307">N2432+S2432</f>
        <v>422.23999999999995</v>
      </c>
      <c r="Y2432" s="51">
        <f t="shared" ref="Y2432:Y2495" si="308">O2432+T2432</f>
        <v>0</v>
      </c>
      <c r="Z2432" s="51">
        <f t="shared" ref="Z2432:Z2495" si="309">P2432+U2432</f>
        <v>0</v>
      </c>
      <c r="AA2432" s="51">
        <f t="shared" ref="AA2432:AA2495" si="310">Q2432+V2432</f>
        <v>0</v>
      </c>
      <c r="AB2432" s="51">
        <f t="shared" ref="AB2432:AB2495" si="311">R2432+W2432</f>
        <v>0</v>
      </c>
      <c r="AC2432" s="52">
        <f t="shared" ref="AC2432:AC2495" si="312">ROUND(X2432+Y2432+Z2432+AA2432+AB2432,1)</f>
        <v>422.2</v>
      </c>
      <c r="AD2432" s="53">
        <v>0</v>
      </c>
      <c r="AE2432" s="44"/>
      <c r="AF2432" s="45"/>
    </row>
    <row r="2433" spans="1:32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7"/>
        <v>501.12000000000012</v>
      </c>
      <c r="Y2433" s="51">
        <f t="shared" si="308"/>
        <v>0</v>
      </c>
      <c r="Z2433" s="51">
        <f t="shared" si="309"/>
        <v>0</v>
      </c>
      <c r="AA2433" s="51">
        <f t="shared" si="310"/>
        <v>0</v>
      </c>
      <c r="AB2433" s="51">
        <f t="shared" si="311"/>
        <v>0</v>
      </c>
      <c r="AC2433" s="52">
        <f t="shared" si="312"/>
        <v>501.1</v>
      </c>
      <c r="AD2433" s="53">
        <f>(ROUND(AC2433-AC2432,1)/AC2432)</f>
        <v>0.1868782567503553</v>
      </c>
      <c r="AE2433" s="44"/>
      <c r="AF2433" s="45"/>
    </row>
    <row r="2434" spans="1:32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7"/>
        <v>422.23999999999995</v>
      </c>
      <c r="Y2434" s="51">
        <f t="shared" si="308"/>
        <v>0</v>
      </c>
      <c r="Z2434" s="51">
        <f t="shared" si="309"/>
        <v>0</v>
      </c>
      <c r="AA2434" s="51">
        <f t="shared" si="310"/>
        <v>0</v>
      </c>
      <c r="AB2434" s="51">
        <f t="shared" si="311"/>
        <v>0</v>
      </c>
      <c r="AC2434" s="52">
        <f t="shared" si="312"/>
        <v>422.2</v>
      </c>
      <c r="AD2434" s="53">
        <f>(ROUND(AC2434-AC2432,1)/AC2432)</f>
        <v>0</v>
      </c>
      <c r="AE2434" s="44"/>
      <c r="AF2434" s="45"/>
    </row>
    <row r="2435" spans="1:32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7"/>
        <v>422.23999999999995</v>
      </c>
      <c r="Y2435" s="51">
        <f t="shared" si="308"/>
        <v>0</v>
      </c>
      <c r="Z2435" s="51">
        <f t="shared" si="309"/>
        <v>0</v>
      </c>
      <c r="AA2435" s="51">
        <f t="shared" si="310"/>
        <v>0</v>
      </c>
      <c r="AB2435" s="51">
        <f t="shared" si="311"/>
        <v>0</v>
      </c>
      <c r="AC2435" s="52">
        <f t="shared" si="312"/>
        <v>422.2</v>
      </c>
      <c r="AD2435" s="53">
        <f>(ROUND(AC2435-AC2432,1)/AC2432)</f>
        <v>0</v>
      </c>
      <c r="AE2435" s="44"/>
      <c r="AF2435" s="45"/>
    </row>
    <row r="2436" spans="1:32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7"/>
        <v>422.23999999999995</v>
      </c>
      <c r="Y2436" s="51">
        <f t="shared" si="308"/>
        <v>0</v>
      </c>
      <c r="Z2436" s="51">
        <f t="shared" si="309"/>
        <v>0</v>
      </c>
      <c r="AA2436" s="51">
        <f t="shared" si="310"/>
        <v>0</v>
      </c>
      <c r="AB2436" s="51">
        <f t="shared" si="311"/>
        <v>0</v>
      </c>
      <c r="AC2436" s="52">
        <f t="shared" si="312"/>
        <v>422.2</v>
      </c>
      <c r="AD2436" s="53">
        <f>(ROUND(AC2436-AC2432,1)/AC2432)</f>
        <v>0</v>
      </c>
      <c r="AE2436" s="44"/>
      <c r="AF2436" s="45"/>
    </row>
    <row r="2437" spans="1:32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7"/>
        <v>422.23999999999995</v>
      </c>
      <c r="Y2437" s="51">
        <f t="shared" si="308"/>
        <v>0</v>
      </c>
      <c r="Z2437" s="51">
        <f t="shared" si="309"/>
        <v>0</v>
      </c>
      <c r="AA2437" s="51">
        <f t="shared" si="310"/>
        <v>0</v>
      </c>
      <c r="AB2437" s="51">
        <f t="shared" si="311"/>
        <v>0</v>
      </c>
      <c r="AC2437" s="52">
        <f t="shared" si="312"/>
        <v>422.2</v>
      </c>
      <c r="AD2437" s="53">
        <f>(ROUND(AC2437-AC2432,1)/AC2432)</f>
        <v>0</v>
      </c>
      <c r="AE2437" s="44"/>
      <c r="AF2437" s="45"/>
    </row>
    <row r="2438" spans="1:32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7"/>
        <v>140.94000000000003</v>
      </c>
      <c r="Y2438" s="51">
        <f t="shared" si="308"/>
        <v>369.5625</v>
      </c>
      <c r="Z2438" s="51">
        <f t="shared" si="309"/>
        <v>0</v>
      </c>
      <c r="AA2438" s="51">
        <f t="shared" si="310"/>
        <v>0</v>
      </c>
      <c r="AB2438" s="51">
        <f t="shared" si="311"/>
        <v>0</v>
      </c>
      <c r="AC2438" s="52">
        <f t="shared" si="312"/>
        <v>510.5</v>
      </c>
      <c r="AD2438" s="53">
        <f>(ROUND(AC2438-AC2432,1)/AC2432)</f>
        <v>0.20914258645191852</v>
      </c>
      <c r="AE2438" s="44"/>
      <c r="AF2438" s="45"/>
    </row>
    <row r="2439" spans="1:32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7"/>
        <v>140.94000000000003</v>
      </c>
      <c r="Y2439" s="51">
        <f t="shared" si="308"/>
        <v>0</v>
      </c>
      <c r="Z2439" s="51">
        <f t="shared" si="309"/>
        <v>369.5625</v>
      </c>
      <c r="AA2439" s="51">
        <f t="shared" si="310"/>
        <v>0</v>
      </c>
      <c r="AB2439" s="51">
        <f t="shared" si="311"/>
        <v>0</v>
      </c>
      <c r="AC2439" s="52">
        <f t="shared" si="312"/>
        <v>510.5</v>
      </c>
      <c r="AD2439" s="53">
        <f>(ROUND(AC2439-AC2432,1)/AC2432)</f>
        <v>0.20914258645191852</v>
      </c>
      <c r="AE2439" s="44"/>
      <c r="AF2439" s="45"/>
    </row>
    <row r="2440" spans="1:32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7"/>
        <v>140.94000000000003</v>
      </c>
      <c r="Y2440" s="51">
        <f t="shared" si="308"/>
        <v>0</v>
      </c>
      <c r="Z2440" s="51">
        <f t="shared" si="309"/>
        <v>0</v>
      </c>
      <c r="AA2440" s="51">
        <f t="shared" si="310"/>
        <v>369.5625</v>
      </c>
      <c r="AB2440" s="51">
        <f t="shared" si="311"/>
        <v>0</v>
      </c>
      <c r="AC2440" s="52">
        <f t="shared" si="312"/>
        <v>510.5</v>
      </c>
      <c r="AD2440" s="53">
        <f>(ROUND(AC2440-AC2432,1)/AC2432)</f>
        <v>0.20914258645191852</v>
      </c>
      <c r="AE2440" s="44"/>
      <c r="AF2440" s="45"/>
    </row>
    <row r="2441" spans="1:32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7"/>
        <v>140.94000000000003</v>
      </c>
      <c r="Y2441" s="51">
        <f t="shared" si="308"/>
        <v>0</v>
      </c>
      <c r="Z2441" s="51">
        <f t="shared" si="309"/>
        <v>0</v>
      </c>
      <c r="AA2441" s="51">
        <f t="shared" si="310"/>
        <v>0</v>
      </c>
      <c r="AB2441" s="51">
        <f t="shared" si="311"/>
        <v>369.5625</v>
      </c>
      <c r="AC2441" s="52">
        <f t="shared" si="312"/>
        <v>510.5</v>
      </c>
      <c r="AD2441" s="53">
        <f>(ROUND(AC2441-AC2432,1)/AC2432)</f>
        <v>0.20914258645191852</v>
      </c>
      <c r="AE2441" s="44"/>
      <c r="AF2441" s="45"/>
    </row>
    <row r="2442" spans="1:32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7"/>
        <v>494.85600000000011</v>
      </c>
      <c r="Y2442" s="51">
        <f t="shared" si="308"/>
        <v>0</v>
      </c>
      <c r="Z2442" s="51">
        <f t="shared" si="309"/>
        <v>0</v>
      </c>
      <c r="AA2442" s="51">
        <f t="shared" si="310"/>
        <v>0</v>
      </c>
      <c r="AB2442" s="51">
        <f t="shared" si="311"/>
        <v>0</v>
      </c>
      <c r="AC2442" s="52">
        <f t="shared" si="312"/>
        <v>494.9</v>
      </c>
      <c r="AD2442" s="53">
        <f>(ROUND(AC2442-AC2432,1)/AC2432)</f>
        <v>0.17219327333017528</v>
      </c>
      <c r="AE2442" s="44"/>
      <c r="AF2442" s="45"/>
    </row>
    <row r="2443" spans="1:32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7"/>
        <v>501.12000000000012</v>
      </c>
      <c r="Y2443" s="51">
        <f t="shared" si="308"/>
        <v>0</v>
      </c>
      <c r="Z2443" s="51">
        <f t="shared" si="309"/>
        <v>0</v>
      </c>
      <c r="AA2443" s="51">
        <f t="shared" si="310"/>
        <v>0</v>
      </c>
      <c r="AB2443" s="51">
        <f t="shared" si="311"/>
        <v>0</v>
      </c>
      <c r="AC2443" s="52">
        <f t="shared" si="312"/>
        <v>501.1</v>
      </c>
      <c r="AD2443" s="53">
        <f>(ROUND(AC2443-AC2432,1)/AC2432)</f>
        <v>0.1868782567503553</v>
      </c>
      <c r="AE2443" s="44"/>
      <c r="AF2443" s="45"/>
    </row>
    <row r="2444" spans="1:32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7"/>
        <v>501.12000000000012</v>
      </c>
      <c r="Y2444" s="51">
        <f t="shared" si="308"/>
        <v>0</v>
      </c>
      <c r="Z2444" s="51">
        <f t="shared" si="309"/>
        <v>0</v>
      </c>
      <c r="AA2444" s="51">
        <f t="shared" si="310"/>
        <v>0</v>
      </c>
      <c r="AB2444" s="51">
        <f t="shared" si="311"/>
        <v>0</v>
      </c>
      <c r="AC2444" s="52">
        <f t="shared" si="312"/>
        <v>501.1</v>
      </c>
      <c r="AD2444" s="53">
        <f>(ROUND(AC2444-AC2432,1)/AC2432)</f>
        <v>0.1868782567503553</v>
      </c>
      <c r="AE2444" s="44"/>
      <c r="AF2444" s="45"/>
    </row>
    <row r="2445" spans="1:32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7"/>
        <v>465.8850000000001</v>
      </c>
      <c r="Y2445" s="51">
        <f t="shared" si="308"/>
        <v>0</v>
      </c>
      <c r="Z2445" s="51">
        <f t="shared" si="309"/>
        <v>0</v>
      </c>
      <c r="AA2445" s="51">
        <f t="shared" si="310"/>
        <v>0</v>
      </c>
      <c r="AB2445" s="51">
        <f t="shared" si="311"/>
        <v>0</v>
      </c>
      <c r="AC2445" s="52">
        <f t="shared" si="312"/>
        <v>465.9</v>
      </c>
      <c r="AD2445" s="53">
        <f>(ROUND(AC2445-AC2432,1)/AC2432)</f>
        <v>0.10350544765513975</v>
      </c>
      <c r="AE2445" s="44"/>
      <c r="AF2445" s="45"/>
    </row>
    <row r="2446" spans="1:32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7"/>
        <v>497.2050000000001</v>
      </c>
      <c r="Y2446" s="51">
        <f t="shared" si="308"/>
        <v>0</v>
      </c>
      <c r="Z2446" s="51">
        <f t="shared" si="309"/>
        <v>0</v>
      </c>
      <c r="AA2446" s="51">
        <f t="shared" si="310"/>
        <v>0</v>
      </c>
      <c r="AB2446" s="51">
        <f t="shared" si="311"/>
        <v>0</v>
      </c>
      <c r="AC2446" s="52">
        <f t="shared" si="312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>
      <c r="A2447" s="54" t="s">
        <v>19</v>
      </c>
      <c r="B2447" s="55" t="s">
        <v>215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7"/>
        <v>423.3599999999999</v>
      </c>
      <c r="Y2447" s="41">
        <f t="shared" si="308"/>
        <v>0</v>
      </c>
      <c r="Z2447" s="41">
        <f t="shared" si="309"/>
        <v>0</v>
      </c>
      <c r="AA2447" s="41">
        <f t="shared" si="310"/>
        <v>0</v>
      </c>
      <c r="AB2447" s="41">
        <f t="shared" si="311"/>
        <v>0</v>
      </c>
      <c r="AC2447" s="42">
        <f t="shared" si="312"/>
        <v>423.4</v>
      </c>
      <c r="AD2447" s="43">
        <v>0</v>
      </c>
      <c r="AE2447" s="44"/>
      <c r="AF2447" s="45"/>
    </row>
    <row r="2448" spans="1:32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7"/>
        <v>498.96000000000004</v>
      </c>
      <c r="Y2448" s="51">
        <f t="shared" si="308"/>
        <v>0</v>
      </c>
      <c r="Z2448" s="51">
        <f t="shared" si="309"/>
        <v>0</v>
      </c>
      <c r="AA2448" s="51">
        <f t="shared" si="310"/>
        <v>0</v>
      </c>
      <c r="AB2448" s="51">
        <f t="shared" si="311"/>
        <v>0</v>
      </c>
      <c r="AC2448" s="52">
        <f t="shared" si="312"/>
        <v>499</v>
      </c>
      <c r="AD2448" s="53">
        <f>(ROUND(AC2448-AC2447,1)/AC2447)</f>
        <v>0.17855455833726971</v>
      </c>
      <c r="AE2448" s="44"/>
      <c r="AF2448" s="45"/>
    </row>
    <row r="2449" spans="1:32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7"/>
        <v>423.3599999999999</v>
      </c>
      <c r="Y2449" s="51">
        <f t="shared" si="308"/>
        <v>0</v>
      </c>
      <c r="Z2449" s="51">
        <f t="shared" si="309"/>
        <v>0</v>
      </c>
      <c r="AA2449" s="51">
        <f t="shared" si="310"/>
        <v>0</v>
      </c>
      <c r="AB2449" s="51">
        <f t="shared" si="311"/>
        <v>0</v>
      </c>
      <c r="AC2449" s="52">
        <f t="shared" si="312"/>
        <v>423.4</v>
      </c>
      <c r="AD2449" s="53">
        <f>(ROUND(AC2449-AC2447,1)/AC2447)</f>
        <v>0</v>
      </c>
      <c r="AE2449" s="44"/>
      <c r="AF2449" s="45"/>
    </row>
    <row r="2450" spans="1:32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7"/>
        <v>423.3599999999999</v>
      </c>
      <c r="Y2450" s="51">
        <f t="shared" si="308"/>
        <v>0</v>
      </c>
      <c r="Z2450" s="51">
        <f t="shared" si="309"/>
        <v>0</v>
      </c>
      <c r="AA2450" s="51">
        <f t="shared" si="310"/>
        <v>0</v>
      </c>
      <c r="AB2450" s="51">
        <f t="shared" si="311"/>
        <v>0</v>
      </c>
      <c r="AC2450" s="52">
        <f t="shared" si="312"/>
        <v>423.4</v>
      </c>
      <c r="AD2450" s="53">
        <f>(ROUND(AC2450-AC2447,1)/AC2447)</f>
        <v>0</v>
      </c>
      <c r="AE2450" s="44"/>
      <c r="AF2450" s="45"/>
    </row>
    <row r="2451" spans="1:32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7"/>
        <v>423.3599999999999</v>
      </c>
      <c r="Y2451" s="51">
        <f t="shared" si="308"/>
        <v>0</v>
      </c>
      <c r="Z2451" s="51">
        <f t="shared" si="309"/>
        <v>0</v>
      </c>
      <c r="AA2451" s="51">
        <f t="shared" si="310"/>
        <v>0</v>
      </c>
      <c r="AB2451" s="51">
        <f t="shared" si="311"/>
        <v>0</v>
      </c>
      <c r="AC2451" s="52">
        <f t="shared" si="312"/>
        <v>423.4</v>
      </c>
      <c r="AD2451" s="53">
        <f>(ROUND(AC2451-AC2447,1)/AC2447)</f>
        <v>0</v>
      </c>
      <c r="AE2451" s="44"/>
      <c r="AF2451" s="45"/>
    </row>
    <row r="2452" spans="1:32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423.3599999999999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423.4</v>
      </c>
      <c r="AD2452" s="53">
        <f>(ROUND(AC2452-AC2447,1)/AC2447)</f>
        <v>0</v>
      </c>
      <c r="AE2452" s="44"/>
      <c r="AF2452" s="45"/>
    </row>
    <row r="2453" spans="1:32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139.86000000000001</v>
      </c>
      <c r="Y2453" s="51">
        <f t="shared" si="308"/>
        <v>366.12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506</v>
      </c>
      <c r="AD2453" s="53">
        <f>(ROUND(AC2453-AC2447,1)/AC2447)</f>
        <v>0.19508738781294285</v>
      </c>
      <c r="AE2453" s="44"/>
      <c r="AF2453" s="45"/>
    </row>
    <row r="2454" spans="1:32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139.86000000000001</v>
      </c>
      <c r="Y2454" s="51">
        <f t="shared" si="308"/>
        <v>0</v>
      </c>
      <c r="Z2454" s="51">
        <f t="shared" si="309"/>
        <v>366.12</v>
      </c>
      <c r="AA2454" s="51">
        <f t="shared" si="310"/>
        <v>0</v>
      </c>
      <c r="AB2454" s="51">
        <f t="shared" si="311"/>
        <v>0</v>
      </c>
      <c r="AC2454" s="52">
        <f t="shared" si="312"/>
        <v>506</v>
      </c>
      <c r="AD2454" s="53">
        <f>(ROUND(AC2454-AC2447,1)/AC2447)</f>
        <v>0.19508738781294285</v>
      </c>
      <c r="AE2454" s="44"/>
      <c r="AF2454" s="45"/>
    </row>
    <row r="2455" spans="1:32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7"/>
        <v>139.86000000000001</v>
      </c>
      <c r="Y2455" s="51">
        <f t="shared" si="308"/>
        <v>0</v>
      </c>
      <c r="Z2455" s="51">
        <f t="shared" si="309"/>
        <v>0</v>
      </c>
      <c r="AA2455" s="51">
        <f t="shared" si="310"/>
        <v>366.12</v>
      </c>
      <c r="AB2455" s="51">
        <f t="shared" si="311"/>
        <v>0</v>
      </c>
      <c r="AC2455" s="52">
        <f t="shared" si="312"/>
        <v>506</v>
      </c>
      <c r="AD2455" s="53">
        <f>(ROUND(AC2455-AC2447,1)/AC2447)</f>
        <v>0.19508738781294285</v>
      </c>
      <c r="AE2455" s="44"/>
      <c r="AF2455" s="45"/>
    </row>
    <row r="2456" spans="1:32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7"/>
        <v>139.86000000000001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366.12</v>
      </c>
      <c r="AC2456" s="52">
        <f t="shared" si="312"/>
        <v>506</v>
      </c>
      <c r="AD2456" s="53">
        <f>(ROUND(AC2456-AC2447,1)/AC2447)</f>
        <v>0.19508738781294285</v>
      </c>
      <c r="AE2456" s="44"/>
      <c r="AF2456" s="45"/>
    </row>
    <row r="2457" spans="1:32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459.64800000000002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459.6</v>
      </c>
      <c r="AD2457" s="53">
        <f>(ROUND(AC2457-AC2447,1)/AC2447)</f>
        <v>8.5498346717052448E-2</v>
      </c>
      <c r="AE2457" s="44"/>
      <c r="AF2457" s="45"/>
    </row>
    <row r="2458" spans="1:32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500.47200000000009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500.5</v>
      </c>
      <c r="AD2458" s="53">
        <f>(ROUND(AC2458-AC2447,1)/AC2447)</f>
        <v>0.18209730751062825</v>
      </c>
      <c r="AE2458" s="44"/>
      <c r="AF2458" s="45"/>
    </row>
    <row r="2459" spans="1:32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500.47200000000009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500.5</v>
      </c>
      <c r="AD2459" s="53">
        <f>(ROUND(AC2459-AC2447,1)/AC2447)</f>
        <v>0.18209730751062825</v>
      </c>
      <c r="AE2459" s="44"/>
      <c r="AF2459" s="15"/>
    </row>
    <row r="2460" spans="1:32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498.96000000000004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499</v>
      </c>
      <c r="AD2460" s="53">
        <f>(ROUND(AC2460-AC2447,1)/AC2447)</f>
        <v>0.17855455833726971</v>
      </c>
      <c r="AE2460" s="44"/>
      <c r="AF2460" s="45"/>
    </row>
    <row r="2461" spans="1:32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461.16000000000008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>
      <c r="A2462" s="54" t="s">
        <v>19</v>
      </c>
      <c r="B2462" s="37" t="s">
        <v>216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430.91999999999996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430.9</v>
      </c>
      <c r="AD2462" s="43">
        <v>0</v>
      </c>
      <c r="AE2462" s="44"/>
      <c r="AF2462" s="45"/>
    </row>
    <row r="2463" spans="1:32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507.87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507.9</v>
      </c>
      <c r="AD2463" s="53">
        <f>(ROUND(AC2463-AC2462,1)/AC2462)</f>
        <v>0.17869575307495938</v>
      </c>
      <c r="AE2463" s="44"/>
      <c r="AF2463" s="45"/>
    </row>
    <row r="2464" spans="1:32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430.91999999999996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430.9</v>
      </c>
      <c r="AD2464" s="53">
        <f>(ROUND(AC2464-AC2462,1)/AC2462)</f>
        <v>0</v>
      </c>
      <c r="AE2464" s="44"/>
      <c r="AF2464" s="45"/>
    </row>
    <row r="2465" spans="1:32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430.91999999999996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430.9</v>
      </c>
      <c r="AD2465" s="53">
        <f>(ROUND(AC2465-AC2462,1)/AC2462)</f>
        <v>0</v>
      </c>
      <c r="AE2465" s="44"/>
      <c r="AF2465" s="45"/>
    </row>
    <row r="2466" spans="1:32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430.91999999999996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430.9</v>
      </c>
      <c r="AD2466" s="53">
        <f>(ROUND(AC2466-AC2462,1)/AC2462)</f>
        <v>0</v>
      </c>
      <c r="AE2466" s="44"/>
      <c r="AF2466" s="45"/>
    </row>
    <row r="2467" spans="1:32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430.91999999999996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430.9</v>
      </c>
      <c r="AD2467" s="53">
        <f>(ROUND(AC2467-AC2462,1)/AC2462)</f>
        <v>0</v>
      </c>
      <c r="AE2467" s="44"/>
      <c r="AF2467" s="45"/>
    </row>
    <row r="2468" spans="1:32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139.86000000000001</v>
      </c>
      <c r="Y2468" s="51">
        <f t="shared" si="308"/>
        <v>381.375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521.20000000000005</v>
      </c>
      <c r="AD2468" s="53">
        <f>(ROUND(AC2468-AC2462,1)/AC2462)</f>
        <v>0.2095613831515433</v>
      </c>
      <c r="AE2468" s="44"/>
      <c r="AF2468" s="45"/>
    </row>
    <row r="2469" spans="1:32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139.86000000000001</v>
      </c>
      <c r="Y2469" s="51">
        <f t="shared" si="308"/>
        <v>0</v>
      </c>
      <c r="Z2469" s="51">
        <f t="shared" si="309"/>
        <v>381.375</v>
      </c>
      <c r="AA2469" s="51">
        <f t="shared" si="310"/>
        <v>0</v>
      </c>
      <c r="AB2469" s="51">
        <f t="shared" si="311"/>
        <v>0</v>
      </c>
      <c r="AC2469" s="52">
        <f t="shared" si="312"/>
        <v>521.20000000000005</v>
      </c>
      <c r="AD2469" s="53">
        <f>(ROUND(AC2469-AC2462,1)/AC2462)</f>
        <v>0.2095613831515433</v>
      </c>
      <c r="AE2469" s="44"/>
      <c r="AF2469" s="45"/>
    </row>
    <row r="2470" spans="1:32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7"/>
        <v>139.86000000000001</v>
      </c>
      <c r="Y2470" s="51">
        <f t="shared" si="308"/>
        <v>0</v>
      </c>
      <c r="Z2470" s="51">
        <f t="shared" si="309"/>
        <v>0</v>
      </c>
      <c r="AA2470" s="51">
        <f t="shared" si="310"/>
        <v>381.375</v>
      </c>
      <c r="AB2470" s="51">
        <f t="shared" si="311"/>
        <v>0</v>
      </c>
      <c r="AC2470" s="52">
        <f t="shared" si="312"/>
        <v>521.20000000000005</v>
      </c>
      <c r="AD2470" s="53">
        <f>(ROUND(AC2470-AC2462,1)/AC2462)</f>
        <v>0.2095613831515433</v>
      </c>
      <c r="AE2470" s="44"/>
      <c r="AF2470" s="45"/>
    </row>
    <row r="2471" spans="1:32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7"/>
        <v>139.86000000000001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381.375</v>
      </c>
      <c r="AC2471" s="52">
        <f t="shared" si="312"/>
        <v>521.20000000000005</v>
      </c>
      <c r="AD2471" s="53">
        <f>(ROUND(AC2471-AC2462,1)/AC2462)</f>
        <v>0.2095613831515433</v>
      </c>
      <c r="AE2471" s="44"/>
      <c r="AF2471" s="45"/>
    </row>
    <row r="2472" spans="1:32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477.09000000000003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477.1</v>
      </c>
      <c r="AD2472" s="53">
        <f>(ROUND(AC2472-AC2462,1)/AC2462)</f>
        <v>0.10721745184497565</v>
      </c>
      <c r="AE2472" s="44"/>
      <c r="AF2472" s="45"/>
    </row>
    <row r="2473" spans="1:32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506.33100000000002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506.3</v>
      </c>
      <c r="AD2473" s="53">
        <f>(ROUND(AC2473-AC2462,1)/AC2462)</f>
        <v>0.17498259456950571</v>
      </c>
      <c r="AE2473" s="44"/>
      <c r="AF2473" s="45"/>
    </row>
    <row r="2474" spans="1:32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506.33100000000002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506.3</v>
      </c>
      <c r="AD2474" s="53">
        <f>(ROUND(AC2474-AC2462,1)/AC2462)</f>
        <v>0.17498259456950571</v>
      </c>
      <c r="AE2474" s="44"/>
      <c r="AF2474" s="45"/>
    </row>
    <row r="2475" spans="1:32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477.09000000000003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477.1</v>
      </c>
      <c r="AD2475" s="53">
        <f>(ROUND(AC2475-AC2462,1)/AC2462)</f>
        <v>0.10721745184497565</v>
      </c>
      <c r="AE2475" s="44"/>
      <c r="AF2475" s="45"/>
    </row>
    <row r="2476" spans="1:32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519.41250000000002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>
      <c r="A2477" s="54" t="s">
        <v>19</v>
      </c>
      <c r="B2477" s="55" t="s">
        <v>217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423.3599999999999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423.4</v>
      </c>
      <c r="AD2477" s="43">
        <v>0</v>
      </c>
      <c r="AE2477" s="44"/>
      <c r="AF2477" s="45"/>
    </row>
    <row r="2478" spans="1:32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498.96000000000004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499</v>
      </c>
      <c r="AD2478" s="53">
        <f>(ROUND(AC2478-AC2477,1)/AC2477)</f>
        <v>0.17855455833726971</v>
      </c>
      <c r="AE2478" s="44"/>
      <c r="AF2478" s="45"/>
    </row>
    <row r="2479" spans="1:32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423.3599999999999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423.4</v>
      </c>
      <c r="AD2479" s="53">
        <f>(ROUND(AC2479-AC2477,1)/AC2477)</f>
        <v>0</v>
      </c>
      <c r="AE2479" s="44"/>
      <c r="AF2479" s="45"/>
    </row>
    <row r="2480" spans="1:32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423.3599999999999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423.4</v>
      </c>
      <c r="AD2480" s="53">
        <f>(ROUND(AC2480-AC2477,1)/AC2477)</f>
        <v>0</v>
      </c>
      <c r="AE2480" s="44"/>
      <c r="AF2480" s="45"/>
    </row>
    <row r="2481" spans="1:32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423.3599999999999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423.4</v>
      </c>
      <c r="AD2481" s="53">
        <f>(ROUND(AC2481-AC2477,1)/AC2477)</f>
        <v>0</v>
      </c>
      <c r="AE2481" s="44"/>
      <c r="AF2481" s="45"/>
    </row>
    <row r="2482" spans="1:32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423.3599999999999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423.4</v>
      </c>
      <c r="AD2482" s="53">
        <f>(ROUND(AC2482-AC2477,1)/AC2477)</f>
        <v>0</v>
      </c>
      <c r="AE2482" s="44"/>
      <c r="AF2482" s="45"/>
    </row>
    <row r="2483" spans="1:32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7"/>
        <v>139.86000000000001</v>
      </c>
      <c r="Y2483" s="51">
        <f t="shared" si="308"/>
        <v>360.01800000000003</v>
      </c>
      <c r="Z2483" s="51">
        <f t="shared" si="309"/>
        <v>0</v>
      </c>
      <c r="AA2483" s="51">
        <f t="shared" si="310"/>
        <v>0</v>
      </c>
      <c r="AB2483" s="51">
        <f t="shared" si="311"/>
        <v>0</v>
      </c>
      <c r="AC2483" s="52">
        <f t="shared" si="312"/>
        <v>499.9</v>
      </c>
      <c r="AD2483" s="53">
        <f>(ROUND(AC2483-AC2477,1)/AC2477)</f>
        <v>0.18068020784128486</v>
      </c>
      <c r="AE2483" s="44"/>
      <c r="AF2483" s="45"/>
    </row>
    <row r="2484" spans="1:32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7"/>
        <v>139.86000000000001</v>
      </c>
      <c r="Y2484" s="51">
        <f t="shared" si="308"/>
        <v>0</v>
      </c>
      <c r="Z2484" s="51">
        <f t="shared" si="309"/>
        <v>360.01800000000003</v>
      </c>
      <c r="AA2484" s="51">
        <f t="shared" si="310"/>
        <v>0</v>
      </c>
      <c r="AB2484" s="51">
        <f t="shared" si="311"/>
        <v>0</v>
      </c>
      <c r="AC2484" s="52">
        <f t="shared" si="312"/>
        <v>499.9</v>
      </c>
      <c r="AD2484" s="53">
        <f>(ROUND(AC2484-AC2477,1)/AC2477)</f>
        <v>0.18068020784128486</v>
      </c>
      <c r="AE2484" s="44"/>
      <c r="AF2484" s="45"/>
    </row>
    <row r="2485" spans="1:32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7"/>
        <v>139.86000000000001</v>
      </c>
      <c r="Y2485" s="51">
        <f t="shared" si="308"/>
        <v>0</v>
      </c>
      <c r="Z2485" s="51">
        <f t="shared" si="309"/>
        <v>0</v>
      </c>
      <c r="AA2485" s="51">
        <f t="shared" si="310"/>
        <v>360.01800000000003</v>
      </c>
      <c r="AB2485" s="51">
        <f t="shared" si="311"/>
        <v>0</v>
      </c>
      <c r="AC2485" s="52">
        <f t="shared" si="312"/>
        <v>499.9</v>
      </c>
      <c r="AD2485" s="53">
        <f>(ROUND(AC2485-AC2477,1)/AC2477)</f>
        <v>0.18068020784128486</v>
      </c>
      <c r="AE2485" s="44"/>
      <c r="AF2485" s="45"/>
    </row>
    <row r="2486" spans="1:32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7"/>
        <v>139.86000000000001</v>
      </c>
      <c r="Y2486" s="51">
        <f t="shared" si="308"/>
        <v>0</v>
      </c>
      <c r="Z2486" s="51">
        <f t="shared" si="309"/>
        <v>0</v>
      </c>
      <c r="AA2486" s="51">
        <f t="shared" si="310"/>
        <v>0</v>
      </c>
      <c r="AB2486" s="51">
        <f t="shared" si="311"/>
        <v>360.01800000000003</v>
      </c>
      <c r="AC2486" s="52">
        <f t="shared" si="312"/>
        <v>499.9</v>
      </c>
      <c r="AD2486" s="53">
        <f>(ROUND(AC2486-AC2477,1)/AC2477)</f>
        <v>0.18068020784128486</v>
      </c>
      <c r="AE2486" s="44"/>
      <c r="AF2486" s="45"/>
    </row>
    <row r="2487" spans="1:32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7"/>
        <v>462.67200000000003</v>
      </c>
      <c r="Y2487" s="51">
        <f t="shared" si="308"/>
        <v>0</v>
      </c>
      <c r="Z2487" s="51">
        <f t="shared" si="309"/>
        <v>0</v>
      </c>
      <c r="AA2487" s="51">
        <f t="shared" si="310"/>
        <v>0</v>
      </c>
      <c r="AB2487" s="51">
        <f t="shared" si="311"/>
        <v>0</v>
      </c>
      <c r="AC2487" s="52">
        <f t="shared" si="312"/>
        <v>462.7</v>
      </c>
      <c r="AD2487" s="53">
        <f>(ROUND(AC2487-AC2477,1)/AC2477)</f>
        <v>9.2820028341993391E-2</v>
      </c>
      <c r="AE2487" s="44"/>
      <c r="AF2487" s="45"/>
    </row>
    <row r="2488" spans="1:32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7"/>
        <v>497.44800000000009</v>
      </c>
      <c r="Y2488" s="51">
        <f t="shared" si="308"/>
        <v>0</v>
      </c>
      <c r="Z2488" s="51">
        <f t="shared" si="309"/>
        <v>0</v>
      </c>
      <c r="AA2488" s="51">
        <f t="shared" si="310"/>
        <v>0</v>
      </c>
      <c r="AB2488" s="51">
        <f t="shared" si="311"/>
        <v>0</v>
      </c>
      <c r="AC2488" s="52">
        <f t="shared" si="312"/>
        <v>497.4</v>
      </c>
      <c r="AD2488" s="53">
        <f>(ROUND(AC2488-AC2477,1)/AC2477)</f>
        <v>0.17477562588568729</v>
      </c>
      <c r="AE2488" s="44"/>
      <c r="AF2488" s="45"/>
    </row>
    <row r="2489" spans="1:32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7"/>
        <v>497.44800000000009</v>
      </c>
      <c r="Y2489" s="51">
        <f t="shared" si="308"/>
        <v>0</v>
      </c>
      <c r="Z2489" s="51">
        <f t="shared" si="309"/>
        <v>0</v>
      </c>
      <c r="AA2489" s="51">
        <f t="shared" si="310"/>
        <v>0</v>
      </c>
      <c r="AB2489" s="51">
        <f t="shared" si="311"/>
        <v>0</v>
      </c>
      <c r="AC2489" s="52">
        <f t="shared" si="312"/>
        <v>497.4</v>
      </c>
      <c r="AD2489" s="53">
        <f>(ROUND(AC2489-AC2477,1)/AC2477)</f>
        <v>0.17477562588568729</v>
      </c>
      <c r="AE2489" s="35"/>
      <c r="AF2489" s="45"/>
    </row>
    <row r="2490" spans="1:32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7"/>
        <v>464.94000000000005</v>
      </c>
      <c r="Y2490" s="51">
        <f t="shared" si="308"/>
        <v>0</v>
      </c>
      <c r="Z2490" s="51">
        <f t="shared" si="309"/>
        <v>0</v>
      </c>
      <c r="AA2490" s="51">
        <f t="shared" si="310"/>
        <v>0</v>
      </c>
      <c r="AB2490" s="51">
        <f t="shared" si="311"/>
        <v>0</v>
      </c>
      <c r="AC2490" s="52">
        <f t="shared" si="312"/>
        <v>464.9</v>
      </c>
      <c r="AD2490" s="53">
        <f>(ROUND(AC2490-AC2477,1)/AC2477)</f>
        <v>9.8016060462919233E-2</v>
      </c>
      <c r="AE2490" s="44"/>
      <c r="AF2490" s="45"/>
    </row>
    <row r="2491" spans="1:32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7"/>
        <v>495.18000000000006</v>
      </c>
      <c r="Y2491" s="51">
        <f t="shared" si="308"/>
        <v>0</v>
      </c>
      <c r="Z2491" s="51">
        <f t="shared" si="309"/>
        <v>0</v>
      </c>
      <c r="AA2491" s="51">
        <f t="shared" si="310"/>
        <v>0</v>
      </c>
      <c r="AB2491" s="51">
        <f t="shared" si="311"/>
        <v>0</v>
      </c>
      <c r="AC2491" s="52">
        <f t="shared" si="312"/>
        <v>495.2</v>
      </c>
      <c r="AD2491" s="53">
        <f>(ROUND(AC2491-AC2477,1)/AC2477)</f>
        <v>0.16957959376476145</v>
      </c>
      <c r="AE2491" s="44"/>
      <c r="AF2491" s="45"/>
    </row>
    <row r="2492" spans="1:32">
      <c r="A2492" s="54" t="s">
        <v>19</v>
      </c>
      <c r="B2492" s="37" t="s">
        <v>218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7"/>
        <v>429.52</v>
      </c>
      <c r="Y2492" s="41">
        <f t="shared" si="308"/>
        <v>0</v>
      </c>
      <c r="Z2492" s="41">
        <f t="shared" si="309"/>
        <v>0</v>
      </c>
      <c r="AA2492" s="41">
        <f t="shared" si="310"/>
        <v>0</v>
      </c>
      <c r="AB2492" s="41">
        <f t="shared" si="311"/>
        <v>0</v>
      </c>
      <c r="AC2492" s="42">
        <f t="shared" si="312"/>
        <v>429.5</v>
      </c>
      <c r="AD2492" s="43">
        <v>0</v>
      </c>
      <c r="AE2492" s="44" t="s">
        <v>28</v>
      </c>
      <c r="AF2492" s="45"/>
    </row>
    <row r="2493" spans="1:32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7"/>
        <v>541.62000000000012</v>
      </c>
      <c r="Y2493" s="51">
        <f t="shared" si="308"/>
        <v>0</v>
      </c>
      <c r="Z2493" s="51">
        <f t="shared" si="309"/>
        <v>0</v>
      </c>
      <c r="AA2493" s="51">
        <f t="shared" si="310"/>
        <v>0</v>
      </c>
      <c r="AB2493" s="51">
        <f t="shared" si="311"/>
        <v>0</v>
      </c>
      <c r="AC2493" s="52">
        <f t="shared" si="312"/>
        <v>541.6</v>
      </c>
      <c r="AD2493" s="53">
        <f>(ROUND(AC2493-AC2492,1)/AC2492)</f>
        <v>0.26100116414435387</v>
      </c>
      <c r="AE2493" s="44"/>
      <c r="AF2493" s="45"/>
    </row>
    <row r="2494" spans="1:32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7"/>
        <v>429.52</v>
      </c>
      <c r="Y2494" s="51">
        <f t="shared" si="308"/>
        <v>0</v>
      </c>
      <c r="Z2494" s="51">
        <f t="shared" si="309"/>
        <v>0</v>
      </c>
      <c r="AA2494" s="51">
        <f t="shared" si="310"/>
        <v>0</v>
      </c>
      <c r="AB2494" s="51">
        <f t="shared" si="311"/>
        <v>0</v>
      </c>
      <c r="AC2494" s="52">
        <f t="shared" si="312"/>
        <v>429.5</v>
      </c>
      <c r="AD2494" s="53">
        <f>(ROUND(AC2494-AC2492,1)/AC2492)</f>
        <v>0</v>
      </c>
      <c r="AE2494" s="44"/>
      <c r="AF2494" s="45"/>
    </row>
    <row r="2495" spans="1:32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7"/>
        <v>429.52</v>
      </c>
      <c r="Y2495" s="51">
        <f t="shared" si="308"/>
        <v>0</v>
      </c>
      <c r="Z2495" s="51">
        <f t="shared" si="309"/>
        <v>0</v>
      </c>
      <c r="AA2495" s="51">
        <f t="shared" si="310"/>
        <v>0</v>
      </c>
      <c r="AB2495" s="51">
        <f t="shared" si="311"/>
        <v>0</v>
      </c>
      <c r="AC2495" s="52">
        <f t="shared" si="312"/>
        <v>429.5</v>
      </c>
      <c r="AD2495" s="53">
        <f>(ROUND(AC2495-AC2492,1)/AC2492)</f>
        <v>0</v>
      </c>
      <c r="AE2495" s="44"/>
      <c r="AF2495" s="45"/>
    </row>
    <row r="2496" spans="1:32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59" si="313">N2496+S2496</f>
        <v>429.52</v>
      </c>
      <c r="Y2496" s="51">
        <f t="shared" ref="Y2496:Y2559" si="314">O2496+T2496</f>
        <v>0</v>
      </c>
      <c r="Z2496" s="51">
        <f t="shared" ref="Z2496:Z2559" si="315">P2496+U2496</f>
        <v>0</v>
      </c>
      <c r="AA2496" s="51">
        <f t="shared" ref="AA2496:AA2559" si="316">Q2496+V2496</f>
        <v>0</v>
      </c>
      <c r="AB2496" s="51">
        <f t="shared" ref="AB2496:AB2559" si="317">R2496+W2496</f>
        <v>0</v>
      </c>
      <c r="AC2496" s="52">
        <f t="shared" ref="AC2496:AC2559" si="318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429.52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429.5</v>
      </c>
      <c r="AD2497" s="53">
        <f>(ROUND(AC2497-AC2492,1)/AC2492)</f>
        <v>0</v>
      </c>
      <c r="AE2497" s="44"/>
      <c r="AF2497" s="45"/>
    </row>
    <row r="2498" spans="1:32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143.37</v>
      </c>
      <c r="Y2498" s="51">
        <f t="shared" si="314"/>
        <v>384.34499999999997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527.70000000000005</v>
      </c>
      <c r="AD2498" s="53">
        <f>(ROUND(AC2498-AC2492,1)/AC2492)</f>
        <v>0.22863795110593715</v>
      </c>
      <c r="AE2498" s="44"/>
      <c r="AF2498" s="45"/>
    </row>
    <row r="2499" spans="1:32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143.37</v>
      </c>
      <c r="Y2499" s="51">
        <f t="shared" si="314"/>
        <v>0</v>
      </c>
      <c r="Z2499" s="51">
        <f t="shared" si="315"/>
        <v>384.34499999999997</v>
      </c>
      <c r="AA2499" s="51">
        <f t="shared" si="316"/>
        <v>0</v>
      </c>
      <c r="AB2499" s="51">
        <f t="shared" si="317"/>
        <v>0</v>
      </c>
      <c r="AC2499" s="52">
        <f t="shared" si="318"/>
        <v>527.70000000000005</v>
      </c>
      <c r="AD2499" s="53">
        <f>(ROUND(AC2499-AC2492,1)/AC2492)</f>
        <v>0.22863795110593715</v>
      </c>
      <c r="AE2499" s="44"/>
      <c r="AF2499" s="45"/>
    </row>
    <row r="2500" spans="1:32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3"/>
        <v>143.37</v>
      </c>
      <c r="Y2500" s="51">
        <f t="shared" si="314"/>
        <v>0</v>
      </c>
      <c r="Z2500" s="51">
        <f t="shared" si="315"/>
        <v>0</v>
      </c>
      <c r="AA2500" s="51">
        <f t="shared" si="316"/>
        <v>384.34499999999997</v>
      </c>
      <c r="AB2500" s="51">
        <f t="shared" si="317"/>
        <v>0</v>
      </c>
      <c r="AC2500" s="52">
        <f t="shared" si="318"/>
        <v>527.70000000000005</v>
      </c>
      <c r="AD2500" s="53">
        <f>(ROUND(AC2500-AC2492,1)/AC2492)</f>
        <v>0.22863795110593715</v>
      </c>
      <c r="AE2500" s="44"/>
      <c r="AF2500" s="45"/>
    </row>
    <row r="2501" spans="1:32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3"/>
        <v>143.37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384.34499999999997</v>
      </c>
      <c r="AC2501" s="52">
        <f t="shared" si="318"/>
        <v>527.70000000000005</v>
      </c>
      <c r="AD2501" s="53">
        <f>(ROUND(AC2501-AC2492,1)/AC2492)</f>
        <v>0.22863795110593715</v>
      </c>
      <c r="AE2501" s="44"/>
      <c r="AF2501" s="45"/>
    </row>
    <row r="2502" spans="1:32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509.76000000000005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509.8</v>
      </c>
      <c r="AD2502" s="53">
        <f>(ROUND(AC2502-AC2492,1)/AC2492)</f>
        <v>0.18696158323632131</v>
      </c>
      <c r="AE2502" s="44"/>
      <c r="AF2502" s="45"/>
    </row>
    <row r="2503" spans="1:32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509.76000000000005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509.8</v>
      </c>
      <c r="AD2503" s="53">
        <f>(ROUND(AC2503-AC2492,1)/AC2492)</f>
        <v>0.18696158323632131</v>
      </c>
      <c r="AE2503" s="44"/>
      <c r="AF2503" s="45"/>
    </row>
    <row r="2504" spans="1:32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509.76000000000005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509.8</v>
      </c>
      <c r="AD2504" s="53">
        <f>(ROUND(AC2504-AC2492,1)/AC2492)</f>
        <v>0.18696158323632131</v>
      </c>
      <c r="AE2504" s="44"/>
      <c r="AF2504" s="45"/>
    </row>
    <row r="2505" spans="1:32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481.88250000000005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481.9</v>
      </c>
      <c r="AD2505" s="53">
        <f>(ROUND(AC2505-AC2492,1)/AC2492)</f>
        <v>0.1220023282887078</v>
      </c>
      <c r="AE2505" s="44"/>
      <c r="AF2505" s="45"/>
    </row>
    <row r="2506" spans="1:32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481.88250000000005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481.9</v>
      </c>
      <c r="AD2506" s="53">
        <f>(ROUND(AC2506-AC2492,1)/AC2492)</f>
        <v>0.1220023282887078</v>
      </c>
      <c r="AE2506" s="44"/>
      <c r="AF2506" s="45"/>
    </row>
    <row r="2507" spans="1:32">
      <c r="A2507" s="54" t="s">
        <v>19</v>
      </c>
      <c r="B2507" s="55" t="s">
        <v>219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3"/>
        <v>430.07999999999993</v>
      </c>
      <c r="Y2507" s="41">
        <f t="shared" si="314"/>
        <v>0</v>
      </c>
      <c r="Z2507" s="41">
        <f t="shared" si="315"/>
        <v>0</v>
      </c>
      <c r="AA2507" s="41">
        <f t="shared" si="316"/>
        <v>0</v>
      </c>
      <c r="AB2507" s="41">
        <f t="shared" si="317"/>
        <v>0</v>
      </c>
      <c r="AC2507" s="42">
        <f t="shared" si="318"/>
        <v>430.1</v>
      </c>
      <c r="AD2507" s="43">
        <v>0</v>
      </c>
      <c r="AE2507" s="44" t="s">
        <v>28</v>
      </c>
      <c r="AF2507" s="45"/>
    </row>
    <row r="2508" spans="1:32">
      <c r="A2508" s="46" t="s">
        <v>29</v>
      </c>
      <c r="B2508" s="56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3"/>
        <v>514.94399999999996</v>
      </c>
      <c r="Y2508" s="51">
        <f t="shared" si="314"/>
        <v>0</v>
      </c>
      <c r="Z2508" s="51">
        <f t="shared" si="315"/>
        <v>0</v>
      </c>
      <c r="AA2508" s="51">
        <f t="shared" si="316"/>
        <v>0</v>
      </c>
      <c r="AB2508" s="51">
        <f t="shared" si="317"/>
        <v>0</v>
      </c>
      <c r="AC2508" s="52">
        <f t="shared" si="318"/>
        <v>514.9</v>
      </c>
      <c r="AD2508" s="53">
        <f>(ROUND(AC2508-AC2507,1)/AC2507)</f>
        <v>0.1971634503603813</v>
      </c>
      <c r="AE2508" s="44"/>
      <c r="AF2508" s="45"/>
    </row>
    <row r="2509" spans="1:32">
      <c r="A2509" s="46" t="s">
        <v>30</v>
      </c>
      <c r="B2509" s="56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3"/>
        <v>430.07999999999993</v>
      </c>
      <c r="Y2509" s="51">
        <f t="shared" si="314"/>
        <v>0</v>
      </c>
      <c r="Z2509" s="51">
        <f t="shared" si="315"/>
        <v>0</v>
      </c>
      <c r="AA2509" s="51">
        <f t="shared" si="316"/>
        <v>0</v>
      </c>
      <c r="AB2509" s="51">
        <f t="shared" si="317"/>
        <v>0</v>
      </c>
      <c r="AC2509" s="52">
        <f t="shared" si="318"/>
        <v>430.1</v>
      </c>
      <c r="AD2509" s="53">
        <f>(ROUND(AC2509-AC2507,1)/AC2507)</f>
        <v>0</v>
      </c>
      <c r="AE2509" s="44"/>
      <c r="AF2509" s="45"/>
    </row>
    <row r="2510" spans="1:32">
      <c r="A2510" s="46" t="s">
        <v>31</v>
      </c>
      <c r="B2510" s="56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3"/>
        <v>430.07999999999993</v>
      </c>
      <c r="Y2510" s="51">
        <f t="shared" si="314"/>
        <v>0</v>
      </c>
      <c r="Z2510" s="51">
        <f t="shared" si="315"/>
        <v>0</v>
      </c>
      <c r="AA2510" s="51">
        <f t="shared" si="316"/>
        <v>0</v>
      </c>
      <c r="AB2510" s="51">
        <f t="shared" si="317"/>
        <v>0</v>
      </c>
      <c r="AC2510" s="52">
        <f t="shared" si="318"/>
        <v>430.1</v>
      </c>
      <c r="AD2510" s="53">
        <f>(ROUND(AC2510-AC2507,1)/AC2507)</f>
        <v>0</v>
      </c>
      <c r="AE2510" s="44"/>
      <c r="AF2510" s="45"/>
    </row>
    <row r="2511" spans="1:32">
      <c r="A2511" s="46" t="s">
        <v>32</v>
      </c>
      <c r="B2511" s="56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3"/>
        <v>430.07999999999993</v>
      </c>
      <c r="Y2511" s="51">
        <f t="shared" si="314"/>
        <v>0</v>
      </c>
      <c r="Z2511" s="51">
        <f t="shared" si="315"/>
        <v>0</v>
      </c>
      <c r="AA2511" s="51">
        <f t="shared" si="316"/>
        <v>0</v>
      </c>
      <c r="AB2511" s="51">
        <f t="shared" si="317"/>
        <v>0</v>
      </c>
      <c r="AC2511" s="52">
        <f t="shared" si="318"/>
        <v>430.1</v>
      </c>
      <c r="AD2511" s="53">
        <f>(ROUND(AC2511-AC2507,1)/AC2507)</f>
        <v>0</v>
      </c>
      <c r="AE2511" s="44"/>
      <c r="AF2511" s="45"/>
    </row>
    <row r="2512" spans="1:32">
      <c r="A2512" s="46" t="s">
        <v>33</v>
      </c>
      <c r="B2512" s="56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3"/>
        <v>430.07999999999993</v>
      </c>
      <c r="Y2512" s="51">
        <f t="shared" si="314"/>
        <v>0</v>
      </c>
      <c r="Z2512" s="51">
        <f t="shared" si="315"/>
        <v>0</v>
      </c>
      <c r="AA2512" s="51">
        <f t="shared" si="316"/>
        <v>0</v>
      </c>
      <c r="AB2512" s="51">
        <f t="shared" si="317"/>
        <v>0</v>
      </c>
      <c r="AC2512" s="52">
        <f t="shared" si="318"/>
        <v>430.1</v>
      </c>
      <c r="AD2512" s="53">
        <f>(ROUND(AC2512-AC2507,1)/AC2507)</f>
        <v>0</v>
      </c>
      <c r="AE2512" s="44"/>
      <c r="AF2512" s="45"/>
    </row>
    <row r="2513" spans="1:32">
      <c r="A2513" s="46" t="s">
        <v>34</v>
      </c>
      <c r="B2513" s="56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146.88</v>
      </c>
      <c r="Y2513" s="51">
        <f t="shared" si="314"/>
        <v>387.45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534.29999999999995</v>
      </c>
      <c r="AD2513" s="53">
        <f>(ROUND(AC2513-AC2507,1)/AC2507)</f>
        <v>0.24226923971169495</v>
      </c>
      <c r="AE2513" s="44"/>
      <c r="AF2513" s="45"/>
    </row>
    <row r="2514" spans="1:32">
      <c r="A2514" s="46" t="s">
        <v>35</v>
      </c>
      <c r="B2514" s="56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146.88</v>
      </c>
      <c r="Y2514" s="51">
        <f t="shared" si="314"/>
        <v>0</v>
      </c>
      <c r="Z2514" s="51">
        <f t="shared" si="315"/>
        <v>387.45</v>
      </c>
      <c r="AA2514" s="51">
        <f t="shared" si="316"/>
        <v>0</v>
      </c>
      <c r="AB2514" s="51">
        <f t="shared" si="317"/>
        <v>0</v>
      </c>
      <c r="AC2514" s="52">
        <f t="shared" si="318"/>
        <v>534.29999999999995</v>
      </c>
      <c r="AD2514" s="53">
        <f>(ROUND(AC2514-AC2507,1)/AC2507)</f>
        <v>0.24226923971169495</v>
      </c>
      <c r="AE2514" s="44"/>
      <c r="AF2514" s="45"/>
    </row>
    <row r="2515" spans="1:32">
      <c r="A2515" s="46" t="s">
        <v>36</v>
      </c>
      <c r="B2515" s="56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3"/>
        <v>146.88</v>
      </c>
      <c r="Y2515" s="51">
        <f t="shared" si="314"/>
        <v>0</v>
      </c>
      <c r="Z2515" s="51">
        <f t="shared" si="315"/>
        <v>0</v>
      </c>
      <c r="AA2515" s="51">
        <f t="shared" si="316"/>
        <v>387.45</v>
      </c>
      <c r="AB2515" s="51">
        <f t="shared" si="317"/>
        <v>0</v>
      </c>
      <c r="AC2515" s="52">
        <f t="shared" si="318"/>
        <v>534.29999999999995</v>
      </c>
      <c r="AD2515" s="53">
        <f>(ROUND(AC2515-AC2507,1)/AC2507)</f>
        <v>0.24226923971169495</v>
      </c>
      <c r="AE2515" s="44"/>
      <c r="AF2515" s="45"/>
    </row>
    <row r="2516" spans="1:32">
      <c r="A2516" s="46" t="s">
        <v>37</v>
      </c>
      <c r="B2516" s="56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3"/>
        <v>146.88</v>
      </c>
      <c r="Y2516" s="51">
        <f t="shared" si="314"/>
        <v>0</v>
      </c>
      <c r="Z2516" s="51">
        <f t="shared" si="315"/>
        <v>0</v>
      </c>
      <c r="AA2516" s="51">
        <f t="shared" si="316"/>
        <v>0</v>
      </c>
      <c r="AB2516" s="51">
        <f t="shared" si="317"/>
        <v>387.45</v>
      </c>
      <c r="AC2516" s="52">
        <f t="shared" si="318"/>
        <v>534.29999999999995</v>
      </c>
      <c r="AD2516" s="53">
        <f>(ROUND(AC2516-AC2507,1)/AC2507)</f>
        <v>0.24226923971169495</v>
      </c>
      <c r="AE2516" s="44"/>
      <c r="AF2516" s="45"/>
    </row>
    <row r="2517" spans="1:32">
      <c r="A2517" s="46" t="s">
        <v>38</v>
      </c>
      <c r="B2517" s="56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3"/>
        <v>473.47200000000004</v>
      </c>
      <c r="Y2517" s="51">
        <f t="shared" si="314"/>
        <v>0</v>
      </c>
      <c r="Z2517" s="51">
        <f t="shared" si="315"/>
        <v>0</v>
      </c>
      <c r="AA2517" s="51">
        <f t="shared" si="316"/>
        <v>0</v>
      </c>
      <c r="AB2517" s="51">
        <f t="shared" si="317"/>
        <v>0</v>
      </c>
      <c r="AC2517" s="52">
        <f t="shared" si="318"/>
        <v>473.5</v>
      </c>
      <c r="AD2517" s="53">
        <f>(ROUND(AC2517-AC2507,1)/AC2507)</f>
        <v>0.10090676586840269</v>
      </c>
      <c r="AE2517" s="44"/>
      <c r="AF2517" s="45"/>
    </row>
    <row r="2518" spans="1:32">
      <c r="A2518" s="46" t="s">
        <v>39</v>
      </c>
      <c r="B2518" s="56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3"/>
        <v>518.40000000000009</v>
      </c>
      <c r="Y2518" s="51">
        <f t="shared" si="314"/>
        <v>0</v>
      </c>
      <c r="Z2518" s="51">
        <f t="shared" si="315"/>
        <v>0</v>
      </c>
      <c r="AA2518" s="51">
        <f t="shared" si="316"/>
        <v>0</v>
      </c>
      <c r="AB2518" s="51">
        <f t="shared" si="317"/>
        <v>0</v>
      </c>
      <c r="AC2518" s="52">
        <f t="shared" si="318"/>
        <v>518.4</v>
      </c>
      <c r="AD2518" s="53">
        <f>(ROUND(AC2518-AC2507,1)/AC2507)</f>
        <v>0.20530109276912345</v>
      </c>
      <c r="AE2518" s="44"/>
      <c r="AF2518" s="45"/>
    </row>
    <row r="2519" spans="1:32">
      <c r="A2519" s="46"/>
      <c r="B2519" s="56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3"/>
        <v>518.40000000000009</v>
      </c>
      <c r="Y2519" s="51">
        <f t="shared" si="314"/>
        <v>0</v>
      </c>
      <c r="Z2519" s="51">
        <f t="shared" si="315"/>
        <v>0</v>
      </c>
      <c r="AA2519" s="51">
        <f t="shared" si="316"/>
        <v>0</v>
      </c>
      <c r="AB2519" s="51">
        <f t="shared" si="317"/>
        <v>0</v>
      </c>
      <c r="AC2519" s="52">
        <f t="shared" si="318"/>
        <v>518.4</v>
      </c>
      <c r="AD2519" s="53">
        <f>(ROUND(AC2519-AC2507,1)/AC2507)</f>
        <v>0.20530109276912345</v>
      </c>
      <c r="AE2519" s="44"/>
      <c r="AF2519" s="45"/>
    </row>
    <row r="2520" spans="1:32">
      <c r="A2520" s="46"/>
      <c r="B2520" s="56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3"/>
        <v>475.20000000000005</v>
      </c>
      <c r="Y2520" s="51">
        <f t="shared" si="314"/>
        <v>0</v>
      </c>
      <c r="Z2520" s="51">
        <f t="shared" si="315"/>
        <v>0</v>
      </c>
      <c r="AA2520" s="51">
        <f t="shared" si="316"/>
        <v>0</v>
      </c>
      <c r="AB2520" s="51">
        <f t="shared" si="317"/>
        <v>0</v>
      </c>
      <c r="AC2520" s="52">
        <f t="shared" si="318"/>
        <v>475.2</v>
      </c>
      <c r="AD2520" s="53">
        <f>(ROUND(AC2520-AC2507,1)/AC2507)</f>
        <v>0.10485933503836317</v>
      </c>
      <c r="AE2520" s="44"/>
      <c r="AF2520" s="45"/>
    </row>
    <row r="2521" spans="1:32">
      <c r="A2521" s="46"/>
      <c r="B2521" s="56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3"/>
        <v>514.08000000000015</v>
      </c>
      <c r="Y2521" s="51">
        <f t="shared" si="314"/>
        <v>0</v>
      </c>
      <c r="Z2521" s="51">
        <f t="shared" si="315"/>
        <v>0</v>
      </c>
      <c r="AA2521" s="51">
        <f t="shared" si="316"/>
        <v>0</v>
      </c>
      <c r="AB2521" s="51">
        <f t="shared" si="317"/>
        <v>0</v>
      </c>
      <c r="AC2521" s="52">
        <f t="shared" si="318"/>
        <v>514.1</v>
      </c>
      <c r="AD2521" s="53">
        <f>(ROUND(AC2521-AC2507,1)/AC2507)</f>
        <v>0.19530341780981167</v>
      </c>
      <c r="AE2521" s="44"/>
      <c r="AF2521" s="45"/>
    </row>
    <row r="2522" spans="1:32">
      <c r="A2522" s="54" t="s">
        <v>19</v>
      </c>
      <c r="B2522" s="37" t="s">
        <v>220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3"/>
        <v>422.2399999999999</v>
      </c>
      <c r="Y2522" s="41">
        <f t="shared" si="314"/>
        <v>0</v>
      </c>
      <c r="Z2522" s="41">
        <f t="shared" si="315"/>
        <v>0</v>
      </c>
      <c r="AA2522" s="41">
        <f t="shared" si="316"/>
        <v>0</v>
      </c>
      <c r="AB2522" s="41">
        <f t="shared" si="317"/>
        <v>0</v>
      </c>
      <c r="AC2522" s="42">
        <f t="shared" si="318"/>
        <v>422.2</v>
      </c>
      <c r="AD2522" s="43">
        <v>0</v>
      </c>
      <c r="AE2522" s="44" t="s">
        <v>28</v>
      </c>
      <c r="AF2522" s="45"/>
    </row>
    <row r="2523" spans="1:32">
      <c r="A2523" s="46" t="s">
        <v>29</v>
      </c>
      <c r="B2523" s="47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3"/>
        <v>501.12000000000012</v>
      </c>
      <c r="Y2523" s="51">
        <f t="shared" si="314"/>
        <v>0</v>
      </c>
      <c r="Z2523" s="51">
        <f t="shared" si="315"/>
        <v>0</v>
      </c>
      <c r="AA2523" s="51">
        <f t="shared" si="316"/>
        <v>0</v>
      </c>
      <c r="AB2523" s="51">
        <f t="shared" si="317"/>
        <v>0</v>
      </c>
      <c r="AC2523" s="52">
        <f t="shared" si="318"/>
        <v>501.1</v>
      </c>
      <c r="AD2523" s="53">
        <f>(ROUND(AC2523-AC2522,1)/AC2522)</f>
        <v>0.1868782567503553</v>
      </c>
      <c r="AE2523" s="44"/>
      <c r="AF2523" s="45"/>
    </row>
    <row r="2524" spans="1:32">
      <c r="A2524" s="46" t="s">
        <v>30</v>
      </c>
      <c r="B2524" s="47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3"/>
        <v>422.2399999999999</v>
      </c>
      <c r="Y2524" s="51">
        <f t="shared" si="314"/>
        <v>0</v>
      </c>
      <c r="Z2524" s="51">
        <f t="shared" si="315"/>
        <v>0</v>
      </c>
      <c r="AA2524" s="51">
        <f t="shared" si="316"/>
        <v>0</v>
      </c>
      <c r="AB2524" s="51">
        <f t="shared" si="317"/>
        <v>0</v>
      </c>
      <c r="AC2524" s="52">
        <f t="shared" si="318"/>
        <v>422.2</v>
      </c>
      <c r="AD2524" s="53">
        <f>(ROUND(AC2524-AC2522,1)/AC2522)</f>
        <v>0</v>
      </c>
      <c r="AE2524" s="44"/>
      <c r="AF2524" s="45"/>
    </row>
    <row r="2525" spans="1:32">
      <c r="A2525" s="46" t="s">
        <v>31</v>
      </c>
      <c r="B2525" s="47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3"/>
        <v>422.2399999999999</v>
      </c>
      <c r="Y2525" s="51">
        <f t="shared" si="314"/>
        <v>0</v>
      </c>
      <c r="Z2525" s="51">
        <f t="shared" si="315"/>
        <v>0</v>
      </c>
      <c r="AA2525" s="51">
        <f t="shared" si="316"/>
        <v>0</v>
      </c>
      <c r="AB2525" s="51">
        <f t="shared" si="317"/>
        <v>0</v>
      </c>
      <c r="AC2525" s="52">
        <f t="shared" si="318"/>
        <v>422.2</v>
      </c>
      <c r="AD2525" s="53">
        <f>(ROUND(AC2525-AC2522,1)/AC2522)</f>
        <v>0</v>
      </c>
      <c r="AE2525" s="44"/>
      <c r="AF2525" s="45"/>
    </row>
    <row r="2526" spans="1:32">
      <c r="A2526" s="46" t="s">
        <v>32</v>
      </c>
      <c r="B2526" s="47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3"/>
        <v>422.2399999999999</v>
      </c>
      <c r="Y2526" s="51">
        <f t="shared" si="314"/>
        <v>0</v>
      </c>
      <c r="Z2526" s="51">
        <f t="shared" si="315"/>
        <v>0</v>
      </c>
      <c r="AA2526" s="51">
        <f t="shared" si="316"/>
        <v>0</v>
      </c>
      <c r="AB2526" s="51">
        <f t="shared" si="317"/>
        <v>0</v>
      </c>
      <c r="AC2526" s="52">
        <f t="shared" si="318"/>
        <v>422.2</v>
      </c>
      <c r="AD2526" s="53">
        <f>(ROUND(AC2526-AC2522,1)/AC2522)</f>
        <v>0</v>
      </c>
      <c r="AE2526" s="44"/>
      <c r="AF2526" s="45"/>
    </row>
    <row r="2527" spans="1:32">
      <c r="A2527" s="46" t="s">
        <v>33</v>
      </c>
      <c r="B2527" s="47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3"/>
        <v>422.2399999999999</v>
      </c>
      <c r="Y2527" s="51">
        <f t="shared" si="314"/>
        <v>0</v>
      </c>
      <c r="Z2527" s="51">
        <f t="shared" si="315"/>
        <v>0</v>
      </c>
      <c r="AA2527" s="51">
        <f t="shared" si="316"/>
        <v>0</v>
      </c>
      <c r="AB2527" s="51">
        <f t="shared" si="317"/>
        <v>0</v>
      </c>
      <c r="AC2527" s="52">
        <f t="shared" si="318"/>
        <v>422.2</v>
      </c>
      <c r="AD2527" s="53">
        <f>(ROUND(AC2527-AC2522,1)/AC2522)</f>
        <v>0</v>
      </c>
      <c r="AE2527" s="44"/>
      <c r="AF2527" s="45"/>
    </row>
    <row r="2528" spans="1:32">
      <c r="A2528" s="46" t="s">
        <v>34</v>
      </c>
      <c r="B2528" s="47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3"/>
        <v>136.08000000000001</v>
      </c>
      <c r="Y2528" s="51">
        <f t="shared" si="314"/>
        <v>384.34499999999997</v>
      </c>
      <c r="Z2528" s="51">
        <f t="shared" si="315"/>
        <v>0</v>
      </c>
      <c r="AA2528" s="51">
        <f t="shared" si="316"/>
        <v>0</v>
      </c>
      <c r="AB2528" s="51">
        <f t="shared" si="317"/>
        <v>0</v>
      </c>
      <c r="AC2528" s="52">
        <f t="shared" si="318"/>
        <v>520.4</v>
      </c>
      <c r="AD2528" s="53">
        <f>(ROUND(AC2528-AC2522,1)/AC2522)</f>
        <v>0.23259118900994791</v>
      </c>
      <c r="AE2528" s="44"/>
      <c r="AF2528" s="45"/>
    </row>
    <row r="2529" spans="1:34">
      <c r="A2529" s="46" t="s">
        <v>35</v>
      </c>
      <c r="B2529" s="47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3"/>
        <v>136.08000000000001</v>
      </c>
      <c r="Y2529" s="51">
        <f t="shared" si="314"/>
        <v>0</v>
      </c>
      <c r="Z2529" s="51">
        <f t="shared" si="315"/>
        <v>384.34499999999997</v>
      </c>
      <c r="AA2529" s="51">
        <f t="shared" si="316"/>
        <v>0</v>
      </c>
      <c r="AB2529" s="51">
        <f t="shared" si="317"/>
        <v>0</v>
      </c>
      <c r="AC2529" s="52">
        <f t="shared" si="318"/>
        <v>520.4</v>
      </c>
      <c r="AD2529" s="53">
        <f>(ROUND(AC2529-AC2522,1)/AC2522)</f>
        <v>0.23259118900994791</v>
      </c>
      <c r="AE2529" s="44"/>
      <c r="AF2529" s="45"/>
    </row>
    <row r="2530" spans="1:34">
      <c r="A2530" s="46" t="s">
        <v>36</v>
      </c>
      <c r="B2530" s="47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13"/>
        <v>136.08000000000001</v>
      </c>
      <c r="Y2530" s="51">
        <f t="shared" si="314"/>
        <v>0</v>
      </c>
      <c r="Z2530" s="51">
        <f t="shared" si="315"/>
        <v>0</v>
      </c>
      <c r="AA2530" s="51">
        <f t="shared" si="316"/>
        <v>384.34499999999997</v>
      </c>
      <c r="AB2530" s="51">
        <f t="shared" si="317"/>
        <v>0</v>
      </c>
      <c r="AC2530" s="52">
        <f t="shared" si="318"/>
        <v>520.4</v>
      </c>
      <c r="AD2530" s="53">
        <f>(ROUND(AC2530-AC2522,1)/AC2522)</f>
        <v>0.23259118900994791</v>
      </c>
      <c r="AE2530" s="44"/>
      <c r="AF2530" s="45"/>
    </row>
    <row r="2531" spans="1:34">
      <c r="A2531" s="46" t="s">
        <v>37</v>
      </c>
      <c r="B2531" s="47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13"/>
        <v>136.08000000000001</v>
      </c>
      <c r="Y2531" s="51">
        <f t="shared" si="314"/>
        <v>0</v>
      </c>
      <c r="Z2531" s="51">
        <f t="shared" si="315"/>
        <v>0</v>
      </c>
      <c r="AA2531" s="51">
        <f t="shared" si="316"/>
        <v>0</v>
      </c>
      <c r="AB2531" s="51">
        <f t="shared" si="317"/>
        <v>384.34499999999997</v>
      </c>
      <c r="AC2531" s="52">
        <f t="shared" si="318"/>
        <v>520.4</v>
      </c>
      <c r="AD2531" s="53">
        <f>(ROUND(AC2531-AC2522,1)/AC2522)</f>
        <v>0.23259118900994791</v>
      </c>
      <c r="AE2531" s="44"/>
      <c r="AF2531" s="45"/>
    </row>
    <row r="2532" spans="1:34">
      <c r="A2532" s="46" t="s">
        <v>38</v>
      </c>
      <c r="B2532" s="47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3"/>
        <v>460.40400000000005</v>
      </c>
      <c r="Y2532" s="51">
        <f t="shared" si="314"/>
        <v>0</v>
      </c>
      <c r="Z2532" s="51">
        <f t="shared" si="315"/>
        <v>0</v>
      </c>
      <c r="AA2532" s="51">
        <f t="shared" si="316"/>
        <v>0</v>
      </c>
      <c r="AB2532" s="51">
        <f t="shared" si="317"/>
        <v>0</v>
      </c>
      <c r="AC2532" s="52">
        <f t="shared" si="318"/>
        <v>460.4</v>
      </c>
      <c r="AD2532" s="53">
        <f>(ROUND(AC2532-AC2522,1)/AC2522)</f>
        <v>9.0478446234012327E-2</v>
      </c>
      <c r="AE2532" s="44"/>
      <c r="AF2532" s="45"/>
    </row>
    <row r="2533" spans="1:34">
      <c r="A2533" s="46" t="s">
        <v>39</v>
      </c>
      <c r="B2533" s="47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3"/>
        <v>501.12000000000012</v>
      </c>
      <c r="Y2533" s="51">
        <f t="shared" si="314"/>
        <v>0</v>
      </c>
      <c r="Z2533" s="51">
        <f t="shared" si="315"/>
        <v>0</v>
      </c>
      <c r="AA2533" s="51">
        <f t="shared" si="316"/>
        <v>0</v>
      </c>
      <c r="AB2533" s="51">
        <f t="shared" si="317"/>
        <v>0</v>
      </c>
      <c r="AC2533" s="52">
        <f t="shared" si="318"/>
        <v>501.1</v>
      </c>
      <c r="AD2533" s="53">
        <f>(ROUND(AC2533-AC2522,1)/AC2522)</f>
        <v>0.1868782567503553</v>
      </c>
      <c r="AE2533" s="44"/>
      <c r="AF2533" s="45"/>
    </row>
    <row r="2534" spans="1:34">
      <c r="A2534" s="46"/>
      <c r="B2534" s="47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3"/>
        <v>501.12000000000012</v>
      </c>
      <c r="Y2534" s="51">
        <f t="shared" si="314"/>
        <v>0</v>
      </c>
      <c r="Z2534" s="51">
        <f t="shared" si="315"/>
        <v>0</v>
      </c>
      <c r="AA2534" s="51">
        <f t="shared" si="316"/>
        <v>0</v>
      </c>
      <c r="AB2534" s="51">
        <f t="shared" si="317"/>
        <v>0</v>
      </c>
      <c r="AC2534" s="52">
        <f t="shared" si="318"/>
        <v>501.1</v>
      </c>
      <c r="AD2534" s="53">
        <f>(ROUND(AC2534-AC2522,1)/AC2522)</f>
        <v>0.1868782567503553</v>
      </c>
      <c r="AE2534" s="44"/>
      <c r="AF2534" s="45"/>
    </row>
    <row r="2535" spans="1:34">
      <c r="A2535" s="46"/>
      <c r="B2535" s="47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3"/>
        <v>461.97000000000008</v>
      </c>
      <c r="Y2535" s="51">
        <f t="shared" si="314"/>
        <v>0</v>
      </c>
      <c r="Z2535" s="51">
        <f t="shared" si="315"/>
        <v>0</v>
      </c>
      <c r="AA2535" s="51">
        <f t="shared" si="316"/>
        <v>0</v>
      </c>
      <c r="AB2535" s="51">
        <f t="shared" si="317"/>
        <v>0</v>
      </c>
      <c r="AC2535" s="52">
        <f t="shared" si="318"/>
        <v>462</v>
      </c>
      <c r="AD2535" s="53">
        <f>(ROUND(AC2535-AC2522,1)/AC2522)</f>
        <v>9.4268119374703932E-2</v>
      </c>
      <c r="AE2535" s="44"/>
      <c r="AF2535" s="45"/>
    </row>
    <row r="2536" spans="1:34">
      <c r="A2536" s="46"/>
      <c r="B2536" s="47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3"/>
        <v>505.03500000000008</v>
      </c>
      <c r="Y2536" s="51">
        <f t="shared" si="314"/>
        <v>0</v>
      </c>
      <c r="Z2536" s="51">
        <f t="shared" si="315"/>
        <v>0</v>
      </c>
      <c r="AA2536" s="51">
        <f t="shared" si="316"/>
        <v>0</v>
      </c>
      <c r="AB2536" s="51">
        <f t="shared" si="317"/>
        <v>0</v>
      </c>
      <c r="AC2536" s="52">
        <f t="shared" si="318"/>
        <v>505</v>
      </c>
      <c r="AD2536" s="53">
        <f>(ROUND(AC2536-AC2522,1)/AC2522)</f>
        <v>0.1961155850307911</v>
      </c>
      <c r="AE2536" s="44"/>
      <c r="AF2536" s="45"/>
    </row>
    <row r="2537" spans="1:34">
      <c r="A2537" s="54" t="s">
        <v>19</v>
      </c>
      <c r="B2537" s="55" t="s">
        <v>221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3"/>
        <v>436.8</v>
      </c>
      <c r="Y2537" s="41">
        <f t="shared" si="314"/>
        <v>0</v>
      </c>
      <c r="Z2537" s="41">
        <f t="shared" si="315"/>
        <v>0</v>
      </c>
      <c r="AA2537" s="41">
        <f t="shared" si="316"/>
        <v>0</v>
      </c>
      <c r="AB2537" s="41">
        <f t="shared" si="317"/>
        <v>0</v>
      </c>
      <c r="AC2537" s="42">
        <f t="shared" si="318"/>
        <v>436.8</v>
      </c>
      <c r="AD2537" s="43">
        <v>0</v>
      </c>
      <c r="AE2537" s="44" t="s">
        <v>28</v>
      </c>
      <c r="AF2537" s="45"/>
      <c r="AH2537" s="3"/>
    </row>
    <row r="2538" spans="1:34">
      <c r="A2538" s="46" t="s">
        <v>29</v>
      </c>
      <c r="B2538" s="56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3"/>
        <v>518.40000000000009</v>
      </c>
      <c r="Y2538" s="51">
        <f t="shared" si="314"/>
        <v>0</v>
      </c>
      <c r="Z2538" s="51">
        <f t="shared" si="315"/>
        <v>0</v>
      </c>
      <c r="AA2538" s="51">
        <f t="shared" si="316"/>
        <v>0</v>
      </c>
      <c r="AB2538" s="51">
        <f t="shared" si="317"/>
        <v>0</v>
      </c>
      <c r="AC2538" s="52">
        <f t="shared" si="318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>
      <c r="A2539" s="46" t="s">
        <v>30</v>
      </c>
      <c r="B2539" s="56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3"/>
        <v>436.8</v>
      </c>
      <c r="Y2539" s="51">
        <f t="shared" si="314"/>
        <v>0</v>
      </c>
      <c r="Z2539" s="51">
        <f t="shared" si="315"/>
        <v>0</v>
      </c>
      <c r="AA2539" s="51">
        <f t="shared" si="316"/>
        <v>0</v>
      </c>
      <c r="AB2539" s="51">
        <f t="shared" si="317"/>
        <v>0</v>
      </c>
      <c r="AC2539" s="52">
        <f t="shared" si="318"/>
        <v>436.8</v>
      </c>
      <c r="AD2539" s="53">
        <f>(ROUND(AC2539-AC2537,1)/AC2537)</f>
        <v>0</v>
      </c>
      <c r="AE2539" s="44"/>
      <c r="AF2539" s="45"/>
      <c r="AH2539" s="3"/>
    </row>
    <row r="2540" spans="1:34">
      <c r="A2540" s="46" t="s">
        <v>31</v>
      </c>
      <c r="B2540" s="56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3"/>
        <v>436.8</v>
      </c>
      <c r="Y2540" s="51">
        <f t="shared" si="314"/>
        <v>0</v>
      </c>
      <c r="Z2540" s="51">
        <f t="shared" si="315"/>
        <v>0</v>
      </c>
      <c r="AA2540" s="51">
        <f t="shared" si="316"/>
        <v>0</v>
      </c>
      <c r="AB2540" s="51">
        <f t="shared" si="317"/>
        <v>0</v>
      </c>
      <c r="AC2540" s="52">
        <f t="shared" si="318"/>
        <v>436.8</v>
      </c>
      <c r="AD2540" s="53">
        <f>(ROUND(AC2540-AC2537,1)/AC2537)</f>
        <v>0</v>
      </c>
      <c r="AE2540" s="44"/>
      <c r="AF2540" s="45"/>
      <c r="AH2540" s="3"/>
    </row>
    <row r="2541" spans="1:34">
      <c r="A2541" s="46" t="s">
        <v>32</v>
      </c>
      <c r="B2541" s="56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3"/>
        <v>436.8</v>
      </c>
      <c r="Y2541" s="51">
        <f t="shared" si="314"/>
        <v>0</v>
      </c>
      <c r="Z2541" s="51">
        <f t="shared" si="315"/>
        <v>0</v>
      </c>
      <c r="AA2541" s="51">
        <f t="shared" si="316"/>
        <v>0</v>
      </c>
      <c r="AB2541" s="51">
        <f t="shared" si="317"/>
        <v>0</v>
      </c>
      <c r="AC2541" s="52">
        <f t="shared" si="318"/>
        <v>436.8</v>
      </c>
      <c r="AD2541" s="53">
        <f>(ROUND(AC2541-AC2537,1)/AC2537)</f>
        <v>0</v>
      </c>
      <c r="AE2541" s="44"/>
      <c r="AF2541" s="45"/>
      <c r="AH2541" s="3"/>
    </row>
    <row r="2542" spans="1:34">
      <c r="A2542" s="46" t="s">
        <v>33</v>
      </c>
      <c r="B2542" s="56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3"/>
        <v>436.8</v>
      </c>
      <c r="Y2542" s="51">
        <f t="shared" si="314"/>
        <v>0</v>
      </c>
      <c r="Z2542" s="51">
        <f t="shared" si="315"/>
        <v>0</v>
      </c>
      <c r="AA2542" s="51">
        <f t="shared" si="316"/>
        <v>0</v>
      </c>
      <c r="AB2542" s="51">
        <f t="shared" si="317"/>
        <v>0</v>
      </c>
      <c r="AC2542" s="52">
        <f t="shared" si="318"/>
        <v>436.8</v>
      </c>
      <c r="AD2542" s="53">
        <f>(ROUND(AC2542-AC2537,1)/AC2537)</f>
        <v>0</v>
      </c>
      <c r="AE2542" s="44"/>
      <c r="AF2542" s="45"/>
      <c r="AH2542" s="3"/>
    </row>
    <row r="2543" spans="1:34">
      <c r="A2543" s="46" t="s">
        <v>34</v>
      </c>
      <c r="B2543" s="56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3"/>
        <v>145.80000000000001</v>
      </c>
      <c r="Y2543" s="51">
        <f t="shared" si="314"/>
        <v>390.25800000000004</v>
      </c>
      <c r="Z2543" s="51">
        <f t="shared" si="315"/>
        <v>0</v>
      </c>
      <c r="AA2543" s="51">
        <f t="shared" si="316"/>
        <v>0</v>
      </c>
      <c r="AB2543" s="51">
        <f t="shared" si="317"/>
        <v>0</v>
      </c>
      <c r="AC2543" s="52">
        <f t="shared" si="318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>
      <c r="A2544" s="46" t="s">
        <v>35</v>
      </c>
      <c r="B2544" s="56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3"/>
        <v>145.80000000000001</v>
      </c>
      <c r="Y2544" s="51">
        <f t="shared" si="314"/>
        <v>0</v>
      </c>
      <c r="Z2544" s="51">
        <f t="shared" si="315"/>
        <v>390.25800000000004</v>
      </c>
      <c r="AA2544" s="51">
        <f t="shared" si="316"/>
        <v>0</v>
      </c>
      <c r="AB2544" s="51">
        <f t="shared" si="317"/>
        <v>0</v>
      </c>
      <c r="AC2544" s="52">
        <f t="shared" si="318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>
      <c r="A2545" s="46" t="s">
        <v>36</v>
      </c>
      <c r="B2545" s="56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13"/>
        <v>145.80000000000001</v>
      </c>
      <c r="Y2545" s="51">
        <f t="shared" si="314"/>
        <v>0</v>
      </c>
      <c r="Z2545" s="51">
        <f t="shared" si="315"/>
        <v>0</v>
      </c>
      <c r="AA2545" s="51">
        <f t="shared" si="316"/>
        <v>390.25800000000004</v>
      </c>
      <c r="AB2545" s="51">
        <f t="shared" si="317"/>
        <v>0</v>
      </c>
      <c r="AC2545" s="52">
        <f t="shared" si="318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>
      <c r="A2546" s="46" t="s">
        <v>37</v>
      </c>
      <c r="B2546" s="56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13"/>
        <v>145.80000000000001</v>
      </c>
      <c r="Y2546" s="51">
        <f t="shared" si="314"/>
        <v>0</v>
      </c>
      <c r="Z2546" s="51">
        <f t="shared" si="315"/>
        <v>0</v>
      </c>
      <c r="AA2546" s="51">
        <f t="shared" si="316"/>
        <v>0</v>
      </c>
      <c r="AB2546" s="51">
        <f t="shared" si="317"/>
        <v>390.25800000000004</v>
      </c>
      <c r="AC2546" s="52">
        <f t="shared" si="318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>
      <c r="A2547" s="46" t="s">
        <v>38</v>
      </c>
      <c r="B2547" s="56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13"/>
        <v>518.40000000000009</v>
      </c>
      <c r="Y2547" s="51">
        <f t="shared" si="314"/>
        <v>0</v>
      </c>
      <c r="Z2547" s="51">
        <f t="shared" si="315"/>
        <v>0</v>
      </c>
      <c r="AA2547" s="51">
        <f t="shared" si="316"/>
        <v>0</v>
      </c>
      <c r="AB2547" s="51">
        <f t="shared" si="317"/>
        <v>0</v>
      </c>
      <c r="AC2547" s="52">
        <f t="shared" si="318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>
      <c r="A2548" s="46" t="s">
        <v>39</v>
      </c>
      <c r="B2548" s="56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13"/>
        <v>518.40000000000009</v>
      </c>
      <c r="Y2548" s="51">
        <f t="shared" si="314"/>
        <v>0</v>
      </c>
      <c r="Z2548" s="51">
        <f t="shared" si="315"/>
        <v>0</v>
      </c>
      <c r="AA2548" s="51">
        <f t="shared" si="316"/>
        <v>0</v>
      </c>
      <c r="AB2548" s="51">
        <f t="shared" si="317"/>
        <v>0</v>
      </c>
      <c r="AC2548" s="52">
        <f t="shared" si="318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>
      <c r="A2549" s="46"/>
      <c r="B2549" s="56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13"/>
        <v>518.40000000000009</v>
      </c>
      <c r="Y2549" s="51">
        <f t="shared" si="314"/>
        <v>0</v>
      </c>
      <c r="Z2549" s="51">
        <f t="shared" si="315"/>
        <v>0</v>
      </c>
      <c r="AA2549" s="51">
        <f t="shared" si="316"/>
        <v>0</v>
      </c>
      <c r="AB2549" s="51">
        <f t="shared" si="317"/>
        <v>0</v>
      </c>
      <c r="AC2549" s="52">
        <f t="shared" si="318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>
      <c r="A2550" s="46"/>
      <c r="B2550" s="56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13"/>
        <v>477.9</v>
      </c>
      <c r="Y2550" s="51">
        <f t="shared" si="314"/>
        <v>0</v>
      </c>
      <c r="Z2550" s="51">
        <f t="shared" si="315"/>
        <v>0</v>
      </c>
      <c r="AA2550" s="51">
        <f t="shared" si="316"/>
        <v>0</v>
      </c>
      <c r="AB2550" s="51">
        <f t="shared" si="317"/>
        <v>0</v>
      </c>
      <c r="AC2550" s="52">
        <f t="shared" si="318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>
      <c r="A2551" s="46"/>
      <c r="B2551" s="56"/>
      <c r="C2551" s="48" t="s">
        <v>18</v>
      </c>
      <c r="D2551" s="67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13"/>
        <v>522.45000000000005</v>
      </c>
      <c r="Y2551" s="51">
        <f t="shared" si="314"/>
        <v>0</v>
      </c>
      <c r="Z2551" s="51">
        <f t="shared" si="315"/>
        <v>0</v>
      </c>
      <c r="AA2551" s="51">
        <f t="shared" si="316"/>
        <v>0</v>
      </c>
      <c r="AB2551" s="51">
        <f t="shared" si="317"/>
        <v>0</v>
      </c>
      <c r="AC2551" s="52">
        <f t="shared" si="318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>
      <c r="A2552" s="54" t="s">
        <v>19</v>
      </c>
      <c r="B2552" s="37" t="s">
        <v>222</v>
      </c>
      <c r="C2552" s="38" t="s">
        <v>4</v>
      </c>
      <c r="D2552" s="39">
        <v>99</v>
      </c>
      <c r="E2552" s="39">
        <v>0</v>
      </c>
      <c r="F2552" s="39">
        <v>0</v>
      </c>
      <c r="G2552" s="39">
        <v>0</v>
      </c>
      <c r="H2552" s="39">
        <v>0</v>
      </c>
      <c r="I2552" s="40">
        <v>100</v>
      </c>
      <c r="J2552" s="40">
        <v>0</v>
      </c>
      <c r="K2552" s="40">
        <v>0</v>
      </c>
      <c r="L2552" s="40">
        <v>0</v>
      </c>
      <c r="M2552" s="40">
        <v>0</v>
      </c>
      <c r="N2552" s="41">
        <f>D2552*$D$3</f>
        <v>138.6</v>
      </c>
      <c r="O2552" s="41">
        <f>E2552*$E$3</f>
        <v>0</v>
      </c>
      <c r="P2552" s="41">
        <f>F2552*$F$3</f>
        <v>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277.2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13"/>
        <v>415.79999999999995</v>
      </c>
      <c r="Y2552" s="41">
        <f t="shared" si="314"/>
        <v>0</v>
      </c>
      <c r="Z2552" s="41">
        <f t="shared" si="315"/>
        <v>0</v>
      </c>
      <c r="AA2552" s="41">
        <f t="shared" si="316"/>
        <v>0</v>
      </c>
      <c r="AB2552" s="41">
        <f t="shared" si="317"/>
        <v>0</v>
      </c>
      <c r="AC2552" s="42">
        <f t="shared" si="318"/>
        <v>415.8</v>
      </c>
      <c r="AD2552" s="43">
        <v>0</v>
      </c>
      <c r="AE2552" s="44" t="s">
        <v>28</v>
      </c>
      <c r="AF2552" s="45"/>
      <c r="AH2552" s="3"/>
    </row>
    <row r="2553" spans="1:34">
      <c r="A2553" s="46" t="s">
        <v>29</v>
      </c>
      <c r="B2553" s="47">
        <v>38</v>
      </c>
      <c r="C2553" s="48" t="s">
        <v>5</v>
      </c>
      <c r="D2553" s="49">
        <v>99</v>
      </c>
      <c r="E2553" s="49">
        <v>0</v>
      </c>
      <c r="F2553" s="49">
        <v>0</v>
      </c>
      <c r="G2553" s="49">
        <v>0</v>
      </c>
      <c r="H2553" s="49">
        <v>0</v>
      </c>
      <c r="I2553" s="50">
        <v>115</v>
      </c>
      <c r="J2553" s="50">
        <v>20</v>
      </c>
      <c r="K2553" s="50">
        <v>0</v>
      </c>
      <c r="L2553" s="50">
        <v>0</v>
      </c>
      <c r="M2553" s="50">
        <v>0</v>
      </c>
      <c r="N2553" s="51">
        <f>D2553*$D$4</f>
        <v>133.65</v>
      </c>
      <c r="O2553" s="51">
        <f>E2553*$E$4</f>
        <v>0</v>
      </c>
      <c r="P2553" s="51">
        <f>F2553*$F$4</f>
        <v>0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360.85499999999996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13"/>
        <v>494.505</v>
      </c>
      <c r="Y2553" s="51">
        <f t="shared" si="314"/>
        <v>0</v>
      </c>
      <c r="Z2553" s="51">
        <f t="shared" si="315"/>
        <v>0</v>
      </c>
      <c r="AA2553" s="51">
        <f t="shared" si="316"/>
        <v>0</v>
      </c>
      <c r="AB2553" s="51">
        <f t="shared" si="317"/>
        <v>0</v>
      </c>
      <c r="AC2553" s="52">
        <f t="shared" si="318"/>
        <v>494.5</v>
      </c>
      <c r="AD2553" s="53">
        <f>(ROUND(AC2553-AC2552,1)/AC2552)</f>
        <v>0.18927368927368929</v>
      </c>
      <c r="AE2553" s="44"/>
      <c r="AF2553" s="45"/>
      <c r="AH2553" s="3"/>
    </row>
    <row r="2554" spans="1:34">
      <c r="A2554" s="46" t="s">
        <v>30</v>
      </c>
      <c r="B2554" s="47">
        <v>0</v>
      </c>
      <c r="C2554" s="48" t="s">
        <v>6</v>
      </c>
      <c r="D2554" s="49">
        <v>99</v>
      </c>
      <c r="E2554" s="49">
        <v>0</v>
      </c>
      <c r="F2554" s="49">
        <v>0</v>
      </c>
      <c r="G2554" s="49">
        <v>0</v>
      </c>
      <c r="H2554" s="49">
        <v>0</v>
      </c>
      <c r="I2554" s="50">
        <v>100</v>
      </c>
      <c r="J2554" s="50">
        <v>0</v>
      </c>
      <c r="K2554" s="50">
        <v>0</v>
      </c>
      <c r="L2554" s="50">
        <v>0</v>
      </c>
      <c r="M2554" s="50">
        <v>0</v>
      </c>
      <c r="N2554" s="51">
        <f>D2554*$D$5</f>
        <v>138.6</v>
      </c>
      <c r="O2554" s="51">
        <f>E2554*$E$5</f>
        <v>0</v>
      </c>
      <c r="P2554" s="51">
        <f>F2554*$F$5</f>
        <v>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277.2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13"/>
        <v>415.79999999999995</v>
      </c>
      <c r="Y2554" s="51">
        <f t="shared" si="314"/>
        <v>0</v>
      </c>
      <c r="Z2554" s="51">
        <f t="shared" si="315"/>
        <v>0</v>
      </c>
      <c r="AA2554" s="51">
        <f t="shared" si="316"/>
        <v>0</v>
      </c>
      <c r="AB2554" s="51">
        <f t="shared" si="317"/>
        <v>0</v>
      </c>
      <c r="AC2554" s="52">
        <f t="shared" si="318"/>
        <v>415.8</v>
      </c>
      <c r="AD2554" s="53">
        <f>(ROUND(AC2554-AC2552,1)/AC2552)</f>
        <v>0</v>
      </c>
      <c r="AE2554" s="44"/>
      <c r="AF2554" s="45"/>
      <c r="AH2554" s="3"/>
    </row>
    <row r="2555" spans="1:34">
      <c r="A2555" s="46" t="s">
        <v>31</v>
      </c>
      <c r="B2555" s="47">
        <v>0</v>
      </c>
      <c r="C2555" s="48" t="s">
        <v>7</v>
      </c>
      <c r="D2555" s="49">
        <v>99</v>
      </c>
      <c r="E2555" s="49">
        <v>0</v>
      </c>
      <c r="F2555" s="49">
        <v>0</v>
      </c>
      <c r="G2555" s="49">
        <v>0</v>
      </c>
      <c r="H2555" s="49">
        <v>0</v>
      </c>
      <c r="I2555" s="50">
        <v>100</v>
      </c>
      <c r="J2555" s="50">
        <v>0</v>
      </c>
      <c r="K2555" s="50">
        <v>0</v>
      </c>
      <c r="L2555" s="50">
        <v>0</v>
      </c>
      <c r="M2555" s="50">
        <v>0</v>
      </c>
      <c r="N2555" s="51">
        <f>D2555*$D$6</f>
        <v>138.6</v>
      </c>
      <c r="O2555" s="51">
        <f>E2555*$E$6</f>
        <v>0</v>
      </c>
      <c r="P2555" s="51">
        <f>F2555*$F$6</f>
        <v>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277.2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13"/>
        <v>415.79999999999995</v>
      </c>
      <c r="Y2555" s="51">
        <f t="shared" si="314"/>
        <v>0</v>
      </c>
      <c r="Z2555" s="51">
        <f t="shared" si="315"/>
        <v>0</v>
      </c>
      <c r="AA2555" s="51">
        <f t="shared" si="316"/>
        <v>0</v>
      </c>
      <c r="AB2555" s="51">
        <f t="shared" si="317"/>
        <v>0</v>
      </c>
      <c r="AC2555" s="52">
        <f t="shared" si="318"/>
        <v>415.8</v>
      </c>
      <c r="AD2555" s="53">
        <f>(ROUND(AC2555-AC2552,1)/AC2552)</f>
        <v>0</v>
      </c>
      <c r="AE2555" s="44"/>
      <c r="AF2555" s="45"/>
      <c r="AH2555" s="3"/>
    </row>
    <row r="2556" spans="1:34">
      <c r="A2556" s="46" t="s">
        <v>32</v>
      </c>
      <c r="B2556" s="47">
        <v>0</v>
      </c>
      <c r="C2556" s="48" t="s">
        <v>8</v>
      </c>
      <c r="D2556" s="49">
        <v>99</v>
      </c>
      <c r="E2556" s="49">
        <v>0</v>
      </c>
      <c r="F2556" s="49">
        <v>0</v>
      </c>
      <c r="G2556" s="49">
        <v>0</v>
      </c>
      <c r="H2556" s="49">
        <v>0</v>
      </c>
      <c r="I2556" s="50">
        <v>100</v>
      </c>
      <c r="J2556" s="50">
        <v>0</v>
      </c>
      <c r="K2556" s="50">
        <v>0</v>
      </c>
      <c r="L2556" s="50">
        <v>0</v>
      </c>
      <c r="M2556" s="50">
        <v>0</v>
      </c>
      <c r="N2556" s="51">
        <f>D2556*$D$7</f>
        <v>138.6</v>
      </c>
      <c r="O2556" s="51">
        <f>E2556*$E$7</f>
        <v>0</v>
      </c>
      <c r="P2556" s="51">
        <f>F2556*$F$7</f>
        <v>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277.2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13"/>
        <v>415.79999999999995</v>
      </c>
      <c r="Y2556" s="51">
        <f t="shared" si="314"/>
        <v>0</v>
      </c>
      <c r="Z2556" s="51">
        <f t="shared" si="315"/>
        <v>0</v>
      </c>
      <c r="AA2556" s="51">
        <f t="shared" si="316"/>
        <v>0</v>
      </c>
      <c r="AB2556" s="51">
        <f t="shared" si="317"/>
        <v>0</v>
      </c>
      <c r="AC2556" s="52">
        <f t="shared" si="318"/>
        <v>415.8</v>
      </c>
      <c r="AD2556" s="53">
        <f>(ROUND(AC2556-AC2552,1)/AC2552)</f>
        <v>0</v>
      </c>
      <c r="AE2556" s="44"/>
      <c r="AF2556" s="45"/>
      <c r="AH2556" s="3"/>
    </row>
    <row r="2557" spans="1:34">
      <c r="A2557" s="46" t="s">
        <v>33</v>
      </c>
      <c r="B2557" s="47"/>
      <c r="C2557" s="48" t="s">
        <v>9</v>
      </c>
      <c r="D2557" s="49">
        <v>99</v>
      </c>
      <c r="E2557" s="49">
        <v>0</v>
      </c>
      <c r="F2557" s="49">
        <v>0</v>
      </c>
      <c r="G2557" s="49">
        <v>0</v>
      </c>
      <c r="H2557" s="49">
        <v>0</v>
      </c>
      <c r="I2557" s="50">
        <v>100</v>
      </c>
      <c r="J2557" s="50">
        <v>0</v>
      </c>
      <c r="K2557" s="50">
        <v>0</v>
      </c>
      <c r="L2557" s="50">
        <v>0</v>
      </c>
      <c r="M2557" s="50">
        <v>0</v>
      </c>
      <c r="N2557" s="51">
        <f>D2557*$D$8</f>
        <v>138.6</v>
      </c>
      <c r="O2557" s="51">
        <f>E2557*$E$8</f>
        <v>0</v>
      </c>
      <c r="P2557" s="51">
        <f>F2557*$F$8</f>
        <v>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277.2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13"/>
        <v>415.79999999999995</v>
      </c>
      <c r="Y2557" s="51">
        <f t="shared" si="314"/>
        <v>0</v>
      </c>
      <c r="Z2557" s="51">
        <f t="shared" si="315"/>
        <v>0</v>
      </c>
      <c r="AA2557" s="51">
        <f t="shared" si="316"/>
        <v>0</v>
      </c>
      <c r="AB2557" s="51">
        <f t="shared" si="317"/>
        <v>0</v>
      </c>
      <c r="AC2557" s="52">
        <f t="shared" si="318"/>
        <v>415.8</v>
      </c>
      <c r="AD2557" s="53">
        <f>(ROUND(AC2557-AC2552,1)/AC2552)</f>
        <v>0</v>
      </c>
      <c r="AE2557" s="44"/>
      <c r="AF2557" s="45"/>
      <c r="AH2557" s="3"/>
    </row>
    <row r="2558" spans="1:34">
      <c r="A2558" s="46" t="s">
        <v>34</v>
      </c>
      <c r="B2558" s="47"/>
      <c r="C2558" s="48" t="s">
        <v>10</v>
      </c>
      <c r="D2558" s="49">
        <v>58</v>
      </c>
      <c r="E2558" s="49">
        <v>112</v>
      </c>
      <c r="F2558" s="49">
        <v>0</v>
      </c>
      <c r="G2558" s="49">
        <v>0</v>
      </c>
      <c r="H2558" s="49">
        <v>0</v>
      </c>
      <c r="I2558" s="50">
        <v>100</v>
      </c>
      <c r="J2558" s="50">
        <v>0</v>
      </c>
      <c r="K2558" s="50">
        <v>75</v>
      </c>
      <c r="L2558" s="50">
        <v>0</v>
      </c>
      <c r="M2558" s="50">
        <v>0</v>
      </c>
      <c r="N2558" s="51">
        <f>D2558*$D$9</f>
        <v>78.300000000000011</v>
      </c>
      <c r="O2558" s="51">
        <f>E2558*$E$9</f>
        <v>151.20000000000002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78.300000000000011</v>
      </c>
      <c r="T2558" s="51">
        <f>(O2558/100)*(K2558*$K$9)</f>
        <v>158.76000000000002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13"/>
        <v>156.60000000000002</v>
      </c>
      <c r="Y2558" s="51">
        <f t="shared" si="314"/>
        <v>309.96000000000004</v>
      </c>
      <c r="Z2558" s="51">
        <f t="shared" si="315"/>
        <v>0</v>
      </c>
      <c r="AA2558" s="51">
        <f t="shared" si="316"/>
        <v>0</v>
      </c>
      <c r="AB2558" s="51">
        <f t="shared" si="317"/>
        <v>0</v>
      </c>
      <c r="AC2558" s="52">
        <f t="shared" si="318"/>
        <v>466.6</v>
      </c>
      <c r="AD2558" s="53">
        <f>(ROUND(AC2558-AC2552,1)/AC2552)</f>
        <v>0.12217412217412216</v>
      </c>
      <c r="AE2558" s="44"/>
      <c r="AF2558" s="45"/>
      <c r="AH2558" s="3"/>
    </row>
    <row r="2559" spans="1:34">
      <c r="A2559" s="46" t="s">
        <v>35</v>
      </c>
      <c r="B2559" s="47"/>
      <c r="C2559" s="48" t="s">
        <v>11</v>
      </c>
      <c r="D2559" s="49">
        <v>58</v>
      </c>
      <c r="E2559" s="49">
        <v>0</v>
      </c>
      <c r="F2559" s="49">
        <v>112</v>
      </c>
      <c r="G2559" s="49">
        <v>0</v>
      </c>
      <c r="H2559" s="49">
        <v>0</v>
      </c>
      <c r="I2559" s="50">
        <v>100</v>
      </c>
      <c r="J2559" s="50">
        <v>0</v>
      </c>
      <c r="K2559" s="50">
        <v>37.5</v>
      </c>
      <c r="L2559" s="50">
        <v>37.5</v>
      </c>
      <c r="M2559" s="50">
        <v>0</v>
      </c>
      <c r="N2559" s="51">
        <f>D2559*$D$10</f>
        <v>78.300000000000011</v>
      </c>
      <c r="O2559" s="51">
        <f>E2559*$E$10</f>
        <v>0</v>
      </c>
      <c r="P2559" s="51">
        <f>F2559*$F$10</f>
        <v>151.20000000000002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78.300000000000011</v>
      </c>
      <c r="T2559" s="51">
        <f>(O2559/100)*(K2559*$J$10)</f>
        <v>0</v>
      </c>
      <c r="U2559" s="51">
        <f>(P2559/100)*(K2559*$K$10)+(P2559/100)*(L2559*$L$10)</f>
        <v>158.76000000000002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13"/>
        <v>156.60000000000002</v>
      </c>
      <c r="Y2559" s="51">
        <f t="shared" si="314"/>
        <v>0</v>
      </c>
      <c r="Z2559" s="51">
        <f t="shared" si="315"/>
        <v>309.96000000000004</v>
      </c>
      <c r="AA2559" s="51">
        <f t="shared" si="316"/>
        <v>0</v>
      </c>
      <c r="AB2559" s="51">
        <f t="shared" si="317"/>
        <v>0</v>
      </c>
      <c r="AC2559" s="52">
        <f t="shared" si="318"/>
        <v>466.6</v>
      </c>
      <c r="AD2559" s="53">
        <f>(ROUND(AC2559-AC2552,1)/AC2552)</f>
        <v>0.12217412217412216</v>
      </c>
      <c r="AE2559" s="44"/>
      <c r="AF2559" s="45"/>
      <c r="AH2559" s="3"/>
    </row>
    <row r="2560" spans="1:34">
      <c r="A2560" s="46" t="s">
        <v>36</v>
      </c>
      <c r="B2560" s="47"/>
      <c r="C2560" s="48" t="s">
        <v>12</v>
      </c>
      <c r="D2560" s="49">
        <v>58</v>
      </c>
      <c r="E2560" s="49">
        <v>0</v>
      </c>
      <c r="F2560" s="49">
        <v>0</v>
      </c>
      <c r="G2560" s="49">
        <v>112</v>
      </c>
      <c r="H2560" s="49">
        <v>0</v>
      </c>
      <c r="I2560" s="50">
        <v>100</v>
      </c>
      <c r="J2560" s="50">
        <v>0</v>
      </c>
      <c r="K2560" s="50">
        <v>0</v>
      </c>
      <c r="L2560" s="50">
        <v>75</v>
      </c>
      <c r="M2560" s="50">
        <v>0</v>
      </c>
      <c r="N2560" s="51">
        <f>D2560*$D$11</f>
        <v>78.300000000000011</v>
      </c>
      <c r="O2560" s="51">
        <f>E2560*$E$11</f>
        <v>0</v>
      </c>
      <c r="P2560" s="51">
        <f>F2560*$F$11</f>
        <v>0</v>
      </c>
      <c r="Q2560" s="51">
        <f>G2560*$G$11</f>
        <v>151.20000000000002</v>
      </c>
      <c r="R2560" s="51">
        <f>H2560*$H$11</f>
        <v>0</v>
      </c>
      <c r="S2560" s="51">
        <f>(N2560/100)*(I2560*$I$11)+(N2560/100)*(J2560*$J$11)</f>
        <v>78.300000000000011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158.76000000000002</v>
      </c>
      <c r="W2560" s="51">
        <f>(R2560/100)*(K2560*$K$11)+(R2560/100)*(L2560*$L$11)</f>
        <v>0</v>
      </c>
      <c r="X2560" s="51">
        <f t="shared" ref="X2560:X2623" si="319">N2560+S2560</f>
        <v>156.60000000000002</v>
      </c>
      <c r="Y2560" s="51">
        <f t="shared" ref="Y2560:Y2623" si="320">O2560+T2560</f>
        <v>0</v>
      </c>
      <c r="Z2560" s="51">
        <f t="shared" ref="Z2560:Z2623" si="321">P2560+U2560</f>
        <v>0</v>
      </c>
      <c r="AA2560" s="51">
        <f t="shared" ref="AA2560:AA2623" si="322">Q2560+V2560</f>
        <v>309.96000000000004</v>
      </c>
      <c r="AB2560" s="51">
        <f t="shared" ref="AB2560:AB2623" si="323">R2560+W2560</f>
        <v>0</v>
      </c>
      <c r="AC2560" s="52">
        <f t="shared" ref="AC2560:AC2623" si="324">ROUND(X2560+Y2560+Z2560+AA2560+AB2560,1)</f>
        <v>466.6</v>
      </c>
      <c r="AD2560" s="53">
        <f>(ROUND(AC2560-AC2552,1)/AC2552)</f>
        <v>0.12217412217412216</v>
      </c>
      <c r="AE2560" s="44"/>
      <c r="AF2560" s="45"/>
      <c r="AH2560" s="3"/>
    </row>
    <row r="2561" spans="1:34">
      <c r="A2561" s="46" t="s">
        <v>37</v>
      </c>
      <c r="B2561" s="47"/>
      <c r="C2561" s="48" t="s">
        <v>13</v>
      </c>
      <c r="D2561" s="49">
        <v>58</v>
      </c>
      <c r="E2561" s="49">
        <v>0</v>
      </c>
      <c r="F2561" s="49">
        <v>0</v>
      </c>
      <c r="G2561" s="49">
        <v>0</v>
      </c>
      <c r="H2561" s="49">
        <v>112</v>
      </c>
      <c r="I2561" s="50">
        <v>100</v>
      </c>
      <c r="J2561" s="50">
        <v>0</v>
      </c>
      <c r="K2561" s="50">
        <v>37.5</v>
      </c>
      <c r="L2561" s="50">
        <v>37.5</v>
      </c>
      <c r="M2561" s="50">
        <v>0</v>
      </c>
      <c r="N2561" s="51">
        <f>D2561*$D$12</f>
        <v>78.300000000000011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151.20000000000002</v>
      </c>
      <c r="S2561" s="51">
        <f>(N2561/100)*(I2561*$I$12)+(N2561/100)*(J2561*$J$12)</f>
        <v>78.300000000000011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158.76000000000002</v>
      </c>
      <c r="X2561" s="51">
        <f t="shared" si="319"/>
        <v>156.60000000000002</v>
      </c>
      <c r="Y2561" s="51">
        <f t="shared" si="320"/>
        <v>0</v>
      </c>
      <c r="Z2561" s="51">
        <f t="shared" si="321"/>
        <v>0</v>
      </c>
      <c r="AA2561" s="51">
        <f t="shared" si="322"/>
        <v>0</v>
      </c>
      <c r="AB2561" s="51">
        <f t="shared" si="323"/>
        <v>309.96000000000004</v>
      </c>
      <c r="AC2561" s="52">
        <f t="shared" si="324"/>
        <v>466.6</v>
      </c>
      <c r="AD2561" s="53">
        <f>(ROUND(AC2561-AC2552,1)/AC2552)</f>
        <v>0.12217412217412216</v>
      </c>
      <c r="AE2561" s="44"/>
      <c r="AF2561" s="45"/>
      <c r="AH2561" s="3"/>
    </row>
    <row r="2562" spans="1:34">
      <c r="A2562" s="46" t="s">
        <v>38</v>
      </c>
      <c r="B2562" s="47"/>
      <c r="C2562" s="48" t="s">
        <v>14</v>
      </c>
      <c r="D2562" s="49">
        <v>99</v>
      </c>
      <c r="E2562" s="49">
        <v>0</v>
      </c>
      <c r="F2562" s="49">
        <v>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130</v>
      </c>
      <c r="N2562" s="51">
        <f>D2562*$D$13</f>
        <v>133.65</v>
      </c>
      <c r="O2562" s="51">
        <f>E2562*$E$13</f>
        <v>0</v>
      </c>
      <c r="P2562" s="51">
        <f>F2562*$F$13</f>
        <v>0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347.49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19"/>
        <v>481.14</v>
      </c>
      <c r="Y2562" s="51">
        <f t="shared" si="320"/>
        <v>0</v>
      </c>
      <c r="Z2562" s="51">
        <f t="shared" si="321"/>
        <v>0</v>
      </c>
      <c r="AA2562" s="51">
        <f t="shared" si="322"/>
        <v>0</v>
      </c>
      <c r="AB2562" s="51">
        <f t="shared" si="323"/>
        <v>0</v>
      </c>
      <c r="AC2562" s="52">
        <f t="shared" si="324"/>
        <v>481.1</v>
      </c>
      <c r="AD2562" s="53">
        <f>(ROUND(AC2562-AC2552,1)/AC2552)</f>
        <v>0.15704665704665705</v>
      </c>
      <c r="AE2562" s="44"/>
      <c r="AF2562" s="45"/>
      <c r="AH2562" s="3"/>
    </row>
    <row r="2563" spans="1:34">
      <c r="A2563" s="46" t="s">
        <v>39</v>
      </c>
      <c r="B2563" s="47"/>
      <c r="C2563" s="48" t="s">
        <v>15</v>
      </c>
      <c r="D2563" s="49">
        <v>99</v>
      </c>
      <c r="E2563" s="49">
        <v>0</v>
      </c>
      <c r="F2563" s="49">
        <v>0</v>
      </c>
      <c r="G2563" s="49">
        <v>0</v>
      </c>
      <c r="H2563" s="49">
        <v>0</v>
      </c>
      <c r="I2563" s="50">
        <v>100</v>
      </c>
      <c r="J2563" s="50">
        <v>0</v>
      </c>
      <c r="K2563" s="50">
        <v>80</v>
      </c>
      <c r="L2563" s="50">
        <v>0</v>
      </c>
      <c r="M2563" s="50">
        <v>0</v>
      </c>
      <c r="N2563" s="51">
        <f>D2563*$D$14</f>
        <v>133.65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347.49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19"/>
        <v>481.14</v>
      </c>
      <c r="Y2563" s="51">
        <f t="shared" si="320"/>
        <v>0</v>
      </c>
      <c r="Z2563" s="51">
        <f t="shared" si="321"/>
        <v>0</v>
      </c>
      <c r="AA2563" s="51">
        <f t="shared" si="322"/>
        <v>0</v>
      </c>
      <c r="AB2563" s="51">
        <f t="shared" si="323"/>
        <v>0</v>
      </c>
      <c r="AC2563" s="52">
        <f t="shared" si="324"/>
        <v>481.1</v>
      </c>
      <c r="AD2563" s="53">
        <f>(ROUND(AC2563-AC2552,1)/AC2552)</f>
        <v>0.15704665704665705</v>
      </c>
      <c r="AE2563" s="44"/>
      <c r="AF2563" s="45"/>
      <c r="AH2563" s="3"/>
    </row>
    <row r="2564" spans="1:34">
      <c r="A2564" s="46"/>
      <c r="B2564" s="47"/>
      <c r="C2564" s="48" t="s">
        <v>16</v>
      </c>
      <c r="D2564" s="49">
        <v>99</v>
      </c>
      <c r="E2564" s="49">
        <v>0</v>
      </c>
      <c r="F2564" s="49">
        <v>0</v>
      </c>
      <c r="G2564" s="49">
        <v>0</v>
      </c>
      <c r="H2564" s="49">
        <v>0</v>
      </c>
      <c r="I2564" s="50">
        <v>100</v>
      </c>
      <c r="J2564" s="50">
        <v>0</v>
      </c>
      <c r="K2564" s="50">
        <v>0</v>
      </c>
      <c r="L2564" s="50">
        <v>80</v>
      </c>
      <c r="M2564" s="50">
        <v>0</v>
      </c>
      <c r="N2564" s="51">
        <f>D2564*$D$15</f>
        <v>133.65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347.49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19"/>
        <v>481.14</v>
      </c>
      <c r="Y2564" s="51">
        <f t="shared" si="320"/>
        <v>0</v>
      </c>
      <c r="Z2564" s="51">
        <f t="shared" si="321"/>
        <v>0</v>
      </c>
      <c r="AA2564" s="51">
        <f t="shared" si="322"/>
        <v>0</v>
      </c>
      <c r="AB2564" s="51">
        <f t="shared" si="323"/>
        <v>0</v>
      </c>
      <c r="AC2564" s="52">
        <f t="shared" si="324"/>
        <v>481.1</v>
      </c>
      <c r="AD2564" s="53">
        <f>(ROUND(AC2564-AC2552,1)/AC2552)</f>
        <v>0.15704665704665705</v>
      </c>
      <c r="AE2564" s="44"/>
      <c r="AF2564" s="45"/>
      <c r="AH2564" s="3"/>
    </row>
    <row r="2565" spans="1:34">
      <c r="A2565" s="46"/>
      <c r="B2565" s="47"/>
      <c r="C2565" s="48" t="s">
        <v>17</v>
      </c>
      <c r="D2565" s="49">
        <v>99</v>
      </c>
      <c r="E2565" s="49">
        <v>0</v>
      </c>
      <c r="F2565" s="49">
        <v>0</v>
      </c>
      <c r="G2565" s="49">
        <v>0</v>
      </c>
      <c r="H2565" s="49">
        <v>0</v>
      </c>
      <c r="I2565" s="50">
        <v>100</v>
      </c>
      <c r="J2565" s="50">
        <v>55</v>
      </c>
      <c r="K2565" s="50">
        <v>0</v>
      </c>
      <c r="L2565" s="50">
        <v>0</v>
      </c>
      <c r="M2565" s="50">
        <v>0</v>
      </c>
      <c r="N2565" s="51">
        <f>D2565*$D$16</f>
        <v>133.65</v>
      </c>
      <c r="O2565" s="51">
        <f>E2565*$E$16</f>
        <v>0</v>
      </c>
      <c r="P2565" s="51">
        <f>F2565*$F$16</f>
        <v>0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317.41875000000005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19"/>
        <v>451.06875000000002</v>
      </c>
      <c r="Y2565" s="51">
        <f t="shared" si="320"/>
        <v>0</v>
      </c>
      <c r="Z2565" s="51">
        <f t="shared" si="321"/>
        <v>0</v>
      </c>
      <c r="AA2565" s="51">
        <f t="shared" si="322"/>
        <v>0</v>
      </c>
      <c r="AB2565" s="51">
        <f t="shared" si="323"/>
        <v>0</v>
      </c>
      <c r="AC2565" s="52">
        <f t="shared" si="324"/>
        <v>451.1</v>
      </c>
      <c r="AD2565" s="53">
        <f>(ROUND(AC2565-AC2552,1)/AC2552)</f>
        <v>8.4896584896584887E-2</v>
      </c>
      <c r="AE2565" s="44"/>
      <c r="AF2565" s="45"/>
      <c r="AH2565" s="3"/>
    </row>
    <row r="2566" spans="1:34">
      <c r="A2566" s="46"/>
      <c r="B2566" s="47"/>
      <c r="C2566" s="48" t="s">
        <v>18</v>
      </c>
      <c r="D2566" s="49">
        <v>99</v>
      </c>
      <c r="E2566" s="49">
        <v>0</v>
      </c>
      <c r="F2566" s="49">
        <v>0</v>
      </c>
      <c r="G2566" s="49">
        <v>0</v>
      </c>
      <c r="H2566" s="49">
        <v>0</v>
      </c>
      <c r="I2566" s="50">
        <v>120</v>
      </c>
      <c r="J2566" s="50">
        <v>0</v>
      </c>
      <c r="K2566" s="50">
        <v>0</v>
      </c>
      <c r="L2566" s="50">
        <v>0</v>
      </c>
      <c r="M2566" s="50">
        <v>0</v>
      </c>
      <c r="N2566" s="51">
        <f>D2566*$D$17</f>
        <v>133.65</v>
      </c>
      <c r="O2566" s="51">
        <f>E2566*$E$17</f>
        <v>0</v>
      </c>
      <c r="P2566" s="51">
        <f>F2566*$F$17</f>
        <v>0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400.95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19"/>
        <v>534.6</v>
      </c>
      <c r="Y2566" s="51">
        <f t="shared" si="320"/>
        <v>0</v>
      </c>
      <c r="Z2566" s="51">
        <f t="shared" si="321"/>
        <v>0</v>
      </c>
      <c r="AA2566" s="51">
        <f t="shared" si="322"/>
        <v>0</v>
      </c>
      <c r="AB2566" s="51">
        <f t="shared" si="323"/>
        <v>0</v>
      </c>
      <c r="AC2566" s="52">
        <f t="shared" si="324"/>
        <v>534.6</v>
      </c>
      <c r="AD2566" s="53">
        <f>(ROUND(AC2566-AC2552,1)/AC2552)</f>
        <v>0.2857142857142857</v>
      </c>
      <c r="AE2566" s="44"/>
      <c r="AF2566" s="45"/>
      <c r="AH2566" s="3"/>
    </row>
    <row r="2567" spans="1:34">
      <c r="A2567" s="54" t="s">
        <v>19</v>
      </c>
      <c r="B2567" s="58" t="s">
        <v>223</v>
      </c>
      <c r="C2567" s="38" t="s">
        <v>50</v>
      </c>
      <c r="D2567" s="49">
        <v>108</v>
      </c>
      <c r="E2567" s="39">
        <v>0</v>
      </c>
      <c r="F2567" s="39">
        <v>0</v>
      </c>
      <c r="G2567" s="39">
        <v>50</v>
      </c>
      <c r="H2567" s="39">
        <v>0</v>
      </c>
      <c r="I2567" s="40">
        <v>40</v>
      </c>
      <c r="J2567" s="40">
        <v>20</v>
      </c>
      <c r="K2567" s="40">
        <v>0</v>
      </c>
      <c r="L2567" s="40">
        <v>20</v>
      </c>
      <c r="M2567" s="40">
        <v>0</v>
      </c>
      <c r="N2567" s="41">
        <f>D2567*$D$3</f>
        <v>151.19999999999999</v>
      </c>
      <c r="O2567" s="41">
        <f>E2567*$E$3</f>
        <v>0</v>
      </c>
      <c r="P2567" s="41">
        <f>F2567*$F$3</f>
        <v>0</v>
      </c>
      <c r="Q2567" s="41">
        <f>G2567*$G$3</f>
        <v>70</v>
      </c>
      <c r="R2567" s="41">
        <f>H2567*$H$3</f>
        <v>0</v>
      </c>
      <c r="S2567" s="41">
        <f>(N2567/100)*(I2567*$I$3)+(N2567/100)*(J2567*$J$3)</f>
        <v>181.43999999999997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28</v>
      </c>
      <c r="W2567" s="41">
        <f>(R2567/100)*(K2567*$K$3)+(R2567/100)*(L2567*$L$3)</f>
        <v>0</v>
      </c>
      <c r="X2567" s="41">
        <f t="shared" si="319"/>
        <v>332.64</v>
      </c>
      <c r="Y2567" s="41">
        <f t="shared" si="320"/>
        <v>0</v>
      </c>
      <c r="Z2567" s="41">
        <f t="shared" si="321"/>
        <v>0</v>
      </c>
      <c r="AA2567" s="41">
        <f t="shared" si="322"/>
        <v>98</v>
      </c>
      <c r="AB2567" s="41">
        <f t="shared" si="323"/>
        <v>0</v>
      </c>
      <c r="AC2567" s="42">
        <f t="shared" si="324"/>
        <v>430.6</v>
      </c>
      <c r="AD2567" s="43"/>
      <c r="AE2567" s="44" t="s">
        <v>28</v>
      </c>
      <c r="AF2567" s="45"/>
    </row>
    <row r="2568" spans="1:34">
      <c r="A2568" s="46" t="s">
        <v>29</v>
      </c>
      <c r="B2568" s="59">
        <v>18</v>
      </c>
      <c r="C2568" s="48" t="s">
        <v>5</v>
      </c>
      <c r="D2568" s="49">
        <v>108</v>
      </c>
      <c r="E2568" s="49">
        <v>0</v>
      </c>
      <c r="F2568" s="49">
        <v>0</v>
      </c>
      <c r="G2568" s="49">
        <v>50</v>
      </c>
      <c r="H2568" s="49">
        <v>0</v>
      </c>
      <c r="I2568" s="50">
        <v>60</v>
      </c>
      <c r="J2568" s="50">
        <v>35</v>
      </c>
      <c r="K2568" s="50">
        <v>0</v>
      </c>
      <c r="L2568" s="50">
        <v>20</v>
      </c>
      <c r="M2568" s="50">
        <v>0</v>
      </c>
      <c r="N2568" s="51">
        <f>D2568*$D$4</f>
        <v>145.80000000000001</v>
      </c>
      <c r="O2568" s="51">
        <f>E2568*$E$4</f>
        <v>0</v>
      </c>
      <c r="P2568" s="51">
        <f>F2568*$F$4</f>
        <v>0</v>
      </c>
      <c r="Q2568" s="51">
        <f>G2568*$G$4</f>
        <v>67.5</v>
      </c>
      <c r="R2568" s="51">
        <f>H2568*$H$4</f>
        <v>0</v>
      </c>
      <c r="S2568" s="51">
        <f>(N2568/100)*(I2568*$I$4)+(N2568/100)*(J2568*$J$4)</f>
        <v>277.02000000000004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27</v>
      </c>
      <c r="W2568" s="51">
        <f>(R2568/100)*(K2568*$K$4)+(R2568/100)*(L2568*$L$4)</f>
        <v>0</v>
      </c>
      <c r="X2568" s="51">
        <f t="shared" si="319"/>
        <v>422.82000000000005</v>
      </c>
      <c r="Y2568" s="51">
        <f t="shared" si="320"/>
        <v>0</v>
      </c>
      <c r="Z2568" s="51">
        <f t="shared" si="321"/>
        <v>0</v>
      </c>
      <c r="AA2568" s="51">
        <f t="shared" si="322"/>
        <v>94.5</v>
      </c>
      <c r="AB2568" s="51">
        <f t="shared" si="323"/>
        <v>0</v>
      </c>
      <c r="AC2568" s="52">
        <f t="shared" si="324"/>
        <v>517.29999999999995</v>
      </c>
      <c r="AD2568" s="53">
        <f>(ROUND(AC2568-AC2567,1)/AC2567)</f>
        <v>0.20134695773339525</v>
      </c>
      <c r="AE2568" s="44"/>
      <c r="AF2568" s="45"/>
    </row>
    <row r="2569" spans="1:34">
      <c r="A2569" s="46" t="s">
        <v>30</v>
      </c>
      <c r="B2569" s="59">
        <v>14</v>
      </c>
      <c r="C2569" s="48" t="s">
        <v>6</v>
      </c>
      <c r="D2569" s="49">
        <v>108</v>
      </c>
      <c r="E2569" s="49">
        <v>0</v>
      </c>
      <c r="F2569" s="49">
        <v>0</v>
      </c>
      <c r="G2569" s="49">
        <v>50</v>
      </c>
      <c r="H2569" s="49">
        <v>0</v>
      </c>
      <c r="I2569" s="50">
        <v>40</v>
      </c>
      <c r="J2569" s="50">
        <v>20</v>
      </c>
      <c r="K2569" s="50">
        <v>0</v>
      </c>
      <c r="L2569" s="50">
        <v>20</v>
      </c>
      <c r="M2569" s="50">
        <v>0</v>
      </c>
      <c r="N2569" s="51">
        <f>D2569*$D$5</f>
        <v>151.19999999999999</v>
      </c>
      <c r="O2569" s="51">
        <f>E2569*$E$5</f>
        <v>0</v>
      </c>
      <c r="P2569" s="51">
        <f>F2569*$F$5</f>
        <v>0</v>
      </c>
      <c r="Q2569" s="51">
        <f>G2569*$G$5</f>
        <v>70</v>
      </c>
      <c r="R2569" s="51">
        <f>H2569*$H$5</f>
        <v>0</v>
      </c>
      <c r="S2569" s="51">
        <f>(N2569/100)*(I2569*$I$5)+(N2569/100)*(J2569*$J$5)</f>
        <v>181.43999999999997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28</v>
      </c>
      <c r="W2569" s="51">
        <f>(R2569/100)*(K2569*$K$5)+(R2569/100)*(L2569*$L$5)</f>
        <v>0</v>
      </c>
      <c r="X2569" s="51">
        <f t="shared" si="319"/>
        <v>332.64</v>
      </c>
      <c r="Y2569" s="51">
        <f t="shared" si="320"/>
        <v>0</v>
      </c>
      <c r="Z2569" s="51">
        <f t="shared" si="321"/>
        <v>0</v>
      </c>
      <c r="AA2569" s="51">
        <f t="shared" si="322"/>
        <v>98</v>
      </c>
      <c r="AB2569" s="51">
        <f t="shared" si="323"/>
        <v>0</v>
      </c>
      <c r="AC2569" s="52">
        <f t="shared" si="324"/>
        <v>430.6</v>
      </c>
      <c r="AD2569" s="53">
        <f>(ROUND(AC2569-AC2567,1)/AC2567)</f>
        <v>0</v>
      </c>
      <c r="AE2569" s="44"/>
      <c r="AF2569" s="45"/>
    </row>
    <row r="2570" spans="1:34">
      <c r="A2570" s="46" t="s">
        <v>31</v>
      </c>
      <c r="B2570" s="59">
        <v>0</v>
      </c>
      <c r="C2570" s="48" t="s">
        <v>7</v>
      </c>
      <c r="D2570" s="49">
        <v>108</v>
      </c>
      <c r="E2570" s="49">
        <v>0</v>
      </c>
      <c r="F2570" s="49">
        <v>0</v>
      </c>
      <c r="G2570" s="49">
        <v>50</v>
      </c>
      <c r="H2570" s="49">
        <v>0</v>
      </c>
      <c r="I2570" s="50">
        <v>40</v>
      </c>
      <c r="J2570" s="50">
        <v>20</v>
      </c>
      <c r="K2570" s="50">
        <v>0</v>
      </c>
      <c r="L2570" s="50">
        <v>20</v>
      </c>
      <c r="M2570" s="50">
        <v>0</v>
      </c>
      <c r="N2570" s="51">
        <f>D2570*$D$6</f>
        <v>151.19999999999999</v>
      </c>
      <c r="O2570" s="51">
        <f>E2570*$E$6</f>
        <v>0</v>
      </c>
      <c r="P2570" s="51">
        <f>F2570*$F$6</f>
        <v>0</v>
      </c>
      <c r="Q2570" s="51">
        <f>G2570*$G$6</f>
        <v>70</v>
      </c>
      <c r="R2570" s="51">
        <f>H2570*$H$6</f>
        <v>0</v>
      </c>
      <c r="S2570" s="51">
        <f>(N2570/100)*(I2570*$I$6)+(N2570/100)*(J2570*$J$6)</f>
        <v>181.43999999999997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28</v>
      </c>
      <c r="W2570" s="51">
        <f>(R2570/100)*(K2570*$K$6)+(R2570/100)*(L2570*$L$6)</f>
        <v>0</v>
      </c>
      <c r="X2570" s="51">
        <f t="shared" si="319"/>
        <v>332.64</v>
      </c>
      <c r="Y2570" s="51">
        <f t="shared" si="320"/>
        <v>0</v>
      </c>
      <c r="Z2570" s="51">
        <f t="shared" si="321"/>
        <v>0</v>
      </c>
      <c r="AA2570" s="51">
        <f t="shared" si="322"/>
        <v>98</v>
      </c>
      <c r="AB2570" s="51">
        <f t="shared" si="323"/>
        <v>0</v>
      </c>
      <c r="AC2570" s="52">
        <f t="shared" si="324"/>
        <v>430.6</v>
      </c>
      <c r="AD2570" s="53">
        <f>(ROUND(AC2570-AC2567,1)/AC2567)</f>
        <v>0</v>
      </c>
      <c r="AE2570" s="44"/>
      <c r="AF2570" s="45"/>
    </row>
    <row r="2571" spans="1:34">
      <c r="A2571" s="46" t="s">
        <v>32</v>
      </c>
      <c r="B2571" s="59">
        <v>28</v>
      </c>
      <c r="C2571" s="48" t="s">
        <v>8</v>
      </c>
      <c r="D2571" s="49">
        <v>108</v>
      </c>
      <c r="E2571" s="49">
        <v>0</v>
      </c>
      <c r="F2571" s="49">
        <v>0</v>
      </c>
      <c r="G2571" s="49">
        <v>50</v>
      </c>
      <c r="H2571" s="49">
        <v>0</v>
      </c>
      <c r="I2571" s="50">
        <v>40</v>
      </c>
      <c r="J2571" s="50">
        <v>20</v>
      </c>
      <c r="K2571" s="50">
        <v>0</v>
      </c>
      <c r="L2571" s="50">
        <v>20</v>
      </c>
      <c r="M2571" s="50">
        <v>0</v>
      </c>
      <c r="N2571" s="51">
        <f>D2571*$D$7</f>
        <v>151.19999999999999</v>
      </c>
      <c r="O2571" s="51">
        <f>E2571*$E$7</f>
        <v>0</v>
      </c>
      <c r="P2571" s="51">
        <f>F2571*$F$7</f>
        <v>0</v>
      </c>
      <c r="Q2571" s="51">
        <f>G2571*$G$7</f>
        <v>70</v>
      </c>
      <c r="R2571" s="51">
        <f>H2571*$H$7</f>
        <v>0</v>
      </c>
      <c r="S2571" s="51">
        <f>(N2571/100)*(I2571*$I$7)+(N2571/100)*(J2571*$J$7)</f>
        <v>181.43999999999997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28</v>
      </c>
      <c r="W2571" s="51">
        <f>(R2571/100)*(K2571*$K$7)+(R2571/100)*(L2571*$L$7)</f>
        <v>0</v>
      </c>
      <c r="X2571" s="51">
        <f t="shared" si="319"/>
        <v>332.64</v>
      </c>
      <c r="Y2571" s="51">
        <f t="shared" si="320"/>
        <v>0</v>
      </c>
      <c r="Z2571" s="51">
        <f t="shared" si="321"/>
        <v>0</v>
      </c>
      <c r="AA2571" s="51">
        <f t="shared" si="322"/>
        <v>98</v>
      </c>
      <c r="AB2571" s="51">
        <f t="shared" si="323"/>
        <v>0</v>
      </c>
      <c r="AC2571" s="52">
        <f t="shared" si="324"/>
        <v>430.6</v>
      </c>
      <c r="AD2571" s="53">
        <f>(ROUND(AC2571-AC2567,1)/AC2567)</f>
        <v>0</v>
      </c>
      <c r="AE2571" s="44"/>
      <c r="AF2571" s="45"/>
    </row>
    <row r="2572" spans="1:34">
      <c r="A2572" s="46" t="s">
        <v>33</v>
      </c>
      <c r="B2572" s="59"/>
      <c r="C2572" s="48" t="s">
        <v>9</v>
      </c>
      <c r="D2572" s="49">
        <v>108</v>
      </c>
      <c r="E2572" s="49">
        <v>0</v>
      </c>
      <c r="F2572" s="49">
        <v>0</v>
      </c>
      <c r="G2572" s="49">
        <v>50</v>
      </c>
      <c r="H2572" s="49">
        <v>0</v>
      </c>
      <c r="I2572" s="50">
        <v>40</v>
      </c>
      <c r="J2572" s="50">
        <v>20</v>
      </c>
      <c r="K2572" s="50">
        <v>0</v>
      </c>
      <c r="L2572" s="50">
        <v>20</v>
      </c>
      <c r="M2572" s="50">
        <v>0</v>
      </c>
      <c r="N2572" s="51">
        <f>D2572*$D$8</f>
        <v>151.19999999999999</v>
      </c>
      <c r="O2572" s="51">
        <f>E2572*$E$8</f>
        <v>0</v>
      </c>
      <c r="P2572" s="51">
        <f>F2572*$F$8</f>
        <v>0</v>
      </c>
      <c r="Q2572" s="51">
        <f>G2572*$G$8</f>
        <v>70</v>
      </c>
      <c r="R2572" s="51">
        <f>H2572*$H$8</f>
        <v>0</v>
      </c>
      <c r="S2572" s="51">
        <f>(N2572/100)*(I2572*$I$8)+(N2572/100)*(J2572*$J$8)</f>
        <v>181.43999999999997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28</v>
      </c>
      <c r="W2572" s="51">
        <f>(R2572/100)*(K2572*$K$8)+(R2572/100)*(L2572*$L$8)</f>
        <v>0</v>
      </c>
      <c r="X2572" s="51">
        <f t="shared" si="319"/>
        <v>332.64</v>
      </c>
      <c r="Y2572" s="51">
        <f t="shared" si="320"/>
        <v>0</v>
      </c>
      <c r="Z2572" s="51">
        <f t="shared" si="321"/>
        <v>0</v>
      </c>
      <c r="AA2572" s="51">
        <f t="shared" si="322"/>
        <v>98</v>
      </c>
      <c r="AB2572" s="51">
        <f t="shared" si="323"/>
        <v>0</v>
      </c>
      <c r="AC2572" s="52">
        <f t="shared" si="324"/>
        <v>430.6</v>
      </c>
      <c r="AD2572" s="53">
        <f>(ROUND(AC2572-AC2567,1)/AC2567)</f>
        <v>0</v>
      </c>
      <c r="AE2572" s="44"/>
      <c r="AF2572" s="45"/>
    </row>
    <row r="2573" spans="1:34">
      <c r="A2573" s="46" t="s">
        <v>34</v>
      </c>
      <c r="B2573" s="59"/>
      <c r="C2573" s="48" t="s">
        <v>10</v>
      </c>
      <c r="D2573" s="49">
        <v>60</v>
      </c>
      <c r="E2573" s="49">
        <v>130</v>
      </c>
      <c r="F2573" s="49">
        <v>0</v>
      </c>
      <c r="G2573" s="49">
        <v>0</v>
      </c>
      <c r="H2573" s="49">
        <v>0</v>
      </c>
      <c r="I2573" s="50">
        <v>40</v>
      </c>
      <c r="J2573" s="50">
        <v>20</v>
      </c>
      <c r="K2573" s="50">
        <v>90</v>
      </c>
      <c r="L2573" s="50">
        <v>0</v>
      </c>
      <c r="M2573" s="50">
        <v>0</v>
      </c>
      <c r="N2573" s="51">
        <f>D2573*$D$9</f>
        <v>81</v>
      </c>
      <c r="O2573" s="51">
        <f>E2573*$E$9</f>
        <v>175.5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48.600000000000009</v>
      </c>
      <c r="T2573" s="51">
        <f>(O2573/100)*(K2573*$K$9)</f>
        <v>221.12999999999997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19"/>
        <v>129.60000000000002</v>
      </c>
      <c r="Y2573" s="51">
        <f t="shared" si="320"/>
        <v>396.63</v>
      </c>
      <c r="Z2573" s="51">
        <f t="shared" si="321"/>
        <v>0</v>
      </c>
      <c r="AA2573" s="51">
        <f t="shared" si="322"/>
        <v>0</v>
      </c>
      <c r="AB2573" s="51">
        <f t="shared" si="323"/>
        <v>0</v>
      </c>
      <c r="AC2573" s="52">
        <f t="shared" si="324"/>
        <v>526.20000000000005</v>
      </c>
      <c r="AD2573" s="53">
        <f>(ROUND(AC2573-AC2567,1)/AC2567)</f>
        <v>0.22201579191825357</v>
      </c>
      <c r="AE2573" s="44"/>
      <c r="AF2573" s="45"/>
    </row>
    <row r="2574" spans="1:34">
      <c r="A2574" s="46" t="s">
        <v>35</v>
      </c>
      <c r="B2574" s="59"/>
      <c r="C2574" s="48" t="s">
        <v>11</v>
      </c>
      <c r="D2574" s="49">
        <v>60</v>
      </c>
      <c r="E2574" s="49">
        <v>0</v>
      </c>
      <c r="F2574" s="49">
        <v>130</v>
      </c>
      <c r="G2574" s="49">
        <v>0</v>
      </c>
      <c r="H2574" s="49">
        <v>0</v>
      </c>
      <c r="I2574" s="50">
        <v>40</v>
      </c>
      <c r="J2574" s="50">
        <v>20</v>
      </c>
      <c r="K2574" s="50">
        <v>45</v>
      </c>
      <c r="L2574" s="50">
        <v>45</v>
      </c>
      <c r="M2574" s="50">
        <v>0</v>
      </c>
      <c r="N2574" s="51">
        <f>D2574*$D$10</f>
        <v>81</v>
      </c>
      <c r="O2574" s="51">
        <f>E2574*$E$10</f>
        <v>0</v>
      </c>
      <c r="P2574" s="51">
        <f>F2574*$F$10</f>
        <v>175.5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48.600000000000009</v>
      </c>
      <c r="T2574" s="51">
        <f>(O2574/100)*(K2574*$J$10)</f>
        <v>0</v>
      </c>
      <c r="U2574" s="51">
        <f>(P2574/100)*(K2574*$K$10)+(P2574/100)*(L2574*$L$10)</f>
        <v>221.12999999999997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19"/>
        <v>129.60000000000002</v>
      </c>
      <c r="Y2574" s="51">
        <f t="shared" si="320"/>
        <v>0</v>
      </c>
      <c r="Z2574" s="51">
        <f t="shared" si="321"/>
        <v>396.63</v>
      </c>
      <c r="AA2574" s="51">
        <f t="shared" si="322"/>
        <v>0</v>
      </c>
      <c r="AB2574" s="51">
        <f t="shared" si="323"/>
        <v>0</v>
      </c>
      <c r="AC2574" s="52">
        <f t="shared" si="324"/>
        <v>526.20000000000005</v>
      </c>
      <c r="AD2574" s="53">
        <f>(ROUND(AC2574-AC2567,1)/AC2567)</f>
        <v>0.22201579191825357</v>
      </c>
      <c r="AE2574" s="44"/>
      <c r="AF2574" s="45"/>
    </row>
    <row r="2575" spans="1:34">
      <c r="A2575" s="46" t="s">
        <v>36</v>
      </c>
      <c r="B2575" s="59"/>
      <c r="C2575" s="48" t="s">
        <v>12</v>
      </c>
      <c r="D2575" s="49">
        <v>60</v>
      </c>
      <c r="E2575" s="49">
        <v>0</v>
      </c>
      <c r="F2575" s="49">
        <v>0</v>
      </c>
      <c r="G2575" s="49">
        <v>130</v>
      </c>
      <c r="H2575" s="49">
        <v>0</v>
      </c>
      <c r="I2575" s="50">
        <v>40</v>
      </c>
      <c r="J2575" s="50">
        <v>20</v>
      </c>
      <c r="K2575" s="50">
        <v>0</v>
      </c>
      <c r="L2575" s="50">
        <v>100</v>
      </c>
      <c r="M2575" s="50">
        <v>0</v>
      </c>
      <c r="N2575" s="51">
        <f>D2575*$D$11</f>
        <v>81</v>
      </c>
      <c r="O2575" s="51">
        <f>E2575*$E$11</f>
        <v>0</v>
      </c>
      <c r="P2575" s="51">
        <f>F2575*$F$11</f>
        <v>0</v>
      </c>
      <c r="Q2575" s="51">
        <f>G2575*$G$11</f>
        <v>175.5</v>
      </c>
      <c r="R2575" s="51">
        <f>H2575*$H$11</f>
        <v>0</v>
      </c>
      <c r="S2575" s="51">
        <f>(N2575/100)*(I2575*$I$11)+(N2575/100)*(J2575*$J$11)</f>
        <v>48.600000000000009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245.7</v>
      </c>
      <c r="W2575" s="51">
        <f>(R2575/100)*(K2575*$K$11)+(R2575/100)*(L2575*$L$11)</f>
        <v>0</v>
      </c>
      <c r="X2575" s="51">
        <f t="shared" si="319"/>
        <v>129.60000000000002</v>
      </c>
      <c r="Y2575" s="51">
        <f t="shared" si="320"/>
        <v>0</v>
      </c>
      <c r="Z2575" s="51">
        <f t="shared" si="321"/>
        <v>0</v>
      </c>
      <c r="AA2575" s="51">
        <f t="shared" si="322"/>
        <v>421.2</v>
      </c>
      <c r="AB2575" s="51">
        <f t="shared" si="323"/>
        <v>0</v>
      </c>
      <c r="AC2575" s="52">
        <f t="shared" si="324"/>
        <v>550.79999999999995</v>
      </c>
      <c r="AD2575" s="53">
        <f>(ROUND(AC2575-AC2567,1)/AC2567)</f>
        <v>0.2791453785415699</v>
      </c>
      <c r="AE2575" s="44"/>
      <c r="AF2575" s="45"/>
    </row>
    <row r="2576" spans="1:34">
      <c r="A2576" s="46" t="s">
        <v>37</v>
      </c>
      <c r="B2576" s="59"/>
      <c r="C2576" s="48" t="s">
        <v>13</v>
      </c>
      <c r="D2576" s="49">
        <v>60</v>
      </c>
      <c r="E2576" s="49">
        <v>0</v>
      </c>
      <c r="F2576" s="49">
        <v>0</v>
      </c>
      <c r="G2576" s="49">
        <v>0</v>
      </c>
      <c r="H2576" s="49">
        <v>130</v>
      </c>
      <c r="I2576" s="50">
        <v>40</v>
      </c>
      <c r="J2576" s="50">
        <v>20</v>
      </c>
      <c r="K2576" s="50">
        <v>45</v>
      </c>
      <c r="L2576" s="50">
        <v>45</v>
      </c>
      <c r="M2576" s="50">
        <v>0</v>
      </c>
      <c r="N2576" s="51">
        <f>D2576*$D$12</f>
        <v>81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175.5</v>
      </c>
      <c r="S2576" s="51">
        <f>(N2576/100)*(I2576*$I$12)+(N2576/100)*(J2576*$J$12)</f>
        <v>48.600000000000009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221.12999999999997</v>
      </c>
      <c r="X2576" s="51">
        <f t="shared" si="319"/>
        <v>129.60000000000002</v>
      </c>
      <c r="Y2576" s="51">
        <f t="shared" si="320"/>
        <v>0</v>
      </c>
      <c r="Z2576" s="51">
        <f t="shared" si="321"/>
        <v>0</v>
      </c>
      <c r="AA2576" s="51">
        <f t="shared" si="322"/>
        <v>0</v>
      </c>
      <c r="AB2576" s="51">
        <f t="shared" si="323"/>
        <v>396.63</v>
      </c>
      <c r="AC2576" s="52">
        <f t="shared" si="324"/>
        <v>526.20000000000005</v>
      </c>
      <c r="AD2576" s="53">
        <f>(ROUND(AC2576-AC2567,1)/AC2567)</f>
        <v>0.22201579191825357</v>
      </c>
      <c r="AE2576" s="44"/>
      <c r="AF2576" s="45"/>
    </row>
    <row r="2577" spans="1:32">
      <c r="A2577" s="46" t="s">
        <v>38</v>
      </c>
      <c r="B2577" s="59"/>
      <c r="C2577" s="48" t="s">
        <v>14</v>
      </c>
      <c r="D2577" s="49">
        <v>108</v>
      </c>
      <c r="E2577" s="49">
        <v>0</v>
      </c>
      <c r="F2577" s="49">
        <v>0</v>
      </c>
      <c r="G2577" s="49">
        <v>50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79</v>
      </c>
      <c r="N2577" s="51">
        <f>D2577*$D$13</f>
        <v>145.80000000000001</v>
      </c>
      <c r="O2577" s="51">
        <f>E2577*$E$13</f>
        <v>0</v>
      </c>
      <c r="P2577" s="51">
        <f>F2577*$F$13</f>
        <v>0</v>
      </c>
      <c r="Q2577" s="51">
        <f>G2577*$G$13</f>
        <v>67.5</v>
      </c>
      <c r="R2577" s="51">
        <f>H2577*$H$13</f>
        <v>0</v>
      </c>
      <c r="S2577" s="51">
        <f>(N2577/100)*(I2577*$I$13)+(N2577/100)*(J2577*$J$13)+(N2577/100)*(M2577*$M$13)</f>
        <v>230.36400000000003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106.65</v>
      </c>
      <c r="W2577" s="51">
        <f>(R2577/100)*(K2577*$K$13)+(R2577/100)*(L2577*$L$13)+(R2577/100)*(M2577*$M$13)</f>
        <v>0</v>
      </c>
      <c r="X2577" s="51">
        <f t="shared" si="319"/>
        <v>376.16400000000004</v>
      </c>
      <c r="Y2577" s="51">
        <f t="shared" si="320"/>
        <v>0</v>
      </c>
      <c r="Z2577" s="51">
        <f t="shared" si="321"/>
        <v>0</v>
      </c>
      <c r="AA2577" s="51">
        <f t="shared" si="322"/>
        <v>174.15</v>
      </c>
      <c r="AB2577" s="51">
        <f t="shared" si="323"/>
        <v>0</v>
      </c>
      <c r="AC2577" s="52">
        <f t="shared" si="324"/>
        <v>550.29999999999995</v>
      </c>
      <c r="AD2577" s="53">
        <f>(ROUND(AC2577-AC2567,1)/AC2567)</f>
        <v>0.2779842080817464</v>
      </c>
      <c r="AE2577" s="44"/>
      <c r="AF2577" s="45"/>
    </row>
    <row r="2578" spans="1:32">
      <c r="A2578" s="46" t="s">
        <v>39</v>
      </c>
      <c r="B2578" s="59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40</v>
      </c>
      <c r="J2578" s="50">
        <v>20</v>
      </c>
      <c r="K2578" s="50">
        <v>95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371.25000000000006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19"/>
        <v>519.75</v>
      </c>
      <c r="Y2578" s="51">
        <f t="shared" si="320"/>
        <v>0</v>
      </c>
      <c r="Z2578" s="51">
        <f t="shared" si="321"/>
        <v>0</v>
      </c>
      <c r="AA2578" s="51">
        <f t="shared" si="322"/>
        <v>0</v>
      </c>
      <c r="AB2578" s="51">
        <f t="shared" si="323"/>
        <v>0</v>
      </c>
      <c r="AC2578" s="52">
        <f t="shared" si="324"/>
        <v>519.79999999999995</v>
      </c>
      <c r="AD2578" s="53">
        <f>(ROUND(AC2578-AC2567,1)/AC2567)</f>
        <v>0.20715281003251276</v>
      </c>
      <c r="AE2578" s="44"/>
      <c r="AF2578" s="45"/>
    </row>
    <row r="2579" spans="1:32">
      <c r="A2579" s="46"/>
      <c r="B2579" s="59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40</v>
      </c>
      <c r="J2579" s="50">
        <v>20</v>
      </c>
      <c r="K2579" s="50">
        <v>0</v>
      </c>
      <c r="L2579" s="50">
        <v>95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371.25000000000006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19"/>
        <v>519.75</v>
      </c>
      <c r="Y2579" s="51">
        <f t="shared" si="320"/>
        <v>0</v>
      </c>
      <c r="Z2579" s="51">
        <f t="shared" si="321"/>
        <v>0</v>
      </c>
      <c r="AA2579" s="51">
        <f t="shared" si="322"/>
        <v>0</v>
      </c>
      <c r="AB2579" s="51">
        <f t="shared" si="323"/>
        <v>0</v>
      </c>
      <c r="AC2579" s="52">
        <f t="shared" si="324"/>
        <v>519.79999999999995</v>
      </c>
      <c r="AD2579" s="53">
        <f>(ROUND(AC2579-AC2567,1)/AC2567)</f>
        <v>0.20715281003251276</v>
      </c>
      <c r="AE2579" s="44"/>
      <c r="AF2579" s="45"/>
    </row>
    <row r="2580" spans="1:32">
      <c r="A2580" s="46"/>
      <c r="B2580" s="59"/>
      <c r="C2580" s="48" t="s">
        <v>17</v>
      </c>
      <c r="D2580" s="49">
        <v>108</v>
      </c>
      <c r="E2580" s="49">
        <v>0</v>
      </c>
      <c r="F2580" s="49">
        <v>0</v>
      </c>
      <c r="G2580" s="49">
        <v>50</v>
      </c>
      <c r="H2580" s="49">
        <v>0</v>
      </c>
      <c r="I2580" s="50">
        <v>40</v>
      </c>
      <c r="J2580" s="50">
        <v>54</v>
      </c>
      <c r="K2580" s="50">
        <v>0</v>
      </c>
      <c r="L2580" s="50">
        <v>20</v>
      </c>
      <c r="M2580" s="50">
        <v>0</v>
      </c>
      <c r="N2580" s="51">
        <f>D2580*$D$16</f>
        <v>145.80000000000001</v>
      </c>
      <c r="O2580" s="51">
        <f>E2580*$E$16</f>
        <v>0</v>
      </c>
      <c r="P2580" s="51">
        <f>F2580*$F$16</f>
        <v>0</v>
      </c>
      <c r="Q2580" s="51">
        <f>G2580*$G$16</f>
        <v>67.5</v>
      </c>
      <c r="R2580" s="51">
        <f>H2580*$H$16</f>
        <v>0</v>
      </c>
      <c r="S2580" s="51">
        <f>(N2580/100)*(I2580*$I$16)+(N2580/100)*(J2580*$J$16)</f>
        <v>255.15000000000003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13.5</v>
      </c>
      <c r="W2580" s="51">
        <f>(R2580/100)*(K2580*$K$16)+(R2580/100)*(L2580*$L$16)</f>
        <v>0</v>
      </c>
      <c r="X2580" s="51">
        <f t="shared" si="319"/>
        <v>400.95000000000005</v>
      </c>
      <c r="Y2580" s="51">
        <f t="shared" si="320"/>
        <v>0</v>
      </c>
      <c r="Z2580" s="51">
        <f t="shared" si="321"/>
        <v>0</v>
      </c>
      <c r="AA2580" s="51">
        <f t="shared" si="322"/>
        <v>81</v>
      </c>
      <c r="AB2580" s="51">
        <f t="shared" si="323"/>
        <v>0</v>
      </c>
      <c r="AC2580" s="52">
        <f t="shared" si="324"/>
        <v>482</v>
      </c>
      <c r="AD2580" s="53">
        <f>(ROUND(AC2580-AC2567,1)/AC2567)</f>
        <v>0.11936832326985601</v>
      </c>
      <c r="AE2580" s="44"/>
      <c r="AF2580" s="45"/>
    </row>
    <row r="2581" spans="1:32">
      <c r="A2581" s="46"/>
      <c r="B2581" s="59"/>
      <c r="C2581" s="48" t="s">
        <v>18</v>
      </c>
      <c r="D2581" s="49">
        <v>108</v>
      </c>
      <c r="E2581" s="49">
        <v>0</v>
      </c>
      <c r="F2581" s="49">
        <v>0</v>
      </c>
      <c r="G2581" s="49">
        <v>50</v>
      </c>
      <c r="H2581" s="49">
        <v>0</v>
      </c>
      <c r="I2581" s="50">
        <v>75</v>
      </c>
      <c r="J2581" s="50">
        <v>20</v>
      </c>
      <c r="K2581" s="50">
        <v>0</v>
      </c>
      <c r="L2581" s="50">
        <v>20</v>
      </c>
      <c r="M2581" s="50">
        <v>0</v>
      </c>
      <c r="N2581" s="51">
        <f>D2581*$D$17</f>
        <v>145.80000000000001</v>
      </c>
      <c r="O2581" s="51">
        <f>E2581*$E$17</f>
        <v>0</v>
      </c>
      <c r="P2581" s="51">
        <f>F2581*$F$17</f>
        <v>0</v>
      </c>
      <c r="Q2581" s="51">
        <f>G2581*$G$17</f>
        <v>67.5</v>
      </c>
      <c r="R2581" s="51">
        <f>H2581*$H$17</f>
        <v>0</v>
      </c>
      <c r="S2581" s="51">
        <f>(N2581/100)*(I2581*$I$17)+(N2581/100)*(J2581*$J$17)</f>
        <v>302.53500000000008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13.5</v>
      </c>
      <c r="W2581" s="51">
        <f>(R2581/100)*(K2581*$K$17)+(R2581/100)*(L2581*$L$17)</f>
        <v>0</v>
      </c>
      <c r="X2581" s="51">
        <f t="shared" si="319"/>
        <v>448.33500000000009</v>
      </c>
      <c r="Y2581" s="51">
        <f t="shared" si="320"/>
        <v>0</v>
      </c>
      <c r="Z2581" s="51">
        <f t="shared" si="321"/>
        <v>0</v>
      </c>
      <c r="AA2581" s="51">
        <f t="shared" si="322"/>
        <v>81</v>
      </c>
      <c r="AB2581" s="51">
        <f t="shared" si="323"/>
        <v>0</v>
      </c>
      <c r="AC2581" s="52">
        <f t="shared" si="324"/>
        <v>529.29999999999995</v>
      </c>
      <c r="AD2581" s="53">
        <f>(ROUND(AC2581-AC2567,1)/AC2567)</f>
        <v>0.2292150487691593</v>
      </c>
      <c r="AE2581" s="44"/>
      <c r="AF2581" s="45"/>
    </row>
    <row r="2582" spans="1:32">
      <c r="A2582" s="54" t="s">
        <v>19</v>
      </c>
      <c r="B2582" s="60" t="s">
        <v>224</v>
      </c>
      <c r="C2582" s="38" t="s">
        <v>50</v>
      </c>
      <c r="D2582" s="39">
        <v>110</v>
      </c>
      <c r="E2582" s="39">
        <v>0</v>
      </c>
      <c r="F2582" s="39">
        <v>0</v>
      </c>
      <c r="G2582" s="39">
        <v>0</v>
      </c>
      <c r="H2582" s="39">
        <v>0</v>
      </c>
      <c r="I2582" s="40">
        <v>90</v>
      </c>
      <c r="J2582" s="40">
        <v>0</v>
      </c>
      <c r="K2582" s="40">
        <v>0</v>
      </c>
      <c r="L2582" s="40">
        <v>0</v>
      </c>
      <c r="M2582" s="40">
        <v>0</v>
      </c>
      <c r="N2582" s="41">
        <f>D2582*$D$3</f>
        <v>154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277.2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19"/>
        <v>431.2</v>
      </c>
      <c r="Y2582" s="41">
        <f t="shared" si="320"/>
        <v>0</v>
      </c>
      <c r="Z2582" s="41">
        <f t="shared" si="321"/>
        <v>0</v>
      </c>
      <c r="AA2582" s="41">
        <f t="shared" si="322"/>
        <v>0</v>
      </c>
      <c r="AB2582" s="41">
        <f t="shared" si="323"/>
        <v>0</v>
      </c>
      <c r="AC2582" s="42">
        <f t="shared" si="324"/>
        <v>431.2</v>
      </c>
      <c r="AD2582" s="43"/>
      <c r="AE2582" s="44" t="s">
        <v>28</v>
      </c>
      <c r="AF2582" s="45"/>
    </row>
    <row r="2583" spans="1:32">
      <c r="A2583" s="46" t="s">
        <v>29</v>
      </c>
      <c r="B2583" s="61">
        <v>25</v>
      </c>
      <c r="C2583" s="48" t="s">
        <v>5</v>
      </c>
      <c r="D2583" s="49">
        <v>110</v>
      </c>
      <c r="E2583" s="49">
        <v>0</v>
      </c>
      <c r="F2583" s="49">
        <v>0</v>
      </c>
      <c r="G2583" s="49">
        <v>0</v>
      </c>
      <c r="H2583" s="49">
        <v>0</v>
      </c>
      <c r="I2583" s="50">
        <v>95</v>
      </c>
      <c r="J2583" s="50">
        <v>20</v>
      </c>
      <c r="K2583" s="50">
        <v>0</v>
      </c>
      <c r="L2583" s="50">
        <v>0</v>
      </c>
      <c r="M2583" s="50">
        <v>0</v>
      </c>
      <c r="N2583" s="51">
        <f>D2583*$D$4</f>
        <v>148.5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341.55000000000007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19"/>
        <v>490.05000000000007</v>
      </c>
      <c r="Y2583" s="51">
        <f t="shared" si="320"/>
        <v>0</v>
      </c>
      <c r="Z2583" s="51">
        <f t="shared" si="321"/>
        <v>0</v>
      </c>
      <c r="AA2583" s="51">
        <f t="shared" si="322"/>
        <v>0</v>
      </c>
      <c r="AB2583" s="51">
        <f t="shared" si="323"/>
        <v>0</v>
      </c>
      <c r="AC2583" s="52">
        <f t="shared" si="324"/>
        <v>490.1</v>
      </c>
      <c r="AD2583" s="53">
        <f>(ROUND(AC2583-AC2582,1)/AC2582)</f>
        <v>0.13659554730983303</v>
      </c>
      <c r="AE2583" s="44"/>
      <c r="AF2583" s="45"/>
    </row>
    <row r="2584" spans="1:32">
      <c r="A2584" s="46" t="s">
        <v>30</v>
      </c>
      <c r="B2584" s="61">
        <v>0</v>
      </c>
      <c r="C2584" s="48" t="s">
        <v>6</v>
      </c>
      <c r="D2584" s="49">
        <v>110</v>
      </c>
      <c r="E2584" s="49">
        <v>0</v>
      </c>
      <c r="F2584" s="49">
        <v>0</v>
      </c>
      <c r="G2584" s="49">
        <v>0</v>
      </c>
      <c r="H2584" s="49">
        <v>0</v>
      </c>
      <c r="I2584" s="50">
        <v>90</v>
      </c>
      <c r="J2584" s="50">
        <v>0</v>
      </c>
      <c r="K2584" s="50">
        <v>0</v>
      </c>
      <c r="L2584" s="50">
        <v>0</v>
      </c>
      <c r="M2584" s="50">
        <v>0</v>
      </c>
      <c r="N2584" s="51">
        <f>D2584*$D$5</f>
        <v>154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277.2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19"/>
        <v>431.2</v>
      </c>
      <c r="Y2584" s="51">
        <f t="shared" si="320"/>
        <v>0</v>
      </c>
      <c r="Z2584" s="51">
        <f t="shared" si="321"/>
        <v>0</v>
      </c>
      <c r="AA2584" s="51">
        <f t="shared" si="322"/>
        <v>0</v>
      </c>
      <c r="AB2584" s="51">
        <f t="shared" si="323"/>
        <v>0</v>
      </c>
      <c r="AC2584" s="52">
        <f t="shared" si="324"/>
        <v>431.2</v>
      </c>
      <c r="AD2584" s="53">
        <f>(ROUND(AC2584-AC2582,1)/AC2582)</f>
        <v>0</v>
      </c>
      <c r="AE2584" s="44"/>
      <c r="AF2584" s="45"/>
    </row>
    <row r="2585" spans="1:32">
      <c r="A2585" s="46" t="s">
        <v>31</v>
      </c>
      <c r="B2585" s="61">
        <v>0</v>
      </c>
      <c r="C2585" s="48" t="s">
        <v>7</v>
      </c>
      <c r="D2585" s="49">
        <v>110</v>
      </c>
      <c r="E2585" s="49">
        <v>0</v>
      </c>
      <c r="F2585" s="49">
        <v>0</v>
      </c>
      <c r="G2585" s="49">
        <v>0</v>
      </c>
      <c r="H2585" s="49">
        <v>0</v>
      </c>
      <c r="I2585" s="50">
        <v>90</v>
      </c>
      <c r="J2585" s="50">
        <v>0</v>
      </c>
      <c r="K2585" s="50">
        <v>0</v>
      </c>
      <c r="L2585" s="50">
        <v>0</v>
      </c>
      <c r="M2585" s="50">
        <v>0</v>
      </c>
      <c r="N2585" s="51">
        <f>D2585*$D$6</f>
        <v>154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277.2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19"/>
        <v>431.2</v>
      </c>
      <c r="Y2585" s="51">
        <f t="shared" si="320"/>
        <v>0</v>
      </c>
      <c r="Z2585" s="51">
        <f t="shared" si="321"/>
        <v>0</v>
      </c>
      <c r="AA2585" s="51">
        <f t="shared" si="322"/>
        <v>0</v>
      </c>
      <c r="AB2585" s="51">
        <f t="shared" si="323"/>
        <v>0</v>
      </c>
      <c r="AC2585" s="52">
        <f t="shared" si="324"/>
        <v>431.2</v>
      </c>
      <c r="AD2585" s="53">
        <f>(ROUND(AC2585-AC2582,1)/AC2582)</f>
        <v>0</v>
      </c>
      <c r="AE2585" s="44"/>
      <c r="AF2585" s="45"/>
    </row>
    <row r="2586" spans="1:32">
      <c r="A2586" s="46" t="s">
        <v>32</v>
      </c>
      <c r="B2586" s="61">
        <v>0</v>
      </c>
      <c r="C2586" s="48" t="s">
        <v>8</v>
      </c>
      <c r="D2586" s="49">
        <v>110</v>
      </c>
      <c r="E2586" s="49">
        <v>0</v>
      </c>
      <c r="F2586" s="49">
        <v>0</v>
      </c>
      <c r="G2586" s="49">
        <v>0</v>
      </c>
      <c r="H2586" s="49">
        <v>0</v>
      </c>
      <c r="I2586" s="50">
        <v>90</v>
      </c>
      <c r="J2586" s="50">
        <v>0</v>
      </c>
      <c r="K2586" s="50">
        <v>0</v>
      </c>
      <c r="L2586" s="50">
        <v>0</v>
      </c>
      <c r="M2586" s="50">
        <v>0</v>
      </c>
      <c r="N2586" s="51">
        <f>D2586*$D$7</f>
        <v>154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277.2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19"/>
        <v>431.2</v>
      </c>
      <c r="Y2586" s="51">
        <f t="shared" si="320"/>
        <v>0</v>
      </c>
      <c r="Z2586" s="51">
        <f t="shared" si="321"/>
        <v>0</v>
      </c>
      <c r="AA2586" s="51">
        <f t="shared" si="322"/>
        <v>0</v>
      </c>
      <c r="AB2586" s="51">
        <f t="shared" si="323"/>
        <v>0</v>
      </c>
      <c r="AC2586" s="52">
        <f t="shared" si="324"/>
        <v>431.2</v>
      </c>
      <c r="AD2586" s="53">
        <f>(ROUND(AC2586-AC2582,1)/AC2582)</f>
        <v>0</v>
      </c>
      <c r="AE2586" s="44"/>
      <c r="AF2586" s="45"/>
    </row>
    <row r="2587" spans="1:32">
      <c r="A2587" s="46" t="s">
        <v>33</v>
      </c>
      <c r="B2587" s="61"/>
      <c r="C2587" s="48" t="s">
        <v>9</v>
      </c>
      <c r="D2587" s="49">
        <v>110</v>
      </c>
      <c r="E2587" s="49">
        <v>0</v>
      </c>
      <c r="F2587" s="49">
        <v>0</v>
      </c>
      <c r="G2587" s="49">
        <v>0</v>
      </c>
      <c r="H2587" s="49">
        <v>0</v>
      </c>
      <c r="I2587" s="50">
        <v>90</v>
      </c>
      <c r="J2587" s="50">
        <v>0</v>
      </c>
      <c r="K2587" s="50">
        <v>0</v>
      </c>
      <c r="L2587" s="50">
        <v>0</v>
      </c>
      <c r="M2587" s="50">
        <v>0</v>
      </c>
      <c r="N2587" s="51">
        <f>D2587*$D$8</f>
        <v>154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277.2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19"/>
        <v>431.2</v>
      </c>
      <c r="Y2587" s="51">
        <f t="shared" si="320"/>
        <v>0</v>
      </c>
      <c r="Z2587" s="51">
        <f t="shared" si="321"/>
        <v>0</v>
      </c>
      <c r="AA2587" s="51">
        <f t="shared" si="322"/>
        <v>0</v>
      </c>
      <c r="AB2587" s="51">
        <f t="shared" si="323"/>
        <v>0</v>
      </c>
      <c r="AC2587" s="52">
        <f t="shared" si="324"/>
        <v>431.2</v>
      </c>
      <c r="AD2587" s="53">
        <f>(ROUND(AC2587-AC2582,1)/AC2582)</f>
        <v>0</v>
      </c>
      <c r="AE2587" s="44"/>
      <c r="AF2587" s="45"/>
    </row>
    <row r="2588" spans="1:32">
      <c r="A2588" s="46" t="s">
        <v>34</v>
      </c>
      <c r="B2588" s="61"/>
      <c r="C2588" s="48" t="s">
        <v>10</v>
      </c>
      <c r="D2588" s="49">
        <v>55</v>
      </c>
      <c r="E2588" s="49">
        <v>120</v>
      </c>
      <c r="F2588" s="49">
        <v>0</v>
      </c>
      <c r="G2588" s="49">
        <v>0</v>
      </c>
      <c r="H2588" s="49">
        <v>0</v>
      </c>
      <c r="I2588" s="50">
        <v>90</v>
      </c>
      <c r="J2588" s="50">
        <v>0</v>
      </c>
      <c r="K2588" s="50">
        <v>95</v>
      </c>
      <c r="L2588" s="50">
        <v>0</v>
      </c>
      <c r="M2588" s="50">
        <v>0</v>
      </c>
      <c r="N2588" s="51">
        <f>D2588*$D$9</f>
        <v>74.25</v>
      </c>
      <c r="O2588" s="51">
        <f>E2588*$E$9</f>
        <v>162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66.825000000000003</v>
      </c>
      <c r="T2588" s="51">
        <f>(O2588/100)*(K2588*$K$9)</f>
        <v>215.46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19"/>
        <v>141.07499999999999</v>
      </c>
      <c r="Y2588" s="51">
        <f t="shared" si="320"/>
        <v>377.46000000000004</v>
      </c>
      <c r="Z2588" s="51">
        <f t="shared" si="321"/>
        <v>0</v>
      </c>
      <c r="AA2588" s="51">
        <f t="shared" si="322"/>
        <v>0</v>
      </c>
      <c r="AB2588" s="51">
        <f t="shared" si="323"/>
        <v>0</v>
      </c>
      <c r="AC2588" s="52">
        <f t="shared" si="324"/>
        <v>518.5</v>
      </c>
      <c r="AD2588" s="53">
        <f>(ROUND(AC2588-AC2582,1)/AC2582)</f>
        <v>0.20245825602968459</v>
      </c>
      <c r="AE2588" s="44"/>
      <c r="AF2588" s="45"/>
    </row>
    <row r="2589" spans="1:32">
      <c r="A2589" s="46" t="s">
        <v>35</v>
      </c>
      <c r="B2589" s="61"/>
      <c r="C2589" s="48" t="s">
        <v>11</v>
      </c>
      <c r="D2589" s="49">
        <v>55</v>
      </c>
      <c r="E2589" s="49">
        <v>0</v>
      </c>
      <c r="F2589" s="49">
        <v>120</v>
      </c>
      <c r="G2589" s="49">
        <v>0</v>
      </c>
      <c r="H2589" s="49">
        <v>0</v>
      </c>
      <c r="I2589" s="50">
        <v>90</v>
      </c>
      <c r="J2589" s="50">
        <v>0</v>
      </c>
      <c r="K2589" s="50">
        <v>47.5</v>
      </c>
      <c r="L2589" s="50">
        <v>47.5</v>
      </c>
      <c r="M2589" s="50">
        <v>0</v>
      </c>
      <c r="N2589" s="51">
        <f>D2589*$D$10</f>
        <v>74.25</v>
      </c>
      <c r="O2589" s="51">
        <f>E2589*$E$10</f>
        <v>0</v>
      </c>
      <c r="P2589" s="51">
        <f>F2589*$F$10</f>
        <v>162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66.825000000000003</v>
      </c>
      <c r="T2589" s="51">
        <f>(O2589/100)*(K2589*$J$10)</f>
        <v>0</v>
      </c>
      <c r="U2589" s="51">
        <f>(P2589/100)*(K2589*$K$10)+(P2589/100)*(L2589*$L$10)</f>
        <v>215.46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19"/>
        <v>141.07499999999999</v>
      </c>
      <c r="Y2589" s="51">
        <f t="shared" si="320"/>
        <v>0</v>
      </c>
      <c r="Z2589" s="51">
        <f t="shared" si="321"/>
        <v>377.46000000000004</v>
      </c>
      <c r="AA2589" s="51">
        <f t="shared" si="322"/>
        <v>0</v>
      </c>
      <c r="AB2589" s="51">
        <f t="shared" si="323"/>
        <v>0</v>
      </c>
      <c r="AC2589" s="52">
        <f t="shared" si="324"/>
        <v>518.5</v>
      </c>
      <c r="AD2589" s="53">
        <f>(ROUND(AC2589-AC2582,1)/AC2582)</f>
        <v>0.20245825602968459</v>
      </c>
      <c r="AE2589" s="44"/>
      <c r="AF2589" s="45"/>
    </row>
    <row r="2590" spans="1:32">
      <c r="A2590" s="46" t="s">
        <v>36</v>
      </c>
      <c r="B2590" s="61"/>
      <c r="C2590" s="48" t="s">
        <v>12</v>
      </c>
      <c r="D2590" s="49">
        <v>55</v>
      </c>
      <c r="E2590" s="49">
        <v>0</v>
      </c>
      <c r="F2590" s="49">
        <v>0</v>
      </c>
      <c r="G2590" s="49">
        <v>120</v>
      </c>
      <c r="H2590" s="49">
        <v>0</v>
      </c>
      <c r="I2590" s="50">
        <v>90</v>
      </c>
      <c r="J2590" s="50">
        <v>0</v>
      </c>
      <c r="K2590" s="50">
        <v>0</v>
      </c>
      <c r="L2590" s="50">
        <v>95</v>
      </c>
      <c r="M2590" s="50">
        <v>0</v>
      </c>
      <c r="N2590" s="51">
        <f>D2590*$D$11</f>
        <v>74.25</v>
      </c>
      <c r="O2590" s="51">
        <f>E2590*$E$11</f>
        <v>0</v>
      </c>
      <c r="P2590" s="51">
        <f>F2590*$F$11</f>
        <v>0</v>
      </c>
      <c r="Q2590" s="51">
        <f>G2590*$G$11</f>
        <v>162</v>
      </c>
      <c r="R2590" s="51">
        <f>H2590*$H$11</f>
        <v>0</v>
      </c>
      <c r="S2590" s="51">
        <f>(N2590/100)*(I2590*$I$11)+(N2590/100)*(J2590*$J$11)</f>
        <v>66.825000000000003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215.46</v>
      </c>
      <c r="W2590" s="51">
        <f>(R2590/100)*(K2590*$K$11)+(R2590/100)*(L2590*$L$11)</f>
        <v>0</v>
      </c>
      <c r="X2590" s="51">
        <f t="shared" si="319"/>
        <v>141.07499999999999</v>
      </c>
      <c r="Y2590" s="51">
        <f t="shared" si="320"/>
        <v>0</v>
      </c>
      <c r="Z2590" s="51">
        <f t="shared" si="321"/>
        <v>0</v>
      </c>
      <c r="AA2590" s="51">
        <f t="shared" si="322"/>
        <v>377.46000000000004</v>
      </c>
      <c r="AB2590" s="51">
        <f t="shared" si="323"/>
        <v>0</v>
      </c>
      <c r="AC2590" s="52">
        <f t="shared" si="324"/>
        <v>518.5</v>
      </c>
      <c r="AD2590" s="53">
        <f>(ROUND(AC2590-AC2582,1)/AC2582)</f>
        <v>0.20245825602968459</v>
      </c>
      <c r="AE2590" s="44"/>
      <c r="AF2590" s="45"/>
    </row>
    <row r="2591" spans="1:32">
      <c r="A2591" s="46" t="s">
        <v>37</v>
      </c>
      <c r="B2591" s="61"/>
      <c r="C2591" s="48" t="s">
        <v>13</v>
      </c>
      <c r="D2591" s="49">
        <v>55</v>
      </c>
      <c r="E2591" s="49">
        <v>0</v>
      </c>
      <c r="F2591" s="49">
        <v>0</v>
      </c>
      <c r="G2591" s="49">
        <v>0</v>
      </c>
      <c r="H2591" s="49">
        <v>120</v>
      </c>
      <c r="I2591" s="50">
        <v>90</v>
      </c>
      <c r="J2591" s="50">
        <v>0</v>
      </c>
      <c r="K2591" s="50">
        <v>47.5</v>
      </c>
      <c r="L2591" s="50">
        <v>47.5</v>
      </c>
      <c r="M2591" s="50">
        <v>0</v>
      </c>
      <c r="N2591" s="51">
        <f>D2591*$D$12</f>
        <v>74.25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162</v>
      </c>
      <c r="S2591" s="51">
        <f>(N2591/100)*(I2591*$I$12)+(N2591/100)*(J2591*$J$12)</f>
        <v>66.825000000000003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215.46</v>
      </c>
      <c r="X2591" s="51">
        <f t="shared" si="319"/>
        <v>141.07499999999999</v>
      </c>
      <c r="Y2591" s="51">
        <f t="shared" si="320"/>
        <v>0</v>
      </c>
      <c r="Z2591" s="51">
        <f t="shared" si="321"/>
        <v>0</v>
      </c>
      <c r="AA2591" s="51">
        <f t="shared" si="322"/>
        <v>0</v>
      </c>
      <c r="AB2591" s="51">
        <f t="shared" si="323"/>
        <v>377.46000000000004</v>
      </c>
      <c r="AC2591" s="52">
        <f t="shared" si="324"/>
        <v>518.5</v>
      </c>
      <c r="AD2591" s="53">
        <f>(ROUND(AC2591-AC2582,1)/AC2582)</f>
        <v>0.20245825602968459</v>
      </c>
      <c r="AE2591" s="44"/>
      <c r="AF2591" s="45"/>
    </row>
    <row r="2592" spans="1:32">
      <c r="A2592" s="46" t="s">
        <v>38</v>
      </c>
      <c r="B2592" s="61"/>
      <c r="C2592" s="48" t="s">
        <v>14</v>
      </c>
      <c r="D2592" s="49">
        <v>110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107</v>
      </c>
      <c r="N2592" s="51">
        <f>D2592*$D$13</f>
        <v>148.5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317.79000000000002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si="319"/>
        <v>466.29</v>
      </c>
      <c r="Y2592" s="51">
        <f t="shared" si="320"/>
        <v>0</v>
      </c>
      <c r="Z2592" s="51">
        <f t="shared" si="321"/>
        <v>0</v>
      </c>
      <c r="AA2592" s="51">
        <f t="shared" si="322"/>
        <v>0</v>
      </c>
      <c r="AB2592" s="51">
        <f t="shared" si="323"/>
        <v>0</v>
      </c>
      <c r="AC2592" s="52">
        <f t="shared" si="324"/>
        <v>466.3</v>
      </c>
      <c r="AD2592" s="53">
        <f>(ROUND(AC2592-AC2582,1)/AC2582)</f>
        <v>8.1400742115027833E-2</v>
      </c>
      <c r="AE2592" s="44"/>
      <c r="AF2592" s="45"/>
    </row>
    <row r="2593" spans="1:32">
      <c r="A2593" s="46" t="s">
        <v>39</v>
      </c>
      <c r="B2593" s="61"/>
      <c r="C2593" s="48" t="s">
        <v>15</v>
      </c>
      <c r="D2593" s="49">
        <v>110</v>
      </c>
      <c r="E2593" s="49">
        <v>0</v>
      </c>
      <c r="F2593" s="49">
        <v>0</v>
      </c>
      <c r="G2593" s="49">
        <v>0</v>
      </c>
      <c r="H2593" s="49">
        <v>0</v>
      </c>
      <c r="I2593" s="50">
        <v>90</v>
      </c>
      <c r="J2593" s="50">
        <v>0</v>
      </c>
      <c r="K2593" s="50">
        <v>75</v>
      </c>
      <c r="L2593" s="50">
        <v>0</v>
      </c>
      <c r="M2593" s="50">
        <v>0</v>
      </c>
      <c r="N2593" s="51">
        <f>D2593*$D$14</f>
        <v>148.5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356.40000000000003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19"/>
        <v>504.90000000000003</v>
      </c>
      <c r="Y2593" s="51">
        <f t="shared" si="320"/>
        <v>0</v>
      </c>
      <c r="Z2593" s="51">
        <f t="shared" si="321"/>
        <v>0</v>
      </c>
      <c r="AA2593" s="51">
        <f t="shared" si="322"/>
        <v>0</v>
      </c>
      <c r="AB2593" s="51">
        <f t="shared" si="323"/>
        <v>0</v>
      </c>
      <c r="AC2593" s="52">
        <f t="shared" si="324"/>
        <v>504.9</v>
      </c>
      <c r="AD2593" s="53">
        <f>(ROUND(AC2593-AC2582,1)/AC2582)</f>
        <v>0.1709183673469388</v>
      </c>
      <c r="AE2593" s="44"/>
      <c r="AF2593" s="45"/>
    </row>
    <row r="2594" spans="1:32">
      <c r="A2594" s="46"/>
      <c r="B2594" s="61"/>
      <c r="C2594" s="48" t="s">
        <v>16</v>
      </c>
      <c r="D2594" s="49">
        <v>110</v>
      </c>
      <c r="E2594" s="49">
        <v>0</v>
      </c>
      <c r="F2594" s="49">
        <v>0</v>
      </c>
      <c r="G2594" s="49">
        <v>0</v>
      </c>
      <c r="H2594" s="49">
        <v>0</v>
      </c>
      <c r="I2594" s="50">
        <v>90</v>
      </c>
      <c r="J2594" s="50">
        <v>0</v>
      </c>
      <c r="K2594" s="50">
        <v>0</v>
      </c>
      <c r="L2594" s="50">
        <v>75</v>
      </c>
      <c r="M2594" s="50">
        <v>0</v>
      </c>
      <c r="N2594" s="51">
        <f>D2594*$D$15</f>
        <v>148.5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356.40000000000003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19"/>
        <v>504.90000000000003</v>
      </c>
      <c r="Y2594" s="51">
        <f t="shared" si="320"/>
        <v>0</v>
      </c>
      <c r="Z2594" s="51">
        <f t="shared" si="321"/>
        <v>0</v>
      </c>
      <c r="AA2594" s="51">
        <f t="shared" si="322"/>
        <v>0</v>
      </c>
      <c r="AB2594" s="51">
        <f t="shared" si="323"/>
        <v>0</v>
      </c>
      <c r="AC2594" s="52">
        <f t="shared" si="324"/>
        <v>504.9</v>
      </c>
      <c r="AD2594" s="53">
        <f>(ROUND(AC2594-AC2582,1)/AC2582)</f>
        <v>0.1709183673469388</v>
      </c>
      <c r="AE2594" s="44"/>
      <c r="AF2594" s="45"/>
    </row>
    <row r="2595" spans="1:32">
      <c r="A2595" s="46"/>
      <c r="B2595" s="61"/>
      <c r="C2595" s="48" t="s">
        <v>17</v>
      </c>
      <c r="D2595" s="49">
        <v>110</v>
      </c>
      <c r="E2595" s="49">
        <v>0</v>
      </c>
      <c r="F2595" s="49">
        <v>0</v>
      </c>
      <c r="G2595" s="49">
        <v>0</v>
      </c>
      <c r="H2595" s="49">
        <v>0</v>
      </c>
      <c r="I2595" s="50">
        <v>90</v>
      </c>
      <c r="J2595" s="50">
        <v>50</v>
      </c>
      <c r="K2595" s="50">
        <v>0</v>
      </c>
      <c r="L2595" s="50">
        <v>0</v>
      </c>
      <c r="M2595" s="50">
        <v>0</v>
      </c>
      <c r="N2595" s="51">
        <f>D2595*$D$16</f>
        <v>148.5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319.27499999999998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19"/>
        <v>467.77499999999998</v>
      </c>
      <c r="Y2595" s="51">
        <f t="shared" si="320"/>
        <v>0</v>
      </c>
      <c r="Z2595" s="51">
        <f t="shared" si="321"/>
        <v>0</v>
      </c>
      <c r="AA2595" s="51">
        <f t="shared" si="322"/>
        <v>0</v>
      </c>
      <c r="AB2595" s="51">
        <f t="shared" si="323"/>
        <v>0</v>
      </c>
      <c r="AC2595" s="52">
        <f t="shared" si="324"/>
        <v>467.8</v>
      </c>
      <c r="AD2595" s="53">
        <f>(ROUND(AC2595-AC2582,1)/AC2582)</f>
        <v>8.4879406307977745E-2</v>
      </c>
      <c r="AE2595" s="44"/>
      <c r="AF2595" s="45"/>
    </row>
    <row r="2596" spans="1:32">
      <c r="A2596" s="46"/>
      <c r="B2596" s="61"/>
      <c r="C2596" s="48" t="s">
        <v>18</v>
      </c>
      <c r="D2596" s="49">
        <v>110</v>
      </c>
      <c r="E2596" s="49">
        <v>0</v>
      </c>
      <c r="F2596" s="49">
        <v>0</v>
      </c>
      <c r="G2596" s="49">
        <v>0</v>
      </c>
      <c r="H2596" s="49">
        <v>0</v>
      </c>
      <c r="I2596" s="50">
        <v>100</v>
      </c>
      <c r="J2596" s="50">
        <v>0</v>
      </c>
      <c r="K2596" s="50">
        <v>0</v>
      </c>
      <c r="L2596" s="50">
        <v>0</v>
      </c>
      <c r="M2596" s="50">
        <v>0</v>
      </c>
      <c r="N2596" s="51">
        <f>D2596*$D$17</f>
        <v>148.5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371.25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19"/>
        <v>519.75</v>
      </c>
      <c r="Y2596" s="51">
        <f t="shared" si="320"/>
        <v>0</v>
      </c>
      <c r="Z2596" s="51">
        <f t="shared" si="321"/>
        <v>0</v>
      </c>
      <c r="AA2596" s="51">
        <f t="shared" si="322"/>
        <v>0</v>
      </c>
      <c r="AB2596" s="51">
        <f t="shared" si="323"/>
        <v>0</v>
      </c>
      <c r="AC2596" s="52">
        <f t="shared" si="324"/>
        <v>519.79999999999995</v>
      </c>
      <c r="AD2596" s="53">
        <f>(ROUND(AC2596-AC2582,1)/AC2582)</f>
        <v>0.20547309833024119</v>
      </c>
      <c r="AE2596" s="44"/>
      <c r="AF2596" s="45"/>
    </row>
    <row r="2597" spans="1:32">
      <c r="A2597" s="54" t="s">
        <v>19</v>
      </c>
      <c r="B2597" s="58" t="s">
        <v>225</v>
      </c>
      <c r="C2597" s="38" t="s">
        <v>50</v>
      </c>
      <c r="D2597" s="39">
        <v>115</v>
      </c>
      <c r="E2597" s="39">
        <v>0</v>
      </c>
      <c r="F2597" s="39">
        <v>0</v>
      </c>
      <c r="G2597" s="39">
        <v>0</v>
      </c>
      <c r="H2597" s="39">
        <v>0</v>
      </c>
      <c r="I2597" s="40">
        <v>60</v>
      </c>
      <c r="J2597" s="40">
        <v>25</v>
      </c>
      <c r="K2597" s="40">
        <v>0</v>
      </c>
      <c r="L2597" s="40">
        <v>0</v>
      </c>
      <c r="M2597" s="40">
        <v>0</v>
      </c>
      <c r="N2597" s="41">
        <f>D2597*$D$3</f>
        <v>161</v>
      </c>
      <c r="O2597" s="41">
        <f>E2597*$E$3</f>
        <v>0</v>
      </c>
      <c r="P2597" s="41">
        <f>F2597*$F$3</f>
        <v>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273.70000000000005</v>
      </c>
      <c r="T2597" s="41">
        <f>(O2597/100)*(K2597*$K$3)</f>
        <v>0</v>
      </c>
      <c r="U2597" s="41">
        <f>(P2597/100)*(K2597*$K$3)+(P2597/100)*(L2597*$L$3)</f>
        <v>0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19"/>
        <v>434.70000000000005</v>
      </c>
      <c r="Y2597" s="41">
        <f t="shared" si="320"/>
        <v>0</v>
      </c>
      <c r="Z2597" s="41">
        <f t="shared" si="321"/>
        <v>0</v>
      </c>
      <c r="AA2597" s="41">
        <f t="shared" si="322"/>
        <v>0</v>
      </c>
      <c r="AB2597" s="41">
        <f t="shared" si="323"/>
        <v>0</v>
      </c>
      <c r="AC2597" s="42">
        <f t="shared" si="324"/>
        <v>434.7</v>
      </c>
      <c r="AD2597" s="43"/>
      <c r="AE2597" s="44"/>
      <c r="AF2597" s="45"/>
    </row>
    <row r="2598" spans="1:32">
      <c r="A2598" s="46" t="s">
        <v>29</v>
      </c>
      <c r="B2598" s="59">
        <v>18</v>
      </c>
      <c r="C2598" s="48" t="s">
        <v>5</v>
      </c>
      <c r="D2598" s="49">
        <v>115</v>
      </c>
      <c r="E2598" s="49">
        <v>0</v>
      </c>
      <c r="F2598" s="49">
        <v>0</v>
      </c>
      <c r="G2598" s="49">
        <v>0</v>
      </c>
      <c r="H2598" s="49">
        <v>0</v>
      </c>
      <c r="I2598" s="50">
        <v>75</v>
      </c>
      <c r="J2598" s="50">
        <v>40</v>
      </c>
      <c r="K2598" s="50">
        <v>0</v>
      </c>
      <c r="L2598" s="50">
        <v>0</v>
      </c>
      <c r="M2598" s="50">
        <v>0</v>
      </c>
      <c r="N2598" s="51">
        <f>D2598*$D$4</f>
        <v>155.25</v>
      </c>
      <c r="O2598" s="51">
        <f>E2598*$E$4</f>
        <v>0</v>
      </c>
      <c r="P2598" s="51">
        <f>F2598*$F$4</f>
        <v>0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357.07499999999999</v>
      </c>
      <c r="T2598" s="51">
        <f>(O2598/100)*(K2598*$K$4)</f>
        <v>0</v>
      </c>
      <c r="U2598" s="51">
        <f>(P2598/100)*(K2598*$K$4)+(P2598/100)*(L2598*$L$4)</f>
        <v>0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19"/>
        <v>512.32500000000005</v>
      </c>
      <c r="Y2598" s="51">
        <f t="shared" si="320"/>
        <v>0</v>
      </c>
      <c r="Z2598" s="51">
        <f t="shared" si="321"/>
        <v>0</v>
      </c>
      <c r="AA2598" s="51">
        <f t="shared" si="322"/>
        <v>0</v>
      </c>
      <c r="AB2598" s="51">
        <f t="shared" si="323"/>
        <v>0</v>
      </c>
      <c r="AC2598" s="52">
        <f t="shared" si="324"/>
        <v>512.29999999999995</v>
      </c>
      <c r="AD2598" s="53">
        <f>(ROUND(AC2598-AC2597,1)/AC2597)</f>
        <v>0.17851391764435243</v>
      </c>
      <c r="AE2598" s="44" t="s">
        <v>28</v>
      </c>
      <c r="AF2598" s="45"/>
    </row>
    <row r="2599" spans="1:32">
      <c r="A2599" s="46" t="s">
        <v>30</v>
      </c>
      <c r="B2599" s="59">
        <v>18</v>
      </c>
      <c r="C2599" s="48" t="s">
        <v>6</v>
      </c>
      <c r="D2599" s="49">
        <v>115</v>
      </c>
      <c r="E2599" s="49">
        <v>0</v>
      </c>
      <c r="F2599" s="49">
        <v>0</v>
      </c>
      <c r="G2599" s="49">
        <v>0</v>
      </c>
      <c r="H2599" s="49">
        <v>0</v>
      </c>
      <c r="I2599" s="50">
        <v>60</v>
      </c>
      <c r="J2599" s="50">
        <v>25</v>
      </c>
      <c r="K2599" s="50">
        <v>0</v>
      </c>
      <c r="L2599" s="50">
        <v>0</v>
      </c>
      <c r="M2599" s="50">
        <v>0</v>
      </c>
      <c r="N2599" s="51">
        <f>D2599*$D$5</f>
        <v>161</v>
      </c>
      <c r="O2599" s="51">
        <f>E2599*$E$5</f>
        <v>0</v>
      </c>
      <c r="P2599" s="51">
        <f>F2599*$F$5</f>
        <v>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273.70000000000005</v>
      </c>
      <c r="T2599" s="51">
        <f>(O2599/100)*(K2599*$K$5)</f>
        <v>0</v>
      </c>
      <c r="U2599" s="51">
        <f>(P2599/100)*(K2599*$K$5)+(P2599/100)*(L2599*$L$5)</f>
        <v>0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19"/>
        <v>434.70000000000005</v>
      </c>
      <c r="Y2599" s="51">
        <f t="shared" si="320"/>
        <v>0</v>
      </c>
      <c r="Z2599" s="51">
        <f t="shared" si="321"/>
        <v>0</v>
      </c>
      <c r="AA2599" s="51">
        <f t="shared" si="322"/>
        <v>0</v>
      </c>
      <c r="AB2599" s="51">
        <f t="shared" si="323"/>
        <v>0</v>
      </c>
      <c r="AC2599" s="52">
        <f t="shared" si="324"/>
        <v>434.7</v>
      </c>
      <c r="AD2599" s="53">
        <f>(ROUND(AC2599-AC2597,1)/AC2597)</f>
        <v>0</v>
      </c>
      <c r="AE2599" s="44"/>
      <c r="AF2599" s="45"/>
    </row>
    <row r="2600" spans="1:32">
      <c r="A2600" s="46" t="s">
        <v>31</v>
      </c>
      <c r="B2600" s="59">
        <v>0</v>
      </c>
      <c r="C2600" s="48" t="s">
        <v>7</v>
      </c>
      <c r="D2600" s="49">
        <v>115</v>
      </c>
      <c r="E2600" s="49">
        <v>0</v>
      </c>
      <c r="F2600" s="49">
        <v>0</v>
      </c>
      <c r="G2600" s="49">
        <v>0</v>
      </c>
      <c r="H2600" s="49">
        <v>0</v>
      </c>
      <c r="I2600" s="50">
        <v>60</v>
      </c>
      <c r="J2600" s="50">
        <v>25</v>
      </c>
      <c r="K2600" s="50">
        <v>0</v>
      </c>
      <c r="L2600" s="50">
        <v>0</v>
      </c>
      <c r="M2600" s="50">
        <v>0</v>
      </c>
      <c r="N2600" s="51">
        <f>D2600*$D$6</f>
        <v>161</v>
      </c>
      <c r="O2600" s="51">
        <f>E2600*$E$6</f>
        <v>0</v>
      </c>
      <c r="P2600" s="51">
        <f>F2600*$F$6</f>
        <v>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273.70000000000005</v>
      </c>
      <c r="T2600" s="51">
        <f>(O2600/100)*(K2600*$K$6)</f>
        <v>0</v>
      </c>
      <c r="U2600" s="51">
        <f>(P2600/100)*(K2600*$K$6)+(P2600/100)*(L2600*$L$6)</f>
        <v>0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19"/>
        <v>434.70000000000005</v>
      </c>
      <c r="Y2600" s="51">
        <f t="shared" si="320"/>
        <v>0</v>
      </c>
      <c r="Z2600" s="51">
        <f t="shared" si="321"/>
        <v>0</v>
      </c>
      <c r="AA2600" s="51">
        <f t="shared" si="322"/>
        <v>0</v>
      </c>
      <c r="AB2600" s="51">
        <f t="shared" si="323"/>
        <v>0</v>
      </c>
      <c r="AC2600" s="52">
        <f t="shared" si="324"/>
        <v>434.7</v>
      </c>
      <c r="AD2600" s="53">
        <f>(ROUND(AC2600-AC2597,1)/AC2597)</f>
        <v>0</v>
      </c>
      <c r="AE2600" s="44"/>
      <c r="AF2600" s="45"/>
    </row>
    <row r="2601" spans="1:32">
      <c r="A2601" s="46" t="s">
        <v>32</v>
      </c>
      <c r="B2601" s="59">
        <v>0</v>
      </c>
      <c r="C2601" s="48" t="s">
        <v>8</v>
      </c>
      <c r="D2601" s="49">
        <v>115</v>
      </c>
      <c r="E2601" s="49">
        <v>0</v>
      </c>
      <c r="F2601" s="49">
        <v>0</v>
      </c>
      <c r="G2601" s="49">
        <v>0</v>
      </c>
      <c r="H2601" s="49">
        <v>0</v>
      </c>
      <c r="I2601" s="50">
        <v>60</v>
      </c>
      <c r="J2601" s="50">
        <v>25</v>
      </c>
      <c r="K2601" s="50">
        <v>0</v>
      </c>
      <c r="L2601" s="50">
        <v>0</v>
      </c>
      <c r="M2601" s="50">
        <v>0</v>
      </c>
      <c r="N2601" s="51">
        <f>D2601*$D$7</f>
        <v>161</v>
      </c>
      <c r="O2601" s="51">
        <f>E2601*$E$7</f>
        <v>0</v>
      </c>
      <c r="P2601" s="51">
        <f>F2601*$F$7</f>
        <v>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273.70000000000005</v>
      </c>
      <c r="T2601" s="51">
        <f>(O2601/100)*(K2601*$K$7)</f>
        <v>0</v>
      </c>
      <c r="U2601" s="51">
        <f>(P2601/100)*(K2601*$K$7)+(P2601/100)*(L2601*$L$7)</f>
        <v>0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19"/>
        <v>434.70000000000005</v>
      </c>
      <c r="Y2601" s="51">
        <f t="shared" si="320"/>
        <v>0</v>
      </c>
      <c r="Z2601" s="51">
        <f t="shared" si="321"/>
        <v>0</v>
      </c>
      <c r="AA2601" s="51">
        <f t="shared" si="322"/>
        <v>0</v>
      </c>
      <c r="AB2601" s="51">
        <f t="shared" si="323"/>
        <v>0</v>
      </c>
      <c r="AC2601" s="52">
        <f t="shared" si="324"/>
        <v>434.7</v>
      </c>
      <c r="AD2601" s="53">
        <f>(ROUND(AC2601-AC2597,1)/AC2597)</f>
        <v>0</v>
      </c>
      <c r="AE2601" s="44"/>
      <c r="AF2601" s="45"/>
    </row>
    <row r="2602" spans="1:32">
      <c r="A2602" s="46" t="s">
        <v>33</v>
      </c>
      <c r="B2602" s="59"/>
      <c r="C2602" s="48" t="s">
        <v>9</v>
      </c>
      <c r="D2602" s="49">
        <v>115</v>
      </c>
      <c r="E2602" s="49">
        <v>0</v>
      </c>
      <c r="F2602" s="49">
        <v>0</v>
      </c>
      <c r="G2602" s="49">
        <v>0</v>
      </c>
      <c r="H2602" s="49">
        <v>0</v>
      </c>
      <c r="I2602" s="50">
        <v>60</v>
      </c>
      <c r="J2602" s="50">
        <v>25</v>
      </c>
      <c r="K2602" s="50">
        <v>0</v>
      </c>
      <c r="L2602" s="50">
        <v>0</v>
      </c>
      <c r="M2602" s="50">
        <v>0</v>
      </c>
      <c r="N2602" s="51">
        <f>D2602*$D$8</f>
        <v>161</v>
      </c>
      <c r="O2602" s="51">
        <f>E2602*$E$8</f>
        <v>0</v>
      </c>
      <c r="P2602" s="51">
        <f>F2602*$F$8</f>
        <v>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273.70000000000005</v>
      </c>
      <c r="T2602" s="51">
        <f>(O2602/100)*(K2602*$K$8)</f>
        <v>0</v>
      </c>
      <c r="U2602" s="51">
        <f>(P2602/100)*(K2602*$K$8)+(P2602/100)*(L2602*$L$8)</f>
        <v>0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19"/>
        <v>434.70000000000005</v>
      </c>
      <c r="Y2602" s="51">
        <f t="shared" si="320"/>
        <v>0</v>
      </c>
      <c r="Z2602" s="51">
        <f t="shared" si="321"/>
        <v>0</v>
      </c>
      <c r="AA2602" s="51">
        <f t="shared" si="322"/>
        <v>0</v>
      </c>
      <c r="AB2602" s="51">
        <f t="shared" si="323"/>
        <v>0</v>
      </c>
      <c r="AC2602" s="52">
        <f t="shared" si="324"/>
        <v>434.7</v>
      </c>
      <c r="AD2602" s="53">
        <f>(ROUND(AC2602-AC2597,1)/AC2597)</f>
        <v>0</v>
      </c>
      <c r="AE2602" s="44"/>
      <c r="AF2602" s="45"/>
    </row>
    <row r="2603" spans="1:32">
      <c r="A2603" s="46" t="s">
        <v>34</v>
      </c>
      <c r="B2603" s="59"/>
      <c r="C2603" s="48" t="s">
        <v>10</v>
      </c>
      <c r="D2603" s="49">
        <v>57</v>
      </c>
      <c r="E2603" s="49">
        <v>125</v>
      </c>
      <c r="F2603" s="49">
        <v>0</v>
      </c>
      <c r="G2603" s="49">
        <v>0</v>
      </c>
      <c r="H2603" s="49">
        <v>0</v>
      </c>
      <c r="I2603" s="50">
        <v>60</v>
      </c>
      <c r="J2603" s="50">
        <v>25</v>
      </c>
      <c r="K2603" s="50">
        <v>90</v>
      </c>
      <c r="L2603" s="50">
        <v>0</v>
      </c>
      <c r="M2603" s="50">
        <v>0</v>
      </c>
      <c r="N2603" s="51">
        <f>D2603*$D$9</f>
        <v>76.95</v>
      </c>
      <c r="O2603" s="51">
        <f>E2603*$E$9</f>
        <v>168.75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65.407499999999999</v>
      </c>
      <c r="T2603" s="51">
        <f>(O2603/100)*(K2603*$K$9)</f>
        <v>212.62499999999997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19"/>
        <v>142.35750000000002</v>
      </c>
      <c r="Y2603" s="51">
        <f t="shared" si="320"/>
        <v>381.375</v>
      </c>
      <c r="Z2603" s="51">
        <f t="shared" si="321"/>
        <v>0</v>
      </c>
      <c r="AA2603" s="51">
        <f t="shared" si="322"/>
        <v>0</v>
      </c>
      <c r="AB2603" s="51">
        <f t="shared" si="323"/>
        <v>0</v>
      </c>
      <c r="AC2603" s="52">
        <f t="shared" si="324"/>
        <v>523.70000000000005</v>
      </c>
      <c r="AD2603" s="53">
        <f>(ROUND(AC2603-AC2597,1)/AC2597)</f>
        <v>0.20473890039107431</v>
      </c>
      <c r="AE2603" s="44"/>
      <c r="AF2603" s="45"/>
    </row>
    <row r="2604" spans="1:32">
      <c r="A2604" s="46" t="s">
        <v>35</v>
      </c>
      <c r="B2604" s="59"/>
      <c r="C2604" s="48" t="s">
        <v>11</v>
      </c>
      <c r="D2604" s="49">
        <v>57</v>
      </c>
      <c r="E2604" s="49">
        <v>0</v>
      </c>
      <c r="F2604" s="49">
        <v>125</v>
      </c>
      <c r="G2604" s="49">
        <v>0</v>
      </c>
      <c r="H2604" s="49">
        <v>0</v>
      </c>
      <c r="I2604" s="50">
        <v>60</v>
      </c>
      <c r="J2604" s="50">
        <v>25</v>
      </c>
      <c r="K2604" s="50">
        <v>45</v>
      </c>
      <c r="L2604" s="50">
        <v>45</v>
      </c>
      <c r="M2604" s="50">
        <v>0</v>
      </c>
      <c r="N2604" s="51">
        <f>D2604*$D$10</f>
        <v>76.95</v>
      </c>
      <c r="O2604" s="51">
        <f>E2604*$E$10</f>
        <v>0</v>
      </c>
      <c r="P2604" s="51">
        <f>F2604*$F$10</f>
        <v>168.75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65.407499999999999</v>
      </c>
      <c r="T2604" s="51">
        <f>(O2604/100)*(K2604*$J$10)</f>
        <v>0</v>
      </c>
      <c r="U2604" s="51">
        <f>(P2604/100)*(K2604*$K$10)+(P2604/100)*(L2604*$L$10)</f>
        <v>212.62499999999997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19"/>
        <v>142.35750000000002</v>
      </c>
      <c r="Y2604" s="51">
        <f t="shared" si="320"/>
        <v>0</v>
      </c>
      <c r="Z2604" s="51">
        <f t="shared" si="321"/>
        <v>381.375</v>
      </c>
      <c r="AA2604" s="51">
        <f t="shared" si="322"/>
        <v>0</v>
      </c>
      <c r="AB2604" s="51">
        <f t="shared" si="323"/>
        <v>0</v>
      </c>
      <c r="AC2604" s="52">
        <f t="shared" si="324"/>
        <v>523.70000000000005</v>
      </c>
      <c r="AD2604" s="53">
        <f>(ROUND(AC2604-AC2597,1)/AC2597)</f>
        <v>0.20473890039107431</v>
      </c>
      <c r="AE2604" s="44"/>
      <c r="AF2604" s="45"/>
    </row>
    <row r="2605" spans="1:32">
      <c r="A2605" s="46" t="s">
        <v>36</v>
      </c>
      <c r="B2605" s="59"/>
      <c r="C2605" s="48" t="s">
        <v>12</v>
      </c>
      <c r="D2605" s="49">
        <v>57</v>
      </c>
      <c r="E2605" s="49">
        <v>0</v>
      </c>
      <c r="F2605" s="49">
        <v>0</v>
      </c>
      <c r="G2605" s="49">
        <v>125</v>
      </c>
      <c r="H2605" s="49">
        <v>0</v>
      </c>
      <c r="I2605" s="50">
        <v>60</v>
      </c>
      <c r="J2605" s="50">
        <v>25</v>
      </c>
      <c r="K2605" s="50">
        <v>0</v>
      </c>
      <c r="L2605" s="50">
        <v>90</v>
      </c>
      <c r="M2605" s="50">
        <v>0</v>
      </c>
      <c r="N2605" s="51">
        <f>D2605*$D$11</f>
        <v>76.95</v>
      </c>
      <c r="O2605" s="51">
        <f>E2605*$E$11</f>
        <v>0</v>
      </c>
      <c r="P2605" s="51">
        <f>F2605*$F$11</f>
        <v>0</v>
      </c>
      <c r="Q2605" s="51">
        <f>G2605*$G$11</f>
        <v>168.75</v>
      </c>
      <c r="R2605" s="51">
        <f>H2605*$H$11</f>
        <v>0</v>
      </c>
      <c r="S2605" s="51">
        <f>(N2605/100)*(I2605*$I$11)+(N2605/100)*(J2605*$J$11)</f>
        <v>65.407499999999999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212.62499999999997</v>
      </c>
      <c r="W2605" s="51">
        <f>(R2605/100)*(K2605*$K$11)+(R2605/100)*(L2605*$L$11)</f>
        <v>0</v>
      </c>
      <c r="X2605" s="51">
        <f t="shared" si="319"/>
        <v>142.35750000000002</v>
      </c>
      <c r="Y2605" s="51">
        <f t="shared" si="320"/>
        <v>0</v>
      </c>
      <c r="Z2605" s="51">
        <f t="shared" si="321"/>
        <v>0</v>
      </c>
      <c r="AA2605" s="51">
        <f t="shared" si="322"/>
        <v>381.375</v>
      </c>
      <c r="AB2605" s="51">
        <f t="shared" si="323"/>
        <v>0</v>
      </c>
      <c r="AC2605" s="52">
        <f t="shared" si="324"/>
        <v>523.70000000000005</v>
      </c>
      <c r="AD2605" s="53">
        <f>(ROUND(AC2605-AC2597,1)/AC2597)</f>
        <v>0.20473890039107431</v>
      </c>
      <c r="AE2605" s="44"/>
      <c r="AF2605" s="45"/>
    </row>
    <row r="2606" spans="1:32">
      <c r="A2606" s="46" t="s">
        <v>37</v>
      </c>
      <c r="B2606" s="59"/>
      <c r="C2606" s="48" t="s">
        <v>13</v>
      </c>
      <c r="D2606" s="49">
        <v>57</v>
      </c>
      <c r="E2606" s="49">
        <v>0</v>
      </c>
      <c r="F2606" s="49">
        <v>0</v>
      </c>
      <c r="G2606" s="49">
        <v>0</v>
      </c>
      <c r="H2606" s="49">
        <v>125</v>
      </c>
      <c r="I2606" s="50">
        <v>60</v>
      </c>
      <c r="J2606" s="50">
        <v>25</v>
      </c>
      <c r="K2606" s="50">
        <v>45</v>
      </c>
      <c r="L2606" s="50">
        <v>45</v>
      </c>
      <c r="M2606" s="50">
        <v>0</v>
      </c>
      <c r="N2606" s="51">
        <f>D2606*$D$12</f>
        <v>76.95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168.75</v>
      </c>
      <c r="S2606" s="51">
        <f>(N2606/100)*(I2606*$I$12)+(N2606/100)*(J2606*$J$12)</f>
        <v>65.407499999999999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212.62499999999997</v>
      </c>
      <c r="X2606" s="51">
        <f t="shared" si="319"/>
        <v>142.35750000000002</v>
      </c>
      <c r="Y2606" s="51">
        <f t="shared" si="320"/>
        <v>0</v>
      </c>
      <c r="Z2606" s="51">
        <f t="shared" si="321"/>
        <v>0</v>
      </c>
      <c r="AA2606" s="51">
        <f t="shared" si="322"/>
        <v>0</v>
      </c>
      <c r="AB2606" s="51">
        <f t="shared" si="323"/>
        <v>381.375</v>
      </c>
      <c r="AC2606" s="52">
        <f t="shared" si="324"/>
        <v>523.70000000000005</v>
      </c>
      <c r="AD2606" s="53">
        <f>(ROUND(AC2606-AC2597,1)/AC2597)</f>
        <v>0.20473890039107431</v>
      </c>
      <c r="AE2606" s="44"/>
      <c r="AF2606" s="45"/>
    </row>
    <row r="2607" spans="1:32">
      <c r="A2607" s="46" t="s">
        <v>38</v>
      </c>
      <c r="B2607" s="59"/>
      <c r="C2607" s="48" t="s">
        <v>14</v>
      </c>
      <c r="D2607" s="49">
        <v>115</v>
      </c>
      <c r="E2607" s="49">
        <v>0</v>
      </c>
      <c r="F2607" s="49">
        <v>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115</v>
      </c>
      <c r="N2607" s="51">
        <f>D2607*$D$13</f>
        <v>155.25</v>
      </c>
      <c r="O2607" s="51">
        <f>E2607*$E$13</f>
        <v>0</v>
      </c>
      <c r="P2607" s="51">
        <f>F2607*$F$13</f>
        <v>0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357.07499999999999</v>
      </c>
      <c r="T2607" s="51">
        <f>(O2607/100)*(K2607*$K$13)+(O2607/100)*(M2607*$M$13)</f>
        <v>0</v>
      </c>
      <c r="U2607" s="51">
        <f>(P2607/100)*(K2607*$K$13)+(P2607/100)*(L2607*$L$13)+(P2607/100)*(M2607*$M$13)</f>
        <v>0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19"/>
        <v>512.32500000000005</v>
      </c>
      <c r="Y2607" s="51">
        <f t="shared" si="320"/>
        <v>0</v>
      </c>
      <c r="Z2607" s="51">
        <f t="shared" si="321"/>
        <v>0</v>
      </c>
      <c r="AA2607" s="51">
        <f t="shared" si="322"/>
        <v>0</v>
      </c>
      <c r="AB2607" s="51">
        <f t="shared" si="323"/>
        <v>0</v>
      </c>
      <c r="AC2607" s="52">
        <f t="shared" si="324"/>
        <v>512.29999999999995</v>
      </c>
      <c r="AD2607" s="53">
        <f>(ROUND(AC2607-AC2597,1)/AC2597)</f>
        <v>0.17851391764435243</v>
      </c>
      <c r="AE2607" s="44"/>
      <c r="AF2607" s="45"/>
    </row>
    <row r="2608" spans="1:32">
      <c r="A2608" s="46" t="s">
        <v>39</v>
      </c>
      <c r="B2608" s="59"/>
      <c r="C2608" s="48" t="s">
        <v>15</v>
      </c>
      <c r="D2608" s="49">
        <v>115</v>
      </c>
      <c r="E2608" s="49">
        <v>0</v>
      </c>
      <c r="F2608" s="49">
        <v>0</v>
      </c>
      <c r="G2608" s="49">
        <v>0</v>
      </c>
      <c r="H2608" s="49">
        <v>0</v>
      </c>
      <c r="I2608" s="50">
        <v>60</v>
      </c>
      <c r="J2608" s="50">
        <v>25</v>
      </c>
      <c r="K2608" s="50">
        <v>72</v>
      </c>
      <c r="L2608" s="50">
        <v>0</v>
      </c>
      <c r="M2608" s="50">
        <v>0</v>
      </c>
      <c r="N2608" s="51">
        <f>D2608*$D$14</f>
        <v>155.25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355.52250000000004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19"/>
        <v>510.77250000000004</v>
      </c>
      <c r="Y2608" s="51">
        <f t="shared" si="320"/>
        <v>0</v>
      </c>
      <c r="Z2608" s="51">
        <f t="shared" si="321"/>
        <v>0</v>
      </c>
      <c r="AA2608" s="51">
        <f t="shared" si="322"/>
        <v>0</v>
      </c>
      <c r="AB2608" s="51">
        <f t="shared" si="323"/>
        <v>0</v>
      </c>
      <c r="AC2608" s="52">
        <f t="shared" si="324"/>
        <v>510.8</v>
      </c>
      <c r="AD2608" s="53">
        <f>(ROUND(AC2608-AC2597,1)/AC2597)</f>
        <v>0.17506326201978376</v>
      </c>
      <c r="AE2608" s="44"/>
      <c r="AF2608" s="45"/>
    </row>
    <row r="2609" spans="1:32">
      <c r="A2609" s="46"/>
      <c r="B2609" s="59"/>
      <c r="C2609" s="48" t="s">
        <v>16</v>
      </c>
      <c r="D2609" s="49">
        <v>115</v>
      </c>
      <c r="E2609" s="49">
        <v>0</v>
      </c>
      <c r="F2609" s="49">
        <v>0</v>
      </c>
      <c r="G2609" s="49">
        <v>0</v>
      </c>
      <c r="H2609" s="49">
        <v>0</v>
      </c>
      <c r="I2609" s="50">
        <v>60</v>
      </c>
      <c r="J2609" s="50">
        <v>25</v>
      </c>
      <c r="K2609" s="50">
        <v>0</v>
      </c>
      <c r="L2609" s="50">
        <v>72</v>
      </c>
      <c r="M2609" s="50">
        <v>0</v>
      </c>
      <c r="N2609" s="51">
        <f>D2609*$D$15</f>
        <v>155.25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355.52250000000004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19"/>
        <v>510.77250000000004</v>
      </c>
      <c r="Y2609" s="51">
        <f t="shared" si="320"/>
        <v>0</v>
      </c>
      <c r="Z2609" s="51">
        <f t="shared" si="321"/>
        <v>0</v>
      </c>
      <c r="AA2609" s="51">
        <f t="shared" si="322"/>
        <v>0</v>
      </c>
      <c r="AB2609" s="51">
        <f t="shared" si="323"/>
        <v>0</v>
      </c>
      <c r="AC2609" s="52">
        <f t="shared" si="324"/>
        <v>510.8</v>
      </c>
      <c r="AD2609" s="53">
        <f>(ROUND(AC2609-AC2597,1)/AC2597)</f>
        <v>0.17506326201978376</v>
      </c>
      <c r="AE2609" s="44"/>
      <c r="AF2609" s="45"/>
    </row>
    <row r="2610" spans="1:32">
      <c r="A2610" s="46"/>
      <c r="B2610" s="59"/>
      <c r="C2610" s="48" t="s">
        <v>17</v>
      </c>
      <c r="D2610" s="49">
        <v>115</v>
      </c>
      <c r="E2610" s="49">
        <v>0</v>
      </c>
      <c r="F2610" s="49">
        <v>0</v>
      </c>
      <c r="G2610" s="49">
        <v>0</v>
      </c>
      <c r="H2610" s="49">
        <v>0</v>
      </c>
      <c r="I2610" s="50">
        <v>60</v>
      </c>
      <c r="J2610" s="50">
        <v>60</v>
      </c>
      <c r="K2610" s="50">
        <v>0</v>
      </c>
      <c r="L2610" s="50">
        <v>0</v>
      </c>
      <c r="M2610" s="50">
        <v>0</v>
      </c>
      <c r="N2610" s="51">
        <f>D2610*$D$16</f>
        <v>155.25</v>
      </c>
      <c r="O2610" s="51">
        <f>E2610*$E$16</f>
        <v>0</v>
      </c>
      <c r="P2610" s="51">
        <f>F2610*$F$16</f>
        <v>0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326.02499999999998</v>
      </c>
      <c r="T2610" s="51">
        <f>(O2610/100)*(K2610*$K$16)</f>
        <v>0</v>
      </c>
      <c r="U2610" s="51">
        <f>(P2610/100)*(K2610*$K$16)+(P2610/100)*(L2610*$L$16)</f>
        <v>0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19"/>
        <v>481.27499999999998</v>
      </c>
      <c r="Y2610" s="51">
        <f t="shared" si="320"/>
        <v>0</v>
      </c>
      <c r="Z2610" s="51">
        <f t="shared" si="321"/>
        <v>0</v>
      </c>
      <c r="AA2610" s="51">
        <f t="shared" si="322"/>
        <v>0</v>
      </c>
      <c r="AB2610" s="51">
        <f t="shared" si="323"/>
        <v>0</v>
      </c>
      <c r="AC2610" s="52">
        <f t="shared" si="324"/>
        <v>481.3</v>
      </c>
      <c r="AD2610" s="53">
        <f>(ROUND(AC2610-AC2597,1)/AC2597)</f>
        <v>0.1072003680699333</v>
      </c>
      <c r="AE2610" s="44"/>
      <c r="AF2610" s="45"/>
    </row>
    <row r="2611" spans="1:32">
      <c r="A2611" s="46"/>
      <c r="B2611" s="59"/>
      <c r="C2611" s="48" t="s">
        <v>18</v>
      </c>
      <c r="D2611" s="49">
        <v>115</v>
      </c>
      <c r="E2611" s="49">
        <v>0</v>
      </c>
      <c r="F2611" s="49">
        <v>0</v>
      </c>
      <c r="G2611" s="49">
        <v>0</v>
      </c>
      <c r="H2611" s="49">
        <v>0</v>
      </c>
      <c r="I2611" s="50">
        <v>80</v>
      </c>
      <c r="J2611" s="50">
        <v>25</v>
      </c>
      <c r="K2611" s="50">
        <v>0</v>
      </c>
      <c r="L2611" s="50">
        <v>0</v>
      </c>
      <c r="M2611" s="50">
        <v>0</v>
      </c>
      <c r="N2611" s="51">
        <f>D2611*$D$17</f>
        <v>155.25</v>
      </c>
      <c r="O2611" s="51">
        <f>E2611*$E$17</f>
        <v>0</v>
      </c>
      <c r="P2611" s="51">
        <f>F2611*$F$17</f>
        <v>0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349.3125</v>
      </c>
      <c r="T2611" s="51">
        <f>(O2611/100)*(K2611*$K$17)</f>
        <v>0</v>
      </c>
      <c r="U2611" s="51">
        <f>(P2611/100)*(K2611*$K$17)+(P2611/100)*(L2611*$L$17)</f>
        <v>0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19"/>
        <v>504.5625</v>
      </c>
      <c r="Y2611" s="51">
        <f t="shared" si="320"/>
        <v>0</v>
      </c>
      <c r="Z2611" s="51">
        <f t="shared" si="321"/>
        <v>0</v>
      </c>
      <c r="AA2611" s="51">
        <f t="shared" si="322"/>
        <v>0</v>
      </c>
      <c r="AB2611" s="51">
        <f t="shared" si="323"/>
        <v>0</v>
      </c>
      <c r="AC2611" s="52">
        <f t="shared" si="324"/>
        <v>504.6</v>
      </c>
      <c r="AD2611" s="53">
        <f>(ROUND(AC2611-AC2597,1)/AC2597)</f>
        <v>0.16080055210489994</v>
      </c>
      <c r="AE2611" s="44"/>
      <c r="AF2611" s="45"/>
    </row>
    <row r="2612" spans="1:32">
      <c r="A2612" s="54" t="s">
        <v>19</v>
      </c>
      <c r="B2612" s="60" t="s">
        <v>226</v>
      </c>
      <c r="C2612" s="38" t="s">
        <v>53</v>
      </c>
      <c r="D2612" s="39">
        <v>120</v>
      </c>
      <c r="E2612" s="39">
        <v>0</v>
      </c>
      <c r="F2612" s="39">
        <v>50</v>
      </c>
      <c r="G2612" s="39">
        <v>0</v>
      </c>
      <c r="H2612" s="39">
        <v>0</v>
      </c>
      <c r="I2612" s="40">
        <v>50</v>
      </c>
      <c r="J2612" s="40">
        <v>0</v>
      </c>
      <c r="K2612" s="40">
        <v>10</v>
      </c>
      <c r="L2612" s="40">
        <v>10</v>
      </c>
      <c r="M2612" s="40">
        <v>0</v>
      </c>
      <c r="N2612" s="41">
        <f>D2612*$D$3</f>
        <v>168</v>
      </c>
      <c r="O2612" s="41">
        <f>E2612*$E$3</f>
        <v>0</v>
      </c>
      <c r="P2612" s="41">
        <f>F2612*$F$3</f>
        <v>70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168</v>
      </c>
      <c r="T2612" s="41">
        <f>(O2612/100)*(K2612*$K$3)</f>
        <v>0</v>
      </c>
      <c r="U2612" s="41">
        <f>(P2612/100)*(K2612*$K$3)+(P2612/100)*(L2612*$L$3)</f>
        <v>28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si="319"/>
        <v>336</v>
      </c>
      <c r="Y2612" s="41">
        <f t="shared" si="320"/>
        <v>0</v>
      </c>
      <c r="Z2612" s="41">
        <f t="shared" si="321"/>
        <v>98</v>
      </c>
      <c r="AA2612" s="41">
        <f t="shared" si="322"/>
        <v>0</v>
      </c>
      <c r="AB2612" s="41">
        <f t="shared" si="323"/>
        <v>0</v>
      </c>
      <c r="AC2612" s="42">
        <f t="shared" si="324"/>
        <v>434</v>
      </c>
      <c r="AD2612" s="43"/>
      <c r="AE2612" s="44" t="s">
        <v>28</v>
      </c>
      <c r="AF2612" s="45"/>
    </row>
    <row r="2613" spans="1:32">
      <c r="A2613" s="46" t="s">
        <v>29</v>
      </c>
      <c r="B2613" s="61">
        <v>32</v>
      </c>
      <c r="C2613" s="48" t="s">
        <v>5</v>
      </c>
      <c r="D2613" s="49">
        <v>120</v>
      </c>
      <c r="E2613" s="49">
        <v>0</v>
      </c>
      <c r="F2613" s="49">
        <v>50</v>
      </c>
      <c r="G2613" s="49">
        <v>0</v>
      </c>
      <c r="H2613" s="49">
        <v>0</v>
      </c>
      <c r="I2613" s="50">
        <v>60</v>
      </c>
      <c r="J2613" s="50">
        <v>25</v>
      </c>
      <c r="K2613" s="50">
        <v>10</v>
      </c>
      <c r="L2613" s="50">
        <v>10</v>
      </c>
      <c r="M2613" s="50">
        <v>0</v>
      </c>
      <c r="N2613" s="51">
        <f>D2613*$D$4</f>
        <v>162</v>
      </c>
      <c r="O2613" s="51">
        <f>E2613*$E$4</f>
        <v>0</v>
      </c>
      <c r="P2613" s="51">
        <f>F2613*$F$4</f>
        <v>67.5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275.39999999999998</v>
      </c>
      <c r="T2613" s="51">
        <f>(O2613/100)*(K2613*$K$4)</f>
        <v>0</v>
      </c>
      <c r="U2613" s="51">
        <f>(P2613/100)*(K2613*$K$4)+(P2613/100)*(L2613*$L$4)</f>
        <v>27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19"/>
        <v>437.4</v>
      </c>
      <c r="Y2613" s="51">
        <f t="shared" si="320"/>
        <v>0</v>
      </c>
      <c r="Z2613" s="51">
        <f t="shared" si="321"/>
        <v>94.5</v>
      </c>
      <c r="AA2613" s="51">
        <f t="shared" si="322"/>
        <v>0</v>
      </c>
      <c r="AB2613" s="51">
        <f t="shared" si="323"/>
        <v>0</v>
      </c>
      <c r="AC2613" s="52">
        <f t="shared" si="324"/>
        <v>531.9</v>
      </c>
      <c r="AD2613" s="53">
        <f>(ROUND(AC2613-AC2612,1)/AC2612)</f>
        <v>0.22557603686635946</v>
      </c>
      <c r="AE2613" s="44"/>
      <c r="AF2613" s="45"/>
    </row>
    <row r="2614" spans="1:32">
      <c r="A2614" s="46" t="s">
        <v>30</v>
      </c>
      <c r="B2614" s="61">
        <v>0</v>
      </c>
      <c r="C2614" s="48" t="s">
        <v>6</v>
      </c>
      <c r="D2614" s="49">
        <v>120</v>
      </c>
      <c r="E2614" s="49">
        <v>0</v>
      </c>
      <c r="F2614" s="49">
        <v>50</v>
      </c>
      <c r="G2614" s="49">
        <v>0</v>
      </c>
      <c r="H2614" s="49">
        <v>0</v>
      </c>
      <c r="I2614" s="50">
        <v>50</v>
      </c>
      <c r="J2614" s="50">
        <v>0</v>
      </c>
      <c r="K2614" s="50">
        <v>10</v>
      </c>
      <c r="L2614" s="50">
        <v>10</v>
      </c>
      <c r="M2614" s="50">
        <v>0</v>
      </c>
      <c r="N2614" s="51">
        <f>D2614*$D$5</f>
        <v>168</v>
      </c>
      <c r="O2614" s="51">
        <f>E2614*$E$5</f>
        <v>0</v>
      </c>
      <c r="P2614" s="51">
        <f>F2614*$F$5</f>
        <v>70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168</v>
      </c>
      <c r="T2614" s="51">
        <f>(O2614/100)*(K2614*$K$5)</f>
        <v>0</v>
      </c>
      <c r="U2614" s="51">
        <f>(P2614/100)*(K2614*$K$5)+(P2614/100)*(L2614*$L$5)</f>
        <v>28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19"/>
        <v>336</v>
      </c>
      <c r="Y2614" s="51">
        <f t="shared" si="320"/>
        <v>0</v>
      </c>
      <c r="Z2614" s="51">
        <f t="shared" si="321"/>
        <v>98</v>
      </c>
      <c r="AA2614" s="51">
        <f t="shared" si="322"/>
        <v>0</v>
      </c>
      <c r="AB2614" s="51">
        <f t="shared" si="323"/>
        <v>0</v>
      </c>
      <c r="AC2614" s="52">
        <f t="shared" si="324"/>
        <v>434</v>
      </c>
      <c r="AD2614" s="53">
        <f>(ROUND(AC2614-AC2612,1)/AC2612)</f>
        <v>0</v>
      </c>
      <c r="AE2614" s="44"/>
      <c r="AF2614" s="45"/>
    </row>
    <row r="2615" spans="1:32">
      <c r="A2615" s="46" t="s">
        <v>31</v>
      </c>
      <c r="B2615" s="61">
        <v>15</v>
      </c>
      <c r="C2615" s="48" t="s">
        <v>7</v>
      </c>
      <c r="D2615" s="49">
        <v>120</v>
      </c>
      <c r="E2615" s="49">
        <v>0</v>
      </c>
      <c r="F2615" s="49">
        <v>50</v>
      </c>
      <c r="G2615" s="49">
        <v>0</v>
      </c>
      <c r="H2615" s="49">
        <v>0</v>
      </c>
      <c r="I2615" s="50">
        <v>50</v>
      </c>
      <c r="J2615" s="50">
        <v>0</v>
      </c>
      <c r="K2615" s="50">
        <v>10</v>
      </c>
      <c r="L2615" s="50">
        <v>10</v>
      </c>
      <c r="M2615" s="50">
        <v>0</v>
      </c>
      <c r="N2615" s="51">
        <f>D2615*$D$6</f>
        <v>168</v>
      </c>
      <c r="O2615" s="51">
        <f>E2615*$E$6</f>
        <v>0</v>
      </c>
      <c r="P2615" s="51">
        <f>F2615*$F$6</f>
        <v>70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168</v>
      </c>
      <c r="T2615" s="51">
        <f>(O2615/100)*(K2615*$K$6)</f>
        <v>0</v>
      </c>
      <c r="U2615" s="51">
        <f>(P2615/100)*(K2615*$K$6)+(P2615/100)*(L2615*$L$6)</f>
        <v>28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19"/>
        <v>336</v>
      </c>
      <c r="Y2615" s="51">
        <f t="shared" si="320"/>
        <v>0</v>
      </c>
      <c r="Z2615" s="51">
        <f t="shared" si="321"/>
        <v>98</v>
      </c>
      <c r="AA2615" s="51">
        <f t="shared" si="322"/>
        <v>0</v>
      </c>
      <c r="AB2615" s="51">
        <f t="shared" si="323"/>
        <v>0</v>
      </c>
      <c r="AC2615" s="52">
        <f t="shared" si="324"/>
        <v>434</v>
      </c>
      <c r="AD2615" s="53">
        <f>(ROUND(AC2615-AC2612,1)/AC2612)</f>
        <v>0</v>
      </c>
      <c r="AE2615" s="44"/>
      <c r="AF2615" s="45"/>
    </row>
    <row r="2616" spans="1:32">
      <c r="A2616" s="46" t="s">
        <v>32</v>
      </c>
      <c r="B2616" s="61">
        <v>15</v>
      </c>
      <c r="C2616" s="48" t="s">
        <v>8</v>
      </c>
      <c r="D2616" s="49">
        <v>120</v>
      </c>
      <c r="E2616" s="49">
        <v>0</v>
      </c>
      <c r="F2616" s="49">
        <v>50</v>
      </c>
      <c r="G2616" s="49">
        <v>0</v>
      </c>
      <c r="H2616" s="49">
        <v>0</v>
      </c>
      <c r="I2616" s="50">
        <v>50</v>
      </c>
      <c r="J2616" s="50">
        <v>0</v>
      </c>
      <c r="K2616" s="50">
        <v>10</v>
      </c>
      <c r="L2616" s="50">
        <v>10</v>
      </c>
      <c r="M2616" s="50">
        <v>0</v>
      </c>
      <c r="N2616" s="51">
        <f>D2616*$D$7</f>
        <v>168</v>
      </c>
      <c r="O2616" s="51">
        <f>E2616*$E$7</f>
        <v>0</v>
      </c>
      <c r="P2616" s="51">
        <f>F2616*$F$7</f>
        <v>70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168</v>
      </c>
      <c r="T2616" s="51">
        <f>(O2616/100)*(K2616*$K$7)</f>
        <v>0</v>
      </c>
      <c r="U2616" s="51">
        <f>(P2616/100)*(K2616*$K$7)+(P2616/100)*(L2616*$L$7)</f>
        <v>28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19"/>
        <v>336</v>
      </c>
      <c r="Y2616" s="51">
        <f t="shared" si="320"/>
        <v>0</v>
      </c>
      <c r="Z2616" s="51">
        <f t="shared" si="321"/>
        <v>98</v>
      </c>
      <c r="AA2616" s="51">
        <f t="shared" si="322"/>
        <v>0</v>
      </c>
      <c r="AB2616" s="51">
        <f t="shared" si="323"/>
        <v>0</v>
      </c>
      <c r="AC2616" s="52">
        <f t="shared" si="324"/>
        <v>434</v>
      </c>
      <c r="AD2616" s="53">
        <f>(ROUND(AC2616-AC2612,1)/AC2612)</f>
        <v>0</v>
      </c>
      <c r="AE2616" s="44"/>
      <c r="AF2616" s="45"/>
    </row>
    <row r="2617" spans="1:32">
      <c r="A2617" s="46" t="s">
        <v>33</v>
      </c>
      <c r="B2617" s="61"/>
      <c r="C2617" s="48" t="s">
        <v>9</v>
      </c>
      <c r="D2617" s="49">
        <v>120</v>
      </c>
      <c r="E2617" s="49">
        <v>0</v>
      </c>
      <c r="F2617" s="49">
        <v>50</v>
      </c>
      <c r="G2617" s="49">
        <v>0</v>
      </c>
      <c r="H2617" s="49">
        <v>0</v>
      </c>
      <c r="I2617" s="50">
        <v>50</v>
      </c>
      <c r="J2617" s="50">
        <v>0</v>
      </c>
      <c r="K2617" s="50">
        <v>10</v>
      </c>
      <c r="L2617" s="50">
        <v>10</v>
      </c>
      <c r="M2617" s="50">
        <v>0</v>
      </c>
      <c r="N2617" s="51">
        <f>D2617*$D$8</f>
        <v>168</v>
      </c>
      <c r="O2617" s="51">
        <f>E2617*$E$8</f>
        <v>0</v>
      </c>
      <c r="P2617" s="51">
        <f>F2617*$F$8</f>
        <v>70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168</v>
      </c>
      <c r="T2617" s="51">
        <f>(O2617/100)*(K2617*$K$8)</f>
        <v>0</v>
      </c>
      <c r="U2617" s="51">
        <f>(P2617/100)*(K2617*$K$8)+(P2617/100)*(L2617*$L$8)</f>
        <v>28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19"/>
        <v>336</v>
      </c>
      <c r="Y2617" s="51">
        <f t="shared" si="320"/>
        <v>0</v>
      </c>
      <c r="Z2617" s="51">
        <f t="shared" si="321"/>
        <v>98</v>
      </c>
      <c r="AA2617" s="51">
        <f t="shared" si="322"/>
        <v>0</v>
      </c>
      <c r="AB2617" s="51">
        <f t="shared" si="323"/>
        <v>0</v>
      </c>
      <c r="AC2617" s="52">
        <f t="shared" si="324"/>
        <v>434</v>
      </c>
      <c r="AD2617" s="53">
        <f>(ROUND(AC2617-AC2612,1)/AC2612)</f>
        <v>0</v>
      </c>
      <c r="AE2617" s="44"/>
      <c r="AF2617" s="45"/>
    </row>
    <row r="2618" spans="1:32">
      <c r="A2618" s="46" t="s">
        <v>34</v>
      </c>
      <c r="B2618" s="61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50</v>
      </c>
      <c r="J2618" s="50">
        <v>0</v>
      </c>
      <c r="K2618" s="50">
        <v>80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40.5</v>
      </c>
      <c r="T2618" s="51">
        <f>(O2618/100)*(K2618*$K$9)</f>
        <v>226.79999999999998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19"/>
        <v>121.5</v>
      </c>
      <c r="Y2618" s="51">
        <f t="shared" si="320"/>
        <v>429.29999999999995</v>
      </c>
      <c r="Z2618" s="51">
        <f t="shared" si="321"/>
        <v>0</v>
      </c>
      <c r="AA2618" s="51">
        <f t="shared" si="322"/>
        <v>0</v>
      </c>
      <c r="AB2618" s="51">
        <f t="shared" si="323"/>
        <v>0</v>
      </c>
      <c r="AC2618" s="52">
        <f t="shared" si="324"/>
        <v>550.79999999999995</v>
      </c>
      <c r="AD2618" s="53">
        <f>(ROUND(AC2618-AC2612,1)/AC2612)</f>
        <v>0.26912442396313363</v>
      </c>
      <c r="AE2618" s="44"/>
      <c r="AF2618" s="45"/>
    </row>
    <row r="2619" spans="1:32">
      <c r="A2619" s="46" t="s">
        <v>35</v>
      </c>
      <c r="B2619" s="61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50</v>
      </c>
      <c r="J2619" s="50">
        <v>0</v>
      </c>
      <c r="K2619" s="50">
        <v>45</v>
      </c>
      <c r="L2619" s="50">
        <v>45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40.5</v>
      </c>
      <c r="T2619" s="51">
        <f>(O2619/100)*(K2619*$J$10)</f>
        <v>0</v>
      </c>
      <c r="U2619" s="51">
        <f>(P2619/100)*(K2619*$K$10)+(P2619/100)*(L2619*$L$10)</f>
        <v>255.14999999999995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19"/>
        <v>121.5</v>
      </c>
      <c r="Y2619" s="51">
        <f t="shared" si="320"/>
        <v>0</v>
      </c>
      <c r="Z2619" s="51">
        <f t="shared" si="321"/>
        <v>457.65</v>
      </c>
      <c r="AA2619" s="51">
        <f t="shared" si="322"/>
        <v>0</v>
      </c>
      <c r="AB2619" s="51">
        <f t="shared" si="323"/>
        <v>0</v>
      </c>
      <c r="AC2619" s="52">
        <f t="shared" si="324"/>
        <v>579.20000000000005</v>
      </c>
      <c r="AD2619" s="53">
        <f>(ROUND(AC2619-AC2612,1)/AC2612)</f>
        <v>0.33456221198156677</v>
      </c>
      <c r="AE2619" s="44"/>
      <c r="AF2619" s="45"/>
    </row>
    <row r="2620" spans="1:32">
      <c r="A2620" s="46" t="s">
        <v>36</v>
      </c>
      <c r="B2620" s="61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50</v>
      </c>
      <c r="J2620" s="50">
        <v>0</v>
      </c>
      <c r="K2620" s="50">
        <v>0</v>
      </c>
      <c r="L2620" s="50">
        <v>80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40.5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226.79999999999998</v>
      </c>
      <c r="W2620" s="51">
        <f>(R2620/100)*(K2620*$K$11)+(R2620/100)*(L2620*$L$11)</f>
        <v>0</v>
      </c>
      <c r="X2620" s="51">
        <f t="shared" si="319"/>
        <v>121.5</v>
      </c>
      <c r="Y2620" s="51">
        <f t="shared" si="320"/>
        <v>0</v>
      </c>
      <c r="Z2620" s="51">
        <f t="shared" si="321"/>
        <v>0</v>
      </c>
      <c r="AA2620" s="51">
        <f t="shared" si="322"/>
        <v>429.29999999999995</v>
      </c>
      <c r="AB2620" s="51">
        <f t="shared" si="323"/>
        <v>0</v>
      </c>
      <c r="AC2620" s="52">
        <f t="shared" si="324"/>
        <v>550.79999999999995</v>
      </c>
      <c r="AD2620" s="53">
        <f>(ROUND(AC2620-AC2612,1)/AC2612)</f>
        <v>0.26912442396313363</v>
      </c>
      <c r="AE2620" s="44"/>
      <c r="AF2620" s="45"/>
    </row>
    <row r="2621" spans="1:32">
      <c r="A2621" s="46" t="s">
        <v>37</v>
      </c>
      <c r="B2621" s="61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50</v>
      </c>
      <c r="J2621" s="50">
        <v>0</v>
      </c>
      <c r="K2621" s="50">
        <v>40</v>
      </c>
      <c r="L2621" s="50">
        <v>40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40.5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226.79999999999998</v>
      </c>
      <c r="X2621" s="51">
        <f t="shared" si="319"/>
        <v>121.5</v>
      </c>
      <c r="Y2621" s="51">
        <f t="shared" si="320"/>
        <v>0</v>
      </c>
      <c r="Z2621" s="51">
        <f t="shared" si="321"/>
        <v>0</v>
      </c>
      <c r="AA2621" s="51">
        <f t="shared" si="322"/>
        <v>0</v>
      </c>
      <c r="AB2621" s="51">
        <f t="shared" si="323"/>
        <v>429.29999999999995</v>
      </c>
      <c r="AC2621" s="52">
        <f t="shared" si="324"/>
        <v>550.79999999999995</v>
      </c>
      <c r="AD2621" s="53">
        <f>(ROUND(AC2621-AC2612,1)/AC2612)</f>
        <v>0.26912442396313363</v>
      </c>
      <c r="AE2621" s="44"/>
      <c r="AF2621" s="45"/>
    </row>
    <row r="2622" spans="1:32">
      <c r="A2622" s="46" t="s">
        <v>38</v>
      </c>
      <c r="B2622" s="61"/>
      <c r="C2622" s="48" t="s">
        <v>14</v>
      </c>
      <c r="D2622" s="49">
        <v>120</v>
      </c>
      <c r="E2622" s="49">
        <v>0</v>
      </c>
      <c r="F2622" s="49">
        <v>50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76</v>
      </c>
      <c r="N2622" s="51">
        <f>D2622*$D$13</f>
        <v>162</v>
      </c>
      <c r="O2622" s="51">
        <f>E2622*$E$13</f>
        <v>0</v>
      </c>
      <c r="P2622" s="51">
        <f>F2622*$F$13</f>
        <v>67.5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246.24</v>
      </c>
      <c r="T2622" s="51">
        <f>(O2622/100)*(K2622*$K$13)+(O2622/100)*(M2622*$M$13)</f>
        <v>0</v>
      </c>
      <c r="U2622" s="51">
        <f>(P2622/100)*(K2622*$K$13)+(P2622/100)*(L2622*$L$13)+(P2622/100)*(M2622*$M$13)</f>
        <v>102.60000000000001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19"/>
        <v>408.24</v>
      </c>
      <c r="Y2622" s="51">
        <f t="shared" si="320"/>
        <v>0</v>
      </c>
      <c r="Z2622" s="51">
        <f t="shared" si="321"/>
        <v>170.10000000000002</v>
      </c>
      <c r="AA2622" s="51">
        <f t="shared" si="322"/>
        <v>0</v>
      </c>
      <c r="AB2622" s="51">
        <f t="shared" si="323"/>
        <v>0</v>
      </c>
      <c r="AC2622" s="52">
        <f t="shared" si="324"/>
        <v>578.29999999999995</v>
      </c>
      <c r="AD2622" s="53">
        <f>(ROUND(AC2622-AC2612,1)/AC2612)</f>
        <v>0.33248847926267283</v>
      </c>
      <c r="AE2622" s="44"/>
      <c r="AF2622" s="45"/>
    </row>
    <row r="2623" spans="1:32">
      <c r="A2623" s="46" t="s">
        <v>39</v>
      </c>
      <c r="B2623" s="61"/>
      <c r="C2623" s="48" t="s">
        <v>15</v>
      </c>
      <c r="D2623" s="49">
        <v>140</v>
      </c>
      <c r="E2623" s="49">
        <v>0</v>
      </c>
      <c r="F2623" s="49">
        <v>0</v>
      </c>
      <c r="G2623" s="49">
        <v>0</v>
      </c>
      <c r="H2623" s="49">
        <v>0</v>
      </c>
      <c r="I2623" s="50">
        <v>50</v>
      </c>
      <c r="J2623" s="50">
        <v>0</v>
      </c>
      <c r="K2623" s="50">
        <v>75</v>
      </c>
      <c r="L2623" s="50">
        <v>0</v>
      </c>
      <c r="M2623" s="50">
        <v>0</v>
      </c>
      <c r="N2623" s="51">
        <f>D2623*$D$14</f>
        <v>189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378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19"/>
        <v>567</v>
      </c>
      <c r="Y2623" s="51">
        <f t="shared" si="320"/>
        <v>0</v>
      </c>
      <c r="Z2623" s="51">
        <f t="shared" si="321"/>
        <v>0</v>
      </c>
      <c r="AA2623" s="51">
        <f t="shared" si="322"/>
        <v>0</v>
      </c>
      <c r="AB2623" s="51">
        <f t="shared" si="323"/>
        <v>0</v>
      </c>
      <c r="AC2623" s="52">
        <f t="shared" si="324"/>
        <v>567</v>
      </c>
      <c r="AD2623" s="53">
        <f>(ROUND(AC2623-AC2612,1)/AC2612)</f>
        <v>0.30645161290322581</v>
      </c>
      <c r="AE2623" s="44"/>
      <c r="AF2623" s="45"/>
    </row>
    <row r="2624" spans="1:32">
      <c r="A2624" s="46"/>
      <c r="B2624" s="61"/>
      <c r="C2624" s="48" t="s">
        <v>16</v>
      </c>
      <c r="D2624" s="49">
        <v>140</v>
      </c>
      <c r="E2624" s="49">
        <v>0</v>
      </c>
      <c r="F2624" s="49">
        <v>0</v>
      </c>
      <c r="G2624" s="49">
        <v>0</v>
      </c>
      <c r="H2624" s="49">
        <v>0</v>
      </c>
      <c r="I2624" s="50">
        <v>50</v>
      </c>
      <c r="J2624" s="50">
        <v>0</v>
      </c>
      <c r="K2624" s="50">
        <v>0</v>
      </c>
      <c r="L2624" s="50">
        <v>75</v>
      </c>
      <c r="M2624" s="50">
        <v>0</v>
      </c>
      <c r="N2624" s="51">
        <f>D2624*$D$15</f>
        <v>189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378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ref="X2624:X2641" si="325">N2624+S2624</f>
        <v>567</v>
      </c>
      <c r="Y2624" s="51">
        <f t="shared" ref="Y2624:Y2641" si="326">O2624+T2624</f>
        <v>0</v>
      </c>
      <c r="Z2624" s="51">
        <f t="shared" ref="Z2624:Z2641" si="327">P2624+U2624</f>
        <v>0</v>
      </c>
      <c r="AA2624" s="51">
        <f t="shared" ref="AA2624:AA2641" si="328">Q2624+V2624</f>
        <v>0</v>
      </c>
      <c r="AB2624" s="51">
        <f t="shared" ref="AB2624:AB2641" si="329">R2624+W2624</f>
        <v>0</v>
      </c>
      <c r="AC2624" s="52">
        <f t="shared" ref="AC2624:AC2641" si="330">ROUND(X2624+Y2624+Z2624+AA2624+AB2624,1)</f>
        <v>567</v>
      </c>
      <c r="AD2624" s="53">
        <f>(ROUND(AC2624-AC2612,1)/AC2612)</f>
        <v>0.30645161290322581</v>
      </c>
      <c r="AE2624" s="44"/>
      <c r="AF2624" s="45"/>
    </row>
    <row r="2625" spans="1:32">
      <c r="A2625" s="46"/>
      <c r="B2625" s="61"/>
      <c r="C2625" s="48" t="s">
        <v>17</v>
      </c>
      <c r="D2625" s="49">
        <v>120</v>
      </c>
      <c r="E2625" s="49">
        <v>0</v>
      </c>
      <c r="F2625" s="49">
        <v>50</v>
      </c>
      <c r="G2625" s="49">
        <v>0</v>
      </c>
      <c r="H2625" s="49">
        <v>0</v>
      </c>
      <c r="I2625" s="50">
        <v>50</v>
      </c>
      <c r="J2625" s="50">
        <v>39</v>
      </c>
      <c r="K2625" s="50">
        <v>10</v>
      </c>
      <c r="L2625" s="50">
        <v>10</v>
      </c>
      <c r="M2625" s="50">
        <v>0</v>
      </c>
      <c r="N2625" s="51">
        <f>D2625*$D$16</f>
        <v>162</v>
      </c>
      <c r="O2625" s="51">
        <f>E2625*$E$16</f>
        <v>0</v>
      </c>
      <c r="P2625" s="51">
        <f>F2625*$F$16</f>
        <v>67.5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238.95000000000002</v>
      </c>
      <c r="T2625" s="51">
        <f>(O2625/100)*(K2625*$K$16)</f>
        <v>0</v>
      </c>
      <c r="U2625" s="51">
        <f>(P2625/100)*(K2625*$K$16)+(P2625/100)*(L2625*$L$16)</f>
        <v>13.5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25"/>
        <v>400.95000000000005</v>
      </c>
      <c r="Y2625" s="51">
        <f t="shared" si="326"/>
        <v>0</v>
      </c>
      <c r="Z2625" s="51">
        <f t="shared" si="327"/>
        <v>81</v>
      </c>
      <c r="AA2625" s="51">
        <f t="shared" si="328"/>
        <v>0</v>
      </c>
      <c r="AB2625" s="51">
        <f t="shared" si="329"/>
        <v>0</v>
      </c>
      <c r="AC2625" s="52">
        <f t="shared" si="330"/>
        <v>482</v>
      </c>
      <c r="AD2625" s="53">
        <f>(ROUND(AC2625-AC2612,1)/AC2612)</f>
        <v>0.11059907834101383</v>
      </c>
      <c r="AE2625" s="44"/>
      <c r="AF2625" s="45"/>
    </row>
    <row r="2626" spans="1:32">
      <c r="A2626" s="46"/>
      <c r="B2626" s="61"/>
      <c r="C2626" s="48" t="s">
        <v>18</v>
      </c>
      <c r="D2626" s="49">
        <v>120</v>
      </c>
      <c r="E2626" s="49">
        <v>0</v>
      </c>
      <c r="F2626" s="49">
        <v>50</v>
      </c>
      <c r="G2626" s="49">
        <v>0</v>
      </c>
      <c r="H2626" s="49">
        <v>0</v>
      </c>
      <c r="I2626" s="50">
        <v>70</v>
      </c>
      <c r="J2626" s="50">
        <v>0</v>
      </c>
      <c r="K2626" s="50">
        <v>10</v>
      </c>
      <c r="L2626" s="50">
        <v>10</v>
      </c>
      <c r="M2626" s="50">
        <v>0</v>
      </c>
      <c r="N2626" s="51">
        <f>D2626*$D$17</f>
        <v>162</v>
      </c>
      <c r="O2626" s="51">
        <f>E2626*$E$17</f>
        <v>0</v>
      </c>
      <c r="P2626" s="51">
        <f>F2626*$F$17</f>
        <v>67.5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283.5</v>
      </c>
      <c r="T2626" s="51">
        <f>(O2626/100)*(K2626*$K$17)</f>
        <v>0</v>
      </c>
      <c r="U2626" s="51">
        <f>(P2626/100)*(K2626*$K$17)+(P2626/100)*(L2626*$L$17)</f>
        <v>13.5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25"/>
        <v>445.5</v>
      </c>
      <c r="Y2626" s="51">
        <f t="shared" si="326"/>
        <v>0</v>
      </c>
      <c r="Z2626" s="51">
        <f t="shared" si="327"/>
        <v>81</v>
      </c>
      <c r="AA2626" s="51">
        <f t="shared" si="328"/>
        <v>0</v>
      </c>
      <c r="AB2626" s="51">
        <f t="shared" si="329"/>
        <v>0</v>
      </c>
      <c r="AC2626" s="52">
        <f t="shared" si="330"/>
        <v>526.5</v>
      </c>
      <c r="AD2626" s="53">
        <f>(ROUND(AC2626-AC2612,1)/AC2612)</f>
        <v>0.21313364055299538</v>
      </c>
      <c r="AE2626" s="44"/>
      <c r="AF2626" s="45"/>
    </row>
    <row r="2627" spans="1:32">
      <c r="A2627" s="54" t="s">
        <v>19</v>
      </c>
      <c r="B2627" s="58" t="s">
        <v>227</v>
      </c>
      <c r="C2627" s="38" t="s">
        <v>53</v>
      </c>
      <c r="D2627" s="39">
        <v>104</v>
      </c>
      <c r="E2627" s="39">
        <v>0</v>
      </c>
      <c r="F2627" s="39">
        <v>76</v>
      </c>
      <c r="G2627" s="39">
        <v>0</v>
      </c>
      <c r="H2627" s="39">
        <v>0</v>
      </c>
      <c r="I2627" s="40">
        <v>40</v>
      </c>
      <c r="J2627" s="40">
        <v>0</v>
      </c>
      <c r="K2627" s="40">
        <v>15</v>
      </c>
      <c r="L2627" s="40">
        <v>15</v>
      </c>
      <c r="M2627" s="40">
        <v>0</v>
      </c>
      <c r="N2627" s="41">
        <f>D2627*$D$3</f>
        <v>145.6</v>
      </c>
      <c r="O2627" s="41">
        <f>E2627*$E$3</f>
        <v>0</v>
      </c>
      <c r="P2627" s="41">
        <f>F2627*$F$3</f>
        <v>106.39999999999999</v>
      </c>
      <c r="Q2627" s="41">
        <f>G2627*$G$3</f>
        <v>0</v>
      </c>
      <c r="R2627" s="41">
        <f>H2627*$H$3</f>
        <v>0</v>
      </c>
      <c r="S2627" s="41">
        <f>(N2627/100)*(I2627*$I$3)+(N2627/100)*(J2627*$J$3)</f>
        <v>116.47999999999999</v>
      </c>
      <c r="T2627" s="41">
        <f>(O2627/100)*(K2627*$K$3)</f>
        <v>0</v>
      </c>
      <c r="U2627" s="41">
        <f>(P2627/100)*(K2627*$K$3)+(P2627/100)*(L2627*$L$3)</f>
        <v>63.839999999999989</v>
      </c>
      <c r="V2627" s="41">
        <f>(Q2627/100)*(L2627*$L$3)</f>
        <v>0</v>
      </c>
      <c r="W2627" s="41">
        <f>(R2627/100)*(K2627*$K$3)+(R2627/100)*(L2627*$L$3)</f>
        <v>0</v>
      </c>
      <c r="X2627" s="41">
        <f t="shared" si="325"/>
        <v>262.08</v>
      </c>
      <c r="Y2627" s="41">
        <f t="shared" si="326"/>
        <v>0</v>
      </c>
      <c r="Z2627" s="41">
        <f t="shared" si="327"/>
        <v>170.23999999999998</v>
      </c>
      <c r="AA2627" s="41">
        <f t="shared" si="328"/>
        <v>0</v>
      </c>
      <c r="AB2627" s="41">
        <f t="shared" si="329"/>
        <v>0</v>
      </c>
      <c r="AC2627" s="42">
        <f t="shared" si="330"/>
        <v>432.3</v>
      </c>
      <c r="AD2627" s="43"/>
      <c r="AE2627" s="44"/>
      <c r="AF2627" s="45"/>
    </row>
    <row r="2628" spans="1:32">
      <c r="A2628" s="46" t="s">
        <v>29</v>
      </c>
      <c r="B2628" s="59">
        <v>26</v>
      </c>
      <c r="C2628" s="48" t="s">
        <v>5</v>
      </c>
      <c r="D2628" s="49">
        <v>104</v>
      </c>
      <c r="E2628" s="49">
        <v>0</v>
      </c>
      <c r="F2628" s="49">
        <v>76</v>
      </c>
      <c r="G2628" s="49">
        <v>0</v>
      </c>
      <c r="H2628" s="49">
        <v>0</v>
      </c>
      <c r="I2628" s="50">
        <v>60</v>
      </c>
      <c r="J2628" s="50">
        <v>20</v>
      </c>
      <c r="K2628" s="50">
        <v>15</v>
      </c>
      <c r="L2628" s="50">
        <v>15</v>
      </c>
      <c r="M2628" s="50">
        <v>0</v>
      </c>
      <c r="N2628" s="51">
        <f>D2628*$D$4</f>
        <v>140.4</v>
      </c>
      <c r="O2628" s="51">
        <f>E2628*$E$4</f>
        <v>0</v>
      </c>
      <c r="P2628" s="51">
        <f>F2628*$F$4</f>
        <v>102.60000000000001</v>
      </c>
      <c r="Q2628" s="51">
        <f>G2628*$G$4</f>
        <v>0</v>
      </c>
      <c r="R2628" s="51">
        <f>H2628*$H$4</f>
        <v>0</v>
      </c>
      <c r="S2628" s="51">
        <f>(N2628/100)*(I2628*$I$4)+(N2628/100)*(J2628*$J$4)</f>
        <v>224.64000000000001</v>
      </c>
      <c r="T2628" s="51">
        <f>(O2628/100)*(K2628*$K$4)</f>
        <v>0</v>
      </c>
      <c r="U2628" s="51">
        <f>(P2628/100)*(K2628*$K$4)+(P2628/100)*(L2628*$L$4)</f>
        <v>61.56</v>
      </c>
      <c r="V2628" s="51">
        <f>(Q2628/100)*(L2628*$L$4)</f>
        <v>0</v>
      </c>
      <c r="W2628" s="51">
        <f>(R2628/100)*(K2628*$K$4)+(R2628/100)*(L2628*$L$4)</f>
        <v>0</v>
      </c>
      <c r="X2628" s="51">
        <f t="shared" si="325"/>
        <v>365.04</v>
      </c>
      <c r="Y2628" s="51">
        <f t="shared" si="326"/>
        <v>0</v>
      </c>
      <c r="Z2628" s="51">
        <f t="shared" si="327"/>
        <v>164.16000000000003</v>
      </c>
      <c r="AA2628" s="51">
        <f t="shared" si="328"/>
        <v>0</v>
      </c>
      <c r="AB2628" s="51">
        <f t="shared" si="329"/>
        <v>0</v>
      </c>
      <c r="AC2628" s="52">
        <f t="shared" si="330"/>
        <v>529.20000000000005</v>
      </c>
      <c r="AD2628" s="53">
        <f>(ROUND(AC2628-AC2627,1)/AC2627)</f>
        <v>0.22414989590562109</v>
      </c>
      <c r="AE2628" s="44" t="s">
        <v>28</v>
      </c>
      <c r="AF2628" s="45"/>
    </row>
    <row r="2629" spans="1:32">
      <c r="A2629" s="46" t="s">
        <v>30</v>
      </c>
      <c r="B2629" s="59">
        <v>0</v>
      </c>
      <c r="C2629" s="48" t="s">
        <v>6</v>
      </c>
      <c r="D2629" s="49">
        <v>104</v>
      </c>
      <c r="E2629" s="49">
        <v>0</v>
      </c>
      <c r="F2629" s="49">
        <v>76</v>
      </c>
      <c r="G2629" s="49">
        <v>0</v>
      </c>
      <c r="H2629" s="49">
        <v>0</v>
      </c>
      <c r="I2629" s="50">
        <v>40</v>
      </c>
      <c r="J2629" s="50">
        <v>0</v>
      </c>
      <c r="K2629" s="50">
        <v>15</v>
      </c>
      <c r="L2629" s="50">
        <v>15</v>
      </c>
      <c r="M2629" s="50">
        <v>0</v>
      </c>
      <c r="N2629" s="51">
        <f>D2629*$D$5</f>
        <v>145.6</v>
      </c>
      <c r="O2629" s="51">
        <f>E2629*$E$5</f>
        <v>0</v>
      </c>
      <c r="P2629" s="51">
        <f>F2629*$F$5</f>
        <v>106.39999999999999</v>
      </c>
      <c r="Q2629" s="51">
        <f>G2629*$G$5</f>
        <v>0</v>
      </c>
      <c r="R2629" s="51">
        <f>H2629*$H$5</f>
        <v>0</v>
      </c>
      <c r="S2629" s="51">
        <f>(N2629/100)*(I2629*$I$5)+(N2629/100)*(J2629*$J$5)</f>
        <v>116.47999999999999</v>
      </c>
      <c r="T2629" s="51">
        <f>(O2629/100)*(K2629*$K$5)</f>
        <v>0</v>
      </c>
      <c r="U2629" s="51">
        <f>(P2629/100)*(K2629*$K$5)+(P2629/100)*(L2629*$L$5)</f>
        <v>63.839999999999989</v>
      </c>
      <c r="V2629" s="51">
        <f>(Q2629/100)*(L2629*$L$5)</f>
        <v>0</v>
      </c>
      <c r="W2629" s="51">
        <f>(R2629/100)*(K2629*$K$5)+(R2629/100)*(L2629*$L$5)</f>
        <v>0</v>
      </c>
      <c r="X2629" s="51">
        <f t="shared" si="325"/>
        <v>262.08</v>
      </c>
      <c r="Y2629" s="51">
        <f t="shared" si="326"/>
        <v>0</v>
      </c>
      <c r="Z2629" s="51">
        <f t="shared" si="327"/>
        <v>170.23999999999998</v>
      </c>
      <c r="AA2629" s="51">
        <f t="shared" si="328"/>
        <v>0</v>
      </c>
      <c r="AB2629" s="51">
        <f t="shared" si="329"/>
        <v>0</v>
      </c>
      <c r="AC2629" s="52">
        <f t="shared" si="330"/>
        <v>432.3</v>
      </c>
      <c r="AD2629" s="53">
        <f>(ROUND(AC2629-AC2627,1)/AC2627)</f>
        <v>0</v>
      </c>
      <c r="AE2629" s="44"/>
      <c r="AF2629" s="45"/>
    </row>
    <row r="2630" spans="1:32">
      <c r="A2630" s="46" t="s">
        <v>31</v>
      </c>
      <c r="B2630" s="59">
        <v>18</v>
      </c>
      <c r="C2630" s="48" t="s">
        <v>7</v>
      </c>
      <c r="D2630" s="49">
        <v>104</v>
      </c>
      <c r="E2630" s="49">
        <v>0</v>
      </c>
      <c r="F2630" s="49">
        <v>76</v>
      </c>
      <c r="G2630" s="49">
        <v>0</v>
      </c>
      <c r="H2630" s="49">
        <v>0</v>
      </c>
      <c r="I2630" s="50">
        <v>40</v>
      </c>
      <c r="J2630" s="50">
        <v>0</v>
      </c>
      <c r="K2630" s="50">
        <v>15</v>
      </c>
      <c r="L2630" s="50">
        <v>15</v>
      </c>
      <c r="M2630" s="50">
        <v>0</v>
      </c>
      <c r="N2630" s="51">
        <f>D2630*$D$6</f>
        <v>145.6</v>
      </c>
      <c r="O2630" s="51">
        <f>E2630*$E$6</f>
        <v>0</v>
      </c>
      <c r="P2630" s="51">
        <f>F2630*$F$6</f>
        <v>106.39999999999999</v>
      </c>
      <c r="Q2630" s="51">
        <f>G2630*$G$6</f>
        <v>0</v>
      </c>
      <c r="R2630" s="51">
        <f>H2630*$H$6</f>
        <v>0</v>
      </c>
      <c r="S2630" s="51">
        <f>(N2630/100)*(I2630*$I$6)+(N2630/100)*(J2630*$J$6)</f>
        <v>116.47999999999999</v>
      </c>
      <c r="T2630" s="51">
        <f>(O2630/100)*(K2630*$K$6)</f>
        <v>0</v>
      </c>
      <c r="U2630" s="51">
        <f>(P2630/100)*(K2630*$K$6)+(P2630/100)*(L2630*$L$6)</f>
        <v>63.839999999999989</v>
      </c>
      <c r="V2630" s="51">
        <f>(Q2630/100)*(L2630*$L$6)</f>
        <v>0</v>
      </c>
      <c r="W2630" s="51">
        <f>(R2630/100)*(K2630*$K$6)+(R2630/100)*(L2630*$L$6)</f>
        <v>0</v>
      </c>
      <c r="X2630" s="51">
        <f t="shared" si="325"/>
        <v>262.08</v>
      </c>
      <c r="Y2630" s="51">
        <f t="shared" si="326"/>
        <v>0</v>
      </c>
      <c r="Z2630" s="51">
        <f t="shared" si="327"/>
        <v>170.23999999999998</v>
      </c>
      <c r="AA2630" s="51">
        <f t="shared" si="328"/>
        <v>0</v>
      </c>
      <c r="AB2630" s="51">
        <f t="shared" si="329"/>
        <v>0</v>
      </c>
      <c r="AC2630" s="52">
        <f t="shared" si="330"/>
        <v>432.3</v>
      </c>
      <c r="AD2630" s="53">
        <f>(ROUND(AC2630-AC2627,1)/AC2627)</f>
        <v>0</v>
      </c>
      <c r="AE2630" s="44"/>
      <c r="AF2630" s="45"/>
    </row>
    <row r="2631" spans="1:32">
      <c r="A2631" s="46" t="s">
        <v>32</v>
      </c>
      <c r="B2631" s="59">
        <v>18</v>
      </c>
      <c r="C2631" s="48" t="s">
        <v>8</v>
      </c>
      <c r="D2631" s="49">
        <v>104</v>
      </c>
      <c r="E2631" s="49">
        <v>0</v>
      </c>
      <c r="F2631" s="49">
        <v>76</v>
      </c>
      <c r="G2631" s="49">
        <v>0</v>
      </c>
      <c r="H2631" s="49">
        <v>0</v>
      </c>
      <c r="I2631" s="50">
        <v>40</v>
      </c>
      <c r="J2631" s="50">
        <v>0</v>
      </c>
      <c r="K2631" s="50">
        <v>15</v>
      </c>
      <c r="L2631" s="50">
        <v>15</v>
      </c>
      <c r="M2631" s="50">
        <v>0</v>
      </c>
      <c r="N2631" s="51">
        <f>D2631*$D$7</f>
        <v>145.6</v>
      </c>
      <c r="O2631" s="51">
        <f>E2631*$E$7</f>
        <v>0</v>
      </c>
      <c r="P2631" s="51">
        <f>F2631*$F$7</f>
        <v>106.39999999999999</v>
      </c>
      <c r="Q2631" s="51">
        <f>G2631*$G$7</f>
        <v>0</v>
      </c>
      <c r="R2631" s="51">
        <f>H2631*$H$7</f>
        <v>0</v>
      </c>
      <c r="S2631" s="51">
        <f>(N2631/100)*(I2631*$I$7)+(N2631/100)*(J2631*$J$7)</f>
        <v>116.47999999999999</v>
      </c>
      <c r="T2631" s="51">
        <f>(O2631/100)*(K2631*$K$7)</f>
        <v>0</v>
      </c>
      <c r="U2631" s="51">
        <f>(P2631/100)*(K2631*$K$7)+(P2631/100)*(L2631*$L$7)</f>
        <v>63.839999999999989</v>
      </c>
      <c r="V2631" s="51">
        <f>(Q2631/100)*(L2631*$L$7)</f>
        <v>0</v>
      </c>
      <c r="W2631" s="51">
        <f>(R2631/100)*(K2631*$K$7)+(R2631/100)*(L2631*$L$7)</f>
        <v>0</v>
      </c>
      <c r="X2631" s="51">
        <f t="shared" si="325"/>
        <v>262.08</v>
      </c>
      <c r="Y2631" s="51">
        <f t="shared" si="326"/>
        <v>0</v>
      </c>
      <c r="Z2631" s="51">
        <f t="shared" si="327"/>
        <v>170.23999999999998</v>
      </c>
      <c r="AA2631" s="51">
        <f t="shared" si="328"/>
        <v>0</v>
      </c>
      <c r="AB2631" s="51">
        <f t="shared" si="329"/>
        <v>0</v>
      </c>
      <c r="AC2631" s="52">
        <f t="shared" si="330"/>
        <v>432.3</v>
      </c>
      <c r="AD2631" s="53">
        <f>(ROUND(AC2631-AC2627,1)/AC2627)</f>
        <v>0</v>
      </c>
      <c r="AE2631" s="44"/>
      <c r="AF2631" s="45"/>
    </row>
    <row r="2632" spans="1:32">
      <c r="A2632" s="46" t="s">
        <v>33</v>
      </c>
      <c r="B2632" s="59"/>
      <c r="C2632" s="48" t="s">
        <v>9</v>
      </c>
      <c r="D2632" s="49">
        <v>104</v>
      </c>
      <c r="E2632" s="49">
        <v>0</v>
      </c>
      <c r="F2632" s="49">
        <v>76</v>
      </c>
      <c r="G2632" s="49">
        <v>0</v>
      </c>
      <c r="H2632" s="49">
        <v>0</v>
      </c>
      <c r="I2632" s="50">
        <v>40</v>
      </c>
      <c r="J2632" s="50">
        <v>0</v>
      </c>
      <c r="K2632" s="50">
        <v>15</v>
      </c>
      <c r="L2632" s="50">
        <v>15</v>
      </c>
      <c r="M2632" s="50">
        <v>0</v>
      </c>
      <c r="N2632" s="51">
        <f>D2632*$D$8</f>
        <v>145.6</v>
      </c>
      <c r="O2632" s="51">
        <f>E2632*$E$8</f>
        <v>0</v>
      </c>
      <c r="P2632" s="51">
        <f>F2632*$F$8</f>
        <v>106.39999999999999</v>
      </c>
      <c r="Q2632" s="51">
        <f>G2632*$G$8</f>
        <v>0</v>
      </c>
      <c r="R2632" s="51">
        <f>H2632*$H$8</f>
        <v>0</v>
      </c>
      <c r="S2632" s="51">
        <f>(N2632/100)*(I2632*$I$8)+(N2632/100)*(J2632*$J$8)</f>
        <v>116.47999999999999</v>
      </c>
      <c r="T2632" s="51">
        <f>(O2632/100)*(K2632*$K$8)</f>
        <v>0</v>
      </c>
      <c r="U2632" s="51">
        <f>(P2632/100)*(K2632*$K$8)+(P2632/100)*(L2632*$L$8)</f>
        <v>63.839999999999989</v>
      </c>
      <c r="V2632" s="51">
        <f>(Q2632/100)*(L2632*$L$8)</f>
        <v>0</v>
      </c>
      <c r="W2632" s="51">
        <f>(R2632/100)*(K2632*$K$8)+(R2632/100)*(L2632*$L$8)</f>
        <v>0</v>
      </c>
      <c r="X2632" s="51">
        <f t="shared" si="325"/>
        <v>262.08</v>
      </c>
      <c r="Y2632" s="51">
        <f t="shared" si="326"/>
        <v>0</v>
      </c>
      <c r="Z2632" s="51">
        <f t="shared" si="327"/>
        <v>170.23999999999998</v>
      </c>
      <c r="AA2632" s="51">
        <f t="shared" si="328"/>
        <v>0</v>
      </c>
      <c r="AB2632" s="51">
        <f t="shared" si="329"/>
        <v>0</v>
      </c>
      <c r="AC2632" s="52">
        <f t="shared" si="330"/>
        <v>432.3</v>
      </c>
      <c r="AD2632" s="53">
        <f>(ROUND(AC2632-AC2627,1)/AC2627)</f>
        <v>0</v>
      </c>
      <c r="AE2632" s="44"/>
      <c r="AF2632" s="45"/>
    </row>
    <row r="2633" spans="1:32">
      <c r="A2633" s="46" t="s">
        <v>34</v>
      </c>
      <c r="B2633" s="59"/>
      <c r="C2633" s="48" t="s">
        <v>10</v>
      </c>
      <c r="D2633" s="49">
        <v>60</v>
      </c>
      <c r="E2633" s="49">
        <v>150</v>
      </c>
      <c r="F2633" s="49">
        <v>0</v>
      </c>
      <c r="G2633" s="49">
        <v>0</v>
      </c>
      <c r="H2633" s="49">
        <v>0</v>
      </c>
      <c r="I2633" s="50">
        <v>40</v>
      </c>
      <c r="J2633" s="50">
        <v>0</v>
      </c>
      <c r="K2633" s="50">
        <v>85</v>
      </c>
      <c r="L2633" s="50">
        <v>0</v>
      </c>
      <c r="M2633" s="50">
        <v>0</v>
      </c>
      <c r="N2633" s="51">
        <f>D2633*$D$9</f>
        <v>81</v>
      </c>
      <c r="O2633" s="51">
        <f>E2633*$E$9</f>
        <v>202.5</v>
      </c>
      <c r="P2633" s="51">
        <f>F2633*$F$9</f>
        <v>0</v>
      </c>
      <c r="Q2633" s="51">
        <f>G2633*$G$9</f>
        <v>0</v>
      </c>
      <c r="R2633" s="51">
        <f>H2633*$H$9</f>
        <v>0</v>
      </c>
      <c r="S2633" s="51">
        <f>(N2633/100)*(I2633*$I$9)+(N2633/100)*(J2633*$J$9)</f>
        <v>32.400000000000006</v>
      </c>
      <c r="T2633" s="51">
        <f>(O2633/100)*(K2633*$K$9)</f>
        <v>240.97499999999997</v>
      </c>
      <c r="U2633" s="51">
        <f>(P2633/100)*(K2633*$K$9)+(P2633/100)*(L2633*$L$9)</f>
        <v>0</v>
      </c>
      <c r="V2633" s="51">
        <f>(Q2633/100)*(L2633*$L$9)</f>
        <v>0</v>
      </c>
      <c r="W2633" s="51">
        <f>(R2633/100)*(K2633*$K$9)+(R2633/100)*(L2633*$L$9)</f>
        <v>0</v>
      </c>
      <c r="X2633" s="51">
        <f t="shared" si="325"/>
        <v>113.4</v>
      </c>
      <c r="Y2633" s="51">
        <f t="shared" si="326"/>
        <v>443.47499999999997</v>
      </c>
      <c r="Z2633" s="51">
        <f t="shared" si="327"/>
        <v>0</v>
      </c>
      <c r="AA2633" s="51">
        <f t="shared" si="328"/>
        <v>0</v>
      </c>
      <c r="AB2633" s="51">
        <f t="shared" si="329"/>
        <v>0</v>
      </c>
      <c r="AC2633" s="52">
        <f t="shared" si="330"/>
        <v>556.9</v>
      </c>
      <c r="AD2633" s="53">
        <f>(ROUND(AC2633-AC2627,1)/AC2627)</f>
        <v>0.28822576914179965</v>
      </c>
      <c r="AE2633" s="44"/>
      <c r="AF2633" s="45"/>
    </row>
    <row r="2634" spans="1:32">
      <c r="A2634" s="46" t="s">
        <v>35</v>
      </c>
      <c r="B2634" s="59"/>
      <c r="C2634" s="48" t="s">
        <v>11</v>
      </c>
      <c r="D2634" s="49">
        <v>60</v>
      </c>
      <c r="E2634" s="49">
        <v>0</v>
      </c>
      <c r="F2634" s="49">
        <v>150</v>
      </c>
      <c r="G2634" s="49">
        <v>0</v>
      </c>
      <c r="H2634" s="49">
        <v>0</v>
      </c>
      <c r="I2634" s="50">
        <v>40</v>
      </c>
      <c r="J2634" s="50">
        <v>0</v>
      </c>
      <c r="K2634" s="50">
        <v>47.5</v>
      </c>
      <c r="L2634" s="50">
        <v>47.5</v>
      </c>
      <c r="M2634" s="50">
        <v>0</v>
      </c>
      <c r="N2634" s="51">
        <f>D2634*$D$10</f>
        <v>81</v>
      </c>
      <c r="O2634" s="51">
        <f>E2634*$E$10</f>
        <v>0</v>
      </c>
      <c r="P2634" s="51">
        <f>F2634*$F$10</f>
        <v>202.5</v>
      </c>
      <c r="Q2634" s="51">
        <f>G2634*$G$10</f>
        <v>0</v>
      </c>
      <c r="R2634" s="51">
        <f>H2634*$H$10</f>
        <v>0</v>
      </c>
      <c r="S2634" s="51">
        <f>(N2634/100)*(I2634*$I$10)+(N2634/100)*(J2634*$J$10)</f>
        <v>32.400000000000006</v>
      </c>
      <c r="T2634" s="51">
        <f>(O2634/100)*(K2634*$J$10)</f>
        <v>0</v>
      </c>
      <c r="U2634" s="51">
        <f>(P2634/100)*(K2634*$K$10)+(P2634/100)*(L2634*$L$10)</f>
        <v>269.32499999999999</v>
      </c>
      <c r="V2634" s="51">
        <f>(Q2634/100)*(L2634*$L$10)</f>
        <v>0</v>
      </c>
      <c r="W2634" s="51">
        <f>(R2634/100)*(K2634*$K$10)+(R2634/100)*(L2634*$L$10)</f>
        <v>0</v>
      </c>
      <c r="X2634" s="51">
        <f t="shared" si="325"/>
        <v>113.4</v>
      </c>
      <c r="Y2634" s="51">
        <f t="shared" si="326"/>
        <v>0</v>
      </c>
      <c r="Z2634" s="51">
        <f t="shared" si="327"/>
        <v>471.82499999999999</v>
      </c>
      <c r="AA2634" s="51">
        <f t="shared" si="328"/>
        <v>0</v>
      </c>
      <c r="AB2634" s="51">
        <f t="shared" si="329"/>
        <v>0</v>
      </c>
      <c r="AC2634" s="52">
        <f t="shared" si="330"/>
        <v>585.20000000000005</v>
      </c>
      <c r="AD2634" s="53">
        <f>(ROUND(AC2634-AC2627,1)/AC2627)</f>
        <v>0.35368956743002544</v>
      </c>
      <c r="AE2634" s="44"/>
      <c r="AF2634" s="45"/>
    </row>
    <row r="2635" spans="1:32">
      <c r="A2635" s="46" t="s">
        <v>36</v>
      </c>
      <c r="B2635" s="59"/>
      <c r="C2635" s="48" t="s">
        <v>12</v>
      </c>
      <c r="D2635" s="49">
        <v>60</v>
      </c>
      <c r="E2635" s="49">
        <v>0</v>
      </c>
      <c r="F2635" s="49">
        <v>0</v>
      </c>
      <c r="G2635" s="49">
        <v>150</v>
      </c>
      <c r="H2635" s="49">
        <v>0</v>
      </c>
      <c r="I2635" s="50">
        <v>40</v>
      </c>
      <c r="J2635" s="50">
        <v>0</v>
      </c>
      <c r="K2635" s="50">
        <v>0</v>
      </c>
      <c r="L2635" s="50">
        <v>85</v>
      </c>
      <c r="M2635" s="50">
        <v>0</v>
      </c>
      <c r="N2635" s="51">
        <f>D2635*$D$11</f>
        <v>81</v>
      </c>
      <c r="O2635" s="51">
        <f>E2635*$E$11</f>
        <v>0</v>
      </c>
      <c r="P2635" s="51">
        <f>F2635*$F$11</f>
        <v>0</v>
      </c>
      <c r="Q2635" s="51">
        <f>G2635*$G$11</f>
        <v>202.5</v>
      </c>
      <c r="R2635" s="51">
        <f>H2635*$H$11</f>
        <v>0</v>
      </c>
      <c r="S2635" s="51">
        <f>(N2635/100)*(I2635*$I$11)+(N2635/100)*(J2635*$J$11)</f>
        <v>32.400000000000006</v>
      </c>
      <c r="T2635" s="51">
        <f>(O2635/100)*(K2635*$K$11)</f>
        <v>0</v>
      </c>
      <c r="U2635" s="51">
        <f>(P2635/100)*(K2635*$K$11)+(P2635/100)*(L2635*$L$11)</f>
        <v>0</v>
      </c>
      <c r="V2635" s="51">
        <f>(Q2635/100)*(L2635*$L$11)</f>
        <v>240.97499999999997</v>
      </c>
      <c r="W2635" s="51">
        <f>(R2635/100)*(K2635*$K$11)+(R2635/100)*(L2635*$L$11)</f>
        <v>0</v>
      </c>
      <c r="X2635" s="51">
        <f t="shared" si="325"/>
        <v>113.4</v>
      </c>
      <c r="Y2635" s="51">
        <f t="shared" si="326"/>
        <v>0</v>
      </c>
      <c r="Z2635" s="51">
        <f t="shared" si="327"/>
        <v>0</v>
      </c>
      <c r="AA2635" s="51">
        <f t="shared" si="328"/>
        <v>443.47499999999997</v>
      </c>
      <c r="AB2635" s="51">
        <f t="shared" si="329"/>
        <v>0</v>
      </c>
      <c r="AC2635" s="52">
        <f t="shared" si="330"/>
        <v>556.9</v>
      </c>
      <c r="AD2635" s="53">
        <f>(ROUND(AC2635-AC2627,1)/AC2627)</f>
        <v>0.28822576914179965</v>
      </c>
      <c r="AE2635" s="44"/>
      <c r="AF2635" s="45"/>
    </row>
    <row r="2636" spans="1:32">
      <c r="A2636" s="46" t="s">
        <v>37</v>
      </c>
      <c r="B2636" s="59"/>
      <c r="C2636" s="48" t="s">
        <v>13</v>
      </c>
      <c r="D2636" s="49">
        <v>60</v>
      </c>
      <c r="E2636" s="49">
        <v>0</v>
      </c>
      <c r="F2636" s="49">
        <v>0</v>
      </c>
      <c r="G2636" s="49">
        <v>0</v>
      </c>
      <c r="H2636" s="49">
        <v>150</v>
      </c>
      <c r="I2636" s="50">
        <v>40</v>
      </c>
      <c r="J2636" s="50">
        <v>0</v>
      </c>
      <c r="K2636" s="50">
        <v>42.5</v>
      </c>
      <c r="L2636" s="50">
        <v>42.5</v>
      </c>
      <c r="M2636" s="50">
        <v>0</v>
      </c>
      <c r="N2636" s="51">
        <f>D2636*$D$12</f>
        <v>81</v>
      </c>
      <c r="O2636" s="51">
        <f>E2636*$E$12</f>
        <v>0</v>
      </c>
      <c r="P2636" s="51">
        <f>F2636*$F$12</f>
        <v>0</v>
      </c>
      <c r="Q2636" s="51">
        <f>G2636*$G$12</f>
        <v>0</v>
      </c>
      <c r="R2636" s="51">
        <f>H2636*$H$12</f>
        <v>202.5</v>
      </c>
      <c r="S2636" s="51">
        <f>(N2636/100)*(I2636*$I$12)+(N2636/100)*(J2636*$J$12)</f>
        <v>32.400000000000006</v>
      </c>
      <c r="T2636" s="51">
        <f>(O2636/100)*(K2636*$K$12)</f>
        <v>0</v>
      </c>
      <c r="U2636" s="51">
        <f>(P2636/100)*(K2636*$K$12)+(P2636/100)*(L2636*$L$12)</f>
        <v>0</v>
      </c>
      <c r="V2636" s="51">
        <f>(Q2636/100)*(L2636*$L$12)</f>
        <v>0</v>
      </c>
      <c r="W2636" s="51">
        <f>(R2636/100)*(K2636*$K$12)+(R2636/100)*(L2636*$L$12)</f>
        <v>240.97499999999997</v>
      </c>
      <c r="X2636" s="51">
        <f t="shared" si="325"/>
        <v>113.4</v>
      </c>
      <c r="Y2636" s="51">
        <f t="shared" si="326"/>
        <v>0</v>
      </c>
      <c r="Z2636" s="51">
        <f t="shared" si="327"/>
        <v>0</v>
      </c>
      <c r="AA2636" s="51">
        <f t="shared" si="328"/>
        <v>0</v>
      </c>
      <c r="AB2636" s="51">
        <f t="shared" si="329"/>
        <v>443.47499999999997</v>
      </c>
      <c r="AC2636" s="52">
        <f t="shared" si="330"/>
        <v>556.9</v>
      </c>
      <c r="AD2636" s="53">
        <f>(ROUND(AC2636-AC2627,1)/AC2627)</f>
        <v>0.28822576914179965</v>
      </c>
      <c r="AE2636" s="44"/>
      <c r="AF2636" s="45"/>
    </row>
    <row r="2637" spans="1:32">
      <c r="A2637" s="46" t="s">
        <v>38</v>
      </c>
      <c r="B2637" s="59"/>
      <c r="C2637" s="48" t="s">
        <v>14</v>
      </c>
      <c r="D2637" s="49">
        <v>104</v>
      </c>
      <c r="E2637" s="49">
        <v>0</v>
      </c>
      <c r="F2637" s="49">
        <v>76</v>
      </c>
      <c r="G2637" s="49">
        <v>0</v>
      </c>
      <c r="H2637" s="49">
        <v>0</v>
      </c>
      <c r="I2637" s="50">
        <v>0</v>
      </c>
      <c r="J2637" s="50">
        <v>0</v>
      </c>
      <c r="K2637" s="50">
        <v>0</v>
      </c>
      <c r="L2637" s="50">
        <v>0</v>
      </c>
      <c r="M2637" s="50">
        <v>64</v>
      </c>
      <c r="N2637" s="51">
        <f>D2637*$D$13</f>
        <v>140.4</v>
      </c>
      <c r="O2637" s="51">
        <f>E2637*$E$13</f>
        <v>0</v>
      </c>
      <c r="P2637" s="51">
        <f>F2637*$F$13</f>
        <v>102.60000000000001</v>
      </c>
      <c r="Q2637" s="51">
        <f>G2637*$G$13</f>
        <v>0</v>
      </c>
      <c r="R2637" s="51">
        <f>H2637*$H$13</f>
        <v>0</v>
      </c>
      <c r="S2637" s="51">
        <f>(N2637/100)*(I2637*$I$13)+(N2637/100)*(J2637*$J$13)+(N2637/100)*(M2637*$M$13)</f>
        <v>179.71200000000002</v>
      </c>
      <c r="T2637" s="51">
        <f>(O2637/100)*(K2637*$K$13)+(O2637/100)*(M2637*$M$13)</f>
        <v>0</v>
      </c>
      <c r="U2637" s="51">
        <f>(P2637/100)*(K2637*$K$13)+(P2637/100)*(L2637*$L$13)+(P2637/100)*(M2637*$M$13)</f>
        <v>131.328</v>
      </c>
      <c r="V2637" s="51">
        <f>(Q2637/100)*(L2637*$L$13)+(Q2637/100)*(M2637*$M$13)</f>
        <v>0</v>
      </c>
      <c r="W2637" s="51">
        <f>(R2637/100)*(K2637*$K$13)+(R2637/100)*(L2637*$L$13)+(R2637/100)*(M2637*$M$13)</f>
        <v>0</v>
      </c>
      <c r="X2637" s="51">
        <f t="shared" si="325"/>
        <v>320.11200000000002</v>
      </c>
      <c r="Y2637" s="51">
        <f t="shared" si="326"/>
        <v>0</v>
      </c>
      <c r="Z2637" s="51">
        <f t="shared" si="327"/>
        <v>233.928</v>
      </c>
      <c r="AA2637" s="51">
        <f t="shared" si="328"/>
        <v>0</v>
      </c>
      <c r="AB2637" s="51">
        <f t="shared" si="329"/>
        <v>0</v>
      </c>
      <c r="AC2637" s="52">
        <f t="shared" si="330"/>
        <v>554</v>
      </c>
      <c r="AD2637" s="53">
        <f>(ROUND(AC2637-AC2627,1)/AC2627)</f>
        <v>0.28151746472357159</v>
      </c>
      <c r="AE2637" s="44"/>
      <c r="AF2637" s="45"/>
    </row>
    <row r="2638" spans="1:32">
      <c r="A2638" s="46" t="s">
        <v>39</v>
      </c>
      <c r="B2638" s="59"/>
      <c r="C2638" s="48" t="s">
        <v>15</v>
      </c>
      <c r="D2638" s="49">
        <v>133</v>
      </c>
      <c r="E2638" s="49">
        <v>0</v>
      </c>
      <c r="F2638" s="49">
        <v>0</v>
      </c>
      <c r="G2638" s="49">
        <v>0</v>
      </c>
      <c r="H2638" s="49">
        <v>0</v>
      </c>
      <c r="I2638" s="50">
        <v>40</v>
      </c>
      <c r="J2638" s="50">
        <v>0</v>
      </c>
      <c r="K2638" s="50">
        <v>85</v>
      </c>
      <c r="L2638" s="50">
        <v>0</v>
      </c>
      <c r="M2638" s="50">
        <v>0</v>
      </c>
      <c r="N2638" s="51">
        <f>D2638*$D$14</f>
        <v>179.55</v>
      </c>
      <c r="O2638" s="51">
        <f>E2638*$E$14</f>
        <v>0</v>
      </c>
      <c r="P2638" s="51">
        <f>F2638*$F$14</f>
        <v>0</v>
      </c>
      <c r="Q2638" s="51">
        <f>G2638*$G$14</f>
        <v>0</v>
      </c>
      <c r="R2638" s="51">
        <f>H2638*$H$14</f>
        <v>0</v>
      </c>
      <c r="S2638" s="51">
        <f>(N2638/100)*(I2638*$I$14)+(N2638/100)*(J2638*$J$14)+(N2638/100)*(K2638*$K$14)</f>
        <v>377.05500000000001</v>
      </c>
      <c r="T2638" s="51">
        <f>(O2638/100)*(K2638*$K$14)</f>
        <v>0</v>
      </c>
      <c r="U2638" s="51">
        <f>(P2638/100)*(K2638*$K$14)+(P2638/100)*(L2638*$L$14)</f>
        <v>0</v>
      </c>
      <c r="V2638" s="51">
        <f>(Q2638/100)*(L2638*$L$14)</f>
        <v>0</v>
      </c>
      <c r="W2638" s="51">
        <f>(R2638/100)*(K2638*$L$14)+(R2638/100)*(L2638*$M$14)</f>
        <v>0</v>
      </c>
      <c r="X2638" s="51">
        <f t="shared" si="325"/>
        <v>556.60500000000002</v>
      </c>
      <c r="Y2638" s="51">
        <f t="shared" si="326"/>
        <v>0</v>
      </c>
      <c r="Z2638" s="51">
        <f t="shared" si="327"/>
        <v>0</v>
      </c>
      <c r="AA2638" s="51">
        <f t="shared" si="328"/>
        <v>0</v>
      </c>
      <c r="AB2638" s="51">
        <f t="shared" si="329"/>
        <v>0</v>
      </c>
      <c r="AC2638" s="52">
        <f t="shared" si="330"/>
        <v>556.6</v>
      </c>
      <c r="AD2638" s="53">
        <f>(ROUND(AC2638-AC2627,1)/AC2627)</f>
        <v>0.28753180661577604</v>
      </c>
      <c r="AE2638" s="44"/>
      <c r="AF2638" s="45"/>
    </row>
    <row r="2639" spans="1:32">
      <c r="A2639" s="46"/>
      <c r="B2639" s="59"/>
      <c r="C2639" s="48" t="s">
        <v>16</v>
      </c>
      <c r="D2639" s="49">
        <v>133</v>
      </c>
      <c r="E2639" s="49">
        <v>0</v>
      </c>
      <c r="F2639" s="49">
        <v>0</v>
      </c>
      <c r="G2639" s="49">
        <v>0</v>
      </c>
      <c r="H2639" s="49">
        <v>0</v>
      </c>
      <c r="I2639" s="50">
        <v>40</v>
      </c>
      <c r="J2639" s="50">
        <v>0</v>
      </c>
      <c r="K2639" s="50">
        <v>0</v>
      </c>
      <c r="L2639" s="50">
        <v>85</v>
      </c>
      <c r="M2639" s="50">
        <v>0</v>
      </c>
      <c r="N2639" s="51">
        <f>D2639*$D$15</f>
        <v>179.55</v>
      </c>
      <c r="O2639" s="51">
        <f>E2639*$E$15</f>
        <v>0</v>
      </c>
      <c r="P2639" s="51">
        <f>F2639*$F$15</f>
        <v>0</v>
      </c>
      <c r="Q2639" s="51">
        <f>G2639*$G$15</f>
        <v>0</v>
      </c>
      <c r="R2639" s="51">
        <f>H2639*$H$15</f>
        <v>0</v>
      </c>
      <c r="S2639" s="51">
        <f>(N2639/100)*(I2639*$I$15)+(N2639/100)*(J2639*$J$15)+(N2639/100)*(L2639*$L$15)</f>
        <v>377.05500000000001</v>
      </c>
      <c r="T2639" s="51">
        <f>(O2639/100)*(K2639*$K$15)</f>
        <v>0</v>
      </c>
      <c r="U2639" s="51">
        <f>(P2639/100)*(K2639*$K$15)+(P2639/100)*(L2639*$L$15)</f>
        <v>0</v>
      </c>
      <c r="V2639" s="51">
        <f>(Q2639/100)*(L2639*$L$15)</f>
        <v>0</v>
      </c>
      <c r="W2639" s="51">
        <f>(R2639/100)*(K2639*$K$15)+(R2639/100)*(L2639*$L$15)</f>
        <v>0</v>
      </c>
      <c r="X2639" s="51">
        <f t="shared" si="325"/>
        <v>556.60500000000002</v>
      </c>
      <c r="Y2639" s="51">
        <f t="shared" si="326"/>
        <v>0</v>
      </c>
      <c r="Z2639" s="51">
        <f t="shared" si="327"/>
        <v>0</v>
      </c>
      <c r="AA2639" s="51">
        <f t="shared" si="328"/>
        <v>0</v>
      </c>
      <c r="AB2639" s="51">
        <f t="shared" si="329"/>
        <v>0</v>
      </c>
      <c r="AC2639" s="52">
        <f t="shared" si="330"/>
        <v>556.6</v>
      </c>
      <c r="AD2639" s="53">
        <f>(ROUND(AC2639-AC2627,1)/AC2627)</f>
        <v>0.28753180661577604</v>
      </c>
      <c r="AE2639" s="44"/>
      <c r="AF2639" s="45"/>
    </row>
    <row r="2640" spans="1:32">
      <c r="A2640" s="46"/>
      <c r="B2640" s="59"/>
      <c r="C2640" s="48" t="s">
        <v>17</v>
      </c>
      <c r="D2640" s="49">
        <v>104</v>
      </c>
      <c r="E2640" s="49">
        <v>0</v>
      </c>
      <c r="F2640" s="49">
        <v>76</v>
      </c>
      <c r="G2640" s="49">
        <v>0</v>
      </c>
      <c r="H2640" s="49">
        <v>0</v>
      </c>
      <c r="I2640" s="50">
        <v>40</v>
      </c>
      <c r="J2640" s="50">
        <v>45</v>
      </c>
      <c r="K2640" s="50">
        <v>15</v>
      </c>
      <c r="L2640" s="50">
        <v>15</v>
      </c>
      <c r="M2640" s="50">
        <v>0</v>
      </c>
      <c r="N2640" s="51">
        <f>D2640*$D$16</f>
        <v>140.4</v>
      </c>
      <c r="O2640" s="51">
        <f>E2640*$E$16</f>
        <v>0</v>
      </c>
      <c r="P2640" s="51">
        <f>F2640*$F$16</f>
        <v>102.60000000000001</v>
      </c>
      <c r="Q2640" s="51">
        <f>G2640*$G$16</f>
        <v>0</v>
      </c>
      <c r="R2640" s="51">
        <f>H2640*$H$16</f>
        <v>0</v>
      </c>
      <c r="S2640" s="51">
        <f>(N2640/100)*(I2640*$I$16)+(N2640/100)*(J2640*$J$16)</f>
        <v>214.11</v>
      </c>
      <c r="T2640" s="51">
        <f>(O2640/100)*(K2640*$K$16)</f>
        <v>0</v>
      </c>
      <c r="U2640" s="51">
        <f>(P2640/100)*(K2640*$K$16)+(P2640/100)*(L2640*$L$16)</f>
        <v>30.78</v>
      </c>
      <c r="V2640" s="51">
        <f>(Q2640/100)*(L2640*$L$16)</f>
        <v>0</v>
      </c>
      <c r="W2640" s="51">
        <f>(R2640/100)*(K2640*$K$16)+(R2640/100)*(L2640*$L$16)</f>
        <v>0</v>
      </c>
      <c r="X2640" s="51">
        <f t="shared" si="325"/>
        <v>354.51</v>
      </c>
      <c r="Y2640" s="51">
        <f t="shared" si="326"/>
        <v>0</v>
      </c>
      <c r="Z2640" s="51">
        <f t="shared" si="327"/>
        <v>133.38</v>
      </c>
      <c r="AA2640" s="51">
        <f t="shared" si="328"/>
        <v>0</v>
      </c>
      <c r="AB2640" s="51">
        <f t="shared" si="329"/>
        <v>0</v>
      </c>
      <c r="AC2640" s="52">
        <f t="shared" si="330"/>
        <v>487.9</v>
      </c>
      <c r="AD2640" s="53">
        <f>(ROUND(AC2640-AC2627,1)/AC2627)</f>
        <v>0.12861438815637288</v>
      </c>
      <c r="AE2640" s="44"/>
      <c r="AF2640" s="45"/>
    </row>
    <row r="2641" spans="1:32">
      <c r="A2641" s="46"/>
      <c r="B2641" s="59"/>
      <c r="C2641" s="48" t="s">
        <v>18</v>
      </c>
      <c r="D2641" s="49">
        <v>104</v>
      </c>
      <c r="E2641" s="49">
        <v>0</v>
      </c>
      <c r="F2641" s="49">
        <v>76</v>
      </c>
      <c r="G2641" s="49">
        <v>0</v>
      </c>
      <c r="H2641" s="49">
        <v>0</v>
      </c>
      <c r="I2641" s="50">
        <v>65</v>
      </c>
      <c r="J2641" s="50">
        <v>0</v>
      </c>
      <c r="K2641" s="50">
        <v>15</v>
      </c>
      <c r="L2641" s="50">
        <v>15</v>
      </c>
      <c r="M2641" s="50">
        <v>0</v>
      </c>
      <c r="N2641" s="51">
        <f>D2641*$D$17</f>
        <v>140.4</v>
      </c>
      <c r="O2641" s="51">
        <f>E2641*$E$17</f>
        <v>0</v>
      </c>
      <c r="P2641" s="51">
        <f>F2641*$F$17</f>
        <v>102.60000000000001</v>
      </c>
      <c r="Q2641" s="51">
        <f>G2641*$G$17</f>
        <v>0</v>
      </c>
      <c r="R2641" s="51">
        <f>H2641*$H$17</f>
        <v>0</v>
      </c>
      <c r="S2641" s="51">
        <f>(N2641/100)*(I2641*$I$17)+(N2641/100)*(J2641*$J$17)</f>
        <v>228.15000000000003</v>
      </c>
      <c r="T2641" s="51">
        <f>(O2641/100)*(K2641*$K$17)</f>
        <v>0</v>
      </c>
      <c r="U2641" s="51">
        <f>(P2641/100)*(K2641*$K$17)+(P2641/100)*(L2641*$L$17)</f>
        <v>30.78</v>
      </c>
      <c r="V2641" s="51">
        <f>(Q2641/100)*(L2641*$L$17)</f>
        <v>0</v>
      </c>
      <c r="W2641" s="51">
        <f>(R2641/100)*(K2641*$K$17)+(R2641/100)*(L2641*$L$17)</f>
        <v>0</v>
      </c>
      <c r="X2641" s="51">
        <f t="shared" si="325"/>
        <v>368.55000000000007</v>
      </c>
      <c r="Y2641" s="51">
        <f t="shared" si="326"/>
        <v>0</v>
      </c>
      <c r="Z2641" s="51">
        <f t="shared" si="327"/>
        <v>133.38</v>
      </c>
      <c r="AA2641" s="51">
        <f t="shared" si="328"/>
        <v>0</v>
      </c>
      <c r="AB2641" s="51">
        <f t="shared" si="329"/>
        <v>0</v>
      </c>
      <c r="AC2641" s="52">
        <f t="shared" si="330"/>
        <v>501.9</v>
      </c>
      <c r="AD2641" s="53">
        <f>(ROUND(AC2641-AC2627,1)/AC2627)</f>
        <v>0.16099930603747395</v>
      </c>
      <c r="AE2641" s="44"/>
      <c r="AF2641" s="45"/>
    </row>
    <row r="2642" spans="1:32">
      <c r="A2642" s="62"/>
      <c r="B2642" s="210" t="s">
        <v>228</v>
      </c>
      <c r="C2642" s="210"/>
      <c r="D2642" s="210"/>
      <c r="E2642" s="210"/>
      <c r="F2642" s="210"/>
      <c r="G2642" s="210"/>
      <c r="H2642" s="210"/>
      <c r="I2642" s="210"/>
      <c r="J2642" s="210"/>
      <c r="K2642" s="210"/>
      <c r="L2642" s="210"/>
      <c r="M2642" s="210"/>
      <c r="N2642" s="210"/>
      <c r="O2642" s="210"/>
      <c r="P2642" s="210"/>
      <c r="Q2642" s="210"/>
      <c r="R2642" s="210"/>
      <c r="S2642" s="210"/>
      <c r="T2642" s="210"/>
      <c r="U2642" s="210"/>
      <c r="V2642" s="210"/>
      <c r="W2642" s="210"/>
      <c r="X2642" s="210"/>
      <c r="Y2642" s="210"/>
      <c r="Z2642" s="210"/>
      <c r="AA2642" s="210"/>
      <c r="AB2642" s="210"/>
      <c r="AC2642" s="12">
        <v>500</v>
      </c>
      <c r="AD2642" s="12"/>
      <c r="AE2642" s="44" t="s">
        <v>28</v>
      </c>
      <c r="AF2642" s="45"/>
    </row>
    <row r="2643" spans="1:32">
      <c r="A2643" s="54" t="s">
        <v>19</v>
      </c>
      <c r="B2643" s="55" t="s">
        <v>229</v>
      </c>
      <c r="C2643" s="38" t="s">
        <v>4</v>
      </c>
      <c r="D2643" s="39">
        <v>98</v>
      </c>
      <c r="E2643" s="39">
        <v>0</v>
      </c>
      <c r="F2643" s="39">
        <v>0</v>
      </c>
      <c r="G2643" s="39">
        <v>0</v>
      </c>
      <c r="H2643" s="39">
        <v>0</v>
      </c>
      <c r="I2643" s="40">
        <v>70</v>
      </c>
      <c r="J2643" s="40">
        <v>10</v>
      </c>
      <c r="K2643" s="40">
        <v>0</v>
      </c>
      <c r="L2643" s="40">
        <v>0</v>
      </c>
      <c r="M2643" s="40">
        <v>0</v>
      </c>
      <c r="N2643" s="41">
        <f>D2643*$D$3</f>
        <v>137.19999999999999</v>
      </c>
      <c r="O2643" s="41">
        <f>E2643*$E$3</f>
        <v>0</v>
      </c>
      <c r="P2643" s="41">
        <f>F2643*$F$3</f>
        <v>0</v>
      </c>
      <c r="Q2643" s="41">
        <f>G2643*$G$3</f>
        <v>0</v>
      </c>
      <c r="R2643" s="41">
        <f>H2643*$H$3</f>
        <v>0</v>
      </c>
      <c r="S2643" s="41">
        <f>(N2643/100)*(I2643*$I$3)+(N2643/100)*(J2643*$J$3)</f>
        <v>219.51999999999998</v>
      </c>
      <c r="T2643" s="41">
        <f>(O2643/100)*(K2643*$K$3)</f>
        <v>0</v>
      </c>
      <c r="U2643" s="41">
        <f>(P2643/100)*(K2643*$K$3)+(P2643/100)*(L2643*$L$3)</f>
        <v>0</v>
      </c>
      <c r="V2643" s="41">
        <f>(Q2643/100)*(L2643*$L$3)</f>
        <v>0</v>
      </c>
      <c r="W2643" s="41">
        <f>(R2643/100)*(K2643*$K$3)+(R2643/100)*(L2643*$L$3)</f>
        <v>0</v>
      </c>
      <c r="X2643" s="41">
        <f t="shared" ref="X2643:X2657" si="331">N2643+S2643</f>
        <v>356.71999999999997</v>
      </c>
      <c r="Y2643" s="41">
        <f t="shared" ref="Y2643:Y2657" si="332">O2643+T2643</f>
        <v>0</v>
      </c>
      <c r="Z2643" s="41">
        <f t="shared" ref="Z2643:Z2657" si="333">P2643+U2643</f>
        <v>0</v>
      </c>
      <c r="AA2643" s="41">
        <f t="shared" ref="AA2643:AA2657" si="334">Q2643+V2643</f>
        <v>0</v>
      </c>
      <c r="AB2643" s="41">
        <f t="shared" ref="AB2643:AB2657" si="335">R2643+W2643</f>
        <v>0</v>
      </c>
      <c r="AC2643" s="42">
        <f t="shared" ref="AC2643:AC2657" si="336">ROUND(X2643+Y2643+Z2643+AA2643+AB2643,1)</f>
        <v>356.7</v>
      </c>
      <c r="AD2643" s="43">
        <v>0</v>
      </c>
      <c r="AE2643" s="44"/>
      <c r="AF2643" s="45"/>
    </row>
    <row r="2644" spans="1:32">
      <c r="A2644" s="46" t="s">
        <v>29</v>
      </c>
      <c r="B2644" s="56">
        <v>18</v>
      </c>
      <c r="C2644" s="48" t="s">
        <v>5</v>
      </c>
      <c r="D2644" s="49">
        <v>98</v>
      </c>
      <c r="E2644" s="49">
        <v>0</v>
      </c>
      <c r="F2644" s="49">
        <v>0</v>
      </c>
      <c r="G2644" s="49">
        <v>0</v>
      </c>
      <c r="H2644" s="49">
        <v>0</v>
      </c>
      <c r="I2644" s="50">
        <v>85</v>
      </c>
      <c r="J2644" s="50">
        <v>25</v>
      </c>
      <c r="K2644" s="50">
        <v>0</v>
      </c>
      <c r="L2644" s="50">
        <v>0</v>
      </c>
      <c r="M2644" s="50">
        <v>0</v>
      </c>
      <c r="N2644" s="51">
        <f>D2644*$D$4</f>
        <v>132.30000000000001</v>
      </c>
      <c r="O2644" s="51">
        <f>E2644*$E$4</f>
        <v>0</v>
      </c>
      <c r="P2644" s="51">
        <f>F2644*$F$4</f>
        <v>0</v>
      </c>
      <c r="Q2644" s="51">
        <f>G2644*$G$4</f>
        <v>0</v>
      </c>
      <c r="R2644" s="51">
        <f>H2644*$H$4</f>
        <v>0</v>
      </c>
      <c r="S2644" s="51">
        <f>(N2644/100)*(I2644*$I$4)+(N2644/100)*(J2644*$J$4)</f>
        <v>291.06000000000006</v>
      </c>
      <c r="T2644" s="51">
        <f>(O2644/100)*(K2644*$K$4)</f>
        <v>0</v>
      </c>
      <c r="U2644" s="51">
        <f>(P2644/100)*(K2644*$K$4)+(P2644/100)*(L2644*$L$4)</f>
        <v>0</v>
      </c>
      <c r="V2644" s="51">
        <f>(Q2644/100)*(L2644*$L$4)</f>
        <v>0</v>
      </c>
      <c r="W2644" s="51">
        <f>(R2644/100)*(K2644*$K$4)+(R2644/100)*(L2644*$L$4)</f>
        <v>0</v>
      </c>
      <c r="X2644" s="51">
        <f t="shared" si="331"/>
        <v>423.36000000000007</v>
      </c>
      <c r="Y2644" s="51">
        <f t="shared" si="332"/>
        <v>0</v>
      </c>
      <c r="Z2644" s="51">
        <f t="shared" si="333"/>
        <v>0</v>
      </c>
      <c r="AA2644" s="51">
        <f t="shared" si="334"/>
        <v>0</v>
      </c>
      <c r="AB2644" s="51">
        <f t="shared" si="335"/>
        <v>0</v>
      </c>
      <c r="AC2644" s="52">
        <f t="shared" si="336"/>
        <v>423.4</v>
      </c>
      <c r="AD2644" s="53">
        <f>(ROUND(AC2644-AC2643,1)/AC2643)</f>
        <v>0.18699186991869921</v>
      </c>
      <c r="AE2644" s="44"/>
      <c r="AF2644" s="45"/>
    </row>
    <row r="2645" spans="1:32">
      <c r="A2645" s="46" t="s">
        <v>30</v>
      </c>
      <c r="B2645" s="56">
        <v>0</v>
      </c>
      <c r="C2645" s="48" t="s">
        <v>6</v>
      </c>
      <c r="D2645" s="49">
        <v>98</v>
      </c>
      <c r="E2645" s="49">
        <v>0</v>
      </c>
      <c r="F2645" s="49">
        <v>0</v>
      </c>
      <c r="G2645" s="49">
        <v>0</v>
      </c>
      <c r="H2645" s="49">
        <v>0</v>
      </c>
      <c r="I2645" s="50">
        <v>70</v>
      </c>
      <c r="J2645" s="50">
        <v>10</v>
      </c>
      <c r="K2645" s="50">
        <v>0</v>
      </c>
      <c r="L2645" s="50">
        <v>0</v>
      </c>
      <c r="M2645" s="50">
        <v>0</v>
      </c>
      <c r="N2645" s="51">
        <f>D2645*$D$5</f>
        <v>137.19999999999999</v>
      </c>
      <c r="O2645" s="51">
        <f>E2645*$E$5</f>
        <v>0</v>
      </c>
      <c r="P2645" s="51">
        <f>F2645*$F$5</f>
        <v>0</v>
      </c>
      <c r="Q2645" s="51">
        <f>G2645*$G$5</f>
        <v>0</v>
      </c>
      <c r="R2645" s="51">
        <f>H2645*$H$5</f>
        <v>0</v>
      </c>
      <c r="S2645" s="51">
        <f>(N2645/100)*(I2645*$I$5)+(N2645/100)*(J2645*$J$5)</f>
        <v>219.51999999999998</v>
      </c>
      <c r="T2645" s="51">
        <f>(O2645/100)*(K2645*$K$5)</f>
        <v>0</v>
      </c>
      <c r="U2645" s="51">
        <f>(P2645/100)*(K2645*$K$5)+(P2645/100)*(L2645*$L$5)</f>
        <v>0</v>
      </c>
      <c r="V2645" s="51">
        <f>(Q2645/100)*(L2645*$L$5)</f>
        <v>0</v>
      </c>
      <c r="W2645" s="51">
        <f>(R2645/100)*(K2645*$K$5)+(R2645/100)*(L2645*$L$5)</f>
        <v>0</v>
      </c>
      <c r="X2645" s="51">
        <f t="shared" si="331"/>
        <v>356.71999999999997</v>
      </c>
      <c r="Y2645" s="51">
        <f t="shared" si="332"/>
        <v>0</v>
      </c>
      <c r="Z2645" s="51">
        <f t="shared" si="333"/>
        <v>0</v>
      </c>
      <c r="AA2645" s="51">
        <f t="shared" si="334"/>
        <v>0</v>
      </c>
      <c r="AB2645" s="51">
        <f t="shared" si="335"/>
        <v>0</v>
      </c>
      <c r="AC2645" s="52">
        <f t="shared" si="336"/>
        <v>356.7</v>
      </c>
      <c r="AD2645" s="53">
        <f>(ROUND(AC2645-AC2643,1)/AC2643)</f>
        <v>0</v>
      </c>
      <c r="AE2645" s="44"/>
      <c r="AF2645" s="45"/>
    </row>
    <row r="2646" spans="1:32">
      <c r="A2646" s="46" t="s">
        <v>31</v>
      </c>
      <c r="B2646" s="56">
        <v>0</v>
      </c>
      <c r="C2646" s="48" t="s">
        <v>7</v>
      </c>
      <c r="D2646" s="49">
        <v>98</v>
      </c>
      <c r="E2646" s="49">
        <v>0</v>
      </c>
      <c r="F2646" s="49">
        <v>0</v>
      </c>
      <c r="G2646" s="49">
        <v>0</v>
      </c>
      <c r="H2646" s="49">
        <v>0</v>
      </c>
      <c r="I2646" s="50">
        <v>70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D2646*$D$6</f>
        <v>137.19999999999999</v>
      </c>
      <c r="O2646" s="51">
        <f>E2646*$E$6</f>
        <v>0</v>
      </c>
      <c r="P2646" s="51">
        <f>F2646*$F$6</f>
        <v>0</v>
      </c>
      <c r="Q2646" s="51">
        <f>G2646*$G$6</f>
        <v>0</v>
      </c>
      <c r="R2646" s="51">
        <f>H2646*$H$6</f>
        <v>0</v>
      </c>
      <c r="S2646" s="51">
        <f>(N2646/100)*(I2646*$I$6)+(N2646/100)*(J2646*$J$6)</f>
        <v>219.51999999999998</v>
      </c>
      <c r="T2646" s="51">
        <f>(O2646/100)*(K2646*$K$6)</f>
        <v>0</v>
      </c>
      <c r="U2646" s="51">
        <f>(P2646/100)*(K2646*$K$6)+(P2646/100)*(L2646*$L$6)</f>
        <v>0</v>
      </c>
      <c r="V2646" s="51">
        <f>(Q2646/100)*(L2646*$L$6)</f>
        <v>0</v>
      </c>
      <c r="W2646" s="51">
        <f>(R2646/100)*(K2646*$K$6)+(R2646/100)*(L2646*$L$6)</f>
        <v>0</v>
      </c>
      <c r="X2646" s="51">
        <f t="shared" si="331"/>
        <v>356.71999999999997</v>
      </c>
      <c r="Y2646" s="51">
        <f t="shared" si="332"/>
        <v>0</v>
      </c>
      <c r="Z2646" s="51">
        <f t="shared" si="333"/>
        <v>0</v>
      </c>
      <c r="AA2646" s="51">
        <f t="shared" si="334"/>
        <v>0</v>
      </c>
      <c r="AB2646" s="51">
        <f t="shared" si="335"/>
        <v>0</v>
      </c>
      <c r="AC2646" s="52">
        <f t="shared" si="336"/>
        <v>356.7</v>
      </c>
      <c r="AD2646" s="53">
        <f>(ROUND(AC2646-AC2643,1)/AC2643)</f>
        <v>0</v>
      </c>
      <c r="AE2646" s="44"/>
      <c r="AF2646" s="45"/>
    </row>
    <row r="2647" spans="1:32">
      <c r="A2647" s="46" t="s">
        <v>32</v>
      </c>
      <c r="B2647" s="56">
        <v>0</v>
      </c>
      <c r="C2647" s="48" t="s">
        <v>8</v>
      </c>
      <c r="D2647" s="49">
        <v>98</v>
      </c>
      <c r="E2647" s="49">
        <v>0</v>
      </c>
      <c r="F2647" s="49">
        <v>0</v>
      </c>
      <c r="G2647" s="49">
        <v>0</v>
      </c>
      <c r="H2647" s="49">
        <v>0</v>
      </c>
      <c r="I2647" s="50">
        <v>70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D2647*$D$7</f>
        <v>137.19999999999999</v>
      </c>
      <c r="O2647" s="51">
        <f>E2647*$E$7</f>
        <v>0</v>
      </c>
      <c r="P2647" s="51">
        <f>F2647*$F$7</f>
        <v>0</v>
      </c>
      <c r="Q2647" s="51">
        <f>G2647*$G$7</f>
        <v>0</v>
      </c>
      <c r="R2647" s="51">
        <f>H2647*$H$7</f>
        <v>0</v>
      </c>
      <c r="S2647" s="51">
        <f>(N2647/100)*(I2647*$I$7)+(N2647/100)*(J2647*$J$7)</f>
        <v>219.51999999999998</v>
      </c>
      <c r="T2647" s="51">
        <f>(O2647/100)*(K2647*$K$7)</f>
        <v>0</v>
      </c>
      <c r="U2647" s="51">
        <f>(P2647/100)*(K2647*$K$7)+(P2647/100)*(L2647*$L$7)</f>
        <v>0</v>
      </c>
      <c r="V2647" s="51">
        <f>(Q2647/100)*(L2647*$L$7)</f>
        <v>0</v>
      </c>
      <c r="W2647" s="51">
        <f>(R2647/100)*(K2647*$K$7)+(R2647/100)*(L2647*$L$7)</f>
        <v>0</v>
      </c>
      <c r="X2647" s="51">
        <f t="shared" si="331"/>
        <v>356.71999999999997</v>
      </c>
      <c r="Y2647" s="51">
        <f t="shared" si="332"/>
        <v>0</v>
      </c>
      <c r="Z2647" s="51">
        <f t="shared" si="333"/>
        <v>0</v>
      </c>
      <c r="AA2647" s="51">
        <f t="shared" si="334"/>
        <v>0</v>
      </c>
      <c r="AB2647" s="51">
        <f t="shared" si="335"/>
        <v>0</v>
      </c>
      <c r="AC2647" s="52">
        <f t="shared" si="336"/>
        <v>356.7</v>
      </c>
      <c r="AD2647" s="53">
        <f>(ROUND(AC2647-AC2643,1)/AC2643)</f>
        <v>0</v>
      </c>
      <c r="AE2647" s="44"/>
      <c r="AF2647" s="45"/>
    </row>
    <row r="2648" spans="1:32">
      <c r="A2648" s="46" t="s">
        <v>33</v>
      </c>
      <c r="B2648" s="56"/>
      <c r="C2648" s="48" t="s">
        <v>9</v>
      </c>
      <c r="D2648" s="49">
        <v>98</v>
      </c>
      <c r="E2648" s="49">
        <v>0</v>
      </c>
      <c r="F2648" s="49">
        <v>0</v>
      </c>
      <c r="G2648" s="49">
        <v>0</v>
      </c>
      <c r="H2648" s="49">
        <v>0</v>
      </c>
      <c r="I2648" s="50">
        <v>70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D2648*$D$8</f>
        <v>137.19999999999999</v>
      </c>
      <c r="O2648" s="51">
        <f>E2648*$E$8</f>
        <v>0</v>
      </c>
      <c r="P2648" s="51">
        <f>F2648*$F$8</f>
        <v>0</v>
      </c>
      <c r="Q2648" s="51">
        <f>G2648*$G$8</f>
        <v>0</v>
      </c>
      <c r="R2648" s="51">
        <f>H2648*$H$8</f>
        <v>0</v>
      </c>
      <c r="S2648" s="51">
        <f>(N2648/100)*(I2648*$I$8)+(N2648/100)*(J2648*$J$8)</f>
        <v>219.51999999999998</v>
      </c>
      <c r="T2648" s="51">
        <f>(O2648/100)*(K2648*$K$8)</f>
        <v>0</v>
      </c>
      <c r="U2648" s="51">
        <f>(P2648/100)*(K2648*$K$8)+(P2648/100)*(L2648*$L$8)</f>
        <v>0</v>
      </c>
      <c r="V2648" s="51">
        <f>(Q2648/100)*(L2648*$L$8)</f>
        <v>0</v>
      </c>
      <c r="W2648" s="51">
        <f>(R2648/100)*(K2648*$K$8)+(R2648/100)*(L2648*$L$8)</f>
        <v>0</v>
      </c>
      <c r="X2648" s="51">
        <f t="shared" si="331"/>
        <v>356.71999999999997</v>
      </c>
      <c r="Y2648" s="51">
        <f t="shared" si="332"/>
        <v>0</v>
      </c>
      <c r="Z2648" s="51">
        <f t="shared" si="333"/>
        <v>0</v>
      </c>
      <c r="AA2648" s="51">
        <f t="shared" si="334"/>
        <v>0</v>
      </c>
      <c r="AB2648" s="51">
        <f t="shared" si="335"/>
        <v>0</v>
      </c>
      <c r="AC2648" s="52">
        <f t="shared" si="336"/>
        <v>356.7</v>
      </c>
      <c r="AD2648" s="53">
        <f>(ROUND(AC2648-AC2643,1)/AC2643)</f>
        <v>0</v>
      </c>
      <c r="AE2648" s="44"/>
      <c r="AF2648" s="45"/>
    </row>
    <row r="2649" spans="1:32">
      <c r="A2649" s="46" t="s">
        <v>34</v>
      </c>
      <c r="B2649" s="56"/>
      <c r="C2649" s="48" t="s">
        <v>10</v>
      </c>
      <c r="D2649" s="49">
        <v>49</v>
      </c>
      <c r="E2649" s="49">
        <v>110</v>
      </c>
      <c r="F2649" s="49">
        <v>0</v>
      </c>
      <c r="G2649" s="49">
        <v>0</v>
      </c>
      <c r="H2649" s="49">
        <v>0</v>
      </c>
      <c r="I2649" s="50">
        <v>70</v>
      </c>
      <c r="J2649" s="50">
        <v>10</v>
      </c>
      <c r="K2649" s="50">
        <v>85</v>
      </c>
      <c r="L2649" s="50">
        <v>0</v>
      </c>
      <c r="M2649" s="50">
        <v>0</v>
      </c>
      <c r="N2649" s="51">
        <f>D2649*$D$9</f>
        <v>66.150000000000006</v>
      </c>
      <c r="O2649" s="51">
        <f>E2649*$E$9</f>
        <v>148.5</v>
      </c>
      <c r="P2649" s="51">
        <f>F2649*$F$9</f>
        <v>0</v>
      </c>
      <c r="Q2649" s="51">
        <f>G2649*$G$9</f>
        <v>0</v>
      </c>
      <c r="R2649" s="51">
        <f>H2649*$H$9</f>
        <v>0</v>
      </c>
      <c r="S2649" s="51">
        <f>(N2649/100)*(I2649*$I$9)+(N2649/100)*(J2649*$J$9)</f>
        <v>52.920000000000009</v>
      </c>
      <c r="T2649" s="51">
        <f>(O2649/100)*(K2649*$K$9)</f>
        <v>176.715</v>
      </c>
      <c r="U2649" s="51">
        <f>(P2649/100)*(K2649*$K$9)+(P2649/100)*(L2649*$L$9)</f>
        <v>0</v>
      </c>
      <c r="V2649" s="51">
        <f>(Q2649/100)*(L2649*$L$9)</f>
        <v>0</v>
      </c>
      <c r="W2649" s="51">
        <f>(R2649/100)*(K2649*$K$9)+(R2649/100)*(L2649*$L$9)</f>
        <v>0</v>
      </c>
      <c r="X2649" s="51">
        <f t="shared" si="331"/>
        <v>119.07000000000002</v>
      </c>
      <c r="Y2649" s="51">
        <f t="shared" si="332"/>
        <v>325.21500000000003</v>
      </c>
      <c r="Z2649" s="51">
        <f t="shared" si="333"/>
        <v>0</v>
      </c>
      <c r="AA2649" s="51">
        <f t="shared" si="334"/>
        <v>0</v>
      </c>
      <c r="AB2649" s="51">
        <f t="shared" si="335"/>
        <v>0</v>
      </c>
      <c r="AC2649" s="52">
        <f t="shared" si="336"/>
        <v>444.3</v>
      </c>
      <c r="AD2649" s="53">
        <f>(ROUND(AC2649-AC2643,1)/AC2643)</f>
        <v>0.24558452481076534</v>
      </c>
      <c r="AE2649" s="44"/>
      <c r="AF2649" s="45"/>
    </row>
    <row r="2650" spans="1:32">
      <c r="A2650" s="46" t="s">
        <v>35</v>
      </c>
      <c r="B2650" s="56"/>
      <c r="C2650" s="48" t="s">
        <v>11</v>
      </c>
      <c r="D2650" s="49">
        <v>49</v>
      </c>
      <c r="E2650" s="49">
        <v>0</v>
      </c>
      <c r="F2650" s="49">
        <v>110</v>
      </c>
      <c r="G2650" s="49">
        <v>0</v>
      </c>
      <c r="H2650" s="49">
        <v>0</v>
      </c>
      <c r="I2650" s="50">
        <v>70</v>
      </c>
      <c r="J2650" s="50">
        <v>10</v>
      </c>
      <c r="K2650" s="50">
        <v>42.5</v>
      </c>
      <c r="L2650" s="50">
        <v>42.5</v>
      </c>
      <c r="M2650" s="50">
        <v>0</v>
      </c>
      <c r="N2650" s="51">
        <f>D2650*$D$10</f>
        <v>66.150000000000006</v>
      </c>
      <c r="O2650" s="51">
        <f>E2650*$E$10</f>
        <v>0</v>
      </c>
      <c r="P2650" s="51">
        <f>F2650*$F$10</f>
        <v>148.5</v>
      </c>
      <c r="Q2650" s="51">
        <f>G2650*$G$10</f>
        <v>0</v>
      </c>
      <c r="R2650" s="51">
        <f>H2650*$H$10</f>
        <v>0</v>
      </c>
      <c r="S2650" s="51">
        <f>(N2650/100)*(I2650*$I$10)+(N2650/100)*(J2650*$J$10)</f>
        <v>52.920000000000009</v>
      </c>
      <c r="T2650" s="51">
        <f>(O2650/100)*(K2650*$J$10)</f>
        <v>0</v>
      </c>
      <c r="U2650" s="51">
        <f>(P2650/100)*(K2650*$K$10)+(P2650/100)*(L2650*$L$10)</f>
        <v>176.715</v>
      </c>
      <c r="V2650" s="51">
        <f>(Q2650/100)*(L2650*$L$10)</f>
        <v>0</v>
      </c>
      <c r="W2650" s="51">
        <f>(R2650/100)*(K2650*$K$10)+(R2650/100)*(L2650*$L$10)</f>
        <v>0</v>
      </c>
      <c r="X2650" s="51">
        <f t="shared" si="331"/>
        <v>119.07000000000002</v>
      </c>
      <c r="Y2650" s="51">
        <f t="shared" si="332"/>
        <v>0</v>
      </c>
      <c r="Z2650" s="51">
        <f t="shared" si="333"/>
        <v>325.21500000000003</v>
      </c>
      <c r="AA2650" s="51">
        <f t="shared" si="334"/>
        <v>0</v>
      </c>
      <c r="AB2650" s="51">
        <f t="shared" si="335"/>
        <v>0</v>
      </c>
      <c r="AC2650" s="52">
        <f t="shared" si="336"/>
        <v>444.3</v>
      </c>
      <c r="AD2650" s="53">
        <f>(ROUND(AC2650-AC2643,1)/AC2643)</f>
        <v>0.24558452481076534</v>
      </c>
      <c r="AE2650" s="44"/>
      <c r="AF2650" s="45"/>
    </row>
    <row r="2651" spans="1:32">
      <c r="A2651" s="46" t="s">
        <v>36</v>
      </c>
      <c r="B2651" s="56"/>
      <c r="C2651" s="48" t="s">
        <v>12</v>
      </c>
      <c r="D2651" s="49">
        <v>49</v>
      </c>
      <c r="E2651" s="49">
        <v>0</v>
      </c>
      <c r="F2651" s="49">
        <v>0</v>
      </c>
      <c r="G2651" s="49">
        <v>110</v>
      </c>
      <c r="H2651" s="49">
        <v>0</v>
      </c>
      <c r="I2651" s="50">
        <v>70</v>
      </c>
      <c r="J2651" s="50">
        <v>10</v>
      </c>
      <c r="K2651" s="50">
        <v>0</v>
      </c>
      <c r="L2651" s="50">
        <v>85</v>
      </c>
      <c r="M2651" s="50">
        <v>0</v>
      </c>
      <c r="N2651" s="51">
        <f>D2651*$D$11</f>
        <v>66.150000000000006</v>
      </c>
      <c r="O2651" s="51">
        <f>E2651*$E$11</f>
        <v>0</v>
      </c>
      <c r="P2651" s="51">
        <f>F2651*$F$11</f>
        <v>0</v>
      </c>
      <c r="Q2651" s="51">
        <f>G2651*$G$11</f>
        <v>148.5</v>
      </c>
      <c r="R2651" s="51">
        <f>H2651*$H$11</f>
        <v>0</v>
      </c>
      <c r="S2651" s="51">
        <f>(N2651/100)*(I2651*$I$11)+(N2651/100)*(J2651*$J$11)</f>
        <v>52.920000000000009</v>
      </c>
      <c r="T2651" s="51">
        <f>(O2651/100)*(K2651*$K$11)</f>
        <v>0</v>
      </c>
      <c r="U2651" s="51">
        <f>(P2651/100)*(K2651*$K$11)+(P2651/100)*(L2651*$L$11)</f>
        <v>0</v>
      </c>
      <c r="V2651" s="51">
        <f>(Q2651/100)*(L2651*$L$11)</f>
        <v>176.715</v>
      </c>
      <c r="W2651" s="51">
        <f>(R2651/100)*(K2651*$K$11)+(R2651/100)*(L2651*$L$11)</f>
        <v>0</v>
      </c>
      <c r="X2651" s="51">
        <f t="shared" si="331"/>
        <v>119.07000000000002</v>
      </c>
      <c r="Y2651" s="51">
        <f t="shared" si="332"/>
        <v>0</v>
      </c>
      <c r="Z2651" s="51">
        <f t="shared" si="333"/>
        <v>0</v>
      </c>
      <c r="AA2651" s="51">
        <f t="shared" si="334"/>
        <v>325.21500000000003</v>
      </c>
      <c r="AB2651" s="51">
        <f t="shared" si="335"/>
        <v>0</v>
      </c>
      <c r="AC2651" s="52">
        <f t="shared" si="336"/>
        <v>444.3</v>
      </c>
      <c r="AD2651" s="53">
        <f>(ROUND(AC2651-AC2643,1)/AC2643)</f>
        <v>0.24558452481076534</v>
      </c>
      <c r="AE2651" s="44"/>
      <c r="AF2651" s="45"/>
    </row>
    <row r="2652" spans="1:32">
      <c r="A2652" s="46" t="s">
        <v>37</v>
      </c>
      <c r="B2652" s="56"/>
      <c r="C2652" s="48" t="s">
        <v>13</v>
      </c>
      <c r="D2652" s="49">
        <v>49</v>
      </c>
      <c r="E2652" s="49">
        <v>0</v>
      </c>
      <c r="F2652" s="49">
        <v>0</v>
      </c>
      <c r="G2652" s="49">
        <v>0</v>
      </c>
      <c r="H2652" s="49">
        <v>110</v>
      </c>
      <c r="I2652" s="50">
        <v>70</v>
      </c>
      <c r="J2652" s="50">
        <v>10</v>
      </c>
      <c r="K2652" s="50">
        <v>42.5</v>
      </c>
      <c r="L2652" s="50">
        <v>42.5</v>
      </c>
      <c r="M2652" s="50">
        <v>0</v>
      </c>
      <c r="N2652" s="51">
        <f>D2652*$D$12</f>
        <v>66.150000000000006</v>
      </c>
      <c r="O2652" s="51">
        <f>E2652*$E$12</f>
        <v>0</v>
      </c>
      <c r="P2652" s="51">
        <f>F2652*$F$12</f>
        <v>0</v>
      </c>
      <c r="Q2652" s="51">
        <f>G2652*$G$12</f>
        <v>0</v>
      </c>
      <c r="R2652" s="51">
        <f>H2652*$H$12</f>
        <v>148.5</v>
      </c>
      <c r="S2652" s="51">
        <f>(N2652/100)*(I2652*$I$12)+(N2652/100)*(J2652*$J$12)</f>
        <v>52.920000000000009</v>
      </c>
      <c r="T2652" s="51">
        <f>(O2652/100)*(K2652*$K$12)</f>
        <v>0</v>
      </c>
      <c r="U2652" s="51">
        <f>(P2652/100)*(K2652*$K$12)+(P2652/100)*(L2652*$L$12)</f>
        <v>0</v>
      </c>
      <c r="V2652" s="51">
        <f>(Q2652/100)*(L2652*$L$12)</f>
        <v>0</v>
      </c>
      <c r="W2652" s="51">
        <f>(R2652/100)*(K2652*$K$12)+(R2652/100)*(L2652*$L$12)</f>
        <v>176.715</v>
      </c>
      <c r="X2652" s="51">
        <f t="shared" si="331"/>
        <v>119.07000000000002</v>
      </c>
      <c r="Y2652" s="51">
        <f t="shared" si="332"/>
        <v>0</v>
      </c>
      <c r="Z2652" s="51">
        <f t="shared" si="333"/>
        <v>0</v>
      </c>
      <c r="AA2652" s="51">
        <f t="shared" si="334"/>
        <v>0</v>
      </c>
      <c r="AB2652" s="51">
        <f t="shared" si="335"/>
        <v>325.21500000000003</v>
      </c>
      <c r="AC2652" s="52">
        <f t="shared" si="336"/>
        <v>444.3</v>
      </c>
      <c r="AD2652" s="53">
        <f>(ROUND(AC2652-AC2643,1)/AC2643)</f>
        <v>0.24558452481076534</v>
      </c>
      <c r="AE2652" s="44"/>
      <c r="AF2652" s="45"/>
    </row>
    <row r="2653" spans="1:32">
      <c r="A2653" s="46" t="s">
        <v>38</v>
      </c>
      <c r="B2653" s="56"/>
      <c r="C2653" s="48" t="s">
        <v>14</v>
      </c>
      <c r="D2653" s="49">
        <v>98</v>
      </c>
      <c r="E2653" s="49">
        <v>0</v>
      </c>
      <c r="F2653" s="49">
        <v>0</v>
      </c>
      <c r="G2653" s="49">
        <v>0</v>
      </c>
      <c r="H2653" s="49">
        <v>0</v>
      </c>
      <c r="I2653" s="50">
        <v>0</v>
      </c>
      <c r="J2653" s="50">
        <v>0</v>
      </c>
      <c r="K2653" s="50">
        <v>0</v>
      </c>
      <c r="L2653" s="50">
        <v>0</v>
      </c>
      <c r="M2653" s="50">
        <v>97</v>
      </c>
      <c r="N2653" s="51">
        <f>D2653*$D$13</f>
        <v>132.30000000000001</v>
      </c>
      <c r="O2653" s="51">
        <f>E2653*$E$13</f>
        <v>0</v>
      </c>
      <c r="P2653" s="51">
        <f>F2653*$F$13</f>
        <v>0</v>
      </c>
      <c r="Q2653" s="51">
        <f>G2653*$G$13</f>
        <v>0</v>
      </c>
      <c r="R2653" s="51">
        <f>H2653*$H$13</f>
        <v>0</v>
      </c>
      <c r="S2653" s="51">
        <f>(N2653/100)*(I2653*$I$13)+(N2653/100)*(J2653*$J$13)+(N2653/100)*(M2653*$M$13)</f>
        <v>256.66200000000003</v>
      </c>
      <c r="T2653" s="51">
        <f>(O2653/100)*(K2653*$K$13)+(O2653/100)*(M2653*$M$13)</f>
        <v>0</v>
      </c>
      <c r="U2653" s="51">
        <f>(P2653/100)*(K2653*$K$13)+(P2653/100)*(L2653*$L$13)+(P2653/100)*(M2653*$M$13)</f>
        <v>0</v>
      </c>
      <c r="V2653" s="51">
        <f>(Q2653/100)*(L2653*$L$13)+(Q2653/100)*(M2653*$M$13)</f>
        <v>0</v>
      </c>
      <c r="W2653" s="51">
        <f>(R2653/100)*(K2653*$K$13)+(R2653/100)*(L2653*$L$13)+(R2653/100)*(M2653*$M$13)</f>
        <v>0</v>
      </c>
      <c r="X2653" s="51">
        <f t="shared" si="331"/>
        <v>388.96200000000005</v>
      </c>
      <c r="Y2653" s="51">
        <f t="shared" si="332"/>
        <v>0</v>
      </c>
      <c r="Z2653" s="51">
        <f t="shared" si="333"/>
        <v>0</v>
      </c>
      <c r="AA2653" s="51">
        <f t="shared" si="334"/>
        <v>0</v>
      </c>
      <c r="AB2653" s="51">
        <f t="shared" si="335"/>
        <v>0</v>
      </c>
      <c r="AC2653" s="52">
        <f t="shared" si="336"/>
        <v>389</v>
      </c>
      <c r="AD2653" s="53">
        <f>(ROUND(AC2653-AC2643,1)/AC2643)</f>
        <v>9.055228483319315E-2</v>
      </c>
      <c r="AE2653" s="44"/>
      <c r="AF2653" s="45"/>
    </row>
    <row r="2654" spans="1:32">
      <c r="A2654" s="46" t="s">
        <v>39</v>
      </c>
      <c r="B2654" s="56"/>
      <c r="C2654" s="48" t="s">
        <v>15</v>
      </c>
      <c r="D2654" s="49">
        <v>98</v>
      </c>
      <c r="E2654" s="49">
        <v>0</v>
      </c>
      <c r="F2654" s="49">
        <v>0</v>
      </c>
      <c r="G2654" s="49">
        <v>0</v>
      </c>
      <c r="H2654" s="49">
        <v>0</v>
      </c>
      <c r="I2654" s="50">
        <v>70</v>
      </c>
      <c r="J2654" s="50">
        <v>10</v>
      </c>
      <c r="K2654" s="50">
        <v>70</v>
      </c>
      <c r="L2654" s="50">
        <v>0</v>
      </c>
      <c r="M2654" s="50">
        <v>0</v>
      </c>
      <c r="N2654" s="51">
        <f>D2654*$D$14</f>
        <v>132.30000000000001</v>
      </c>
      <c r="O2654" s="51">
        <f>E2654*$E$14</f>
        <v>0</v>
      </c>
      <c r="P2654" s="51">
        <f>F2654*$F$14</f>
        <v>0</v>
      </c>
      <c r="Q2654" s="51">
        <f>G2654*$G$14</f>
        <v>0</v>
      </c>
      <c r="R2654" s="51">
        <f>H2654*$H$14</f>
        <v>0</v>
      </c>
      <c r="S2654" s="51">
        <f>(N2654/100)*(I2654*$I$14)+(N2654/100)*(J2654*$J$14)+(N2654/100)*(K2654*$K$14)</f>
        <v>291.06000000000006</v>
      </c>
      <c r="T2654" s="51">
        <f>(O2654/100)*(K2654*$K$14)</f>
        <v>0</v>
      </c>
      <c r="U2654" s="51">
        <f>(P2654/100)*(K2654*$K$14)+(P2654/100)*(L2654*$L$14)</f>
        <v>0</v>
      </c>
      <c r="V2654" s="51">
        <f>(Q2654/100)*(L2654*$L$14)</f>
        <v>0</v>
      </c>
      <c r="W2654" s="51">
        <f>(R2654/100)*(K2654*$L$14)+(R2654/100)*(L2654*$M$14)</f>
        <v>0</v>
      </c>
      <c r="X2654" s="51">
        <f t="shared" si="331"/>
        <v>423.36000000000007</v>
      </c>
      <c r="Y2654" s="51">
        <f t="shared" si="332"/>
        <v>0</v>
      </c>
      <c r="Z2654" s="51">
        <f t="shared" si="333"/>
        <v>0</v>
      </c>
      <c r="AA2654" s="51">
        <f t="shared" si="334"/>
        <v>0</v>
      </c>
      <c r="AB2654" s="51">
        <f t="shared" si="335"/>
        <v>0</v>
      </c>
      <c r="AC2654" s="52">
        <f t="shared" si="336"/>
        <v>423.4</v>
      </c>
      <c r="AD2654" s="53">
        <f>(ROUND(AC2654-AC2643,1)/AC2643)</f>
        <v>0.18699186991869921</v>
      </c>
      <c r="AE2654" s="44"/>
      <c r="AF2654" s="45"/>
    </row>
    <row r="2655" spans="1:32">
      <c r="A2655" s="46"/>
      <c r="B2655" s="56"/>
      <c r="C2655" s="48" t="s">
        <v>16</v>
      </c>
      <c r="D2655" s="49">
        <v>98</v>
      </c>
      <c r="E2655" s="49">
        <v>0</v>
      </c>
      <c r="F2655" s="49">
        <v>0</v>
      </c>
      <c r="G2655" s="49">
        <v>0</v>
      </c>
      <c r="H2655" s="49">
        <v>0</v>
      </c>
      <c r="I2655" s="50">
        <v>70</v>
      </c>
      <c r="J2655" s="50">
        <v>10</v>
      </c>
      <c r="K2655" s="50">
        <v>0</v>
      </c>
      <c r="L2655" s="50">
        <v>70</v>
      </c>
      <c r="M2655" s="50">
        <v>0</v>
      </c>
      <c r="N2655" s="51">
        <f>D2655*$D$15</f>
        <v>132.30000000000001</v>
      </c>
      <c r="O2655" s="51">
        <f>E2655*$E$15</f>
        <v>0</v>
      </c>
      <c r="P2655" s="51">
        <f>F2655*$F$15</f>
        <v>0</v>
      </c>
      <c r="Q2655" s="51">
        <f>G2655*$G$15</f>
        <v>0</v>
      </c>
      <c r="R2655" s="51">
        <f>H2655*$H$15</f>
        <v>0</v>
      </c>
      <c r="S2655" s="51">
        <f>(N2655/100)*(I2655*$I$15)+(N2655/100)*(J2655*$J$15)+(N2655/100)*(L2655*$L$15)</f>
        <v>291.06000000000006</v>
      </c>
      <c r="T2655" s="51">
        <f>(O2655/100)*(K2655*$K$15)</f>
        <v>0</v>
      </c>
      <c r="U2655" s="51">
        <f>(P2655/100)*(K2655*$K$15)+(P2655/100)*(L2655*$L$15)</f>
        <v>0</v>
      </c>
      <c r="V2655" s="51">
        <f>(Q2655/100)*(L2655*$L$15)</f>
        <v>0</v>
      </c>
      <c r="W2655" s="51">
        <f>(R2655/100)*(K2655*$K$15)+(R2655/100)*(L2655*$L$15)</f>
        <v>0</v>
      </c>
      <c r="X2655" s="51">
        <f t="shared" si="331"/>
        <v>423.36000000000007</v>
      </c>
      <c r="Y2655" s="51">
        <f t="shared" si="332"/>
        <v>0</v>
      </c>
      <c r="Z2655" s="51">
        <f t="shared" si="333"/>
        <v>0</v>
      </c>
      <c r="AA2655" s="51">
        <f t="shared" si="334"/>
        <v>0</v>
      </c>
      <c r="AB2655" s="51">
        <f t="shared" si="335"/>
        <v>0</v>
      </c>
      <c r="AC2655" s="52">
        <f t="shared" si="336"/>
        <v>423.4</v>
      </c>
      <c r="AD2655" s="53">
        <f>(ROUND(AC2655-AC2643,1)/AC2643)</f>
        <v>0.18699186991869921</v>
      </c>
      <c r="AE2655" s="44"/>
      <c r="AF2655" s="45"/>
    </row>
    <row r="2656" spans="1:32">
      <c r="A2656" s="46"/>
      <c r="B2656" s="56"/>
      <c r="C2656" s="48" t="s">
        <v>17</v>
      </c>
      <c r="D2656" s="49">
        <v>98</v>
      </c>
      <c r="E2656" s="49">
        <v>0</v>
      </c>
      <c r="F2656" s="49">
        <v>0</v>
      </c>
      <c r="G2656" s="49">
        <v>0</v>
      </c>
      <c r="H2656" s="49">
        <v>0</v>
      </c>
      <c r="I2656" s="50">
        <v>70</v>
      </c>
      <c r="J2656" s="50">
        <v>50</v>
      </c>
      <c r="K2656" s="50">
        <v>0</v>
      </c>
      <c r="L2656" s="50">
        <v>0</v>
      </c>
      <c r="M2656" s="50">
        <v>0</v>
      </c>
      <c r="N2656" s="51">
        <f>D2656*$D$16</f>
        <v>132.30000000000001</v>
      </c>
      <c r="O2656" s="51">
        <f>E2656*$E$16</f>
        <v>0</v>
      </c>
      <c r="P2656" s="51">
        <f>F2656*$F$16</f>
        <v>0</v>
      </c>
      <c r="Q2656" s="51">
        <f>G2656*$G$16</f>
        <v>0</v>
      </c>
      <c r="R2656" s="51">
        <f>H2656*$H$16</f>
        <v>0</v>
      </c>
      <c r="S2656" s="51">
        <f>(N2656/100)*(I2656*$I$16)+(N2656/100)*(J2656*$J$16)</f>
        <v>257.98500000000001</v>
      </c>
      <c r="T2656" s="51">
        <f>(O2656/100)*(K2656*$K$16)</f>
        <v>0</v>
      </c>
      <c r="U2656" s="51">
        <f>(P2656/100)*(K2656*$K$16)+(P2656/100)*(L2656*$L$16)</f>
        <v>0</v>
      </c>
      <c r="V2656" s="51">
        <f>(Q2656/100)*(L2656*$L$16)</f>
        <v>0</v>
      </c>
      <c r="W2656" s="51">
        <f>(R2656/100)*(K2656*$K$16)+(R2656/100)*(L2656*$L$16)</f>
        <v>0</v>
      </c>
      <c r="X2656" s="51">
        <f t="shared" si="331"/>
        <v>390.28500000000003</v>
      </c>
      <c r="Y2656" s="51">
        <f t="shared" si="332"/>
        <v>0</v>
      </c>
      <c r="Z2656" s="51">
        <f t="shared" si="333"/>
        <v>0</v>
      </c>
      <c r="AA2656" s="51">
        <f t="shared" si="334"/>
        <v>0</v>
      </c>
      <c r="AB2656" s="51">
        <f t="shared" si="335"/>
        <v>0</v>
      </c>
      <c r="AC2656" s="52">
        <f t="shared" si="336"/>
        <v>390.3</v>
      </c>
      <c r="AD2656" s="53">
        <f>(ROUND(AC2656-AC2643,1)/AC2643)</f>
        <v>9.4196804037005893E-2</v>
      </c>
      <c r="AE2656" s="44"/>
      <c r="AF2656" s="45"/>
    </row>
    <row r="2657" spans="1:32">
      <c r="A2657" s="46"/>
      <c r="B2657" s="56"/>
      <c r="C2657" s="48" t="s">
        <v>18</v>
      </c>
      <c r="D2657" s="49">
        <v>98</v>
      </c>
      <c r="E2657" s="49">
        <v>0</v>
      </c>
      <c r="F2657" s="49">
        <v>0</v>
      </c>
      <c r="G2657" s="49">
        <v>0</v>
      </c>
      <c r="H2657" s="49">
        <v>0</v>
      </c>
      <c r="I2657" s="50">
        <v>85</v>
      </c>
      <c r="J2657" s="50">
        <v>10</v>
      </c>
      <c r="K2657" s="50">
        <v>0</v>
      </c>
      <c r="L2657" s="50">
        <v>0</v>
      </c>
      <c r="M2657" s="50">
        <v>0</v>
      </c>
      <c r="N2657" s="51">
        <f>D2657*$D$17</f>
        <v>132.30000000000001</v>
      </c>
      <c r="O2657" s="51">
        <f>E2657*$E$17</f>
        <v>0</v>
      </c>
      <c r="P2657" s="51">
        <f>F2657*$F$17</f>
        <v>0</v>
      </c>
      <c r="Q2657" s="51">
        <f>G2657*$G$17</f>
        <v>0</v>
      </c>
      <c r="R2657" s="51">
        <f>H2657*$H$17</f>
        <v>0</v>
      </c>
      <c r="S2657" s="51">
        <f>(N2657/100)*(I2657*$I$17)+(N2657/100)*(J2657*$J$17)</f>
        <v>294.36750000000006</v>
      </c>
      <c r="T2657" s="51">
        <f>(O2657/100)*(K2657*$K$17)</f>
        <v>0</v>
      </c>
      <c r="U2657" s="51">
        <f>(P2657/100)*(K2657*$K$17)+(P2657/100)*(L2657*$L$17)</f>
        <v>0</v>
      </c>
      <c r="V2657" s="51">
        <f>(Q2657/100)*(L2657*$L$17)</f>
        <v>0</v>
      </c>
      <c r="W2657" s="51">
        <f>(R2657/100)*(K2657*$K$17)+(R2657/100)*(L2657*$L$17)</f>
        <v>0</v>
      </c>
      <c r="X2657" s="51">
        <f t="shared" si="331"/>
        <v>426.66750000000008</v>
      </c>
      <c r="Y2657" s="51">
        <f t="shared" si="332"/>
        <v>0</v>
      </c>
      <c r="Z2657" s="51">
        <f t="shared" si="333"/>
        <v>0</v>
      </c>
      <c r="AA2657" s="51">
        <f t="shared" si="334"/>
        <v>0</v>
      </c>
      <c r="AB2657" s="51">
        <f t="shared" si="335"/>
        <v>0</v>
      </c>
      <c r="AC2657" s="52">
        <f t="shared" si="336"/>
        <v>426.7</v>
      </c>
      <c r="AD2657" s="53">
        <f>(ROUND(AC2657-AC2643,1)/AC2643)</f>
        <v>0.19624334174376226</v>
      </c>
      <c r="AE2657" s="44" t="s">
        <v>28</v>
      </c>
      <c r="AF2657" s="45"/>
    </row>
    <row r="2658" spans="1:32">
      <c r="A2658" s="62"/>
      <c r="B2658" s="210" t="s">
        <v>230</v>
      </c>
      <c r="C2658" s="210"/>
      <c r="D2658" s="210"/>
      <c r="E2658" s="210"/>
      <c r="F2658" s="210"/>
      <c r="G2658" s="210"/>
      <c r="H2658" s="210"/>
      <c r="I2658" s="210"/>
      <c r="J2658" s="210"/>
      <c r="K2658" s="210"/>
      <c r="L2658" s="210"/>
      <c r="M2658" s="210"/>
      <c r="N2658" s="210"/>
      <c r="O2658" s="210"/>
      <c r="P2658" s="210"/>
      <c r="Q2658" s="210"/>
      <c r="R2658" s="210"/>
      <c r="S2658" s="210"/>
      <c r="T2658" s="210"/>
      <c r="U2658" s="210"/>
      <c r="V2658" s="210"/>
      <c r="W2658" s="210"/>
      <c r="X2658" s="210"/>
      <c r="Y2658" s="210"/>
      <c r="Z2658" s="210"/>
      <c r="AA2658" s="210"/>
      <c r="AB2658" s="210"/>
      <c r="AC2658" s="12">
        <v>600</v>
      </c>
      <c r="AD2658" s="12"/>
      <c r="AE2658" s="44"/>
      <c r="AF2658" s="45"/>
    </row>
    <row r="2659" spans="1:32">
      <c r="A2659" s="54" t="s">
        <v>19</v>
      </c>
      <c r="B2659" s="47" t="s">
        <v>231</v>
      </c>
      <c r="C2659" s="48" t="s">
        <v>4</v>
      </c>
      <c r="D2659" s="49">
        <v>190</v>
      </c>
      <c r="E2659" s="49">
        <v>0</v>
      </c>
      <c r="F2659" s="49">
        <v>0</v>
      </c>
      <c r="G2659" s="49">
        <v>0</v>
      </c>
      <c r="H2659" s="49">
        <v>0</v>
      </c>
      <c r="I2659" s="50">
        <v>55</v>
      </c>
      <c r="J2659" s="50">
        <v>10</v>
      </c>
      <c r="K2659" s="50">
        <v>0</v>
      </c>
      <c r="L2659" s="50">
        <v>0</v>
      </c>
      <c r="M2659" s="50">
        <v>0</v>
      </c>
      <c r="N2659" s="51">
        <f>D2659*$D$3</f>
        <v>266</v>
      </c>
      <c r="O2659" s="51">
        <f>E2659*$E$3</f>
        <v>0</v>
      </c>
      <c r="P2659" s="51">
        <f>F2659*$F$3</f>
        <v>0</v>
      </c>
      <c r="Q2659" s="51">
        <f>G2659*$G$3</f>
        <v>0</v>
      </c>
      <c r="R2659" s="51">
        <f>H2659*$H$3</f>
        <v>0</v>
      </c>
      <c r="S2659" s="51">
        <f>(N2659/100)*(I2659*$I$3)+(N2659/100)*(J2659*$J$3)</f>
        <v>345.8</v>
      </c>
      <c r="T2659" s="51">
        <f>(O2659/100)*(K2659*$K$3)</f>
        <v>0</v>
      </c>
      <c r="U2659" s="51">
        <f>(P2659/100)*(K2659*$K$3)+(P2659/100)*(L2659*$L$3)</f>
        <v>0</v>
      </c>
      <c r="V2659" s="51">
        <f>(Q2659/100)*(L2659*$L$3)</f>
        <v>0</v>
      </c>
      <c r="W2659" s="51">
        <f>(R2659/100)*(K2659*$K$3)+(R2659/100)*(L2659*$L$3)</f>
        <v>0</v>
      </c>
      <c r="X2659" s="51">
        <f t="shared" ref="X2659:X2722" si="337">N2659+S2659</f>
        <v>611.79999999999995</v>
      </c>
      <c r="Y2659" s="51">
        <f t="shared" ref="Y2659:Y2722" si="338">O2659+T2659</f>
        <v>0</v>
      </c>
      <c r="Z2659" s="51">
        <f t="shared" ref="Z2659:Z2722" si="339">P2659+U2659</f>
        <v>0</v>
      </c>
      <c r="AA2659" s="51">
        <f t="shared" ref="AA2659:AA2722" si="340">Q2659+V2659</f>
        <v>0</v>
      </c>
      <c r="AB2659" s="51">
        <f t="shared" ref="AB2659:AB2722" si="341">R2659+W2659</f>
        <v>0</v>
      </c>
      <c r="AC2659" s="52">
        <f t="shared" ref="AC2659:AC2722" si="342">ROUND(X2659+Y2659+Z2659+AA2659+AB2659,1)</f>
        <v>611.79999999999995</v>
      </c>
      <c r="AD2659" s="53">
        <v>0</v>
      </c>
      <c r="AE2659" s="44"/>
      <c r="AF2659" s="45"/>
    </row>
    <row r="2660" spans="1:32">
      <c r="A2660" s="46" t="s">
        <v>29</v>
      </c>
      <c r="B2660" s="47">
        <v>32</v>
      </c>
      <c r="C2660" s="48" t="s">
        <v>5</v>
      </c>
      <c r="D2660" s="49">
        <v>190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25</v>
      </c>
      <c r="K2660" s="50">
        <v>0</v>
      </c>
      <c r="L2660" s="50">
        <v>0</v>
      </c>
      <c r="M2660" s="50">
        <v>0</v>
      </c>
      <c r="N2660" s="51">
        <f>D2660*$D$4</f>
        <v>256.5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461.7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37"/>
        <v>718.2</v>
      </c>
      <c r="Y2660" s="51">
        <f t="shared" si="338"/>
        <v>0</v>
      </c>
      <c r="Z2660" s="51">
        <f t="shared" si="339"/>
        <v>0</v>
      </c>
      <c r="AA2660" s="51">
        <f t="shared" si="340"/>
        <v>0</v>
      </c>
      <c r="AB2660" s="51">
        <f t="shared" si="341"/>
        <v>0</v>
      </c>
      <c r="AC2660" s="52">
        <f t="shared" si="342"/>
        <v>718.2</v>
      </c>
      <c r="AD2660" s="53">
        <f>(ROUND(AC2660-AC2659,1)/AC2659)</f>
        <v>0.17391304347826089</v>
      </c>
      <c r="AE2660" s="44"/>
      <c r="AF2660" s="45"/>
    </row>
    <row r="2661" spans="1:32">
      <c r="A2661" s="46" t="s">
        <v>30</v>
      </c>
      <c r="B2661" s="47">
        <v>8</v>
      </c>
      <c r="C2661" s="48" t="s">
        <v>6</v>
      </c>
      <c r="D2661" s="49">
        <v>190</v>
      </c>
      <c r="E2661" s="49">
        <v>0</v>
      </c>
      <c r="F2661" s="49">
        <v>0</v>
      </c>
      <c r="G2661" s="49">
        <v>0</v>
      </c>
      <c r="H2661" s="49">
        <v>0</v>
      </c>
      <c r="I2661" s="50">
        <v>55</v>
      </c>
      <c r="J2661" s="50">
        <v>10</v>
      </c>
      <c r="K2661" s="50">
        <v>0</v>
      </c>
      <c r="L2661" s="50">
        <v>0</v>
      </c>
      <c r="M2661" s="50">
        <v>0</v>
      </c>
      <c r="N2661" s="51">
        <f>D2661*$D$5</f>
        <v>266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345.8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37"/>
        <v>611.79999999999995</v>
      </c>
      <c r="Y2661" s="51">
        <f t="shared" si="338"/>
        <v>0</v>
      </c>
      <c r="Z2661" s="51">
        <f t="shared" si="339"/>
        <v>0</v>
      </c>
      <c r="AA2661" s="51">
        <f t="shared" si="340"/>
        <v>0</v>
      </c>
      <c r="AB2661" s="51">
        <f t="shared" si="341"/>
        <v>0</v>
      </c>
      <c r="AC2661" s="52">
        <f t="shared" si="342"/>
        <v>611.79999999999995</v>
      </c>
      <c r="AD2661" s="53">
        <f>(ROUND(AC2661-AC2659,1)/AC2659)</f>
        <v>0</v>
      </c>
      <c r="AE2661" s="44"/>
      <c r="AF2661" s="45"/>
    </row>
    <row r="2662" spans="1:32">
      <c r="A2662" s="46" t="s">
        <v>31</v>
      </c>
      <c r="B2662" s="47">
        <v>0</v>
      </c>
      <c r="C2662" s="48" t="s">
        <v>7</v>
      </c>
      <c r="D2662" s="49">
        <v>190</v>
      </c>
      <c r="E2662" s="49">
        <v>0</v>
      </c>
      <c r="F2662" s="49">
        <v>0</v>
      </c>
      <c r="G2662" s="49">
        <v>0</v>
      </c>
      <c r="H2662" s="49">
        <v>0</v>
      </c>
      <c r="I2662" s="50">
        <v>55</v>
      </c>
      <c r="J2662" s="50">
        <v>10</v>
      </c>
      <c r="K2662" s="50">
        <v>0</v>
      </c>
      <c r="L2662" s="50">
        <v>0</v>
      </c>
      <c r="M2662" s="50">
        <v>0</v>
      </c>
      <c r="N2662" s="51">
        <f>D2662*$D$6</f>
        <v>266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345.8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37"/>
        <v>611.79999999999995</v>
      </c>
      <c r="Y2662" s="51">
        <f t="shared" si="338"/>
        <v>0</v>
      </c>
      <c r="Z2662" s="51">
        <f t="shared" si="339"/>
        <v>0</v>
      </c>
      <c r="AA2662" s="51">
        <f t="shared" si="340"/>
        <v>0</v>
      </c>
      <c r="AB2662" s="51">
        <f t="shared" si="341"/>
        <v>0</v>
      </c>
      <c r="AC2662" s="52">
        <f t="shared" si="342"/>
        <v>611.79999999999995</v>
      </c>
      <c r="AD2662" s="53">
        <f>(ROUND(AC2662-AC2659,1)/AC2659)</f>
        <v>0</v>
      </c>
      <c r="AE2662" s="44"/>
      <c r="AF2662" s="45"/>
    </row>
    <row r="2663" spans="1:32">
      <c r="A2663" s="46" t="s">
        <v>32</v>
      </c>
      <c r="B2663" s="47">
        <v>0</v>
      </c>
      <c r="C2663" s="48" t="s">
        <v>8</v>
      </c>
      <c r="D2663" s="49">
        <v>190</v>
      </c>
      <c r="E2663" s="49">
        <v>0</v>
      </c>
      <c r="F2663" s="49">
        <v>0</v>
      </c>
      <c r="G2663" s="49">
        <v>0</v>
      </c>
      <c r="H2663" s="49">
        <v>0</v>
      </c>
      <c r="I2663" s="50">
        <v>55</v>
      </c>
      <c r="J2663" s="50">
        <v>10</v>
      </c>
      <c r="K2663" s="50">
        <v>0</v>
      </c>
      <c r="L2663" s="50">
        <v>0</v>
      </c>
      <c r="M2663" s="50">
        <v>0</v>
      </c>
      <c r="N2663" s="51">
        <f>D2663*$D$7</f>
        <v>266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345.8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37"/>
        <v>611.79999999999995</v>
      </c>
      <c r="Y2663" s="51">
        <f t="shared" si="338"/>
        <v>0</v>
      </c>
      <c r="Z2663" s="51">
        <f t="shared" si="339"/>
        <v>0</v>
      </c>
      <c r="AA2663" s="51">
        <f t="shared" si="340"/>
        <v>0</v>
      </c>
      <c r="AB2663" s="51">
        <f t="shared" si="341"/>
        <v>0</v>
      </c>
      <c r="AC2663" s="52">
        <f t="shared" si="342"/>
        <v>611.79999999999995</v>
      </c>
      <c r="AD2663" s="53">
        <f>(ROUND(AC2663-AC2659,1)/AC2659)</f>
        <v>0</v>
      </c>
      <c r="AE2663" s="44"/>
      <c r="AF2663" s="45"/>
    </row>
    <row r="2664" spans="1:32">
      <c r="A2664" s="46" t="s">
        <v>33</v>
      </c>
      <c r="B2664" s="47"/>
      <c r="C2664" s="48" t="s">
        <v>9</v>
      </c>
      <c r="D2664" s="49">
        <v>190</v>
      </c>
      <c r="E2664" s="49">
        <v>0</v>
      </c>
      <c r="F2664" s="49">
        <v>0</v>
      </c>
      <c r="G2664" s="49">
        <v>0</v>
      </c>
      <c r="H2664" s="49">
        <v>0</v>
      </c>
      <c r="I2664" s="50">
        <v>55</v>
      </c>
      <c r="J2664" s="50">
        <v>10</v>
      </c>
      <c r="K2664" s="50">
        <v>0</v>
      </c>
      <c r="L2664" s="50">
        <v>0</v>
      </c>
      <c r="M2664" s="50">
        <v>0</v>
      </c>
      <c r="N2664" s="51">
        <f>D2664*$D$8</f>
        <v>266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345.8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37"/>
        <v>611.79999999999995</v>
      </c>
      <c r="Y2664" s="51">
        <f t="shared" si="338"/>
        <v>0</v>
      </c>
      <c r="Z2664" s="51">
        <f t="shared" si="339"/>
        <v>0</v>
      </c>
      <c r="AA2664" s="51">
        <f t="shared" si="340"/>
        <v>0</v>
      </c>
      <c r="AB2664" s="51">
        <f t="shared" si="341"/>
        <v>0</v>
      </c>
      <c r="AC2664" s="52">
        <f t="shared" si="342"/>
        <v>611.79999999999995</v>
      </c>
      <c r="AD2664" s="53">
        <f>(ROUND(AC2664-AC2659,1)/AC2659)</f>
        <v>0</v>
      </c>
      <c r="AE2664" s="44"/>
      <c r="AF2664" s="45"/>
    </row>
    <row r="2665" spans="1:32">
      <c r="A2665" s="46" t="s">
        <v>34</v>
      </c>
      <c r="B2665" s="47"/>
      <c r="C2665" s="48" t="s">
        <v>10</v>
      </c>
      <c r="D2665" s="49">
        <v>95</v>
      </c>
      <c r="E2665" s="49">
        <v>190</v>
      </c>
      <c r="F2665" s="49">
        <v>0</v>
      </c>
      <c r="G2665" s="49">
        <v>0</v>
      </c>
      <c r="H2665" s="49">
        <v>0</v>
      </c>
      <c r="I2665" s="50">
        <v>55</v>
      </c>
      <c r="J2665" s="50">
        <v>10</v>
      </c>
      <c r="K2665" s="50">
        <v>70</v>
      </c>
      <c r="L2665" s="50">
        <v>0</v>
      </c>
      <c r="M2665" s="50">
        <v>0</v>
      </c>
      <c r="N2665" s="51">
        <f>D2665*$D$9</f>
        <v>128.25</v>
      </c>
      <c r="O2665" s="51">
        <f>E2665*$E$9</f>
        <v>256.5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83.362499999999997</v>
      </c>
      <c r="T2665" s="51">
        <f>(O2665/100)*(K2665*$K$9)</f>
        <v>251.37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37"/>
        <v>211.61250000000001</v>
      </c>
      <c r="Y2665" s="51">
        <f t="shared" si="338"/>
        <v>507.87</v>
      </c>
      <c r="Z2665" s="51">
        <f t="shared" si="339"/>
        <v>0</v>
      </c>
      <c r="AA2665" s="51">
        <f t="shared" si="340"/>
        <v>0</v>
      </c>
      <c r="AB2665" s="51">
        <f t="shared" si="341"/>
        <v>0</v>
      </c>
      <c r="AC2665" s="52">
        <f t="shared" si="342"/>
        <v>719.5</v>
      </c>
      <c r="AD2665" s="53">
        <f>(ROUND(AC2665-AC2659,1)/AC2659)</f>
        <v>0.17603792088917949</v>
      </c>
      <c r="AE2665" s="44"/>
      <c r="AF2665" s="45"/>
    </row>
    <row r="2666" spans="1:32">
      <c r="A2666" s="46" t="s">
        <v>35</v>
      </c>
      <c r="B2666" s="47"/>
      <c r="C2666" s="48" t="s">
        <v>11</v>
      </c>
      <c r="D2666" s="49">
        <v>95</v>
      </c>
      <c r="E2666" s="49">
        <v>0</v>
      </c>
      <c r="F2666" s="49">
        <v>190</v>
      </c>
      <c r="G2666" s="49">
        <v>0</v>
      </c>
      <c r="H2666" s="49">
        <v>0</v>
      </c>
      <c r="I2666" s="50">
        <v>55</v>
      </c>
      <c r="J2666" s="50">
        <v>10</v>
      </c>
      <c r="K2666" s="50">
        <v>35</v>
      </c>
      <c r="L2666" s="50">
        <v>35</v>
      </c>
      <c r="M2666" s="50">
        <v>0</v>
      </c>
      <c r="N2666" s="51">
        <f>D2666*$D$10</f>
        <v>128.25</v>
      </c>
      <c r="O2666" s="51">
        <f>E2666*$E$10</f>
        <v>0</v>
      </c>
      <c r="P2666" s="51">
        <f>F2666*$F$10</f>
        <v>256.5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83.362499999999997</v>
      </c>
      <c r="T2666" s="51">
        <f>(O2666/100)*(K2666*$J$10)</f>
        <v>0</v>
      </c>
      <c r="U2666" s="51">
        <f>(P2666/100)*(K2666*$K$10)+(P2666/100)*(L2666*$L$10)</f>
        <v>251.37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37"/>
        <v>211.61250000000001</v>
      </c>
      <c r="Y2666" s="51">
        <f t="shared" si="338"/>
        <v>0</v>
      </c>
      <c r="Z2666" s="51">
        <f t="shared" si="339"/>
        <v>507.87</v>
      </c>
      <c r="AA2666" s="51">
        <f t="shared" si="340"/>
        <v>0</v>
      </c>
      <c r="AB2666" s="51">
        <f t="shared" si="341"/>
        <v>0</v>
      </c>
      <c r="AC2666" s="52">
        <f t="shared" si="342"/>
        <v>719.5</v>
      </c>
      <c r="AD2666" s="53">
        <f>(ROUND(AC2666-AC2659,1)/AC2659)</f>
        <v>0.17603792088917949</v>
      </c>
      <c r="AE2666" s="44"/>
      <c r="AF2666" s="45"/>
    </row>
    <row r="2667" spans="1:32">
      <c r="A2667" s="46" t="s">
        <v>36</v>
      </c>
      <c r="B2667" s="47"/>
      <c r="C2667" s="48" t="s">
        <v>12</v>
      </c>
      <c r="D2667" s="49">
        <v>95</v>
      </c>
      <c r="E2667" s="49">
        <v>0</v>
      </c>
      <c r="F2667" s="49">
        <v>0</v>
      </c>
      <c r="G2667" s="49">
        <v>190</v>
      </c>
      <c r="H2667" s="49">
        <v>0</v>
      </c>
      <c r="I2667" s="50">
        <v>55</v>
      </c>
      <c r="J2667" s="50">
        <v>10</v>
      </c>
      <c r="K2667" s="50">
        <v>0</v>
      </c>
      <c r="L2667" s="50">
        <v>70</v>
      </c>
      <c r="M2667" s="50">
        <v>0</v>
      </c>
      <c r="N2667" s="51">
        <f>D2667*$D$11</f>
        <v>128.25</v>
      </c>
      <c r="O2667" s="51">
        <f>E2667*$E$11</f>
        <v>0</v>
      </c>
      <c r="P2667" s="51">
        <f>F2667*$F$11</f>
        <v>0</v>
      </c>
      <c r="Q2667" s="51">
        <f>G2667*$G$11</f>
        <v>256.5</v>
      </c>
      <c r="R2667" s="51">
        <f>H2667*$H$11</f>
        <v>0</v>
      </c>
      <c r="S2667" s="51">
        <f>(N2667/100)*(I2667*$I$11)+(N2667/100)*(J2667*$J$11)</f>
        <v>83.362499999999997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251.37</v>
      </c>
      <c r="W2667" s="51">
        <f>(R2667/100)*(K2667*$K$11)+(R2667/100)*(L2667*$L$11)</f>
        <v>0</v>
      </c>
      <c r="X2667" s="51">
        <f t="shared" si="337"/>
        <v>211.61250000000001</v>
      </c>
      <c r="Y2667" s="51">
        <f t="shared" si="338"/>
        <v>0</v>
      </c>
      <c r="Z2667" s="51">
        <f t="shared" si="339"/>
        <v>0</v>
      </c>
      <c r="AA2667" s="51">
        <f t="shared" si="340"/>
        <v>507.87</v>
      </c>
      <c r="AB2667" s="51">
        <f t="shared" si="341"/>
        <v>0</v>
      </c>
      <c r="AC2667" s="52">
        <f t="shared" si="342"/>
        <v>719.5</v>
      </c>
      <c r="AD2667" s="53">
        <f>(ROUND(AC2667-AC2659,1)/AC2659)</f>
        <v>0.17603792088917949</v>
      </c>
      <c r="AE2667" s="44"/>
      <c r="AF2667" s="45"/>
    </row>
    <row r="2668" spans="1:32">
      <c r="A2668" s="46" t="s">
        <v>37</v>
      </c>
      <c r="B2668" s="47"/>
      <c r="C2668" s="48" t="s">
        <v>13</v>
      </c>
      <c r="D2668" s="49">
        <v>95</v>
      </c>
      <c r="E2668" s="49">
        <v>0</v>
      </c>
      <c r="F2668" s="49">
        <v>0</v>
      </c>
      <c r="G2668" s="49">
        <v>0</v>
      </c>
      <c r="H2668" s="49">
        <v>190</v>
      </c>
      <c r="I2668" s="50">
        <v>55</v>
      </c>
      <c r="J2668" s="50">
        <v>10</v>
      </c>
      <c r="K2668" s="50">
        <v>35</v>
      </c>
      <c r="L2668" s="50">
        <v>35</v>
      </c>
      <c r="M2668" s="50">
        <v>0</v>
      </c>
      <c r="N2668" s="51">
        <f>D2668*$D$12</f>
        <v>128.25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256.5</v>
      </c>
      <c r="S2668" s="51">
        <f>(N2668/100)*(I2668*$I$12)+(N2668/100)*(J2668*$J$12)</f>
        <v>83.362499999999997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251.37</v>
      </c>
      <c r="X2668" s="51">
        <f t="shared" si="337"/>
        <v>211.61250000000001</v>
      </c>
      <c r="Y2668" s="51">
        <f t="shared" si="338"/>
        <v>0</v>
      </c>
      <c r="Z2668" s="51">
        <f t="shared" si="339"/>
        <v>0</v>
      </c>
      <c r="AA2668" s="51">
        <f t="shared" si="340"/>
        <v>0</v>
      </c>
      <c r="AB2668" s="51">
        <f t="shared" si="341"/>
        <v>507.87</v>
      </c>
      <c r="AC2668" s="52">
        <f t="shared" si="342"/>
        <v>719.5</v>
      </c>
      <c r="AD2668" s="53">
        <f>(ROUND(AC2668-AC2659,1)/AC2659)</f>
        <v>0.17603792088917949</v>
      </c>
      <c r="AE2668" s="44"/>
      <c r="AF2668" s="45"/>
    </row>
    <row r="2669" spans="1:32">
      <c r="A2669" s="46" t="s">
        <v>38</v>
      </c>
      <c r="B2669" s="47"/>
      <c r="C2669" s="48" t="s">
        <v>14</v>
      </c>
      <c r="D2669" s="49">
        <v>190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83</v>
      </c>
      <c r="N2669" s="51">
        <f>D2669*$D$13</f>
        <v>256.5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425.78999999999996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37"/>
        <v>682.29</v>
      </c>
      <c r="Y2669" s="51">
        <f t="shared" si="338"/>
        <v>0</v>
      </c>
      <c r="Z2669" s="51">
        <f t="shared" si="339"/>
        <v>0</v>
      </c>
      <c r="AA2669" s="51">
        <f t="shared" si="340"/>
        <v>0</v>
      </c>
      <c r="AB2669" s="51">
        <f t="shared" si="341"/>
        <v>0</v>
      </c>
      <c r="AC2669" s="52">
        <f t="shared" si="342"/>
        <v>682.3</v>
      </c>
      <c r="AD2669" s="53">
        <f>(ROUND(AC2669-AC2659,1)/AC2659)</f>
        <v>0.11523373651520105</v>
      </c>
      <c r="AE2669" s="44"/>
      <c r="AF2669" s="45"/>
    </row>
    <row r="2670" spans="1:32">
      <c r="A2670" s="46" t="s">
        <v>39</v>
      </c>
      <c r="B2670" s="47"/>
      <c r="C2670" s="48" t="s">
        <v>15</v>
      </c>
      <c r="D2670" s="49">
        <v>190</v>
      </c>
      <c r="E2670" s="49">
        <v>0</v>
      </c>
      <c r="F2670" s="49">
        <v>0</v>
      </c>
      <c r="G2670" s="49">
        <v>0</v>
      </c>
      <c r="H2670" s="49">
        <v>0</v>
      </c>
      <c r="I2670" s="50">
        <v>55</v>
      </c>
      <c r="J2670" s="50">
        <v>10</v>
      </c>
      <c r="K2670" s="50">
        <v>62</v>
      </c>
      <c r="L2670" s="50">
        <v>0</v>
      </c>
      <c r="M2670" s="50">
        <v>0</v>
      </c>
      <c r="N2670" s="51">
        <f>D2670*$D$14</f>
        <v>256.5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484.78499999999997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37"/>
        <v>741.28499999999997</v>
      </c>
      <c r="Y2670" s="51">
        <f t="shared" si="338"/>
        <v>0</v>
      </c>
      <c r="Z2670" s="51">
        <f t="shared" si="339"/>
        <v>0</v>
      </c>
      <c r="AA2670" s="51">
        <f t="shared" si="340"/>
        <v>0</v>
      </c>
      <c r="AB2670" s="51">
        <f t="shared" si="341"/>
        <v>0</v>
      </c>
      <c r="AC2670" s="52">
        <f t="shared" si="342"/>
        <v>741.3</v>
      </c>
      <c r="AD2670" s="53">
        <f>(ROUND(AC2670-AC2659,1)/AC2659)</f>
        <v>0.2116704805491991</v>
      </c>
      <c r="AE2670" s="44"/>
      <c r="AF2670" s="45"/>
    </row>
    <row r="2671" spans="1:32">
      <c r="A2671" s="46"/>
      <c r="B2671" s="47"/>
      <c r="C2671" s="48" t="s">
        <v>16</v>
      </c>
      <c r="D2671" s="49">
        <v>190</v>
      </c>
      <c r="E2671" s="49">
        <v>0</v>
      </c>
      <c r="F2671" s="49">
        <v>0</v>
      </c>
      <c r="G2671" s="49">
        <v>0</v>
      </c>
      <c r="H2671" s="49">
        <v>0</v>
      </c>
      <c r="I2671" s="50">
        <v>55</v>
      </c>
      <c r="J2671" s="50">
        <v>10</v>
      </c>
      <c r="K2671" s="50">
        <v>0</v>
      </c>
      <c r="L2671" s="50">
        <v>62</v>
      </c>
      <c r="M2671" s="50">
        <v>0</v>
      </c>
      <c r="N2671" s="51">
        <f>D2671*$D$15</f>
        <v>256.5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484.78499999999997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37"/>
        <v>741.28499999999997</v>
      </c>
      <c r="Y2671" s="51">
        <f t="shared" si="338"/>
        <v>0</v>
      </c>
      <c r="Z2671" s="51">
        <f t="shared" si="339"/>
        <v>0</v>
      </c>
      <c r="AA2671" s="51">
        <f t="shared" si="340"/>
        <v>0</v>
      </c>
      <c r="AB2671" s="51">
        <f t="shared" si="341"/>
        <v>0</v>
      </c>
      <c r="AC2671" s="52">
        <f t="shared" si="342"/>
        <v>741.3</v>
      </c>
      <c r="AD2671" s="53">
        <f>(ROUND(AC2671-AC2659,1)/AC2659)</f>
        <v>0.2116704805491991</v>
      </c>
      <c r="AE2671" s="44"/>
      <c r="AF2671" s="45"/>
    </row>
    <row r="2672" spans="1:32">
      <c r="A2672" s="46"/>
      <c r="B2672" s="47"/>
      <c r="C2672" s="48" t="s">
        <v>17</v>
      </c>
      <c r="D2672" s="49">
        <v>190</v>
      </c>
      <c r="E2672" s="49">
        <v>0</v>
      </c>
      <c r="F2672" s="49">
        <v>0</v>
      </c>
      <c r="G2672" s="49">
        <v>0</v>
      </c>
      <c r="H2672" s="49">
        <v>0</v>
      </c>
      <c r="I2672" s="50">
        <v>55</v>
      </c>
      <c r="J2672" s="50">
        <v>45</v>
      </c>
      <c r="K2672" s="50">
        <v>0</v>
      </c>
      <c r="L2672" s="50">
        <v>0</v>
      </c>
      <c r="M2672" s="50">
        <v>0</v>
      </c>
      <c r="N2672" s="51">
        <f>D2672*$D$16</f>
        <v>256.5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429.63749999999999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37"/>
        <v>686.13750000000005</v>
      </c>
      <c r="Y2672" s="51">
        <f t="shared" si="338"/>
        <v>0</v>
      </c>
      <c r="Z2672" s="51">
        <f t="shared" si="339"/>
        <v>0</v>
      </c>
      <c r="AA2672" s="51">
        <f t="shared" si="340"/>
        <v>0</v>
      </c>
      <c r="AB2672" s="51">
        <f t="shared" si="341"/>
        <v>0</v>
      </c>
      <c r="AC2672" s="52">
        <f t="shared" si="342"/>
        <v>686.1</v>
      </c>
      <c r="AD2672" s="53">
        <f>(ROUND(AC2672-AC2659,1)/AC2659)</f>
        <v>0.12144491663942465</v>
      </c>
      <c r="AE2672" s="44" t="s">
        <v>28</v>
      </c>
      <c r="AF2672" s="45"/>
    </row>
    <row r="2673" spans="1:32">
      <c r="A2673" s="46"/>
      <c r="B2673" s="47"/>
      <c r="C2673" s="48" t="s">
        <v>18</v>
      </c>
      <c r="D2673" s="49">
        <v>190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10</v>
      </c>
      <c r="K2673" s="50">
        <v>0</v>
      </c>
      <c r="L2673" s="50">
        <v>0</v>
      </c>
      <c r="M2673" s="50">
        <v>0</v>
      </c>
      <c r="N2673" s="51">
        <f>D2673*$D$17</f>
        <v>256.5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538.65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37"/>
        <v>795.15</v>
      </c>
      <c r="Y2673" s="51">
        <f t="shared" si="338"/>
        <v>0</v>
      </c>
      <c r="Z2673" s="51">
        <f t="shared" si="339"/>
        <v>0</v>
      </c>
      <c r="AA2673" s="51">
        <f t="shared" si="340"/>
        <v>0</v>
      </c>
      <c r="AB2673" s="51">
        <f t="shared" si="341"/>
        <v>0</v>
      </c>
      <c r="AC2673" s="52">
        <f t="shared" si="342"/>
        <v>795.2</v>
      </c>
      <c r="AD2673" s="53">
        <f>(ROUND(AC2673-AC2659,1)/AC2659)</f>
        <v>0.29977116704805495</v>
      </c>
      <c r="AE2673" s="44"/>
      <c r="AF2673" s="45"/>
    </row>
    <row r="2674" spans="1:32">
      <c r="A2674" s="54" t="s">
        <v>19</v>
      </c>
      <c r="B2674" s="55" t="s">
        <v>232</v>
      </c>
      <c r="C2674" s="38" t="s">
        <v>4</v>
      </c>
      <c r="D2674" s="39">
        <v>175</v>
      </c>
      <c r="E2674" s="39">
        <v>0</v>
      </c>
      <c r="F2674" s="39">
        <v>0</v>
      </c>
      <c r="G2674" s="39">
        <v>0</v>
      </c>
      <c r="H2674" s="39">
        <v>0</v>
      </c>
      <c r="I2674" s="40">
        <v>50</v>
      </c>
      <c r="J2674" s="40">
        <v>20</v>
      </c>
      <c r="K2674" s="40">
        <v>0</v>
      </c>
      <c r="L2674" s="40">
        <v>0</v>
      </c>
      <c r="M2674" s="40">
        <v>0</v>
      </c>
      <c r="N2674" s="41">
        <f>D2674*$D$3</f>
        <v>244.99999999999997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342.99999999999994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37"/>
        <v>587.99999999999989</v>
      </c>
      <c r="Y2674" s="41">
        <f t="shared" si="338"/>
        <v>0</v>
      </c>
      <c r="Z2674" s="41">
        <f t="shared" si="339"/>
        <v>0</v>
      </c>
      <c r="AA2674" s="41">
        <f t="shared" si="340"/>
        <v>0</v>
      </c>
      <c r="AB2674" s="41">
        <f t="shared" si="341"/>
        <v>0</v>
      </c>
      <c r="AC2674" s="42">
        <f t="shared" si="342"/>
        <v>588</v>
      </c>
      <c r="AD2674" s="43">
        <v>0</v>
      </c>
      <c r="AE2674" s="44"/>
      <c r="AF2674" s="45"/>
    </row>
    <row r="2675" spans="1:32">
      <c r="A2675" s="46" t="s">
        <v>29</v>
      </c>
      <c r="B2675" s="56">
        <v>24</v>
      </c>
      <c r="C2675" s="48" t="s">
        <v>5</v>
      </c>
      <c r="D2675" s="49">
        <v>175</v>
      </c>
      <c r="E2675" s="49">
        <v>0</v>
      </c>
      <c r="F2675" s="49">
        <v>0</v>
      </c>
      <c r="G2675" s="49">
        <v>0</v>
      </c>
      <c r="H2675" s="49">
        <v>0</v>
      </c>
      <c r="I2675" s="50">
        <v>65</v>
      </c>
      <c r="J2675" s="50">
        <v>30</v>
      </c>
      <c r="K2675" s="50">
        <v>0</v>
      </c>
      <c r="L2675" s="50">
        <v>0</v>
      </c>
      <c r="M2675" s="50">
        <v>0</v>
      </c>
      <c r="N2675" s="51">
        <f>D2675*$D$4</f>
        <v>236.25000000000003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448.87500000000011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37"/>
        <v>685.12500000000011</v>
      </c>
      <c r="Y2675" s="51">
        <f t="shared" si="338"/>
        <v>0</v>
      </c>
      <c r="Z2675" s="51">
        <f t="shared" si="339"/>
        <v>0</v>
      </c>
      <c r="AA2675" s="51">
        <f t="shared" si="340"/>
        <v>0</v>
      </c>
      <c r="AB2675" s="51">
        <f t="shared" si="341"/>
        <v>0</v>
      </c>
      <c r="AC2675" s="52">
        <f t="shared" si="342"/>
        <v>685.1</v>
      </c>
      <c r="AD2675" s="53">
        <f>(ROUND(AC2675-AC2674,1)/AC2674)</f>
        <v>0.16513605442176871</v>
      </c>
      <c r="AE2675" s="44"/>
      <c r="AF2675" s="45"/>
    </row>
    <row r="2676" spans="1:32">
      <c r="A2676" s="46" t="s">
        <v>30</v>
      </c>
      <c r="B2676" s="56">
        <v>10</v>
      </c>
      <c r="C2676" s="48" t="s">
        <v>6</v>
      </c>
      <c r="D2676" s="49">
        <v>175</v>
      </c>
      <c r="E2676" s="49">
        <v>0</v>
      </c>
      <c r="F2676" s="49">
        <v>0</v>
      </c>
      <c r="G2676" s="49">
        <v>0</v>
      </c>
      <c r="H2676" s="49">
        <v>0</v>
      </c>
      <c r="I2676" s="50">
        <v>50</v>
      </c>
      <c r="J2676" s="50">
        <v>20</v>
      </c>
      <c r="K2676" s="50">
        <v>0</v>
      </c>
      <c r="L2676" s="50">
        <v>0</v>
      </c>
      <c r="M2676" s="50">
        <v>0</v>
      </c>
      <c r="N2676" s="51">
        <f>D2676*$D$5</f>
        <v>244.99999999999997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342.99999999999994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37"/>
        <v>587.99999999999989</v>
      </c>
      <c r="Y2676" s="51">
        <f t="shared" si="338"/>
        <v>0</v>
      </c>
      <c r="Z2676" s="51">
        <f t="shared" si="339"/>
        <v>0</v>
      </c>
      <c r="AA2676" s="51">
        <f t="shared" si="340"/>
        <v>0</v>
      </c>
      <c r="AB2676" s="51">
        <f t="shared" si="341"/>
        <v>0</v>
      </c>
      <c r="AC2676" s="52">
        <f t="shared" si="342"/>
        <v>588</v>
      </c>
      <c r="AD2676" s="53">
        <f>(ROUND(AC2676-AC2674,1)/AC2674)</f>
        <v>0</v>
      </c>
      <c r="AE2676" s="44"/>
      <c r="AF2676" s="45"/>
    </row>
    <row r="2677" spans="1:32">
      <c r="A2677" s="46" t="s">
        <v>31</v>
      </c>
      <c r="B2677" s="56">
        <v>0</v>
      </c>
      <c r="C2677" s="48" t="s">
        <v>7</v>
      </c>
      <c r="D2677" s="49">
        <v>175</v>
      </c>
      <c r="E2677" s="49">
        <v>0</v>
      </c>
      <c r="F2677" s="49">
        <v>0</v>
      </c>
      <c r="G2677" s="49">
        <v>0</v>
      </c>
      <c r="H2677" s="49">
        <v>0</v>
      </c>
      <c r="I2677" s="50">
        <v>50</v>
      </c>
      <c r="J2677" s="50">
        <v>20</v>
      </c>
      <c r="K2677" s="50">
        <v>0</v>
      </c>
      <c r="L2677" s="50">
        <v>0</v>
      </c>
      <c r="M2677" s="50">
        <v>0</v>
      </c>
      <c r="N2677" s="51">
        <f>D2677*$D$6</f>
        <v>244.99999999999997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342.99999999999994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37"/>
        <v>587.99999999999989</v>
      </c>
      <c r="Y2677" s="51">
        <f t="shared" si="338"/>
        <v>0</v>
      </c>
      <c r="Z2677" s="51">
        <f t="shared" si="339"/>
        <v>0</v>
      </c>
      <c r="AA2677" s="51">
        <f t="shared" si="340"/>
        <v>0</v>
      </c>
      <c r="AB2677" s="51">
        <f t="shared" si="341"/>
        <v>0</v>
      </c>
      <c r="AC2677" s="52">
        <f t="shared" si="342"/>
        <v>588</v>
      </c>
      <c r="AD2677" s="53">
        <f>(ROUND(AC2677-AC2674,1)/AC2674)</f>
        <v>0</v>
      </c>
      <c r="AE2677" s="44"/>
      <c r="AF2677" s="45"/>
    </row>
    <row r="2678" spans="1:32">
      <c r="A2678" s="46" t="s">
        <v>32</v>
      </c>
      <c r="B2678" s="56">
        <v>0</v>
      </c>
      <c r="C2678" s="48" t="s">
        <v>8</v>
      </c>
      <c r="D2678" s="49">
        <v>175</v>
      </c>
      <c r="E2678" s="49">
        <v>0</v>
      </c>
      <c r="F2678" s="49">
        <v>0</v>
      </c>
      <c r="G2678" s="49">
        <v>0</v>
      </c>
      <c r="H2678" s="49">
        <v>0</v>
      </c>
      <c r="I2678" s="50">
        <v>50</v>
      </c>
      <c r="J2678" s="50">
        <v>20</v>
      </c>
      <c r="K2678" s="50">
        <v>0</v>
      </c>
      <c r="L2678" s="50">
        <v>0</v>
      </c>
      <c r="M2678" s="50">
        <v>0</v>
      </c>
      <c r="N2678" s="51">
        <f>D2678*$D$7</f>
        <v>244.99999999999997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342.99999999999994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37"/>
        <v>587.99999999999989</v>
      </c>
      <c r="Y2678" s="51">
        <f t="shared" si="338"/>
        <v>0</v>
      </c>
      <c r="Z2678" s="51">
        <f t="shared" si="339"/>
        <v>0</v>
      </c>
      <c r="AA2678" s="51">
        <f t="shared" si="340"/>
        <v>0</v>
      </c>
      <c r="AB2678" s="51">
        <f t="shared" si="341"/>
        <v>0</v>
      </c>
      <c r="AC2678" s="52">
        <f t="shared" si="342"/>
        <v>588</v>
      </c>
      <c r="AD2678" s="53">
        <f>(ROUND(AC2678-AC2674,1)/AC2674)</f>
        <v>0</v>
      </c>
      <c r="AE2678" s="44"/>
      <c r="AF2678" s="45"/>
    </row>
    <row r="2679" spans="1:32">
      <c r="A2679" s="46" t="s">
        <v>33</v>
      </c>
      <c r="B2679" s="56"/>
      <c r="C2679" s="48" t="s">
        <v>9</v>
      </c>
      <c r="D2679" s="49">
        <v>175</v>
      </c>
      <c r="E2679" s="49">
        <v>0</v>
      </c>
      <c r="F2679" s="49">
        <v>0</v>
      </c>
      <c r="G2679" s="49">
        <v>0</v>
      </c>
      <c r="H2679" s="49">
        <v>0</v>
      </c>
      <c r="I2679" s="50">
        <v>50</v>
      </c>
      <c r="J2679" s="50">
        <v>20</v>
      </c>
      <c r="K2679" s="50">
        <v>0</v>
      </c>
      <c r="L2679" s="50">
        <v>0</v>
      </c>
      <c r="M2679" s="50">
        <v>0</v>
      </c>
      <c r="N2679" s="51">
        <f>D2679*$D$8</f>
        <v>244.99999999999997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342.99999999999994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37"/>
        <v>587.99999999999989</v>
      </c>
      <c r="Y2679" s="51">
        <f t="shared" si="338"/>
        <v>0</v>
      </c>
      <c r="Z2679" s="51">
        <f t="shared" si="339"/>
        <v>0</v>
      </c>
      <c r="AA2679" s="51">
        <f t="shared" si="340"/>
        <v>0</v>
      </c>
      <c r="AB2679" s="51">
        <f t="shared" si="341"/>
        <v>0</v>
      </c>
      <c r="AC2679" s="52">
        <f t="shared" si="342"/>
        <v>588</v>
      </c>
      <c r="AD2679" s="53">
        <f>(ROUND(AC2679-AC2674,1)/AC2674)</f>
        <v>0</v>
      </c>
      <c r="AE2679" s="44"/>
      <c r="AF2679" s="45"/>
    </row>
    <row r="2680" spans="1:32">
      <c r="A2680" s="46" t="s">
        <v>34</v>
      </c>
      <c r="B2680" s="56"/>
      <c r="C2680" s="48" t="s">
        <v>10</v>
      </c>
      <c r="D2680" s="49">
        <v>88</v>
      </c>
      <c r="E2680" s="49">
        <v>175</v>
      </c>
      <c r="F2680" s="49">
        <v>0</v>
      </c>
      <c r="G2680" s="49">
        <v>0</v>
      </c>
      <c r="H2680" s="49">
        <v>0</v>
      </c>
      <c r="I2680" s="50">
        <v>50</v>
      </c>
      <c r="J2680" s="50">
        <v>20</v>
      </c>
      <c r="K2680" s="50">
        <v>75</v>
      </c>
      <c r="L2680" s="50">
        <v>0</v>
      </c>
      <c r="M2680" s="50">
        <v>0</v>
      </c>
      <c r="N2680" s="51">
        <f>D2680*$D$9</f>
        <v>118.80000000000001</v>
      </c>
      <c r="O2680" s="51">
        <f>E2680*$E$9</f>
        <v>236.25000000000003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83.160000000000011</v>
      </c>
      <c r="T2680" s="51">
        <f>(O2680/100)*(K2680*$K$9)</f>
        <v>248.06250000000003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37"/>
        <v>201.96000000000004</v>
      </c>
      <c r="Y2680" s="51">
        <f t="shared" si="338"/>
        <v>484.31250000000006</v>
      </c>
      <c r="Z2680" s="51">
        <f t="shared" si="339"/>
        <v>0</v>
      </c>
      <c r="AA2680" s="51">
        <f t="shared" si="340"/>
        <v>0</v>
      </c>
      <c r="AB2680" s="51">
        <f t="shared" si="341"/>
        <v>0</v>
      </c>
      <c r="AC2680" s="52">
        <f t="shared" si="342"/>
        <v>686.3</v>
      </c>
      <c r="AD2680" s="53">
        <f>(ROUND(AC2680-AC2674,1)/AC2674)</f>
        <v>0.16717687074829932</v>
      </c>
      <c r="AE2680" s="44"/>
      <c r="AF2680" s="45"/>
    </row>
    <row r="2681" spans="1:32">
      <c r="A2681" s="46" t="s">
        <v>35</v>
      </c>
      <c r="B2681" s="56"/>
      <c r="C2681" s="48" t="s">
        <v>11</v>
      </c>
      <c r="D2681" s="49">
        <v>88</v>
      </c>
      <c r="E2681" s="49">
        <v>0</v>
      </c>
      <c r="F2681" s="49">
        <v>175</v>
      </c>
      <c r="G2681" s="49">
        <v>0</v>
      </c>
      <c r="H2681" s="49">
        <v>0</v>
      </c>
      <c r="I2681" s="50">
        <v>50</v>
      </c>
      <c r="J2681" s="50">
        <v>20</v>
      </c>
      <c r="K2681" s="50">
        <v>37.5</v>
      </c>
      <c r="L2681" s="50">
        <v>37.5</v>
      </c>
      <c r="M2681" s="50">
        <v>0</v>
      </c>
      <c r="N2681" s="51">
        <f>D2681*$D$10</f>
        <v>118.80000000000001</v>
      </c>
      <c r="O2681" s="51">
        <f>E2681*$E$10</f>
        <v>0</v>
      </c>
      <c r="P2681" s="51">
        <f>F2681*$F$10</f>
        <v>236.25000000000003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83.160000000000011</v>
      </c>
      <c r="T2681" s="51">
        <f>(O2681/100)*(K2681*$J$10)</f>
        <v>0</v>
      </c>
      <c r="U2681" s="51">
        <f>(P2681/100)*(K2681*$K$10)+(P2681/100)*(L2681*$L$10)</f>
        <v>248.06250000000003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37"/>
        <v>201.96000000000004</v>
      </c>
      <c r="Y2681" s="51">
        <f t="shared" si="338"/>
        <v>0</v>
      </c>
      <c r="Z2681" s="51">
        <f t="shared" si="339"/>
        <v>484.31250000000006</v>
      </c>
      <c r="AA2681" s="51">
        <f t="shared" si="340"/>
        <v>0</v>
      </c>
      <c r="AB2681" s="51">
        <f t="shared" si="341"/>
        <v>0</v>
      </c>
      <c r="AC2681" s="52">
        <f t="shared" si="342"/>
        <v>686.3</v>
      </c>
      <c r="AD2681" s="53">
        <f>(ROUND(AC2681-AC2674,1)/AC2674)</f>
        <v>0.16717687074829932</v>
      </c>
      <c r="AE2681" s="44"/>
      <c r="AF2681" s="45"/>
    </row>
    <row r="2682" spans="1:32">
      <c r="A2682" s="46" t="s">
        <v>36</v>
      </c>
      <c r="B2682" s="56"/>
      <c r="C2682" s="48" t="s">
        <v>12</v>
      </c>
      <c r="D2682" s="49">
        <v>88</v>
      </c>
      <c r="E2682" s="49">
        <v>0</v>
      </c>
      <c r="F2682" s="49">
        <v>0</v>
      </c>
      <c r="G2682" s="49">
        <v>175</v>
      </c>
      <c r="H2682" s="49">
        <v>0</v>
      </c>
      <c r="I2682" s="50">
        <v>50</v>
      </c>
      <c r="J2682" s="50">
        <v>20</v>
      </c>
      <c r="K2682" s="50">
        <v>0</v>
      </c>
      <c r="L2682" s="50">
        <v>75</v>
      </c>
      <c r="M2682" s="50">
        <v>0</v>
      </c>
      <c r="N2682" s="51">
        <f>D2682*$D$11</f>
        <v>118.80000000000001</v>
      </c>
      <c r="O2682" s="51">
        <f>E2682*$E$11</f>
        <v>0</v>
      </c>
      <c r="P2682" s="51">
        <f>F2682*$F$11</f>
        <v>0</v>
      </c>
      <c r="Q2682" s="51">
        <f>G2682*$G$11</f>
        <v>236.25000000000003</v>
      </c>
      <c r="R2682" s="51">
        <f>H2682*$H$11</f>
        <v>0</v>
      </c>
      <c r="S2682" s="51">
        <f>(N2682/100)*(I2682*$I$11)+(N2682/100)*(J2682*$J$11)</f>
        <v>83.160000000000011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248.06250000000003</v>
      </c>
      <c r="W2682" s="51">
        <f>(R2682/100)*(K2682*$K$11)+(R2682/100)*(L2682*$L$11)</f>
        <v>0</v>
      </c>
      <c r="X2682" s="51">
        <f t="shared" si="337"/>
        <v>201.96000000000004</v>
      </c>
      <c r="Y2682" s="51">
        <f t="shared" si="338"/>
        <v>0</v>
      </c>
      <c r="Z2682" s="51">
        <f t="shared" si="339"/>
        <v>0</v>
      </c>
      <c r="AA2682" s="51">
        <f t="shared" si="340"/>
        <v>484.31250000000006</v>
      </c>
      <c r="AB2682" s="51">
        <f t="shared" si="341"/>
        <v>0</v>
      </c>
      <c r="AC2682" s="52">
        <f t="shared" si="342"/>
        <v>686.3</v>
      </c>
      <c r="AD2682" s="53">
        <f>(ROUND(AC2682-AC2674,1)/AC2674)</f>
        <v>0.16717687074829932</v>
      </c>
      <c r="AE2682" s="44"/>
      <c r="AF2682" s="45"/>
    </row>
    <row r="2683" spans="1:32">
      <c r="A2683" s="46" t="s">
        <v>37</v>
      </c>
      <c r="B2683" s="56"/>
      <c r="C2683" s="48" t="s">
        <v>13</v>
      </c>
      <c r="D2683" s="49">
        <v>88</v>
      </c>
      <c r="E2683" s="49">
        <v>0</v>
      </c>
      <c r="F2683" s="49">
        <v>0</v>
      </c>
      <c r="G2683" s="49">
        <v>0</v>
      </c>
      <c r="H2683" s="49">
        <v>175</v>
      </c>
      <c r="I2683" s="50">
        <v>50</v>
      </c>
      <c r="J2683" s="50">
        <v>20</v>
      </c>
      <c r="K2683" s="50">
        <v>37.5</v>
      </c>
      <c r="L2683" s="50">
        <v>37.5</v>
      </c>
      <c r="M2683" s="50">
        <v>0</v>
      </c>
      <c r="N2683" s="51">
        <f>D2683*$D$12</f>
        <v>118.80000000000001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236.25000000000003</v>
      </c>
      <c r="S2683" s="51">
        <f>(N2683/100)*(I2683*$I$12)+(N2683/100)*(J2683*$J$12)</f>
        <v>83.160000000000011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248.06250000000003</v>
      </c>
      <c r="X2683" s="51">
        <f t="shared" si="337"/>
        <v>201.96000000000004</v>
      </c>
      <c r="Y2683" s="51">
        <f t="shared" si="338"/>
        <v>0</v>
      </c>
      <c r="Z2683" s="51">
        <f t="shared" si="339"/>
        <v>0</v>
      </c>
      <c r="AA2683" s="51">
        <f t="shared" si="340"/>
        <v>0</v>
      </c>
      <c r="AB2683" s="51">
        <f t="shared" si="341"/>
        <v>484.31250000000006</v>
      </c>
      <c r="AC2683" s="52">
        <f t="shared" si="342"/>
        <v>686.3</v>
      </c>
      <c r="AD2683" s="53">
        <f>(ROUND(AC2683-AC2674,1)/AC2674)</f>
        <v>0.16717687074829932</v>
      </c>
      <c r="AE2683" s="44"/>
      <c r="AF2683" s="45"/>
    </row>
    <row r="2684" spans="1:32">
      <c r="A2684" s="46" t="s">
        <v>38</v>
      </c>
      <c r="B2684" s="56"/>
      <c r="C2684" s="48" t="s">
        <v>14</v>
      </c>
      <c r="D2684" s="49">
        <v>175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100</v>
      </c>
      <c r="N2684" s="51">
        <f>D2684*$D$13</f>
        <v>236.25000000000003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472.50000000000006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37"/>
        <v>708.75000000000011</v>
      </c>
      <c r="Y2684" s="51">
        <f t="shared" si="338"/>
        <v>0</v>
      </c>
      <c r="Z2684" s="51">
        <f t="shared" si="339"/>
        <v>0</v>
      </c>
      <c r="AA2684" s="51">
        <f t="shared" si="340"/>
        <v>0</v>
      </c>
      <c r="AB2684" s="51">
        <f t="shared" si="341"/>
        <v>0</v>
      </c>
      <c r="AC2684" s="52">
        <f t="shared" si="342"/>
        <v>708.8</v>
      </c>
      <c r="AD2684" s="53">
        <f>(ROUND(AC2684-AC2674,1)/AC2674)</f>
        <v>0.20544217687074828</v>
      </c>
      <c r="AE2684" s="44"/>
      <c r="AF2684" s="45"/>
    </row>
    <row r="2685" spans="1:32">
      <c r="A2685" s="46" t="s">
        <v>39</v>
      </c>
      <c r="B2685" s="56"/>
      <c r="C2685" s="48" t="s">
        <v>15</v>
      </c>
      <c r="D2685" s="49">
        <v>175</v>
      </c>
      <c r="E2685" s="49">
        <v>0</v>
      </c>
      <c r="F2685" s="49">
        <v>0</v>
      </c>
      <c r="G2685" s="49">
        <v>0</v>
      </c>
      <c r="H2685" s="49">
        <v>0</v>
      </c>
      <c r="I2685" s="50">
        <v>50</v>
      </c>
      <c r="J2685" s="50">
        <v>20</v>
      </c>
      <c r="K2685" s="50">
        <v>65</v>
      </c>
      <c r="L2685" s="50">
        <v>0</v>
      </c>
      <c r="M2685" s="50">
        <v>0</v>
      </c>
      <c r="N2685" s="51">
        <f>D2685*$D$14</f>
        <v>236.25000000000003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472.50000000000011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37"/>
        <v>708.75000000000011</v>
      </c>
      <c r="Y2685" s="51">
        <f t="shared" si="338"/>
        <v>0</v>
      </c>
      <c r="Z2685" s="51">
        <f t="shared" si="339"/>
        <v>0</v>
      </c>
      <c r="AA2685" s="51">
        <f t="shared" si="340"/>
        <v>0</v>
      </c>
      <c r="AB2685" s="51">
        <f t="shared" si="341"/>
        <v>0</v>
      </c>
      <c r="AC2685" s="52">
        <f t="shared" si="342"/>
        <v>708.8</v>
      </c>
      <c r="AD2685" s="53">
        <f>(ROUND(AC2685-AC2674,1)/AC2674)</f>
        <v>0.20544217687074828</v>
      </c>
      <c r="AE2685" s="44"/>
      <c r="AF2685" s="45"/>
    </row>
    <row r="2686" spans="1:32">
      <c r="A2686" s="46"/>
      <c r="B2686" s="56"/>
      <c r="C2686" s="48" t="s">
        <v>16</v>
      </c>
      <c r="D2686" s="49">
        <v>175</v>
      </c>
      <c r="E2686" s="49">
        <v>0</v>
      </c>
      <c r="F2686" s="49">
        <v>0</v>
      </c>
      <c r="G2686" s="49">
        <v>0</v>
      </c>
      <c r="H2686" s="49">
        <v>0</v>
      </c>
      <c r="I2686" s="50">
        <v>50</v>
      </c>
      <c r="J2686" s="50">
        <v>20</v>
      </c>
      <c r="K2686" s="50">
        <v>0</v>
      </c>
      <c r="L2686" s="50">
        <v>65</v>
      </c>
      <c r="M2686" s="50">
        <v>0</v>
      </c>
      <c r="N2686" s="51">
        <f>D2686*$D$15</f>
        <v>236.25000000000003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472.50000000000011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37"/>
        <v>708.75000000000011</v>
      </c>
      <c r="Y2686" s="51">
        <f t="shared" si="338"/>
        <v>0</v>
      </c>
      <c r="Z2686" s="51">
        <f t="shared" si="339"/>
        <v>0</v>
      </c>
      <c r="AA2686" s="51">
        <f t="shared" si="340"/>
        <v>0</v>
      </c>
      <c r="AB2686" s="51">
        <f t="shared" si="341"/>
        <v>0</v>
      </c>
      <c r="AC2686" s="52">
        <f t="shared" si="342"/>
        <v>708.8</v>
      </c>
      <c r="AD2686" s="53">
        <f>(ROUND(AC2686-AC2674,1)/AC2674)</f>
        <v>0.20544217687074828</v>
      </c>
      <c r="AE2686" s="44"/>
      <c r="AF2686" s="45"/>
    </row>
    <row r="2687" spans="1:32">
      <c r="A2687" s="46"/>
      <c r="B2687" s="56"/>
      <c r="C2687" s="48" t="s">
        <v>17</v>
      </c>
      <c r="D2687" s="49">
        <v>175</v>
      </c>
      <c r="E2687" s="49">
        <v>0</v>
      </c>
      <c r="F2687" s="49">
        <v>0</v>
      </c>
      <c r="G2687" s="49">
        <v>0</v>
      </c>
      <c r="H2687" s="49">
        <v>0</v>
      </c>
      <c r="I2687" s="50">
        <v>50</v>
      </c>
      <c r="J2687" s="50">
        <v>50</v>
      </c>
      <c r="K2687" s="50">
        <v>0</v>
      </c>
      <c r="L2687" s="50">
        <v>0</v>
      </c>
      <c r="M2687" s="50">
        <v>0</v>
      </c>
      <c r="N2687" s="51">
        <f>D2687*$D$16</f>
        <v>236.25000000000003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413.43750000000006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37"/>
        <v>649.68750000000011</v>
      </c>
      <c r="Y2687" s="51">
        <f t="shared" si="338"/>
        <v>0</v>
      </c>
      <c r="Z2687" s="51">
        <f t="shared" si="339"/>
        <v>0</v>
      </c>
      <c r="AA2687" s="51">
        <f t="shared" si="340"/>
        <v>0</v>
      </c>
      <c r="AB2687" s="51">
        <f t="shared" si="341"/>
        <v>0</v>
      </c>
      <c r="AC2687" s="52">
        <f t="shared" si="342"/>
        <v>649.70000000000005</v>
      </c>
      <c r="AD2687" s="53">
        <f>(ROUND(AC2687-AC2674,1)/AC2674)</f>
        <v>0.10493197278911565</v>
      </c>
      <c r="AE2687" s="44" t="s">
        <v>28</v>
      </c>
      <c r="AF2687" s="45"/>
    </row>
    <row r="2688" spans="1:32">
      <c r="A2688" s="46"/>
      <c r="B2688" s="56"/>
      <c r="C2688" s="48" t="s">
        <v>18</v>
      </c>
      <c r="D2688" s="49">
        <v>175</v>
      </c>
      <c r="E2688" s="49">
        <v>0</v>
      </c>
      <c r="F2688" s="49">
        <v>0</v>
      </c>
      <c r="G2688" s="49">
        <v>0</v>
      </c>
      <c r="H2688" s="49">
        <v>0</v>
      </c>
      <c r="I2688" s="50">
        <v>80</v>
      </c>
      <c r="J2688" s="50">
        <v>20</v>
      </c>
      <c r="K2688" s="50">
        <v>0</v>
      </c>
      <c r="L2688" s="50">
        <v>0</v>
      </c>
      <c r="M2688" s="50">
        <v>0</v>
      </c>
      <c r="N2688" s="51">
        <f>D2688*$D$17</f>
        <v>236.25000000000003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519.75000000000011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37"/>
        <v>756.00000000000011</v>
      </c>
      <c r="Y2688" s="51">
        <f t="shared" si="338"/>
        <v>0</v>
      </c>
      <c r="Z2688" s="51">
        <f t="shared" si="339"/>
        <v>0</v>
      </c>
      <c r="AA2688" s="51">
        <f t="shared" si="340"/>
        <v>0</v>
      </c>
      <c r="AB2688" s="51">
        <f t="shared" si="341"/>
        <v>0</v>
      </c>
      <c r="AC2688" s="52">
        <f t="shared" si="342"/>
        <v>756</v>
      </c>
      <c r="AD2688" s="53">
        <f>(ROUND(AC2688-AC2674,1)/AC2674)</f>
        <v>0.2857142857142857</v>
      </c>
      <c r="AE2688" s="44"/>
      <c r="AF2688" s="45"/>
    </row>
    <row r="2689" spans="1:32">
      <c r="A2689" s="54" t="s">
        <v>19</v>
      </c>
      <c r="B2689" s="37" t="s">
        <v>233</v>
      </c>
      <c r="C2689" s="38" t="s">
        <v>4</v>
      </c>
      <c r="D2689" s="39">
        <v>200</v>
      </c>
      <c r="E2689" s="39">
        <v>0</v>
      </c>
      <c r="F2689" s="39">
        <v>0</v>
      </c>
      <c r="G2689" s="39">
        <v>0</v>
      </c>
      <c r="H2689" s="39">
        <v>0</v>
      </c>
      <c r="I2689" s="40">
        <v>60</v>
      </c>
      <c r="J2689" s="40">
        <v>0</v>
      </c>
      <c r="K2689" s="40">
        <v>0</v>
      </c>
      <c r="L2689" s="40">
        <v>0</v>
      </c>
      <c r="M2689" s="40">
        <v>0</v>
      </c>
      <c r="N2689" s="41">
        <f>D2689*$D$3</f>
        <v>280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336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37"/>
        <v>616</v>
      </c>
      <c r="Y2689" s="41">
        <f t="shared" si="338"/>
        <v>0</v>
      </c>
      <c r="Z2689" s="41">
        <f t="shared" si="339"/>
        <v>0</v>
      </c>
      <c r="AA2689" s="41">
        <f t="shared" si="340"/>
        <v>0</v>
      </c>
      <c r="AB2689" s="41">
        <f t="shared" si="341"/>
        <v>0</v>
      </c>
      <c r="AC2689" s="42">
        <f t="shared" si="342"/>
        <v>616</v>
      </c>
      <c r="AD2689" s="43">
        <v>0</v>
      </c>
      <c r="AE2689" s="44"/>
      <c r="AF2689" s="45"/>
    </row>
    <row r="2690" spans="1:32">
      <c r="A2690" s="46" t="s">
        <v>29</v>
      </c>
      <c r="B2690" s="47">
        <v>32</v>
      </c>
      <c r="C2690" s="48" t="s">
        <v>5</v>
      </c>
      <c r="D2690" s="49">
        <v>200</v>
      </c>
      <c r="E2690" s="49">
        <v>0</v>
      </c>
      <c r="F2690" s="49">
        <v>0</v>
      </c>
      <c r="G2690" s="49">
        <v>0</v>
      </c>
      <c r="H2690" s="49">
        <v>0</v>
      </c>
      <c r="I2690" s="50">
        <v>70</v>
      </c>
      <c r="J2690" s="50">
        <v>10</v>
      </c>
      <c r="K2690" s="50">
        <v>0</v>
      </c>
      <c r="L2690" s="50">
        <v>0</v>
      </c>
      <c r="M2690" s="50">
        <v>0</v>
      </c>
      <c r="N2690" s="51">
        <f>D2690*$D$4</f>
        <v>270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432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37"/>
        <v>702</v>
      </c>
      <c r="Y2690" s="51">
        <f t="shared" si="338"/>
        <v>0</v>
      </c>
      <c r="Z2690" s="51">
        <f t="shared" si="339"/>
        <v>0</v>
      </c>
      <c r="AA2690" s="51">
        <f t="shared" si="340"/>
        <v>0</v>
      </c>
      <c r="AB2690" s="51">
        <f t="shared" si="341"/>
        <v>0</v>
      </c>
      <c r="AC2690" s="52">
        <f t="shared" si="342"/>
        <v>702</v>
      </c>
      <c r="AD2690" s="53">
        <f>(ROUND(AC2690-AC2689,1)/AC2689)</f>
        <v>0.1396103896103896</v>
      </c>
      <c r="AE2690" s="44"/>
      <c r="AF2690" s="45"/>
    </row>
    <row r="2691" spans="1:32">
      <c r="A2691" s="46" t="s">
        <v>30</v>
      </c>
      <c r="B2691" s="47">
        <v>0</v>
      </c>
      <c r="C2691" s="48" t="s">
        <v>6</v>
      </c>
      <c r="D2691" s="49">
        <v>200</v>
      </c>
      <c r="E2691" s="49">
        <v>0</v>
      </c>
      <c r="F2691" s="49">
        <v>0</v>
      </c>
      <c r="G2691" s="49">
        <v>0</v>
      </c>
      <c r="H2691" s="49">
        <v>0</v>
      </c>
      <c r="I2691" s="50">
        <v>60</v>
      </c>
      <c r="J2691" s="50">
        <v>0</v>
      </c>
      <c r="K2691" s="50">
        <v>0</v>
      </c>
      <c r="L2691" s="50">
        <v>0</v>
      </c>
      <c r="M2691" s="50">
        <v>0</v>
      </c>
      <c r="N2691" s="51">
        <f>D2691*$D$5</f>
        <v>280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336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37"/>
        <v>616</v>
      </c>
      <c r="Y2691" s="51">
        <f t="shared" si="338"/>
        <v>0</v>
      </c>
      <c r="Z2691" s="51">
        <f t="shared" si="339"/>
        <v>0</v>
      </c>
      <c r="AA2691" s="51">
        <f t="shared" si="340"/>
        <v>0</v>
      </c>
      <c r="AB2691" s="51">
        <f t="shared" si="341"/>
        <v>0</v>
      </c>
      <c r="AC2691" s="52">
        <f t="shared" si="342"/>
        <v>616</v>
      </c>
      <c r="AD2691" s="53">
        <f>(ROUND(AC2691-AC2689,1)/AC2689)</f>
        <v>0</v>
      </c>
      <c r="AE2691" s="44"/>
      <c r="AF2691" s="45"/>
    </row>
    <row r="2692" spans="1:32">
      <c r="A2692" s="46" t="s">
        <v>31</v>
      </c>
      <c r="B2692" s="47">
        <v>0</v>
      </c>
      <c r="C2692" s="48" t="s">
        <v>7</v>
      </c>
      <c r="D2692" s="49">
        <v>200</v>
      </c>
      <c r="E2692" s="49">
        <v>0</v>
      </c>
      <c r="F2692" s="49">
        <v>0</v>
      </c>
      <c r="G2692" s="49">
        <v>0</v>
      </c>
      <c r="H2692" s="49">
        <v>0</v>
      </c>
      <c r="I2692" s="50">
        <v>60</v>
      </c>
      <c r="J2692" s="50">
        <v>0</v>
      </c>
      <c r="K2692" s="50">
        <v>0</v>
      </c>
      <c r="L2692" s="50">
        <v>0</v>
      </c>
      <c r="M2692" s="50">
        <v>0</v>
      </c>
      <c r="N2692" s="51">
        <f>D2692*$D$6</f>
        <v>280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336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37"/>
        <v>616</v>
      </c>
      <c r="Y2692" s="51">
        <f t="shared" si="338"/>
        <v>0</v>
      </c>
      <c r="Z2692" s="51">
        <f t="shared" si="339"/>
        <v>0</v>
      </c>
      <c r="AA2692" s="51">
        <f t="shared" si="340"/>
        <v>0</v>
      </c>
      <c r="AB2692" s="51">
        <f t="shared" si="341"/>
        <v>0</v>
      </c>
      <c r="AC2692" s="52">
        <f t="shared" si="342"/>
        <v>616</v>
      </c>
      <c r="AD2692" s="53">
        <f>(ROUND(AC2692-AC2689,1)/AC2689)</f>
        <v>0</v>
      </c>
      <c r="AE2692" s="44"/>
      <c r="AF2692" s="45"/>
    </row>
    <row r="2693" spans="1:32">
      <c r="A2693" s="46" t="s">
        <v>32</v>
      </c>
      <c r="B2693" s="47">
        <v>0</v>
      </c>
      <c r="C2693" s="48" t="s">
        <v>8</v>
      </c>
      <c r="D2693" s="49">
        <v>200</v>
      </c>
      <c r="E2693" s="49">
        <v>0</v>
      </c>
      <c r="F2693" s="49">
        <v>0</v>
      </c>
      <c r="G2693" s="49">
        <v>0</v>
      </c>
      <c r="H2693" s="49">
        <v>0</v>
      </c>
      <c r="I2693" s="50">
        <v>60</v>
      </c>
      <c r="J2693" s="50">
        <v>0</v>
      </c>
      <c r="K2693" s="50">
        <v>0</v>
      </c>
      <c r="L2693" s="50">
        <v>0</v>
      </c>
      <c r="M2693" s="50">
        <v>0</v>
      </c>
      <c r="N2693" s="51">
        <f>D2693*$D$7</f>
        <v>280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336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37"/>
        <v>616</v>
      </c>
      <c r="Y2693" s="51">
        <f t="shared" si="338"/>
        <v>0</v>
      </c>
      <c r="Z2693" s="51">
        <f t="shared" si="339"/>
        <v>0</v>
      </c>
      <c r="AA2693" s="51">
        <f t="shared" si="340"/>
        <v>0</v>
      </c>
      <c r="AB2693" s="51">
        <f t="shared" si="341"/>
        <v>0</v>
      </c>
      <c r="AC2693" s="52">
        <f t="shared" si="342"/>
        <v>616</v>
      </c>
      <c r="AD2693" s="53">
        <f>(ROUND(AC2693-AC2689,1)/AC2689)</f>
        <v>0</v>
      </c>
      <c r="AE2693" s="44"/>
      <c r="AF2693" s="45"/>
    </row>
    <row r="2694" spans="1:32">
      <c r="A2694" s="46" t="s">
        <v>33</v>
      </c>
      <c r="B2694" s="47"/>
      <c r="C2694" s="48" t="s">
        <v>9</v>
      </c>
      <c r="D2694" s="49">
        <v>200</v>
      </c>
      <c r="E2694" s="49">
        <v>0</v>
      </c>
      <c r="F2694" s="49">
        <v>0</v>
      </c>
      <c r="G2694" s="49">
        <v>0</v>
      </c>
      <c r="H2694" s="49">
        <v>0</v>
      </c>
      <c r="I2694" s="50">
        <v>60</v>
      </c>
      <c r="J2694" s="50">
        <v>0</v>
      </c>
      <c r="K2694" s="50">
        <v>0</v>
      </c>
      <c r="L2694" s="50">
        <v>0</v>
      </c>
      <c r="M2694" s="50">
        <v>0</v>
      </c>
      <c r="N2694" s="51">
        <f>D2694*$D$8</f>
        <v>280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336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37"/>
        <v>616</v>
      </c>
      <c r="Y2694" s="51">
        <f t="shared" si="338"/>
        <v>0</v>
      </c>
      <c r="Z2694" s="51">
        <f t="shared" si="339"/>
        <v>0</v>
      </c>
      <c r="AA2694" s="51">
        <f t="shared" si="340"/>
        <v>0</v>
      </c>
      <c r="AB2694" s="51">
        <f t="shared" si="341"/>
        <v>0</v>
      </c>
      <c r="AC2694" s="52">
        <f t="shared" si="342"/>
        <v>616</v>
      </c>
      <c r="AD2694" s="53">
        <f>(ROUND(AC2694-AC2689,1)/AC2689)</f>
        <v>0</v>
      </c>
      <c r="AE2694" s="44"/>
      <c r="AF2694" s="45"/>
    </row>
    <row r="2695" spans="1:32">
      <c r="A2695" s="46" t="s">
        <v>34</v>
      </c>
      <c r="B2695" s="47"/>
      <c r="C2695" s="48" t="s">
        <v>10</v>
      </c>
      <c r="D2695" s="49">
        <v>100</v>
      </c>
      <c r="E2695" s="49">
        <v>200</v>
      </c>
      <c r="F2695" s="49">
        <v>0</v>
      </c>
      <c r="G2695" s="49">
        <v>0</v>
      </c>
      <c r="H2695" s="49">
        <v>0</v>
      </c>
      <c r="I2695" s="50">
        <v>60</v>
      </c>
      <c r="J2695" s="50">
        <v>0</v>
      </c>
      <c r="K2695" s="50">
        <v>65</v>
      </c>
      <c r="L2695" s="50">
        <v>0</v>
      </c>
      <c r="M2695" s="50">
        <v>0</v>
      </c>
      <c r="N2695" s="51">
        <f>D2695*$D$9</f>
        <v>135</v>
      </c>
      <c r="O2695" s="51">
        <f>E2695*$E$9</f>
        <v>270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81</v>
      </c>
      <c r="T2695" s="51">
        <f>(O2695/100)*(K2695*$K$9)</f>
        <v>245.70000000000002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37"/>
        <v>216</v>
      </c>
      <c r="Y2695" s="51">
        <f t="shared" si="338"/>
        <v>515.70000000000005</v>
      </c>
      <c r="Z2695" s="51">
        <f t="shared" si="339"/>
        <v>0</v>
      </c>
      <c r="AA2695" s="51">
        <f t="shared" si="340"/>
        <v>0</v>
      </c>
      <c r="AB2695" s="51">
        <f t="shared" si="341"/>
        <v>0</v>
      </c>
      <c r="AC2695" s="52">
        <f t="shared" si="342"/>
        <v>731.7</v>
      </c>
      <c r="AD2695" s="53">
        <f>(ROUND(AC2695-AC2689,1)/AC2689)</f>
        <v>0.18782467532467534</v>
      </c>
      <c r="AE2695" s="44"/>
      <c r="AF2695" s="45"/>
    </row>
    <row r="2696" spans="1:32">
      <c r="A2696" s="46" t="s">
        <v>35</v>
      </c>
      <c r="B2696" s="47"/>
      <c r="C2696" s="48" t="s">
        <v>11</v>
      </c>
      <c r="D2696" s="49">
        <v>100</v>
      </c>
      <c r="E2696" s="49">
        <v>0</v>
      </c>
      <c r="F2696" s="49">
        <v>200</v>
      </c>
      <c r="G2696" s="49">
        <v>0</v>
      </c>
      <c r="H2696" s="49">
        <v>0</v>
      </c>
      <c r="I2696" s="50">
        <v>60</v>
      </c>
      <c r="J2696" s="50">
        <v>0</v>
      </c>
      <c r="K2696" s="50">
        <v>32.5</v>
      </c>
      <c r="L2696" s="50">
        <v>32.5</v>
      </c>
      <c r="M2696" s="50">
        <v>0</v>
      </c>
      <c r="N2696" s="51">
        <f>D2696*$D$10</f>
        <v>135</v>
      </c>
      <c r="O2696" s="51">
        <f>E2696*$E$10</f>
        <v>0</v>
      </c>
      <c r="P2696" s="51">
        <f>F2696*$F$10</f>
        <v>270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81</v>
      </c>
      <c r="T2696" s="51">
        <f>(O2696/100)*(K2696*$J$10)</f>
        <v>0</v>
      </c>
      <c r="U2696" s="51">
        <f>(P2696/100)*(K2696*$K$10)+(P2696/100)*(L2696*$L$10)</f>
        <v>245.70000000000002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37"/>
        <v>216</v>
      </c>
      <c r="Y2696" s="51">
        <f t="shared" si="338"/>
        <v>0</v>
      </c>
      <c r="Z2696" s="51">
        <f t="shared" si="339"/>
        <v>515.70000000000005</v>
      </c>
      <c r="AA2696" s="51">
        <f t="shared" si="340"/>
        <v>0</v>
      </c>
      <c r="AB2696" s="51">
        <f t="shared" si="341"/>
        <v>0</v>
      </c>
      <c r="AC2696" s="52">
        <f t="shared" si="342"/>
        <v>731.7</v>
      </c>
      <c r="AD2696" s="53">
        <f>(ROUND(AC2696-AC2689,1)/AC2689)</f>
        <v>0.18782467532467534</v>
      </c>
      <c r="AE2696" s="44"/>
      <c r="AF2696" s="45"/>
    </row>
    <row r="2697" spans="1:32">
      <c r="A2697" s="46" t="s">
        <v>36</v>
      </c>
      <c r="B2697" s="47"/>
      <c r="C2697" s="48" t="s">
        <v>12</v>
      </c>
      <c r="D2697" s="49">
        <v>100</v>
      </c>
      <c r="E2697" s="49">
        <v>0</v>
      </c>
      <c r="F2697" s="49">
        <v>0</v>
      </c>
      <c r="G2697" s="49">
        <v>200</v>
      </c>
      <c r="H2697" s="49">
        <v>0</v>
      </c>
      <c r="I2697" s="50">
        <v>60</v>
      </c>
      <c r="J2697" s="50">
        <v>0</v>
      </c>
      <c r="K2697" s="50">
        <v>0</v>
      </c>
      <c r="L2697" s="50">
        <v>65</v>
      </c>
      <c r="M2697" s="50">
        <v>0</v>
      </c>
      <c r="N2697" s="51">
        <f>D2697*$D$11</f>
        <v>135</v>
      </c>
      <c r="O2697" s="51">
        <f>E2697*$E$11</f>
        <v>0</v>
      </c>
      <c r="P2697" s="51">
        <f>F2697*$F$11</f>
        <v>0</v>
      </c>
      <c r="Q2697" s="51">
        <f>G2697*$G$11</f>
        <v>270</v>
      </c>
      <c r="R2697" s="51">
        <f>H2697*$H$11</f>
        <v>0</v>
      </c>
      <c r="S2697" s="51">
        <f>(N2697/100)*(I2697*$I$11)+(N2697/100)*(J2697*$J$11)</f>
        <v>81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245.70000000000002</v>
      </c>
      <c r="W2697" s="51">
        <f>(R2697/100)*(K2697*$K$11)+(R2697/100)*(L2697*$L$11)</f>
        <v>0</v>
      </c>
      <c r="X2697" s="51">
        <f t="shared" si="337"/>
        <v>216</v>
      </c>
      <c r="Y2697" s="51">
        <f t="shared" si="338"/>
        <v>0</v>
      </c>
      <c r="Z2697" s="51">
        <f t="shared" si="339"/>
        <v>0</v>
      </c>
      <c r="AA2697" s="51">
        <f t="shared" si="340"/>
        <v>515.70000000000005</v>
      </c>
      <c r="AB2697" s="51">
        <f t="shared" si="341"/>
        <v>0</v>
      </c>
      <c r="AC2697" s="52">
        <f t="shared" si="342"/>
        <v>731.7</v>
      </c>
      <c r="AD2697" s="53">
        <f>(ROUND(AC2697-AC2689,1)/AC2689)</f>
        <v>0.18782467532467534</v>
      </c>
      <c r="AE2697" s="44"/>
      <c r="AF2697" s="45"/>
    </row>
    <row r="2698" spans="1:32">
      <c r="A2698" s="46" t="s">
        <v>37</v>
      </c>
      <c r="B2698" s="47"/>
      <c r="C2698" s="48" t="s">
        <v>13</v>
      </c>
      <c r="D2698" s="49">
        <v>100</v>
      </c>
      <c r="E2698" s="49">
        <v>0</v>
      </c>
      <c r="F2698" s="49">
        <v>0</v>
      </c>
      <c r="G2698" s="49">
        <v>0</v>
      </c>
      <c r="H2698" s="49">
        <v>200</v>
      </c>
      <c r="I2698" s="50">
        <v>60</v>
      </c>
      <c r="J2698" s="50">
        <v>0</v>
      </c>
      <c r="K2698" s="50">
        <v>32.5</v>
      </c>
      <c r="L2698" s="50">
        <v>32.5</v>
      </c>
      <c r="M2698" s="50">
        <v>0</v>
      </c>
      <c r="N2698" s="51">
        <f>D2698*$D$12</f>
        <v>135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270</v>
      </c>
      <c r="S2698" s="51">
        <f>(N2698/100)*(I2698*$I$12)+(N2698/100)*(J2698*$J$12)</f>
        <v>81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245.70000000000002</v>
      </c>
      <c r="X2698" s="51">
        <f t="shared" si="337"/>
        <v>216</v>
      </c>
      <c r="Y2698" s="51">
        <f t="shared" si="338"/>
        <v>0</v>
      </c>
      <c r="Z2698" s="51">
        <f t="shared" si="339"/>
        <v>0</v>
      </c>
      <c r="AA2698" s="51">
        <f t="shared" si="340"/>
        <v>0</v>
      </c>
      <c r="AB2698" s="51">
        <f t="shared" si="341"/>
        <v>515.70000000000005</v>
      </c>
      <c r="AC2698" s="52">
        <f t="shared" si="342"/>
        <v>731.7</v>
      </c>
      <c r="AD2698" s="53">
        <f>(ROUND(AC2698-AC2689,1)/AC2689)</f>
        <v>0.18782467532467534</v>
      </c>
      <c r="AE2698" s="44"/>
      <c r="AF2698" s="45"/>
    </row>
    <row r="2699" spans="1:32">
      <c r="A2699" s="46" t="s">
        <v>38</v>
      </c>
      <c r="B2699" s="47"/>
      <c r="C2699" s="48" t="s">
        <v>14</v>
      </c>
      <c r="D2699" s="49">
        <v>200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85</v>
      </c>
      <c r="N2699" s="51">
        <f>D2699*$D$13</f>
        <v>270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459.00000000000006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37"/>
        <v>729</v>
      </c>
      <c r="Y2699" s="51">
        <f t="shared" si="338"/>
        <v>0</v>
      </c>
      <c r="Z2699" s="51">
        <f t="shared" si="339"/>
        <v>0</v>
      </c>
      <c r="AA2699" s="51">
        <f t="shared" si="340"/>
        <v>0</v>
      </c>
      <c r="AB2699" s="51">
        <f t="shared" si="341"/>
        <v>0</v>
      </c>
      <c r="AC2699" s="52">
        <f t="shared" si="342"/>
        <v>729</v>
      </c>
      <c r="AD2699" s="53">
        <f>(ROUND(AC2699-AC2689,1)/AC2689)</f>
        <v>0.18344155844155843</v>
      </c>
      <c r="AE2699" s="44"/>
      <c r="AF2699" s="45"/>
    </row>
    <row r="2700" spans="1:32">
      <c r="A2700" s="46" t="s">
        <v>39</v>
      </c>
      <c r="B2700" s="47"/>
      <c r="C2700" s="48" t="s">
        <v>15</v>
      </c>
      <c r="D2700" s="49">
        <v>200</v>
      </c>
      <c r="E2700" s="49">
        <v>0</v>
      </c>
      <c r="F2700" s="49">
        <v>0</v>
      </c>
      <c r="G2700" s="49">
        <v>0</v>
      </c>
      <c r="H2700" s="49">
        <v>0</v>
      </c>
      <c r="I2700" s="50">
        <v>60</v>
      </c>
      <c r="J2700" s="50">
        <v>0</v>
      </c>
      <c r="K2700" s="50">
        <v>50</v>
      </c>
      <c r="L2700" s="50">
        <v>0</v>
      </c>
      <c r="M2700" s="50">
        <v>0</v>
      </c>
      <c r="N2700" s="51">
        <f>D2700*$D$14</f>
        <v>270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432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37"/>
        <v>702</v>
      </c>
      <c r="Y2700" s="51">
        <f t="shared" si="338"/>
        <v>0</v>
      </c>
      <c r="Z2700" s="51">
        <f t="shared" si="339"/>
        <v>0</v>
      </c>
      <c r="AA2700" s="51">
        <f t="shared" si="340"/>
        <v>0</v>
      </c>
      <c r="AB2700" s="51">
        <f t="shared" si="341"/>
        <v>0</v>
      </c>
      <c r="AC2700" s="52">
        <f t="shared" si="342"/>
        <v>702</v>
      </c>
      <c r="AD2700" s="53">
        <f>(ROUND(AC2700-AC2689,1)/AC2689)</f>
        <v>0.1396103896103896</v>
      </c>
      <c r="AE2700" s="44"/>
      <c r="AF2700" s="45"/>
    </row>
    <row r="2701" spans="1:32">
      <c r="A2701" s="46"/>
      <c r="B2701" s="47"/>
      <c r="C2701" s="48" t="s">
        <v>16</v>
      </c>
      <c r="D2701" s="49">
        <v>200</v>
      </c>
      <c r="E2701" s="49">
        <v>0</v>
      </c>
      <c r="F2701" s="49">
        <v>0</v>
      </c>
      <c r="G2701" s="49">
        <v>0</v>
      </c>
      <c r="H2701" s="49">
        <v>0</v>
      </c>
      <c r="I2701" s="50">
        <v>60</v>
      </c>
      <c r="J2701" s="50">
        <v>0</v>
      </c>
      <c r="K2701" s="50">
        <v>0</v>
      </c>
      <c r="L2701" s="50">
        <v>50</v>
      </c>
      <c r="M2701" s="50">
        <v>0</v>
      </c>
      <c r="N2701" s="51">
        <f>D2701*$D$15</f>
        <v>270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432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37"/>
        <v>702</v>
      </c>
      <c r="Y2701" s="51">
        <f t="shared" si="338"/>
        <v>0</v>
      </c>
      <c r="Z2701" s="51">
        <f t="shared" si="339"/>
        <v>0</v>
      </c>
      <c r="AA2701" s="51">
        <f t="shared" si="340"/>
        <v>0</v>
      </c>
      <c r="AB2701" s="51">
        <f t="shared" si="341"/>
        <v>0</v>
      </c>
      <c r="AC2701" s="52">
        <f t="shared" si="342"/>
        <v>702</v>
      </c>
      <c r="AD2701" s="53">
        <f>(ROUND(AC2701-AC2689,1)/AC2689)</f>
        <v>0.1396103896103896</v>
      </c>
      <c r="AE2701" s="44"/>
      <c r="AF2701" s="45"/>
    </row>
    <row r="2702" spans="1:32">
      <c r="A2702" s="46"/>
      <c r="B2702" s="47"/>
      <c r="C2702" s="48" t="s">
        <v>17</v>
      </c>
      <c r="D2702" s="49">
        <v>200</v>
      </c>
      <c r="E2702" s="49">
        <v>0</v>
      </c>
      <c r="F2702" s="49">
        <v>0</v>
      </c>
      <c r="G2702" s="49">
        <v>0</v>
      </c>
      <c r="H2702" s="49">
        <v>0</v>
      </c>
      <c r="I2702" s="50">
        <v>60</v>
      </c>
      <c r="J2702" s="50">
        <v>40</v>
      </c>
      <c r="K2702" s="50">
        <v>0</v>
      </c>
      <c r="L2702" s="50">
        <v>0</v>
      </c>
      <c r="M2702" s="50">
        <v>0</v>
      </c>
      <c r="N2702" s="51">
        <f>D2702*$D$16</f>
        <v>270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432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37"/>
        <v>702</v>
      </c>
      <c r="Y2702" s="51">
        <f t="shared" si="338"/>
        <v>0</v>
      </c>
      <c r="Z2702" s="51">
        <f t="shared" si="339"/>
        <v>0</v>
      </c>
      <c r="AA2702" s="51">
        <f t="shared" si="340"/>
        <v>0</v>
      </c>
      <c r="AB2702" s="51">
        <f t="shared" si="341"/>
        <v>0</v>
      </c>
      <c r="AC2702" s="52">
        <f t="shared" si="342"/>
        <v>702</v>
      </c>
      <c r="AD2702" s="53">
        <f>(ROUND(AC2702-AC2689,1)/AC2689)</f>
        <v>0.1396103896103896</v>
      </c>
      <c r="AE2702" s="44" t="s">
        <v>28</v>
      </c>
      <c r="AF2702" s="45"/>
    </row>
    <row r="2703" spans="1:32">
      <c r="A2703" s="46"/>
      <c r="B2703" s="47"/>
      <c r="C2703" s="48" t="s">
        <v>18</v>
      </c>
      <c r="D2703" s="49">
        <v>200</v>
      </c>
      <c r="E2703" s="49">
        <v>0</v>
      </c>
      <c r="F2703" s="49">
        <v>0</v>
      </c>
      <c r="G2703" s="49">
        <v>0</v>
      </c>
      <c r="H2703" s="49">
        <v>0</v>
      </c>
      <c r="I2703" s="50">
        <v>75</v>
      </c>
      <c r="J2703" s="50">
        <v>0</v>
      </c>
      <c r="K2703" s="50">
        <v>0</v>
      </c>
      <c r="L2703" s="50">
        <v>0</v>
      </c>
      <c r="M2703" s="50">
        <v>0</v>
      </c>
      <c r="N2703" s="51">
        <f>D2703*$D$17</f>
        <v>270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506.25000000000006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37"/>
        <v>776.25</v>
      </c>
      <c r="Y2703" s="51">
        <f t="shared" si="338"/>
        <v>0</v>
      </c>
      <c r="Z2703" s="51">
        <f t="shared" si="339"/>
        <v>0</v>
      </c>
      <c r="AA2703" s="51">
        <f t="shared" si="340"/>
        <v>0</v>
      </c>
      <c r="AB2703" s="51">
        <f t="shared" si="341"/>
        <v>0</v>
      </c>
      <c r="AC2703" s="52">
        <f t="shared" si="342"/>
        <v>776.3</v>
      </c>
      <c r="AD2703" s="53">
        <f>(ROUND(AC2703-AC2689,1)/AC2689)</f>
        <v>0.26022727272727275</v>
      </c>
      <c r="AE2703" s="44"/>
      <c r="AF2703" s="45"/>
    </row>
    <row r="2704" spans="1:32">
      <c r="A2704" s="54" t="s">
        <v>19</v>
      </c>
      <c r="B2704" s="55" t="s">
        <v>234</v>
      </c>
      <c r="C2704" s="38" t="s">
        <v>4</v>
      </c>
      <c r="D2704" s="39">
        <v>310</v>
      </c>
      <c r="E2704" s="39">
        <v>0</v>
      </c>
      <c r="F2704" s="39">
        <v>0</v>
      </c>
      <c r="G2704" s="39">
        <v>0</v>
      </c>
      <c r="H2704" s="39">
        <v>0</v>
      </c>
      <c r="I2704" s="40">
        <v>15</v>
      </c>
      <c r="J2704" s="40">
        <v>15</v>
      </c>
      <c r="K2704" s="40">
        <v>0</v>
      </c>
      <c r="L2704" s="40">
        <v>0</v>
      </c>
      <c r="M2704" s="40">
        <v>0</v>
      </c>
      <c r="N2704" s="41">
        <f>D2704*$D$3</f>
        <v>434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260.39999999999998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37"/>
        <v>694.4</v>
      </c>
      <c r="Y2704" s="41">
        <f t="shared" si="338"/>
        <v>0</v>
      </c>
      <c r="Z2704" s="41">
        <f t="shared" si="339"/>
        <v>0</v>
      </c>
      <c r="AA2704" s="41">
        <f t="shared" si="340"/>
        <v>0</v>
      </c>
      <c r="AB2704" s="41">
        <f t="shared" si="341"/>
        <v>0</v>
      </c>
      <c r="AC2704" s="42">
        <f t="shared" si="342"/>
        <v>694.4</v>
      </c>
      <c r="AD2704" s="43">
        <v>0</v>
      </c>
      <c r="AE2704" s="44" t="s">
        <v>28</v>
      </c>
      <c r="AF2704" s="45"/>
    </row>
    <row r="2705" spans="1:32">
      <c r="A2705" s="46" t="s">
        <v>29</v>
      </c>
      <c r="B2705" s="56">
        <v>28</v>
      </c>
      <c r="C2705" s="48" t="s">
        <v>5</v>
      </c>
      <c r="D2705" s="49">
        <v>310</v>
      </c>
      <c r="E2705" s="49">
        <v>0</v>
      </c>
      <c r="F2705" s="49">
        <v>0</v>
      </c>
      <c r="G2705" s="49">
        <v>0</v>
      </c>
      <c r="H2705" s="49">
        <v>0</v>
      </c>
      <c r="I2705" s="50">
        <v>25</v>
      </c>
      <c r="J2705" s="50">
        <v>20</v>
      </c>
      <c r="K2705" s="50">
        <v>0</v>
      </c>
      <c r="L2705" s="50">
        <v>0</v>
      </c>
      <c r="M2705" s="50">
        <v>0</v>
      </c>
      <c r="N2705" s="51">
        <f>D2705*$D$4</f>
        <v>418.5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376.65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37"/>
        <v>795.15</v>
      </c>
      <c r="Y2705" s="51">
        <f t="shared" si="338"/>
        <v>0</v>
      </c>
      <c r="Z2705" s="51">
        <f t="shared" si="339"/>
        <v>0</v>
      </c>
      <c r="AA2705" s="51">
        <f t="shared" si="340"/>
        <v>0</v>
      </c>
      <c r="AB2705" s="51">
        <f t="shared" si="341"/>
        <v>0</v>
      </c>
      <c r="AC2705" s="52">
        <f t="shared" si="342"/>
        <v>795.2</v>
      </c>
      <c r="AD2705" s="53">
        <f>(ROUND(AC2705-AC2704,1)/AC2704)</f>
        <v>0.14516129032258066</v>
      </c>
      <c r="AE2705" s="44"/>
      <c r="AF2705" s="45"/>
    </row>
    <row r="2706" spans="1:32">
      <c r="A2706" s="46" t="s">
        <v>30</v>
      </c>
      <c r="B2706" s="56">
        <v>28</v>
      </c>
      <c r="C2706" s="48" t="s">
        <v>6</v>
      </c>
      <c r="D2706" s="49">
        <v>310</v>
      </c>
      <c r="E2706" s="49">
        <v>0</v>
      </c>
      <c r="F2706" s="49">
        <v>0</v>
      </c>
      <c r="G2706" s="49">
        <v>0</v>
      </c>
      <c r="H2706" s="49">
        <v>0</v>
      </c>
      <c r="I2706" s="50">
        <v>15</v>
      </c>
      <c r="J2706" s="50">
        <v>15</v>
      </c>
      <c r="K2706" s="50">
        <v>0</v>
      </c>
      <c r="L2706" s="50">
        <v>0</v>
      </c>
      <c r="M2706" s="50">
        <v>0</v>
      </c>
      <c r="N2706" s="51">
        <f>D2706*$D$5</f>
        <v>434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260.39999999999998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37"/>
        <v>694.4</v>
      </c>
      <c r="Y2706" s="51">
        <f t="shared" si="338"/>
        <v>0</v>
      </c>
      <c r="Z2706" s="51">
        <f t="shared" si="339"/>
        <v>0</v>
      </c>
      <c r="AA2706" s="51">
        <f t="shared" si="340"/>
        <v>0</v>
      </c>
      <c r="AB2706" s="51">
        <f t="shared" si="341"/>
        <v>0</v>
      </c>
      <c r="AC2706" s="52">
        <f t="shared" si="342"/>
        <v>694.4</v>
      </c>
      <c r="AD2706" s="53">
        <f>(ROUND(AC2706-AC2704,1)/AC2704)</f>
        <v>0</v>
      </c>
      <c r="AE2706" s="44"/>
      <c r="AF2706" s="45"/>
    </row>
    <row r="2707" spans="1:32">
      <c r="A2707" s="46" t="s">
        <v>31</v>
      </c>
      <c r="B2707" s="56">
        <v>0</v>
      </c>
      <c r="C2707" s="48" t="s">
        <v>7</v>
      </c>
      <c r="D2707" s="49">
        <v>310</v>
      </c>
      <c r="E2707" s="49">
        <v>0</v>
      </c>
      <c r="F2707" s="49">
        <v>0</v>
      </c>
      <c r="G2707" s="49">
        <v>0</v>
      </c>
      <c r="H2707" s="49">
        <v>0</v>
      </c>
      <c r="I2707" s="50">
        <v>15</v>
      </c>
      <c r="J2707" s="50">
        <v>15</v>
      </c>
      <c r="K2707" s="50">
        <v>0</v>
      </c>
      <c r="L2707" s="50">
        <v>0</v>
      </c>
      <c r="M2707" s="50">
        <v>0</v>
      </c>
      <c r="N2707" s="51">
        <f>D2707*$D$6</f>
        <v>434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260.39999999999998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37"/>
        <v>694.4</v>
      </c>
      <c r="Y2707" s="51">
        <f t="shared" si="338"/>
        <v>0</v>
      </c>
      <c r="Z2707" s="51">
        <f t="shared" si="339"/>
        <v>0</v>
      </c>
      <c r="AA2707" s="51">
        <f t="shared" si="340"/>
        <v>0</v>
      </c>
      <c r="AB2707" s="51">
        <f t="shared" si="341"/>
        <v>0</v>
      </c>
      <c r="AC2707" s="52">
        <f t="shared" si="342"/>
        <v>694.4</v>
      </c>
      <c r="AD2707" s="53">
        <f>(ROUND(AC2707-AC2704,1)/AC2704)</f>
        <v>0</v>
      </c>
      <c r="AE2707" s="44"/>
      <c r="AF2707" s="45"/>
    </row>
    <row r="2708" spans="1:32">
      <c r="A2708" s="46" t="s">
        <v>32</v>
      </c>
      <c r="B2708" s="56">
        <v>0</v>
      </c>
      <c r="C2708" s="48" t="s">
        <v>8</v>
      </c>
      <c r="D2708" s="49">
        <v>310</v>
      </c>
      <c r="E2708" s="49">
        <v>0</v>
      </c>
      <c r="F2708" s="49">
        <v>0</v>
      </c>
      <c r="G2708" s="49">
        <v>0</v>
      </c>
      <c r="H2708" s="49">
        <v>0</v>
      </c>
      <c r="I2708" s="50">
        <v>15</v>
      </c>
      <c r="J2708" s="50">
        <v>15</v>
      </c>
      <c r="K2708" s="50">
        <v>0</v>
      </c>
      <c r="L2708" s="50">
        <v>0</v>
      </c>
      <c r="M2708" s="50">
        <v>0</v>
      </c>
      <c r="N2708" s="51">
        <f>D2708*$D$7</f>
        <v>434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260.39999999999998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37"/>
        <v>694.4</v>
      </c>
      <c r="Y2708" s="51">
        <f t="shared" si="338"/>
        <v>0</v>
      </c>
      <c r="Z2708" s="51">
        <f t="shared" si="339"/>
        <v>0</v>
      </c>
      <c r="AA2708" s="51">
        <f t="shared" si="340"/>
        <v>0</v>
      </c>
      <c r="AB2708" s="51">
        <f t="shared" si="341"/>
        <v>0</v>
      </c>
      <c r="AC2708" s="52">
        <f t="shared" si="342"/>
        <v>694.4</v>
      </c>
      <c r="AD2708" s="53">
        <f>(ROUND(AC2708-AC2704,1)/AC2704)</f>
        <v>0</v>
      </c>
      <c r="AE2708" s="44"/>
      <c r="AF2708" s="45"/>
    </row>
    <row r="2709" spans="1:32">
      <c r="A2709" s="46" t="s">
        <v>33</v>
      </c>
      <c r="B2709" s="56"/>
      <c r="C2709" s="48" t="s">
        <v>9</v>
      </c>
      <c r="D2709" s="49">
        <v>310</v>
      </c>
      <c r="E2709" s="49">
        <v>0</v>
      </c>
      <c r="F2709" s="49">
        <v>0</v>
      </c>
      <c r="G2709" s="49">
        <v>0</v>
      </c>
      <c r="H2709" s="49">
        <v>0</v>
      </c>
      <c r="I2709" s="50">
        <v>15</v>
      </c>
      <c r="J2709" s="50">
        <v>15</v>
      </c>
      <c r="K2709" s="50">
        <v>0</v>
      </c>
      <c r="L2709" s="50">
        <v>0</v>
      </c>
      <c r="M2709" s="50">
        <v>0</v>
      </c>
      <c r="N2709" s="51">
        <f>D2709*$D$8</f>
        <v>434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260.39999999999998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37"/>
        <v>694.4</v>
      </c>
      <c r="Y2709" s="51">
        <f t="shared" si="338"/>
        <v>0</v>
      </c>
      <c r="Z2709" s="51">
        <f t="shared" si="339"/>
        <v>0</v>
      </c>
      <c r="AA2709" s="51">
        <f t="shared" si="340"/>
        <v>0</v>
      </c>
      <c r="AB2709" s="51">
        <f t="shared" si="341"/>
        <v>0</v>
      </c>
      <c r="AC2709" s="52">
        <f t="shared" si="342"/>
        <v>694.4</v>
      </c>
      <c r="AD2709" s="53">
        <f>(ROUND(AC2709-AC2704,1)/AC2704)</f>
        <v>0</v>
      </c>
      <c r="AE2709" s="44"/>
      <c r="AF2709" s="45"/>
    </row>
    <row r="2710" spans="1:32">
      <c r="A2710" s="46" t="s">
        <v>34</v>
      </c>
      <c r="B2710" s="56"/>
      <c r="C2710" s="48" t="s">
        <v>10</v>
      </c>
      <c r="D2710" s="49">
        <v>170</v>
      </c>
      <c r="E2710" s="49">
        <v>230</v>
      </c>
      <c r="F2710" s="49">
        <v>0</v>
      </c>
      <c r="G2710" s="49">
        <v>0</v>
      </c>
      <c r="H2710" s="49">
        <v>0</v>
      </c>
      <c r="I2710" s="50">
        <v>15</v>
      </c>
      <c r="J2710" s="50">
        <v>15</v>
      </c>
      <c r="K2710" s="50">
        <v>30</v>
      </c>
      <c r="L2710" s="50">
        <v>0</v>
      </c>
      <c r="M2710" s="50">
        <v>0</v>
      </c>
      <c r="N2710" s="51">
        <f>D2710*$D$9</f>
        <v>229.50000000000003</v>
      </c>
      <c r="O2710" s="51">
        <f>E2710*$E$9</f>
        <v>310.5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68.850000000000009</v>
      </c>
      <c r="T2710" s="51">
        <f>(O2710/100)*(K2710*$K$9)</f>
        <v>130.41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37"/>
        <v>298.35000000000002</v>
      </c>
      <c r="Y2710" s="51">
        <f t="shared" si="338"/>
        <v>440.90999999999997</v>
      </c>
      <c r="Z2710" s="51">
        <f t="shared" si="339"/>
        <v>0</v>
      </c>
      <c r="AA2710" s="51">
        <f t="shared" si="340"/>
        <v>0</v>
      </c>
      <c r="AB2710" s="51">
        <f t="shared" si="341"/>
        <v>0</v>
      </c>
      <c r="AC2710" s="52">
        <f t="shared" si="342"/>
        <v>739.3</v>
      </c>
      <c r="AD2710" s="53">
        <f>(ROUND(AC2710-AC2704,1)/AC2704)</f>
        <v>6.466013824884792E-2</v>
      </c>
      <c r="AE2710" s="44"/>
      <c r="AF2710" s="45"/>
    </row>
    <row r="2711" spans="1:32">
      <c r="A2711" s="46" t="s">
        <v>35</v>
      </c>
      <c r="B2711" s="56"/>
      <c r="C2711" s="48" t="s">
        <v>11</v>
      </c>
      <c r="D2711" s="49">
        <v>170</v>
      </c>
      <c r="E2711" s="49">
        <v>0</v>
      </c>
      <c r="F2711" s="49">
        <v>230</v>
      </c>
      <c r="G2711" s="49">
        <v>0</v>
      </c>
      <c r="H2711" s="49">
        <v>0</v>
      </c>
      <c r="I2711" s="50">
        <v>15</v>
      </c>
      <c r="J2711" s="50">
        <v>15</v>
      </c>
      <c r="K2711" s="50">
        <v>15</v>
      </c>
      <c r="L2711" s="50">
        <v>15</v>
      </c>
      <c r="M2711" s="50">
        <v>0</v>
      </c>
      <c r="N2711" s="51">
        <f>D2711*$D$10</f>
        <v>229.50000000000003</v>
      </c>
      <c r="O2711" s="51">
        <f>E2711*$E$10</f>
        <v>0</v>
      </c>
      <c r="P2711" s="51">
        <f>F2711*$F$10</f>
        <v>310.5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68.850000000000009</v>
      </c>
      <c r="T2711" s="51">
        <f>(O2711/100)*(K2711*$J$10)</f>
        <v>0</v>
      </c>
      <c r="U2711" s="51">
        <f>(P2711/100)*(K2711*$K$10)+(P2711/100)*(L2711*$L$10)</f>
        <v>130.41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37"/>
        <v>298.35000000000002</v>
      </c>
      <c r="Y2711" s="51">
        <f t="shared" si="338"/>
        <v>0</v>
      </c>
      <c r="Z2711" s="51">
        <f t="shared" si="339"/>
        <v>440.90999999999997</v>
      </c>
      <c r="AA2711" s="51">
        <f t="shared" si="340"/>
        <v>0</v>
      </c>
      <c r="AB2711" s="51">
        <f t="shared" si="341"/>
        <v>0</v>
      </c>
      <c r="AC2711" s="52">
        <f t="shared" si="342"/>
        <v>739.3</v>
      </c>
      <c r="AD2711" s="53">
        <f>(ROUND(AC2711-AC2704,1)/AC2704)</f>
        <v>6.466013824884792E-2</v>
      </c>
      <c r="AE2711" s="44"/>
      <c r="AF2711" s="45"/>
    </row>
    <row r="2712" spans="1:32">
      <c r="A2712" s="46" t="s">
        <v>36</v>
      </c>
      <c r="B2712" s="56"/>
      <c r="C2712" s="48" t="s">
        <v>12</v>
      </c>
      <c r="D2712" s="49">
        <v>170</v>
      </c>
      <c r="E2712" s="49">
        <v>0</v>
      </c>
      <c r="F2712" s="49">
        <v>0</v>
      </c>
      <c r="G2712" s="49">
        <v>230</v>
      </c>
      <c r="H2712" s="49">
        <v>0</v>
      </c>
      <c r="I2712" s="50">
        <v>15</v>
      </c>
      <c r="J2712" s="50">
        <v>15</v>
      </c>
      <c r="K2712" s="50">
        <v>0</v>
      </c>
      <c r="L2712" s="50">
        <v>30</v>
      </c>
      <c r="M2712" s="50">
        <v>0</v>
      </c>
      <c r="N2712" s="51">
        <f>D2712*$D$11</f>
        <v>229.50000000000003</v>
      </c>
      <c r="O2712" s="51">
        <f>E2712*$E$11</f>
        <v>0</v>
      </c>
      <c r="P2712" s="51">
        <f>F2712*$F$11</f>
        <v>0</v>
      </c>
      <c r="Q2712" s="51">
        <f>G2712*$G$11</f>
        <v>310.5</v>
      </c>
      <c r="R2712" s="51">
        <f>H2712*$H$11</f>
        <v>0</v>
      </c>
      <c r="S2712" s="51">
        <f>(N2712/100)*(I2712*$I$11)+(N2712/100)*(J2712*$J$11)</f>
        <v>68.850000000000009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130.41</v>
      </c>
      <c r="W2712" s="51">
        <f>(R2712/100)*(K2712*$K$11)+(R2712/100)*(L2712*$L$11)</f>
        <v>0</v>
      </c>
      <c r="X2712" s="51">
        <f t="shared" si="337"/>
        <v>298.35000000000002</v>
      </c>
      <c r="Y2712" s="51">
        <f t="shared" si="338"/>
        <v>0</v>
      </c>
      <c r="Z2712" s="51">
        <f t="shared" si="339"/>
        <v>0</v>
      </c>
      <c r="AA2712" s="51">
        <f t="shared" si="340"/>
        <v>440.90999999999997</v>
      </c>
      <c r="AB2712" s="51">
        <f t="shared" si="341"/>
        <v>0</v>
      </c>
      <c r="AC2712" s="52">
        <f t="shared" si="342"/>
        <v>739.3</v>
      </c>
      <c r="AD2712" s="53">
        <f>(ROUND(AC2712-AC2704,1)/AC2704)</f>
        <v>6.466013824884792E-2</v>
      </c>
      <c r="AE2712" s="44"/>
      <c r="AF2712" s="45"/>
    </row>
    <row r="2713" spans="1:32">
      <c r="A2713" s="46" t="s">
        <v>37</v>
      </c>
      <c r="B2713" s="56"/>
      <c r="C2713" s="48" t="s">
        <v>13</v>
      </c>
      <c r="D2713" s="49">
        <v>170</v>
      </c>
      <c r="E2713" s="49">
        <v>0</v>
      </c>
      <c r="F2713" s="49">
        <v>0</v>
      </c>
      <c r="G2713" s="49">
        <v>0</v>
      </c>
      <c r="H2713" s="49">
        <v>230</v>
      </c>
      <c r="I2713" s="50">
        <v>15</v>
      </c>
      <c r="J2713" s="50">
        <v>15</v>
      </c>
      <c r="K2713" s="50">
        <v>15</v>
      </c>
      <c r="L2713" s="50">
        <v>15</v>
      </c>
      <c r="M2713" s="50">
        <v>0</v>
      </c>
      <c r="N2713" s="51">
        <f>D2713*$D$12</f>
        <v>229.50000000000003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310.5</v>
      </c>
      <c r="S2713" s="51">
        <f>(N2713/100)*(I2713*$I$12)+(N2713/100)*(J2713*$J$12)</f>
        <v>68.850000000000009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130.41</v>
      </c>
      <c r="X2713" s="51">
        <f t="shared" si="337"/>
        <v>298.35000000000002</v>
      </c>
      <c r="Y2713" s="51">
        <f t="shared" si="338"/>
        <v>0</v>
      </c>
      <c r="Z2713" s="51">
        <f t="shared" si="339"/>
        <v>0</v>
      </c>
      <c r="AA2713" s="51">
        <f t="shared" si="340"/>
        <v>0</v>
      </c>
      <c r="AB2713" s="51">
        <f t="shared" si="341"/>
        <v>440.90999999999997</v>
      </c>
      <c r="AC2713" s="52">
        <f t="shared" si="342"/>
        <v>739.3</v>
      </c>
      <c r="AD2713" s="53">
        <f>(ROUND(AC2713-AC2704,1)/AC2704)</f>
        <v>6.466013824884792E-2</v>
      </c>
      <c r="AE2713" s="44"/>
      <c r="AF2713" s="45"/>
    </row>
    <row r="2714" spans="1:32">
      <c r="A2714" s="46" t="s">
        <v>38</v>
      </c>
      <c r="B2714" s="56"/>
      <c r="C2714" s="48" t="s">
        <v>14</v>
      </c>
      <c r="D2714" s="49">
        <v>310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40</v>
      </c>
      <c r="N2714" s="51">
        <f>D2714*$D$13</f>
        <v>418.5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334.79999999999995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37"/>
        <v>753.3</v>
      </c>
      <c r="Y2714" s="51">
        <f t="shared" si="338"/>
        <v>0</v>
      </c>
      <c r="Z2714" s="51">
        <f t="shared" si="339"/>
        <v>0</v>
      </c>
      <c r="AA2714" s="51">
        <f t="shared" si="340"/>
        <v>0</v>
      </c>
      <c r="AB2714" s="51">
        <f t="shared" si="341"/>
        <v>0</v>
      </c>
      <c r="AC2714" s="52">
        <f t="shared" si="342"/>
        <v>753.3</v>
      </c>
      <c r="AD2714" s="53">
        <f>(ROUND(AC2714-AC2704,1)/AC2704)</f>
        <v>8.4821428571428575E-2</v>
      </c>
      <c r="AE2714" s="44"/>
      <c r="AF2714" s="45"/>
    </row>
    <row r="2715" spans="1:32">
      <c r="A2715" s="46" t="s">
        <v>39</v>
      </c>
      <c r="B2715" s="56"/>
      <c r="C2715" s="48" t="s">
        <v>15</v>
      </c>
      <c r="D2715" s="49">
        <v>310</v>
      </c>
      <c r="E2715" s="49">
        <v>0</v>
      </c>
      <c r="F2715" s="49">
        <v>0</v>
      </c>
      <c r="G2715" s="49">
        <v>0</v>
      </c>
      <c r="H2715" s="49">
        <v>0</v>
      </c>
      <c r="I2715" s="50">
        <v>15</v>
      </c>
      <c r="J2715" s="50">
        <v>15</v>
      </c>
      <c r="K2715" s="50">
        <v>25</v>
      </c>
      <c r="L2715" s="50">
        <v>0</v>
      </c>
      <c r="M2715" s="50">
        <v>0</v>
      </c>
      <c r="N2715" s="51">
        <f>D2715*$D$14</f>
        <v>418.5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334.79999999999995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37"/>
        <v>753.3</v>
      </c>
      <c r="Y2715" s="51">
        <f t="shared" si="338"/>
        <v>0</v>
      </c>
      <c r="Z2715" s="51">
        <f t="shared" si="339"/>
        <v>0</v>
      </c>
      <c r="AA2715" s="51">
        <f t="shared" si="340"/>
        <v>0</v>
      </c>
      <c r="AB2715" s="51">
        <f t="shared" si="341"/>
        <v>0</v>
      </c>
      <c r="AC2715" s="52">
        <f t="shared" si="342"/>
        <v>753.3</v>
      </c>
      <c r="AD2715" s="53">
        <f>(ROUND(AC2715-AC2704,1)/AC2704)</f>
        <v>8.4821428571428575E-2</v>
      </c>
      <c r="AE2715" s="44"/>
      <c r="AF2715" s="45"/>
    </row>
    <row r="2716" spans="1:32">
      <c r="A2716" s="46"/>
      <c r="B2716" s="56"/>
      <c r="C2716" s="48" t="s">
        <v>16</v>
      </c>
      <c r="D2716" s="49">
        <v>310</v>
      </c>
      <c r="E2716" s="49">
        <v>0</v>
      </c>
      <c r="F2716" s="49">
        <v>0</v>
      </c>
      <c r="G2716" s="49">
        <v>0</v>
      </c>
      <c r="H2716" s="49">
        <v>0</v>
      </c>
      <c r="I2716" s="50">
        <v>15</v>
      </c>
      <c r="J2716" s="50">
        <v>15</v>
      </c>
      <c r="K2716" s="50">
        <v>0</v>
      </c>
      <c r="L2716" s="50">
        <v>25</v>
      </c>
      <c r="M2716" s="50">
        <v>0</v>
      </c>
      <c r="N2716" s="51">
        <f>D2716*$D$15</f>
        <v>418.5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334.79999999999995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37"/>
        <v>753.3</v>
      </c>
      <c r="Y2716" s="51">
        <f t="shared" si="338"/>
        <v>0</v>
      </c>
      <c r="Z2716" s="51">
        <f t="shared" si="339"/>
        <v>0</v>
      </c>
      <c r="AA2716" s="51">
        <f t="shared" si="340"/>
        <v>0</v>
      </c>
      <c r="AB2716" s="51">
        <f t="shared" si="341"/>
        <v>0</v>
      </c>
      <c r="AC2716" s="52">
        <f t="shared" si="342"/>
        <v>753.3</v>
      </c>
      <c r="AD2716" s="53">
        <f>(ROUND(AC2716-AC2704,1)/AC2704)</f>
        <v>8.4821428571428575E-2</v>
      </c>
      <c r="AE2716" s="44"/>
      <c r="AF2716" s="45"/>
    </row>
    <row r="2717" spans="1:32">
      <c r="A2717" s="46"/>
      <c r="B2717" s="56"/>
      <c r="C2717" s="48" t="s">
        <v>17</v>
      </c>
      <c r="D2717" s="49">
        <v>310</v>
      </c>
      <c r="E2717" s="49">
        <v>0</v>
      </c>
      <c r="F2717" s="49">
        <v>0</v>
      </c>
      <c r="G2717" s="49">
        <v>0</v>
      </c>
      <c r="H2717" s="49">
        <v>0</v>
      </c>
      <c r="I2717" s="50">
        <v>15</v>
      </c>
      <c r="J2717" s="50">
        <v>30</v>
      </c>
      <c r="K2717" s="50">
        <v>0</v>
      </c>
      <c r="L2717" s="50">
        <v>0</v>
      </c>
      <c r="M2717" s="50">
        <v>0</v>
      </c>
      <c r="N2717" s="51">
        <f>D2717*$D$16</f>
        <v>418.5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376.64999999999992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37"/>
        <v>795.14999999999986</v>
      </c>
      <c r="Y2717" s="51">
        <f t="shared" si="338"/>
        <v>0</v>
      </c>
      <c r="Z2717" s="51">
        <f t="shared" si="339"/>
        <v>0</v>
      </c>
      <c r="AA2717" s="51">
        <f t="shared" si="340"/>
        <v>0</v>
      </c>
      <c r="AB2717" s="51">
        <f t="shared" si="341"/>
        <v>0</v>
      </c>
      <c r="AC2717" s="52">
        <f t="shared" si="342"/>
        <v>795.2</v>
      </c>
      <c r="AD2717" s="53">
        <f>(ROUND(AC2717-AC2704,1)/AC2704)</f>
        <v>0.14516129032258066</v>
      </c>
      <c r="AE2717" s="44"/>
      <c r="AF2717" s="45"/>
    </row>
    <row r="2718" spans="1:32">
      <c r="A2718" s="46"/>
      <c r="B2718" s="56"/>
      <c r="C2718" s="48" t="s">
        <v>18</v>
      </c>
      <c r="D2718" s="49">
        <v>310</v>
      </c>
      <c r="E2718" s="49">
        <v>0</v>
      </c>
      <c r="F2718" s="49">
        <v>0</v>
      </c>
      <c r="G2718" s="49">
        <v>0</v>
      </c>
      <c r="H2718" s="49">
        <v>0</v>
      </c>
      <c r="I2718" s="50">
        <v>30</v>
      </c>
      <c r="J2718" s="50">
        <v>15</v>
      </c>
      <c r="K2718" s="50">
        <v>0</v>
      </c>
      <c r="L2718" s="50">
        <v>0</v>
      </c>
      <c r="M2718" s="50">
        <v>0</v>
      </c>
      <c r="N2718" s="51">
        <f>D2718*$D$17</f>
        <v>418.5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376.64999999999992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37"/>
        <v>795.14999999999986</v>
      </c>
      <c r="Y2718" s="51">
        <f t="shared" si="338"/>
        <v>0</v>
      </c>
      <c r="Z2718" s="51">
        <f t="shared" si="339"/>
        <v>0</v>
      </c>
      <c r="AA2718" s="51">
        <f t="shared" si="340"/>
        <v>0</v>
      </c>
      <c r="AB2718" s="51">
        <f t="shared" si="341"/>
        <v>0</v>
      </c>
      <c r="AC2718" s="52">
        <f t="shared" si="342"/>
        <v>795.2</v>
      </c>
      <c r="AD2718" s="53">
        <f>(ROUND(AC2718-AC2704,1)/AC2704)</f>
        <v>0.14516129032258066</v>
      </c>
      <c r="AE2718" s="44"/>
      <c r="AF2718" s="45"/>
    </row>
    <row r="2719" spans="1:32">
      <c r="A2719" s="54" t="s">
        <v>19</v>
      </c>
      <c r="B2719" s="58" t="s">
        <v>235</v>
      </c>
      <c r="C2719" s="38" t="s">
        <v>50</v>
      </c>
      <c r="D2719" s="39">
        <v>190</v>
      </c>
      <c r="E2719" s="39">
        <v>0</v>
      </c>
      <c r="F2719" s="39">
        <v>0</v>
      </c>
      <c r="G2719" s="39">
        <v>0</v>
      </c>
      <c r="H2719" s="39">
        <v>0</v>
      </c>
      <c r="I2719" s="40">
        <v>60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266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372.40000000000003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37"/>
        <v>638.40000000000009</v>
      </c>
      <c r="Y2719" s="41">
        <f t="shared" si="338"/>
        <v>0</v>
      </c>
      <c r="Z2719" s="41">
        <f t="shared" si="339"/>
        <v>0</v>
      </c>
      <c r="AA2719" s="41">
        <f t="shared" si="340"/>
        <v>0</v>
      </c>
      <c r="AB2719" s="41">
        <f t="shared" si="341"/>
        <v>0</v>
      </c>
      <c r="AC2719" s="42">
        <f t="shared" si="342"/>
        <v>638.4</v>
      </c>
      <c r="AD2719" s="43"/>
      <c r="AE2719" s="44"/>
      <c r="AF2719" s="45"/>
    </row>
    <row r="2720" spans="1:32">
      <c r="A2720" s="46" t="s">
        <v>29</v>
      </c>
      <c r="B2720" s="59">
        <v>36</v>
      </c>
      <c r="C2720" s="48" t="s">
        <v>5</v>
      </c>
      <c r="D2720" s="49">
        <v>190</v>
      </c>
      <c r="E2720" s="49">
        <v>0</v>
      </c>
      <c r="F2720" s="49">
        <v>0</v>
      </c>
      <c r="G2720" s="49">
        <v>0</v>
      </c>
      <c r="H2720" s="49">
        <v>0</v>
      </c>
      <c r="I2720" s="50">
        <v>70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256.5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487.34999999999997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37"/>
        <v>743.84999999999991</v>
      </c>
      <c r="Y2720" s="51">
        <f t="shared" si="338"/>
        <v>0</v>
      </c>
      <c r="Z2720" s="51">
        <f t="shared" si="339"/>
        <v>0</v>
      </c>
      <c r="AA2720" s="51">
        <f t="shared" si="340"/>
        <v>0</v>
      </c>
      <c r="AB2720" s="51">
        <f t="shared" si="341"/>
        <v>0</v>
      </c>
      <c r="AC2720" s="52">
        <f t="shared" si="342"/>
        <v>743.9</v>
      </c>
      <c r="AD2720" s="53">
        <f>(ROUND(AC2720-AC2719,1)/AC2719)</f>
        <v>0.16525689223057644</v>
      </c>
      <c r="AE2720" s="44"/>
      <c r="AF2720" s="45"/>
    </row>
    <row r="2721" spans="1:32">
      <c r="A2721" s="46" t="s">
        <v>30</v>
      </c>
      <c r="B2721" s="59">
        <v>18</v>
      </c>
      <c r="C2721" s="48" t="s">
        <v>6</v>
      </c>
      <c r="D2721" s="49">
        <v>190</v>
      </c>
      <c r="E2721" s="49">
        <v>0</v>
      </c>
      <c r="F2721" s="49">
        <v>0</v>
      </c>
      <c r="G2721" s="49">
        <v>0</v>
      </c>
      <c r="H2721" s="49">
        <v>0</v>
      </c>
      <c r="I2721" s="50">
        <v>60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266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372.40000000000003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37"/>
        <v>638.40000000000009</v>
      </c>
      <c r="Y2721" s="51">
        <f t="shared" si="338"/>
        <v>0</v>
      </c>
      <c r="Z2721" s="51">
        <f t="shared" si="339"/>
        <v>0</v>
      </c>
      <c r="AA2721" s="51">
        <f t="shared" si="340"/>
        <v>0</v>
      </c>
      <c r="AB2721" s="51">
        <f t="shared" si="341"/>
        <v>0</v>
      </c>
      <c r="AC2721" s="52">
        <f t="shared" si="342"/>
        <v>638.4</v>
      </c>
      <c r="AD2721" s="53">
        <f>(ROUND(AC2721-AC2719,1)/AC2719)</f>
        <v>0</v>
      </c>
      <c r="AE2721" s="44"/>
      <c r="AF2721" s="45"/>
    </row>
    <row r="2722" spans="1:32">
      <c r="A2722" s="46" t="s">
        <v>31</v>
      </c>
      <c r="B2722" s="59">
        <v>0</v>
      </c>
      <c r="C2722" s="48" t="s">
        <v>7</v>
      </c>
      <c r="D2722" s="49">
        <v>190</v>
      </c>
      <c r="E2722" s="49">
        <v>0</v>
      </c>
      <c r="F2722" s="49">
        <v>0</v>
      </c>
      <c r="G2722" s="49">
        <v>0</v>
      </c>
      <c r="H2722" s="49">
        <v>0</v>
      </c>
      <c r="I2722" s="50">
        <v>60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266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372.40000000000003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37"/>
        <v>638.40000000000009</v>
      </c>
      <c r="Y2722" s="51">
        <f t="shared" si="338"/>
        <v>0</v>
      </c>
      <c r="Z2722" s="51">
        <f t="shared" si="339"/>
        <v>0</v>
      </c>
      <c r="AA2722" s="51">
        <f t="shared" si="340"/>
        <v>0</v>
      </c>
      <c r="AB2722" s="51">
        <f t="shared" si="341"/>
        <v>0</v>
      </c>
      <c r="AC2722" s="52">
        <f t="shared" si="342"/>
        <v>638.4</v>
      </c>
      <c r="AD2722" s="53">
        <f>(ROUND(AC2722-AC2719,1)/AC2719)</f>
        <v>0</v>
      </c>
      <c r="AE2722" s="44"/>
      <c r="AF2722" s="45"/>
    </row>
    <row r="2723" spans="1:32">
      <c r="A2723" s="46" t="s">
        <v>32</v>
      </c>
      <c r="B2723" s="59">
        <v>0</v>
      </c>
      <c r="C2723" s="48" t="s">
        <v>8</v>
      </c>
      <c r="D2723" s="49">
        <v>190</v>
      </c>
      <c r="E2723" s="49">
        <v>0</v>
      </c>
      <c r="F2723" s="49">
        <v>0</v>
      </c>
      <c r="G2723" s="49">
        <v>0</v>
      </c>
      <c r="H2723" s="49">
        <v>0</v>
      </c>
      <c r="I2723" s="50">
        <v>60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266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372.40000000000003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ref="X2723:X2786" si="343">N2723+S2723</f>
        <v>638.40000000000009</v>
      </c>
      <c r="Y2723" s="51">
        <f t="shared" ref="Y2723:Y2786" si="344">O2723+T2723</f>
        <v>0</v>
      </c>
      <c r="Z2723" s="51">
        <f t="shared" ref="Z2723:Z2786" si="345">P2723+U2723</f>
        <v>0</v>
      </c>
      <c r="AA2723" s="51">
        <f t="shared" ref="AA2723:AA2786" si="346">Q2723+V2723</f>
        <v>0</v>
      </c>
      <c r="AB2723" s="51">
        <f t="shared" ref="AB2723:AB2786" si="347">R2723+W2723</f>
        <v>0</v>
      </c>
      <c r="AC2723" s="52">
        <f t="shared" ref="AC2723:AC2786" si="348">ROUND(X2723+Y2723+Z2723+AA2723+AB2723,1)</f>
        <v>638.4</v>
      </c>
      <c r="AD2723" s="53">
        <f>(ROUND(AC2723-AC2719,1)/AC2719)</f>
        <v>0</v>
      </c>
      <c r="AE2723" s="44"/>
      <c r="AF2723" s="45"/>
    </row>
    <row r="2724" spans="1:32">
      <c r="A2724" s="46" t="s">
        <v>33</v>
      </c>
      <c r="B2724" s="59"/>
      <c r="C2724" s="48" t="s">
        <v>9</v>
      </c>
      <c r="D2724" s="49">
        <v>190</v>
      </c>
      <c r="E2724" s="49">
        <v>0</v>
      </c>
      <c r="F2724" s="49">
        <v>0</v>
      </c>
      <c r="G2724" s="49">
        <v>0</v>
      </c>
      <c r="H2724" s="49">
        <v>0</v>
      </c>
      <c r="I2724" s="50">
        <v>60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266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372.40000000000003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43"/>
        <v>638.40000000000009</v>
      </c>
      <c r="Y2724" s="51">
        <f t="shared" si="344"/>
        <v>0</v>
      </c>
      <c r="Z2724" s="51">
        <f t="shared" si="345"/>
        <v>0</v>
      </c>
      <c r="AA2724" s="51">
        <f t="shared" si="346"/>
        <v>0</v>
      </c>
      <c r="AB2724" s="51">
        <f t="shared" si="347"/>
        <v>0</v>
      </c>
      <c r="AC2724" s="52">
        <f t="shared" si="348"/>
        <v>638.4</v>
      </c>
      <c r="AD2724" s="53">
        <f>(ROUND(AC2724-AC2719,1)/AC2719)</f>
        <v>0</v>
      </c>
      <c r="AE2724" s="44"/>
      <c r="AF2724" s="45"/>
    </row>
    <row r="2725" spans="1:32">
      <c r="A2725" s="46" t="s">
        <v>34</v>
      </c>
      <c r="B2725" s="59"/>
      <c r="C2725" s="48" t="s">
        <v>10</v>
      </c>
      <c r="D2725" s="49">
        <v>95</v>
      </c>
      <c r="E2725" s="49">
        <v>190</v>
      </c>
      <c r="F2725" s="49">
        <v>0</v>
      </c>
      <c r="G2725" s="49">
        <v>0</v>
      </c>
      <c r="H2725" s="49">
        <v>0</v>
      </c>
      <c r="I2725" s="50">
        <v>60</v>
      </c>
      <c r="J2725" s="50">
        <v>10</v>
      </c>
      <c r="K2725" s="50">
        <v>75</v>
      </c>
      <c r="L2725" s="50">
        <v>0</v>
      </c>
      <c r="M2725" s="50">
        <v>0</v>
      </c>
      <c r="N2725" s="51">
        <f>D2725*$D$9</f>
        <v>128.25</v>
      </c>
      <c r="O2725" s="51">
        <f>E2725*$E$9</f>
        <v>256.5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89.775000000000006</v>
      </c>
      <c r="T2725" s="51">
        <f>(O2725/100)*(K2725*$K$9)</f>
        <v>269.32499999999999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43"/>
        <v>218.02500000000001</v>
      </c>
      <c r="Y2725" s="51">
        <f t="shared" si="344"/>
        <v>525.82500000000005</v>
      </c>
      <c r="Z2725" s="51">
        <f t="shared" si="345"/>
        <v>0</v>
      </c>
      <c r="AA2725" s="51">
        <f t="shared" si="346"/>
        <v>0</v>
      </c>
      <c r="AB2725" s="51">
        <f t="shared" si="347"/>
        <v>0</v>
      </c>
      <c r="AC2725" s="52">
        <f t="shared" si="348"/>
        <v>743.9</v>
      </c>
      <c r="AD2725" s="53">
        <f>(ROUND(AC2725-AC2719,1)/AC2719)</f>
        <v>0.16525689223057644</v>
      </c>
      <c r="AE2725" s="44"/>
      <c r="AF2725" s="45"/>
    </row>
    <row r="2726" spans="1:32">
      <c r="A2726" s="46" t="s">
        <v>35</v>
      </c>
      <c r="B2726" s="59"/>
      <c r="C2726" s="48" t="s">
        <v>11</v>
      </c>
      <c r="D2726" s="49">
        <v>95</v>
      </c>
      <c r="E2726" s="49">
        <v>0</v>
      </c>
      <c r="F2726" s="49">
        <v>190</v>
      </c>
      <c r="G2726" s="49">
        <v>0</v>
      </c>
      <c r="H2726" s="49">
        <v>0</v>
      </c>
      <c r="I2726" s="50">
        <v>60</v>
      </c>
      <c r="J2726" s="50">
        <v>10</v>
      </c>
      <c r="K2726" s="50">
        <v>37.5</v>
      </c>
      <c r="L2726" s="50">
        <v>37.5</v>
      </c>
      <c r="M2726" s="50">
        <v>0</v>
      </c>
      <c r="N2726" s="51">
        <f>D2726*$D$10</f>
        <v>128.25</v>
      </c>
      <c r="O2726" s="51">
        <f>E2726*$E$10</f>
        <v>0</v>
      </c>
      <c r="P2726" s="51">
        <f>F2726*$F$10</f>
        <v>256.5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89.775000000000006</v>
      </c>
      <c r="T2726" s="51">
        <f>(O2726/100)*(K2726*$J$10)</f>
        <v>0</v>
      </c>
      <c r="U2726" s="51">
        <f>(P2726/100)*(K2726*$K$10)+(P2726/100)*(L2726*$L$10)</f>
        <v>269.32499999999999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43"/>
        <v>218.02500000000001</v>
      </c>
      <c r="Y2726" s="51">
        <f t="shared" si="344"/>
        <v>0</v>
      </c>
      <c r="Z2726" s="51">
        <f t="shared" si="345"/>
        <v>525.82500000000005</v>
      </c>
      <c r="AA2726" s="51">
        <f t="shared" si="346"/>
        <v>0</v>
      </c>
      <c r="AB2726" s="51">
        <f t="shared" si="347"/>
        <v>0</v>
      </c>
      <c r="AC2726" s="52">
        <f t="shared" si="348"/>
        <v>743.9</v>
      </c>
      <c r="AD2726" s="53">
        <f>(ROUND(AC2726-AC2719,1)/AC2719)</f>
        <v>0.16525689223057644</v>
      </c>
      <c r="AE2726" s="44"/>
      <c r="AF2726" s="45"/>
    </row>
    <row r="2727" spans="1:32">
      <c r="A2727" s="46" t="s">
        <v>36</v>
      </c>
      <c r="B2727" s="59"/>
      <c r="C2727" s="48" t="s">
        <v>12</v>
      </c>
      <c r="D2727" s="49">
        <v>95</v>
      </c>
      <c r="E2727" s="49">
        <v>0</v>
      </c>
      <c r="F2727" s="49">
        <v>0</v>
      </c>
      <c r="G2727" s="49">
        <v>190</v>
      </c>
      <c r="H2727" s="49">
        <v>0</v>
      </c>
      <c r="I2727" s="50">
        <v>60</v>
      </c>
      <c r="J2727" s="50">
        <v>10</v>
      </c>
      <c r="K2727" s="50">
        <v>0</v>
      </c>
      <c r="L2727" s="50">
        <v>75</v>
      </c>
      <c r="M2727" s="50">
        <v>0</v>
      </c>
      <c r="N2727" s="51">
        <f>D2727*$D$11</f>
        <v>128.25</v>
      </c>
      <c r="O2727" s="51">
        <f>E2727*$E$11</f>
        <v>0</v>
      </c>
      <c r="P2727" s="51">
        <f>F2727*$F$11</f>
        <v>0</v>
      </c>
      <c r="Q2727" s="51">
        <f>G2727*$G$11</f>
        <v>256.5</v>
      </c>
      <c r="R2727" s="51">
        <f>H2727*$H$11</f>
        <v>0</v>
      </c>
      <c r="S2727" s="51">
        <f>(N2727/100)*(I2727*$I$11)+(N2727/100)*(J2727*$J$11)</f>
        <v>89.775000000000006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269.32499999999999</v>
      </c>
      <c r="W2727" s="51">
        <f>(R2727/100)*(K2727*$K$11)+(R2727/100)*(L2727*$L$11)</f>
        <v>0</v>
      </c>
      <c r="X2727" s="51">
        <f t="shared" si="343"/>
        <v>218.02500000000001</v>
      </c>
      <c r="Y2727" s="51">
        <f t="shared" si="344"/>
        <v>0</v>
      </c>
      <c r="Z2727" s="51">
        <f t="shared" si="345"/>
        <v>0</v>
      </c>
      <c r="AA2727" s="51">
        <f t="shared" si="346"/>
        <v>525.82500000000005</v>
      </c>
      <c r="AB2727" s="51">
        <f t="shared" si="347"/>
        <v>0</v>
      </c>
      <c r="AC2727" s="52">
        <f t="shared" si="348"/>
        <v>743.9</v>
      </c>
      <c r="AD2727" s="53">
        <f>(ROUND(AC2727-AC2719,1)/AC2719)</f>
        <v>0.16525689223057644</v>
      </c>
      <c r="AE2727" s="44"/>
      <c r="AF2727" s="45"/>
    </row>
    <row r="2728" spans="1:32">
      <c r="A2728" s="46" t="s">
        <v>37</v>
      </c>
      <c r="B2728" s="59"/>
      <c r="C2728" s="48" t="s">
        <v>13</v>
      </c>
      <c r="D2728" s="49">
        <v>95</v>
      </c>
      <c r="E2728" s="49">
        <v>0</v>
      </c>
      <c r="F2728" s="49">
        <v>0</v>
      </c>
      <c r="G2728" s="49">
        <v>0</v>
      </c>
      <c r="H2728" s="49">
        <v>190</v>
      </c>
      <c r="I2728" s="50">
        <v>60</v>
      </c>
      <c r="J2728" s="50">
        <v>10</v>
      </c>
      <c r="K2728" s="50">
        <v>37.5</v>
      </c>
      <c r="L2728" s="50">
        <v>37.5</v>
      </c>
      <c r="M2728" s="50">
        <v>0</v>
      </c>
      <c r="N2728" s="51">
        <f>D2728*$D$12</f>
        <v>128.25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256.5</v>
      </c>
      <c r="S2728" s="51">
        <f>(N2728/100)*(I2728*$I$12)+(N2728/100)*(J2728*$J$12)</f>
        <v>89.775000000000006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269.32499999999999</v>
      </c>
      <c r="X2728" s="51">
        <f t="shared" si="343"/>
        <v>218.02500000000001</v>
      </c>
      <c r="Y2728" s="51">
        <f t="shared" si="344"/>
        <v>0</v>
      </c>
      <c r="Z2728" s="51">
        <f t="shared" si="345"/>
        <v>0</v>
      </c>
      <c r="AA2728" s="51">
        <f t="shared" si="346"/>
        <v>0</v>
      </c>
      <c r="AB2728" s="51">
        <f t="shared" si="347"/>
        <v>525.82500000000005</v>
      </c>
      <c r="AC2728" s="52">
        <f t="shared" si="348"/>
        <v>743.9</v>
      </c>
      <c r="AD2728" s="53">
        <f>(ROUND(AC2728-AC2719,1)/AC2719)</f>
        <v>0.16525689223057644</v>
      </c>
      <c r="AE2728" s="44"/>
      <c r="AF2728" s="45"/>
    </row>
    <row r="2729" spans="1:32">
      <c r="A2729" s="46" t="s">
        <v>38</v>
      </c>
      <c r="B2729" s="59"/>
      <c r="C2729" s="48" t="s">
        <v>14</v>
      </c>
      <c r="D2729" s="49">
        <v>190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100</v>
      </c>
      <c r="N2729" s="51">
        <f>D2729*$D$13</f>
        <v>256.5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513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43"/>
        <v>769.5</v>
      </c>
      <c r="Y2729" s="51">
        <f t="shared" si="344"/>
        <v>0</v>
      </c>
      <c r="Z2729" s="51">
        <f t="shared" si="345"/>
        <v>0</v>
      </c>
      <c r="AA2729" s="51">
        <f t="shared" si="346"/>
        <v>0</v>
      </c>
      <c r="AB2729" s="51">
        <f t="shared" si="347"/>
        <v>0</v>
      </c>
      <c r="AC2729" s="52">
        <f t="shared" si="348"/>
        <v>769.5</v>
      </c>
      <c r="AD2729" s="53">
        <f>(ROUND(AC2729-AC2719,1)/AC2719)</f>
        <v>0.20535714285714285</v>
      </c>
      <c r="AE2729" s="44"/>
      <c r="AF2729" s="45"/>
    </row>
    <row r="2730" spans="1:32">
      <c r="A2730" s="46" t="s">
        <v>39</v>
      </c>
      <c r="B2730" s="59"/>
      <c r="C2730" s="48" t="s">
        <v>15</v>
      </c>
      <c r="D2730" s="49">
        <v>190</v>
      </c>
      <c r="E2730" s="49">
        <v>0</v>
      </c>
      <c r="F2730" s="49">
        <v>0</v>
      </c>
      <c r="G2730" s="49">
        <v>0</v>
      </c>
      <c r="H2730" s="49">
        <v>0</v>
      </c>
      <c r="I2730" s="50">
        <v>60</v>
      </c>
      <c r="J2730" s="50">
        <v>10</v>
      </c>
      <c r="K2730" s="50">
        <v>65</v>
      </c>
      <c r="L2730" s="50">
        <v>0</v>
      </c>
      <c r="M2730" s="50">
        <v>0</v>
      </c>
      <c r="N2730" s="51">
        <f>D2730*$D$14</f>
        <v>256.5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513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43"/>
        <v>769.5</v>
      </c>
      <c r="Y2730" s="51">
        <f t="shared" si="344"/>
        <v>0</v>
      </c>
      <c r="Z2730" s="51">
        <f t="shared" si="345"/>
        <v>0</v>
      </c>
      <c r="AA2730" s="51">
        <f t="shared" si="346"/>
        <v>0</v>
      </c>
      <c r="AB2730" s="51">
        <f t="shared" si="347"/>
        <v>0</v>
      </c>
      <c r="AC2730" s="52">
        <f t="shared" si="348"/>
        <v>769.5</v>
      </c>
      <c r="AD2730" s="53">
        <f>(ROUND(AC2730-AC2719,1)/AC2719)</f>
        <v>0.20535714285714285</v>
      </c>
      <c r="AE2730" s="44"/>
      <c r="AF2730" s="15"/>
    </row>
    <row r="2731" spans="1:32">
      <c r="A2731" s="46"/>
      <c r="B2731" s="59"/>
      <c r="C2731" s="48" t="s">
        <v>16</v>
      </c>
      <c r="D2731" s="49">
        <v>190</v>
      </c>
      <c r="E2731" s="49">
        <v>0</v>
      </c>
      <c r="F2731" s="49">
        <v>0</v>
      </c>
      <c r="G2731" s="49">
        <v>0</v>
      </c>
      <c r="H2731" s="49">
        <v>0</v>
      </c>
      <c r="I2731" s="50">
        <v>60</v>
      </c>
      <c r="J2731" s="50">
        <v>10</v>
      </c>
      <c r="K2731" s="50">
        <v>0</v>
      </c>
      <c r="L2731" s="50">
        <v>65</v>
      </c>
      <c r="M2731" s="50">
        <v>0</v>
      </c>
      <c r="N2731" s="51">
        <f>D2731*$D$15</f>
        <v>256.5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513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43"/>
        <v>769.5</v>
      </c>
      <c r="Y2731" s="51">
        <f t="shared" si="344"/>
        <v>0</v>
      </c>
      <c r="Z2731" s="51">
        <f t="shared" si="345"/>
        <v>0</v>
      </c>
      <c r="AA2731" s="51">
        <f t="shared" si="346"/>
        <v>0</v>
      </c>
      <c r="AB2731" s="51">
        <f t="shared" si="347"/>
        <v>0</v>
      </c>
      <c r="AC2731" s="52">
        <f t="shared" si="348"/>
        <v>769.5</v>
      </c>
      <c r="AD2731" s="53">
        <f>(ROUND(AC2731-AC2719,1)/AC2719)</f>
        <v>0.20535714285714285</v>
      </c>
      <c r="AE2731" s="44"/>
      <c r="AF2731" s="45"/>
    </row>
    <row r="2732" spans="1:32">
      <c r="A2732" s="46"/>
      <c r="B2732" s="59"/>
      <c r="C2732" s="48" t="s">
        <v>17</v>
      </c>
      <c r="D2732" s="49">
        <v>190</v>
      </c>
      <c r="E2732" s="49">
        <v>0</v>
      </c>
      <c r="F2732" s="49">
        <v>0</v>
      </c>
      <c r="G2732" s="49">
        <v>0</v>
      </c>
      <c r="H2732" s="49">
        <v>0</v>
      </c>
      <c r="I2732" s="50">
        <v>60</v>
      </c>
      <c r="J2732" s="50">
        <v>45</v>
      </c>
      <c r="K2732" s="50">
        <v>0</v>
      </c>
      <c r="L2732" s="50">
        <v>0</v>
      </c>
      <c r="M2732" s="50">
        <v>0</v>
      </c>
      <c r="N2732" s="51">
        <f>D2732*$D$16</f>
        <v>256.5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442.46249999999998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43"/>
        <v>698.96249999999998</v>
      </c>
      <c r="Y2732" s="51">
        <f t="shared" si="344"/>
        <v>0</v>
      </c>
      <c r="Z2732" s="51">
        <f t="shared" si="345"/>
        <v>0</v>
      </c>
      <c r="AA2732" s="51">
        <f t="shared" si="346"/>
        <v>0</v>
      </c>
      <c r="AB2732" s="51">
        <f t="shared" si="347"/>
        <v>0</v>
      </c>
      <c r="AC2732" s="52">
        <f t="shared" si="348"/>
        <v>699</v>
      </c>
      <c r="AD2732" s="53">
        <f>(ROUND(AC2732-AC2719,1)/AC2719)</f>
        <v>9.492481203007519E-2</v>
      </c>
      <c r="AE2732" s="44" t="s">
        <v>28</v>
      </c>
      <c r="AF2732" s="45"/>
    </row>
    <row r="2733" spans="1:32">
      <c r="A2733" s="46"/>
      <c r="B2733" s="59"/>
      <c r="C2733" s="48" t="s">
        <v>18</v>
      </c>
      <c r="D2733" s="49">
        <v>190</v>
      </c>
      <c r="E2733" s="49">
        <v>0</v>
      </c>
      <c r="F2733" s="49">
        <v>0</v>
      </c>
      <c r="G2733" s="49">
        <v>0</v>
      </c>
      <c r="H2733" s="49">
        <v>0</v>
      </c>
      <c r="I2733" s="50">
        <v>80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256.5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538.65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43"/>
        <v>795.15</v>
      </c>
      <c r="Y2733" s="51">
        <f t="shared" si="344"/>
        <v>0</v>
      </c>
      <c r="Z2733" s="51">
        <f t="shared" si="345"/>
        <v>0</v>
      </c>
      <c r="AA2733" s="51">
        <f t="shared" si="346"/>
        <v>0</v>
      </c>
      <c r="AB2733" s="51">
        <f t="shared" si="347"/>
        <v>0</v>
      </c>
      <c r="AC2733" s="52">
        <f t="shared" si="348"/>
        <v>795.2</v>
      </c>
      <c r="AD2733" s="53">
        <f>(ROUND(AC2733-AC2719,1)/AC2719)</f>
        <v>0.24561403508771931</v>
      </c>
      <c r="AE2733" s="44"/>
      <c r="AF2733" s="45"/>
    </row>
    <row r="2734" spans="1:32" ht="15.75" customHeight="1">
      <c r="A2734" s="54" t="s">
        <v>19</v>
      </c>
      <c r="B2734" s="60" t="s">
        <v>236</v>
      </c>
      <c r="C2734" s="38" t="s">
        <v>53</v>
      </c>
      <c r="D2734" s="39">
        <v>150</v>
      </c>
      <c r="E2734" s="39">
        <v>0</v>
      </c>
      <c r="F2734" s="39">
        <v>80</v>
      </c>
      <c r="G2734" s="39">
        <v>0</v>
      </c>
      <c r="H2734" s="39">
        <v>0</v>
      </c>
      <c r="I2734" s="40">
        <v>50</v>
      </c>
      <c r="J2734" s="40">
        <v>10</v>
      </c>
      <c r="K2734" s="40">
        <v>10</v>
      </c>
      <c r="L2734" s="40">
        <v>10</v>
      </c>
      <c r="M2734" s="40">
        <v>0</v>
      </c>
      <c r="N2734" s="41">
        <f>D2734*$D$3</f>
        <v>210</v>
      </c>
      <c r="O2734" s="41">
        <f>E2734*$E$3</f>
        <v>0</v>
      </c>
      <c r="P2734" s="41">
        <f>F2734*$F$3</f>
        <v>112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252</v>
      </c>
      <c r="T2734" s="41">
        <f>(O2734/100)*(K2734*$K$3)</f>
        <v>0</v>
      </c>
      <c r="U2734" s="41">
        <f>(P2734/100)*(K2734*$K$3)+(P2734/100)*(L2734*$L$3)</f>
        <v>44.800000000000004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43"/>
        <v>462</v>
      </c>
      <c r="Y2734" s="41">
        <f t="shared" si="344"/>
        <v>0</v>
      </c>
      <c r="Z2734" s="41">
        <f t="shared" si="345"/>
        <v>156.80000000000001</v>
      </c>
      <c r="AA2734" s="41">
        <f t="shared" si="346"/>
        <v>0</v>
      </c>
      <c r="AB2734" s="41">
        <f t="shared" si="347"/>
        <v>0</v>
      </c>
      <c r="AC2734" s="42">
        <f t="shared" si="348"/>
        <v>618.79999999999995</v>
      </c>
      <c r="AD2734" s="43"/>
      <c r="AE2734" s="44"/>
      <c r="AF2734" s="45"/>
    </row>
    <row r="2735" spans="1:32">
      <c r="A2735" s="46" t="s">
        <v>29</v>
      </c>
      <c r="B2735" s="61">
        <v>40</v>
      </c>
      <c r="C2735" s="48" t="s">
        <v>5</v>
      </c>
      <c r="D2735" s="49">
        <v>150</v>
      </c>
      <c r="E2735" s="49">
        <v>0</v>
      </c>
      <c r="F2735" s="49">
        <v>80</v>
      </c>
      <c r="G2735" s="49">
        <v>0</v>
      </c>
      <c r="H2735" s="49">
        <v>0</v>
      </c>
      <c r="I2735" s="50">
        <v>70</v>
      </c>
      <c r="J2735" s="50">
        <v>25</v>
      </c>
      <c r="K2735" s="50">
        <v>10</v>
      </c>
      <c r="L2735" s="50">
        <v>10</v>
      </c>
      <c r="M2735" s="50">
        <v>0</v>
      </c>
      <c r="N2735" s="51">
        <f>D2735*$D$4</f>
        <v>202.5</v>
      </c>
      <c r="O2735" s="51">
        <f>E2735*$E$4</f>
        <v>0</v>
      </c>
      <c r="P2735" s="51">
        <f>F2735*$F$4</f>
        <v>108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384.75</v>
      </c>
      <c r="T2735" s="51">
        <f>(O2735/100)*(K2735*$K$4)</f>
        <v>0</v>
      </c>
      <c r="U2735" s="51">
        <f>(P2735/100)*(K2735*$K$4)+(P2735/100)*(L2735*$L$4)</f>
        <v>43.2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43"/>
        <v>587.25</v>
      </c>
      <c r="Y2735" s="51">
        <f t="shared" si="344"/>
        <v>0</v>
      </c>
      <c r="Z2735" s="51">
        <f t="shared" si="345"/>
        <v>151.19999999999999</v>
      </c>
      <c r="AA2735" s="51">
        <f t="shared" si="346"/>
        <v>0</v>
      </c>
      <c r="AB2735" s="51">
        <f t="shared" si="347"/>
        <v>0</v>
      </c>
      <c r="AC2735" s="52">
        <f t="shared" si="348"/>
        <v>738.5</v>
      </c>
      <c r="AD2735" s="53">
        <f>(ROUND(AC2735-AC2734,1)/AC2734)</f>
        <v>0.19343891402714933</v>
      </c>
      <c r="AE2735" s="44"/>
      <c r="AF2735" s="45"/>
    </row>
    <row r="2736" spans="1:32">
      <c r="A2736" s="46" t="s">
        <v>30</v>
      </c>
      <c r="B2736" s="61">
        <v>0</v>
      </c>
      <c r="C2736" s="48" t="s">
        <v>6</v>
      </c>
      <c r="D2736" s="49">
        <v>150</v>
      </c>
      <c r="E2736" s="49">
        <v>0</v>
      </c>
      <c r="F2736" s="49">
        <v>80</v>
      </c>
      <c r="G2736" s="49">
        <v>0</v>
      </c>
      <c r="H2736" s="49">
        <v>0</v>
      </c>
      <c r="I2736" s="50">
        <v>50</v>
      </c>
      <c r="J2736" s="50">
        <v>10</v>
      </c>
      <c r="K2736" s="50">
        <v>10</v>
      </c>
      <c r="L2736" s="50">
        <v>10</v>
      </c>
      <c r="M2736" s="50">
        <v>0</v>
      </c>
      <c r="N2736" s="51">
        <f>D2736*$D$5</f>
        <v>210</v>
      </c>
      <c r="O2736" s="51">
        <f>E2736*$E$5</f>
        <v>0</v>
      </c>
      <c r="P2736" s="51">
        <f>F2736*$F$5</f>
        <v>112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252</v>
      </c>
      <c r="T2736" s="51">
        <f>(O2736/100)*(K2736*$K$5)</f>
        <v>0</v>
      </c>
      <c r="U2736" s="51">
        <f>(P2736/100)*(K2736*$K$5)+(P2736/100)*(L2736*$L$5)</f>
        <v>44.800000000000004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43"/>
        <v>462</v>
      </c>
      <c r="Y2736" s="51">
        <f t="shared" si="344"/>
        <v>0</v>
      </c>
      <c r="Z2736" s="51">
        <f t="shared" si="345"/>
        <v>156.80000000000001</v>
      </c>
      <c r="AA2736" s="51">
        <f t="shared" si="346"/>
        <v>0</v>
      </c>
      <c r="AB2736" s="51">
        <f t="shared" si="347"/>
        <v>0</v>
      </c>
      <c r="AC2736" s="52">
        <f t="shared" si="348"/>
        <v>618.79999999999995</v>
      </c>
      <c r="AD2736" s="53">
        <f>(ROUND(AC2736-AC2734,1)/AC2734)</f>
        <v>0</v>
      </c>
      <c r="AE2736" s="44"/>
      <c r="AF2736" s="45"/>
    </row>
    <row r="2737" spans="1:32">
      <c r="A2737" s="46" t="s">
        <v>31</v>
      </c>
      <c r="B2737" s="61">
        <v>20</v>
      </c>
      <c r="C2737" s="48" t="s">
        <v>7</v>
      </c>
      <c r="D2737" s="49">
        <v>150</v>
      </c>
      <c r="E2737" s="49">
        <v>0</v>
      </c>
      <c r="F2737" s="49">
        <v>80</v>
      </c>
      <c r="G2737" s="49">
        <v>0</v>
      </c>
      <c r="H2737" s="49">
        <v>0</v>
      </c>
      <c r="I2737" s="50">
        <v>50</v>
      </c>
      <c r="J2737" s="50">
        <v>10</v>
      </c>
      <c r="K2737" s="50">
        <v>10</v>
      </c>
      <c r="L2737" s="50">
        <v>10</v>
      </c>
      <c r="M2737" s="50">
        <v>0</v>
      </c>
      <c r="N2737" s="51">
        <f>D2737*$D$6</f>
        <v>210</v>
      </c>
      <c r="O2737" s="51">
        <f>E2737*$E$6</f>
        <v>0</v>
      </c>
      <c r="P2737" s="51">
        <f>F2737*$F$6</f>
        <v>112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252</v>
      </c>
      <c r="T2737" s="51">
        <f>(O2737/100)*(K2737*$K$6)</f>
        <v>0</v>
      </c>
      <c r="U2737" s="51">
        <f>(P2737/100)*(K2737*$K$6)+(P2737/100)*(L2737*$L$6)</f>
        <v>44.800000000000004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43"/>
        <v>462</v>
      </c>
      <c r="Y2737" s="51">
        <f t="shared" si="344"/>
        <v>0</v>
      </c>
      <c r="Z2737" s="51">
        <f t="shared" si="345"/>
        <v>156.80000000000001</v>
      </c>
      <c r="AA2737" s="51">
        <f t="shared" si="346"/>
        <v>0</v>
      </c>
      <c r="AB2737" s="51">
        <f t="shared" si="347"/>
        <v>0</v>
      </c>
      <c r="AC2737" s="52">
        <f t="shared" si="348"/>
        <v>618.79999999999995</v>
      </c>
      <c r="AD2737" s="53">
        <f>(ROUND(AC2737-AC2734,1)/AC2734)</f>
        <v>0</v>
      </c>
      <c r="AE2737" s="44"/>
      <c r="AF2737" s="45"/>
    </row>
    <row r="2738" spans="1:32">
      <c r="A2738" s="46" t="s">
        <v>32</v>
      </c>
      <c r="B2738" s="61">
        <v>20</v>
      </c>
      <c r="C2738" s="48" t="s">
        <v>8</v>
      </c>
      <c r="D2738" s="49">
        <v>150</v>
      </c>
      <c r="E2738" s="49">
        <v>0</v>
      </c>
      <c r="F2738" s="49">
        <v>80</v>
      </c>
      <c r="G2738" s="49">
        <v>0</v>
      </c>
      <c r="H2738" s="49">
        <v>0</v>
      </c>
      <c r="I2738" s="50">
        <v>50</v>
      </c>
      <c r="J2738" s="50">
        <v>10</v>
      </c>
      <c r="K2738" s="50">
        <v>10</v>
      </c>
      <c r="L2738" s="50">
        <v>10</v>
      </c>
      <c r="M2738" s="50">
        <v>0</v>
      </c>
      <c r="N2738" s="51">
        <f>D2738*$D$7</f>
        <v>210</v>
      </c>
      <c r="O2738" s="51">
        <f>E2738*$E$7</f>
        <v>0</v>
      </c>
      <c r="P2738" s="51">
        <f>F2738*$F$7</f>
        <v>112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252</v>
      </c>
      <c r="T2738" s="51">
        <f>(O2738/100)*(K2738*$K$7)</f>
        <v>0</v>
      </c>
      <c r="U2738" s="51">
        <f>(P2738/100)*(K2738*$K$7)+(P2738/100)*(L2738*$L$7)</f>
        <v>44.800000000000004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43"/>
        <v>462</v>
      </c>
      <c r="Y2738" s="51">
        <f t="shared" si="344"/>
        <v>0</v>
      </c>
      <c r="Z2738" s="51">
        <f t="shared" si="345"/>
        <v>156.80000000000001</v>
      </c>
      <c r="AA2738" s="51">
        <f t="shared" si="346"/>
        <v>0</v>
      </c>
      <c r="AB2738" s="51">
        <f t="shared" si="347"/>
        <v>0</v>
      </c>
      <c r="AC2738" s="52">
        <f t="shared" si="348"/>
        <v>618.79999999999995</v>
      </c>
      <c r="AD2738" s="53">
        <f>(ROUND(AC2738-AC2734,1)/AC2734)</f>
        <v>0</v>
      </c>
      <c r="AE2738" s="44"/>
      <c r="AF2738" s="45"/>
    </row>
    <row r="2739" spans="1:32">
      <c r="A2739" s="46" t="s">
        <v>33</v>
      </c>
      <c r="B2739" s="61"/>
      <c r="C2739" s="48" t="s">
        <v>9</v>
      </c>
      <c r="D2739" s="49">
        <v>150</v>
      </c>
      <c r="E2739" s="49">
        <v>0</v>
      </c>
      <c r="F2739" s="49">
        <v>80</v>
      </c>
      <c r="G2739" s="49">
        <v>0</v>
      </c>
      <c r="H2739" s="49">
        <v>0</v>
      </c>
      <c r="I2739" s="50">
        <v>50</v>
      </c>
      <c r="J2739" s="50">
        <v>10</v>
      </c>
      <c r="K2739" s="50">
        <v>10</v>
      </c>
      <c r="L2739" s="50">
        <v>10</v>
      </c>
      <c r="M2739" s="50">
        <v>0</v>
      </c>
      <c r="N2739" s="51">
        <f>D2739*$D$8</f>
        <v>210</v>
      </c>
      <c r="O2739" s="51">
        <f>E2739*$E$8</f>
        <v>0</v>
      </c>
      <c r="P2739" s="51">
        <f>F2739*$F$8</f>
        <v>112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252</v>
      </c>
      <c r="T2739" s="51">
        <f>(O2739/100)*(K2739*$K$8)</f>
        <v>0</v>
      </c>
      <c r="U2739" s="51">
        <f>(P2739/100)*(K2739*$K$8)+(P2739/100)*(L2739*$L$8)</f>
        <v>44.800000000000004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43"/>
        <v>462</v>
      </c>
      <c r="Y2739" s="51">
        <f t="shared" si="344"/>
        <v>0</v>
      </c>
      <c r="Z2739" s="51">
        <f t="shared" si="345"/>
        <v>156.80000000000001</v>
      </c>
      <c r="AA2739" s="51">
        <f t="shared" si="346"/>
        <v>0</v>
      </c>
      <c r="AB2739" s="51">
        <f t="shared" si="347"/>
        <v>0</v>
      </c>
      <c r="AC2739" s="52">
        <f t="shared" si="348"/>
        <v>618.79999999999995</v>
      </c>
      <c r="AD2739" s="53">
        <f>(ROUND(AC2739-AC2734,1)/AC2734)</f>
        <v>0</v>
      </c>
      <c r="AE2739" s="44"/>
      <c r="AF2739" s="45"/>
    </row>
    <row r="2740" spans="1:32">
      <c r="A2740" s="46" t="s">
        <v>34</v>
      </c>
      <c r="B2740" s="61"/>
      <c r="C2740" s="48" t="s">
        <v>10</v>
      </c>
      <c r="D2740" s="49">
        <v>75</v>
      </c>
      <c r="E2740" s="49">
        <v>150</v>
      </c>
      <c r="F2740" s="49">
        <v>0</v>
      </c>
      <c r="G2740" s="49">
        <v>0</v>
      </c>
      <c r="H2740" s="49">
        <v>0</v>
      </c>
      <c r="I2740" s="50">
        <v>50</v>
      </c>
      <c r="J2740" s="50">
        <v>10</v>
      </c>
      <c r="K2740" s="50">
        <v>120</v>
      </c>
      <c r="L2740" s="50">
        <v>0</v>
      </c>
      <c r="M2740" s="50">
        <v>0</v>
      </c>
      <c r="N2740" s="51">
        <f>D2740*$D$9</f>
        <v>101.25</v>
      </c>
      <c r="O2740" s="51">
        <f>E2740*$E$9</f>
        <v>202.5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60.75</v>
      </c>
      <c r="T2740" s="51">
        <f>(O2740/100)*(K2740*$K$9)</f>
        <v>340.2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43"/>
        <v>162</v>
      </c>
      <c r="Y2740" s="51">
        <f t="shared" si="344"/>
        <v>542.70000000000005</v>
      </c>
      <c r="Z2740" s="51">
        <f t="shared" si="345"/>
        <v>0</v>
      </c>
      <c r="AA2740" s="51">
        <f t="shared" si="346"/>
        <v>0</v>
      </c>
      <c r="AB2740" s="51">
        <f t="shared" si="347"/>
        <v>0</v>
      </c>
      <c r="AC2740" s="52">
        <f t="shared" si="348"/>
        <v>704.7</v>
      </c>
      <c r="AD2740" s="53">
        <f>(ROUND(AC2740-AC2734,1)/AC2734)</f>
        <v>0.13881706528765353</v>
      </c>
      <c r="AE2740" s="44"/>
      <c r="AF2740" s="45"/>
    </row>
    <row r="2741" spans="1:32">
      <c r="A2741" s="46" t="s">
        <v>35</v>
      </c>
      <c r="B2741" s="61"/>
      <c r="C2741" s="48" t="s">
        <v>11</v>
      </c>
      <c r="D2741" s="49">
        <v>75</v>
      </c>
      <c r="E2741" s="49">
        <v>0</v>
      </c>
      <c r="F2741" s="49">
        <v>150</v>
      </c>
      <c r="G2741" s="49">
        <v>0</v>
      </c>
      <c r="H2741" s="49">
        <v>0</v>
      </c>
      <c r="I2741" s="50">
        <v>50</v>
      </c>
      <c r="J2741" s="50">
        <v>10</v>
      </c>
      <c r="K2741" s="50">
        <v>70</v>
      </c>
      <c r="L2741" s="50">
        <v>70</v>
      </c>
      <c r="M2741" s="50">
        <v>0</v>
      </c>
      <c r="N2741" s="51">
        <f>D2741*$D$10</f>
        <v>101.25</v>
      </c>
      <c r="O2741" s="51">
        <f>E2741*$E$10</f>
        <v>0</v>
      </c>
      <c r="P2741" s="51">
        <f>F2741*$F$10</f>
        <v>202.5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60.75</v>
      </c>
      <c r="T2741" s="51">
        <f>(O2741/100)*(K2741*$J$10)</f>
        <v>0</v>
      </c>
      <c r="U2741" s="51">
        <f>(P2741/100)*(K2741*$K$10)+(P2741/100)*(L2741*$L$10)</f>
        <v>396.9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43"/>
        <v>162</v>
      </c>
      <c r="Y2741" s="51">
        <f t="shared" si="344"/>
        <v>0</v>
      </c>
      <c r="Z2741" s="51">
        <f t="shared" si="345"/>
        <v>599.4</v>
      </c>
      <c r="AA2741" s="51">
        <f t="shared" si="346"/>
        <v>0</v>
      </c>
      <c r="AB2741" s="51">
        <f t="shared" si="347"/>
        <v>0</v>
      </c>
      <c r="AC2741" s="52">
        <f t="shared" si="348"/>
        <v>761.4</v>
      </c>
      <c r="AD2741" s="53">
        <f>(ROUND(AC2741-AC2734,1)/AC2734)</f>
        <v>0.23044602456367164</v>
      </c>
      <c r="AE2741" s="44"/>
      <c r="AF2741" s="45"/>
    </row>
    <row r="2742" spans="1:32">
      <c r="A2742" s="46" t="s">
        <v>36</v>
      </c>
      <c r="B2742" s="61"/>
      <c r="C2742" s="48" t="s">
        <v>12</v>
      </c>
      <c r="D2742" s="49">
        <v>75</v>
      </c>
      <c r="E2742" s="49">
        <v>0</v>
      </c>
      <c r="F2742" s="49">
        <v>0</v>
      </c>
      <c r="G2742" s="49">
        <v>150</v>
      </c>
      <c r="H2742" s="49">
        <v>0</v>
      </c>
      <c r="I2742" s="50">
        <v>50</v>
      </c>
      <c r="J2742" s="50">
        <v>10</v>
      </c>
      <c r="K2742" s="50">
        <v>0</v>
      </c>
      <c r="L2742" s="50">
        <v>120</v>
      </c>
      <c r="M2742" s="50">
        <v>0</v>
      </c>
      <c r="N2742" s="51">
        <f>D2742*$D$11</f>
        <v>101.25</v>
      </c>
      <c r="O2742" s="51">
        <f>E2742*$E$11</f>
        <v>0</v>
      </c>
      <c r="P2742" s="51">
        <f>F2742*$F$11</f>
        <v>0</v>
      </c>
      <c r="Q2742" s="51">
        <f>G2742*$G$11</f>
        <v>202.5</v>
      </c>
      <c r="R2742" s="51">
        <f>H2742*$H$11</f>
        <v>0</v>
      </c>
      <c r="S2742" s="51">
        <f>(N2742/100)*(I2742*$I$11)+(N2742/100)*(J2742*$J$11)</f>
        <v>60.75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340.2</v>
      </c>
      <c r="W2742" s="51">
        <f>(R2742/100)*(K2742*$K$11)+(R2742/100)*(L2742*$L$11)</f>
        <v>0</v>
      </c>
      <c r="X2742" s="51">
        <f t="shared" si="343"/>
        <v>162</v>
      </c>
      <c r="Y2742" s="51">
        <f t="shared" si="344"/>
        <v>0</v>
      </c>
      <c r="Z2742" s="51">
        <f t="shared" si="345"/>
        <v>0</v>
      </c>
      <c r="AA2742" s="51">
        <f t="shared" si="346"/>
        <v>542.70000000000005</v>
      </c>
      <c r="AB2742" s="51">
        <f t="shared" si="347"/>
        <v>0</v>
      </c>
      <c r="AC2742" s="52">
        <f t="shared" si="348"/>
        <v>704.7</v>
      </c>
      <c r="AD2742" s="53">
        <f>(ROUND(AC2742-AC2734,1)/AC2734)</f>
        <v>0.13881706528765353</v>
      </c>
      <c r="AE2742" s="44"/>
      <c r="AF2742" s="45"/>
    </row>
    <row r="2743" spans="1:32">
      <c r="A2743" s="46" t="s">
        <v>37</v>
      </c>
      <c r="B2743" s="61"/>
      <c r="C2743" s="48" t="s">
        <v>13</v>
      </c>
      <c r="D2743" s="49">
        <v>75</v>
      </c>
      <c r="E2743" s="49">
        <v>0</v>
      </c>
      <c r="F2743" s="49">
        <v>0</v>
      </c>
      <c r="G2743" s="49">
        <v>0</v>
      </c>
      <c r="H2743" s="49">
        <v>150</v>
      </c>
      <c r="I2743" s="50">
        <v>50</v>
      </c>
      <c r="J2743" s="50">
        <v>10</v>
      </c>
      <c r="K2743" s="50">
        <v>60</v>
      </c>
      <c r="L2743" s="50">
        <v>60</v>
      </c>
      <c r="M2743" s="50">
        <v>0</v>
      </c>
      <c r="N2743" s="51">
        <f>D2743*$D$12</f>
        <v>101.25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202.5</v>
      </c>
      <c r="S2743" s="51">
        <f>(N2743/100)*(I2743*$I$12)+(N2743/100)*(J2743*$J$12)</f>
        <v>60.75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340.2</v>
      </c>
      <c r="X2743" s="51">
        <f t="shared" si="343"/>
        <v>162</v>
      </c>
      <c r="Y2743" s="51">
        <f t="shared" si="344"/>
        <v>0</v>
      </c>
      <c r="Z2743" s="51">
        <f t="shared" si="345"/>
        <v>0</v>
      </c>
      <c r="AA2743" s="51">
        <f t="shared" si="346"/>
        <v>0</v>
      </c>
      <c r="AB2743" s="51">
        <f t="shared" si="347"/>
        <v>542.70000000000005</v>
      </c>
      <c r="AC2743" s="52">
        <f t="shared" si="348"/>
        <v>704.7</v>
      </c>
      <c r="AD2743" s="53">
        <f>(ROUND(AC2743-AC2734,1)/AC2734)</f>
        <v>0.13881706528765353</v>
      </c>
      <c r="AE2743" s="44"/>
      <c r="AF2743" s="45"/>
    </row>
    <row r="2744" spans="1:32">
      <c r="A2744" s="46" t="s">
        <v>38</v>
      </c>
      <c r="B2744" s="61"/>
      <c r="C2744" s="48" t="s">
        <v>14</v>
      </c>
      <c r="D2744" s="49">
        <v>150</v>
      </c>
      <c r="E2744" s="49">
        <v>0</v>
      </c>
      <c r="F2744" s="49">
        <v>80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76</v>
      </c>
      <c r="N2744" s="51">
        <f>D2744*$D$13</f>
        <v>202.5</v>
      </c>
      <c r="O2744" s="51">
        <f>E2744*$E$13</f>
        <v>0</v>
      </c>
      <c r="P2744" s="51">
        <f>F2744*$F$13</f>
        <v>108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307.8</v>
      </c>
      <c r="T2744" s="51">
        <f>(O2744/100)*(K2744*$K$13)+(O2744/100)*(M2744*$M$13)</f>
        <v>0</v>
      </c>
      <c r="U2744" s="51">
        <f>(P2744/100)*(K2744*$K$13)+(P2744/100)*(L2744*$L$13)+(P2744/100)*(M2744*$M$13)</f>
        <v>164.16000000000003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si="343"/>
        <v>510.3</v>
      </c>
      <c r="Y2744" s="51">
        <f t="shared" si="344"/>
        <v>0</v>
      </c>
      <c r="Z2744" s="51">
        <f t="shared" si="345"/>
        <v>272.16000000000003</v>
      </c>
      <c r="AA2744" s="51">
        <f t="shared" si="346"/>
        <v>0</v>
      </c>
      <c r="AB2744" s="51">
        <f t="shared" si="347"/>
        <v>0</v>
      </c>
      <c r="AC2744" s="52">
        <f t="shared" si="348"/>
        <v>782.5</v>
      </c>
      <c r="AD2744" s="53">
        <f>(ROUND(AC2744-AC2734,1)/AC2734)</f>
        <v>0.26454427925016161</v>
      </c>
      <c r="AE2744" s="44"/>
      <c r="AF2744" s="45"/>
    </row>
    <row r="2745" spans="1:32">
      <c r="A2745" s="46" t="s">
        <v>39</v>
      </c>
      <c r="B2745" s="61"/>
      <c r="C2745" s="48" t="s">
        <v>15</v>
      </c>
      <c r="D2745" s="49">
        <v>150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10</v>
      </c>
      <c r="K2745" s="50">
        <v>90</v>
      </c>
      <c r="L2745" s="50">
        <v>0</v>
      </c>
      <c r="M2745" s="50">
        <v>0</v>
      </c>
      <c r="N2745" s="51">
        <f>D2745*$D$14</f>
        <v>202.5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486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43"/>
        <v>688.5</v>
      </c>
      <c r="Y2745" s="51">
        <f t="shared" si="344"/>
        <v>0</v>
      </c>
      <c r="Z2745" s="51">
        <f t="shared" si="345"/>
        <v>0</v>
      </c>
      <c r="AA2745" s="51">
        <f t="shared" si="346"/>
        <v>0</v>
      </c>
      <c r="AB2745" s="51">
        <f t="shared" si="347"/>
        <v>0</v>
      </c>
      <c r="AC2745" s="52">
        <f t="shared" si="348"/>
        <v>688.5</v>
      </c>
      <c r="AD2745" s="53">
        <f>(ROUND(AC2745-AC2734,1)/AC2734)</f>
        <v>0.11263736263736265</v>
      </c>
      <c r="AE2745" s="44"/>
      <c r="AF2745" s="45"/>
    </row>
    <row r="2746" spans="1:32">
      <c r="A2746" s="46"/>
      <c r="B2746" s="61"/>
      <c r="C2746" s="48" t="s">
        <v>16</v>
      </c>
      <c r="D2746" s="49">
        <v>150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10</v>
      </c>
      <c r="K2746" s="50">
        <v>0</v>
      </c>
      <c r="L2746" s="50">
        <v>90</v>
      </c>
      <c r="M2746" s="50">
        <v>0</v>
      </c>
      <c r="N2746" s="51">
        <f>D2746*$D$15</f>
        <v>202.5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486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43"/>
        <v>688.5</v>
      </c>
      <c r="Y2746" s="51">
        <f t="shared" si="344"/>
        <v>0</v>
      </c>
      <c r="Z2746" s="51">
        <f t="shared" si="345"/>
        <v>0</v>
      </c>
      <c r="AA2746" s="51">
        <f t="shared" si="346"/>
        <v>0</v>
      </c>
      <c r="AB2746" s="51">
        <f t="shared" si="347"/>
        <v>0</v>
      </c>
      <c r="AC2746" s="52">
        <f t="shared" si="348"/>
        <v>688.5</v>
      </c>
      <c r="AD2746" s="53">
        <f>(ROUND(AC2746-AC2734,1)/AC2734)</f>
        <v>0.11263736263736265</v>
      </c>
      <c r="AE2746" s="44"/>
      <c r="AF2746" s="15"/>
    </row>
    <row r="2747" spans="1:32">
      <c r="A2747" s="46"/>
      <c r="B2747" s="61"/>
      <c r="C2747" s="48" t="s">
        <v>17</v>
      </c>
      <c r="D2747" s="49">
        <v>150</v>
      </c>
      <c r="E2747" s="49">
        <v>0</v>
      </c>
      <c r="F2747" s="49">
        <v>80</v>
      </c>
      <c r="G2747" s="49">
        <v>0</v>
      </c>
      <c r="H2747" s="49">
        <v>0</v>
      </c>
      <c r="I2747" s="50">
        <v>50</v>
      </c>
      <c r="J2747" s="50">
        <v>45</v>
      </c>
      <c r="K2747" s="50">
        <v>10</v>
      </c>
      <c r="L2747" s="50">
        <v>10</v>
      </c>
      <c r="M2747" s="50">
        <v>0</v>
      </c>
      <c r="N2747" s="51">
        <f>D2747*$D$16</f>
        <v>202.5</v>
      </c>
      <c r="O2747" s="51">
        <f>E2747*$E$16</f>
        <v>0</v>
      </c>
      <c r="P2747" s="51">
        <f>F2747*$F$16</f>
        <v>108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329.0625</v>
      </c>
      <c r="T2747" s="51">
        <f>(O2747/100)*(K2747*$K$16)</f>
        <v>0</v>
      </c>
      <c r="U2747" s="51">
        <f>(P2747/100)*(K2747*$K$16)+(P2747/100)*(L2747*$L$16)</f>
        <v>21.6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43"/>
        <v>531.5625</v>
      </c>
      <c r="Y2747" s="51">
        <f t="shared" si="344"/>
        <v>0</v>
      </c>
      <c r="Z2747" s="51">
        <f t="shared" si="345"/>
        <v>129.6</v>
      </c>
      <c r="AA2747" s="51">
        <f t="shared" si="346"/>
        <v>0</v>
      </c>
      <c r="AB2747" s="51">
        <f t="shared" si="347"/>
        <v>0</v>
      </c>
      <c r="AC2747" s="52">
        <f t="shared" si="348"/>
        <v>661.2</v>
      </c>
      <c r="AD2747" s="53">
        <f>(ROUND(AC2747-AC2734,1)/AC2734)</f>
        <v>6.8519715578539114E-2</v>
      </c>
      <c r="AE2747" s="44" t="s">
        <v>28</v>
      </c>
      <c r="AF2747" s="45"/>
    </row>
    <row r="2748" spans="1:32">
      <c r="A2748" s="46"/>
      <c r="B2748" s="61"/>
      <c r="C2748" s="48" t="s">
        <v>18</v>
      </c>
      <c r="D2748" s="49">
        <v>150</v>
      </c>
      <c r="E2748" s="49">
        <v>0</v>
      </c>
      <c r="F2748" s="49">
        <v>80</v>
      </c>
      <c r="G2748" s="49">
        <v>0</v>
      </c>
      <c r="H2748" s="49">
        <v>0</v>
      </c>
      <c r="I2748" s="50">
        <v>85</v>
      </c>
      <c r="J2748" s="50">
        <v>10</v>
      </c>
      <c r="K2748" s="50">
        <v>10</v>
      </c>
      <c r="L2748" s="50">
        <v>10</v>
      </c>
      <c r="M2748" s="50">
        <v>0</v>
      </c>
      <c r="N2748" s="51">
        <f>D2748*$D$17</f>
        <v>202.5</v>
      </c>
      <c r="O2748" s="51">
        <f>E2748*$E$17</f>
        <v>0</v>
      </c>
      <c r="P2748" s="51">
        <f>F2748*$F$17</f>
        <v>108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450.5625</v>
      </c>
      <c r="T2748" s="51">
        <f>(O2748/100)*(K2748*$K$17)</f>
        <v>0</v>
      </c>
      <c r="U2748" s="51">
        <f>(P2748/100)*(K2748*$K$17)+(P2748/100)*(L2748*$L$17)</f>
        <v>21.6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43"/>
        <v>653.0625</v>
      </c>
      <c r="Y2748" s="51">
        <f t="shared" si="344"/>
        <v>0</v>
      </c>
      <c r="Z2748" s="51">
        <f t="shared" si="345"/>
        <v>129.6</v>
      </c>
      <c r="AA2748" s="51">
        <f t="shared" si="346"/>
        <v>0</v>
      </c>
      <c r="AB2748" s="51">
        <f t="shared" si="347"/>
        <v>0</v>
      </c>
      <c r="AC2748" s="52">
        <f t="shared" si="348"/>
        <v>782.7</v>
      </c>
      <c r="AD2748" s="53">
        <f>(ROUND(AC2748-AC2734,1)/AC2734)</f>
        <v>0.26486748545572075</v>
      </c>
      <c r="AE2748" s="44"/>
      <c r="AF2748" s="45"/>
    </row>
    <row r="2749" spans="1:32">
      <c r="A2749" s="54" t="s">
        <v>19</v>
      </c>
      <c r="B2749" s="58" t="s">
        <v>237</v>
      </c>
      <c r="C2749" s="38" t="s">
        <v>53</v>
      </c>
      <c r="D2749" s="39">
        <v>172</v>
      </c>
      <c r="E2749" s="39">
        <v>0</v>
      </c>
      <c r="F2749" s="39">
        <v>0</v>
      </c>
      <c r="G2749" s="39">
        <v>60</v>
      </c>
      <c r="H2749" s="39">
        <v>0</v>
      </c>
      <c r="I2749" s="40">
        <v>50</v>
      </c>
      <c r="J2749" s="40">
        <v>0</v>
      </c>
      <c r="K2749" s="40">
        <v>0</v>
      </c>
      <c r="L2749" s="40">
        <v>40</v>
      </c>
      <c r="M2749" s="40">
        <v>0</v>
      </c>
      <c r="N2749" s="41">
        <f>D2749*$D$3</f>
        <v>240.79999999999998</v>
      </c>
      <c r="O2749" s="41">
        <f>E2749*$E$3</f>
        <v>0</v>
      </c>
      <c r="P2749" s="41">
        <f>F2749*$F$3</f>
        <v>0</v>
      </c>
      <c r="Q2749" s="41">
        <f>G2749*$G$3</f>
        <v>84</v>
      </c>
      <c r="R2749" s="41">
        <f>H2749*$H$3</f>
        <v>0</v>
      </c>
      <c r="S2749" s="41">
        <f>(N2749/100)*(I2749*$I$3)+(N2749/100)*(J2749*$J$3)</f>
        <v>240.79999999999998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67.2</v>
      </c>
      <c r="W2749" s="41">
        <f>(R2749/100)*(K2749*$K$3)+(R2749/100)*(L2749*$L$3)</f>
        <v>0</v>
      </c>
      <c r="X2749" s="41">
        <f t="shared" si="343"/>
        <v>481.59999999999997</v>
      </c>
      <c r="Y2749" s="41">
        <f t="shared" si="344"/>
        <v>0</v>
      </c>
      <c r="Z2749" s="41">
        <f t="shared" si="345"/>
        <v>0</v>
      </c>
      <c r="AA2749" s="41">
        <f t="shared" si="346"/>
        <v>151.19999999999999</v>
      </c>
      <c r="AB2749" s="41">
        <f t="shared" si="347"/>
        <v>0</v>
      </c>
      <c r="AC2749" s="42">
        <f t="shared" si="348"/>
        <v>632.79999999999995</v>
      </c>
      <c r="AD2749" s="43"/>
      <c r="AE2749" s="44"/>
      <c r="AF2749" s="45"/>
    </row>
    <row r="2750" spans="1:32">
      <c r="A2750" s="46" t="s">
        <v>29</v>
      </c>
      <c r="B2750" s="59">
        <v>40</v>
      </c>
      <c r="C2750" s="48" t="s">
        <v>5</v>
      </c>
      <c r="D2750" s="49">
        <v>172</v>
      </c>
      <c r="E2750" s="49">
        <v>0</v>
      </c>
      <c r="F2750" s="49">
        <v>0</v>
      </c>
      <c r="G2750" s="49">
        <v>60</v>
      </c>
      <c r="H2750" s="49">
        <v>0</v>
      </c>
      <c r="I2750" s="50">
        <v>60</v>
      </c>
      <c r="J2750" s="50">
        <v>20</v>
      </c>
      <c r="K2750" s="50">
        <v>0</v>
      </c>
      <c r="L2750" s="50">
        <v>40</v>
      </c>
      <c r="M2750" s="50">
        <v>0</v>
      </c>
      <c r="N2750" s="51">
        <f>D2750*$D$4</f>
        <v>232.20000000000002</v>
      </c>
      <c r="O2750" s="51">
        <f>E2750*$E$4</f>
        <v>0</v>
      </c>
      <c r="P2750" s="51">
        <f>F2750*$F$4</f>
        <v>0</v>
      </c>
      <c r="Q2750" s="51">
        <f>G2750*$G$4</f>
        <v>81</v>
      </c>
      <c r="R2750" s="51">
        <f>H2750*$H$4</f>
        <v>0</v>
      </c>
      <c r="S2750" s="51">
        <f>(N2750/100)*(I2750*$I$4)+(N2750/100)*(J2750*$J$4)</f>
        <v>371.52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64.800000000000011</v>
      </c>
      <c r="W2750" s="51">
        <f>(R2750/100)*(K2750*$K$4)+(R2750/100)*(L2750*$L$4)</f>
        <v>0</v>
      </c>
      <c r="X2750" s="51">
        <f t="shared" si="343"/>
        <v>603.72</v>
      </c>
      <c r="Y2750" s="51">
        <f t="shared" si="344"/>
        <v>0</v>
      </c>
      <c r="Z2750" s="51">
        <f t="shared" si="345"/>
        <v>0</v>
      </c>
      <c r="AA2750" s="51">
        <f t="shared" si="346"/>
        <v>145.80000000000001</v>
      </c>
      <c r="AB2750" s="51">
        <f t="shared" si="347"/>
        <v>0</v>
      </c>
      <c r="AC2750" s="52">
        <f t="shared" si="348"/>
        <v>749.5</v>
      </c>
      <c r="AD2750" s="53">
        <f>(ROUND(AC2750-AC2749,1)/AC2749)</f>
        <v>0.18441845764854617</v>
      </c>
      <c r="AE2750" s="44"/>
      <c r="AF2750" s="45"/>
    </row>
    <row r="2751" spans="1:32">
      <c r="A2751" s="46" t="s">
        <v>30</v>
      </c>
      <c r="B2751" s="59">
        <v>0</v>
      </c>
      <c r="C2751" s="48" t="s">
        <v>6</v>
      </c>
      <c r="D2751" s="49">
        <v>172</v>
      </c>
      <c r="E2751" s="49">
        <v>0</v>
      </c>
      <c r="F2751" s="49">
        <v>0</v>
      </c>
      <c r="G2751" s="49">
        <v>60</v>
      </c>
      <c r="H2751" s="49">
        <v>0</v>
      </c>
      <c r="I2751" s="50">
        <v>50</v>
      </c>
      <c r="J2751" s="50">
        <v>0</v>
      </c>
      <c r="K2751" s="50">
        <v>0</v>
      </c>
      <c r="L2751" s="50">
        <v>40</v>
      </c>
      <c r="M2751" s="50">
        <v>0</v>
      </c>
      <c r="N2751" s="51">
        <f>D2751*$D$5</f>
        <v>240.79999999999998</v>
      </c>
      <c r="O2751" s="51">
        <f>E2751*$E$5</f>
        <v>0</v>
      </c>
      <c r="P2751" s="51">
        <f>F2751*$F$5</f>
        <v>0</v>
      </c>
      <c r="Q2751" s="51">
        <f>G2751*$G$5</f>
        <v>84</v>
      </c>
      <c r="R2751" s="51">
        <f>H2751*$H$5</f>
        <v>0</v>
      </c>
      <c r="S2751" s="51">
        <f>(N2751/100)*(I2751*$I$5)+(N2751/100)*(J2751*$J$5)</f>
        <v>240.79999999999998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67.2</v>
      </c>
      <c r="W2751" s="51">
        <f>(R2751/100)*(K2751*$K$5)+(R2751/100)*(L2751*$L$5)</f>
        <v>0</v>
      </c>
      <c r="X2751" s="51">
        <f t="shared" si="343"/>
        <v>481.59999999999997</v>
      </c>
      <c r="Y2751" s="51">
        <f t="shared" si="344"/>
        <v>0</v>
      </c>
      <c r="Z2751" s="51">
        <f t="shared" si="345"/>
        <v>0</v>
      </c>
      <c r="AA2751" s="51">
        <f t="shared" si="346"/>
        <v>151.19999999999999</v>
      </c>
      <c r="AB2751" s="51">
        <f t="shared" si="347"/>
        <v>0</v>
      </c>
      <c r="AC2751" s="52">
        <f t="shared" si="348"/>
        <v>632.79999999999995</v>
      </c>
      <c r="AD2751" s="53">
        <f>(ROUND(AC2751-AC2749,1)/AC2749)</f>
        <v>0</v>
      </c>
      <c r="AE2751" s="44"/>
      <c r="AF2751" s="45"/>
    </row>
    <row r="2752" spans="1:32">
      <c r="A2752" s="46" t="s">
        <v>31</v>
      </c>
      <c r="B2752" s="59">
        <v>0</v>
      </c>
      <c r="C2752" s="48" t="s">
        <v>7</v>
      </c>
      <c r="D2752" s="49">
        <v>172</v>
      </c>
      <c r="E2752" s="49">
        <v>0</v>
      </c>
      <c r="F2752" s="49">
        <v>0</v>
      </c>
      <c r="G2752" s="49">
        <v>60</v>
      </c>
      <c r="H2752" s="49">
        <v>0</v>
      </c>
      <c r="I2752" s="50">
        <v>50</v>
      </c>
      <c r="J2752" s="50">
        <v>0</v>
      </c>
      <c r="K2752" s="50">
        <v>0</v>
      </c>
      <c r="L2752" s="50">
        <v>40</v>
      </c>
      <c r="M2752" s="50">
        <v>0</v>
      </c>
      <c r="N2752" s="51">
        <f>D2752*$D$6</f>
        <v>240.79999999999998</v>
      </c>
      <c r="O2752" s="51">
        <f>E2752*$E$6</f>
        <v>0</v>
      </c>
      <c r="P2752" s="51">
        <f>F2752*$F$6</f>
        <v>0</v>
      </c>
      <c r="Q2752" s="51">
        <f>G2752*$G$6</f>
        <v>84</v>
      </c>
      <c r="R2752" s="51">
        <f>H2752*$H$6</f>
        <v>0</v>
      </c>
      <c r="S2752" s="51">
        <f>(N2752/100)*(I2752*$I$6)+(N2752/100)*(J2752*$J$6)</f>
        <v>240.79999999999998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67.2</v>
      </c>
      <c r="W2752" s="51">
        <f>(R2752/100)*(K2752*$K$6)+(R2752/100)*(L2752*$L$6)</f>
        <v>0</v>
      </c>
      <c r="X2752" s="51">
        <f t="shared" si="343"/>
        <v>481.59999999999997</v>
      </c>
      <c r="Y2752" s="51">
        <f t="shared" si="344"/>
        <v>0</v>
      </c>
      <c r="Z2752" s="51">
        <f t="shared" si="345"/>
        <v>0</v>
      </c>
      <c r="AA2752" s="51">
        <f t="shared" si="346"/>
        <v>151.19999999999999</v>
      </c>
      <c r="AB2752" s="51">
        <f t="shared" si="347"/>
        <v>0</v>
      </c>
      <c r="AC2752" s="52">
        <f t="shared" si="348"/>
        <v>632.79999999999995</v>
      </c>
      <c r="AD2752" s="53">
        <f>(ROUND(AC2752-AC2749,1)/AC2749)</f>
        <v>0</v>
      </c>
      <c r="AE2752" s="44"/>
      <c r="AF2752" s="45"/>
    </row>
    <row r="2753" spans="1:32">
      <c r="A2753" s="46" t="s">
        <v>32</v>
      </c>
      <c r="B2753" s="59">
        <v>40</v>
      </c>
      <c r="C2753" s="48" t="s">
        <v>8</v>
      </c>
      <c r="D2753" s="49">
        <v>172</v>
      </c>
      <c r="E2753" s="49">
        <v>0</v>
      </c>
      <c r="F2753" s="49">
        <v>0</v>
      </c>
      <c r="G2753" s="49">
        <v>60</v>
      </c>
      <c r="H2753" s="49">
        <v>0</v>
      </c>
      <c r="I2753" s="50">
        <v>50</v>
      </c>
      <c r="J2753" s="50">
        <v>0</v>
      </c>
      <c r="K2753" s="50">
        <v>0</v>
      </c>
      <c r="L2753" s="50">
        <v>40</v>
      </c>
      <c r="M2753" s="50">
        <v>0</v>
      </c>
      <c r="N2753" s="51">
        <f>D2753*$D$7</f>
        <v>240.79999999999998</v>
      </c>
      <c r="O2753" s="51">
        <f>E2753*$E$7</f>
        <v>0</v>
      </c>
      <c r="P2753" s="51">
        <f>F2753*$F$7</f>
        <v>0</v>
      </c>
      <c r="Q2753" s="51">
        <f>G2753*$G$7</f>
        <v>84</v>
      </c>
      <c r="R2753" s="51">
        <f>H2753*$H$7</f>
        <v>0</v>
      </c>
      <c r="S2753" s="51">
        <f>(N2753/100)*(I2753*$I$7)+(N2753/100)*(J2753*$J$7)</f>
        <v>240.79999999999998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67.2</v>
      </c>
      <c r="W2753" s="51">
        <f>(R2753/100)*(K2753*$K$7)+(R2753/100)*(L2753*$L$7)</f>
        <v>0</v>
      </c>
      <c r="X2753" s="51">
        <f t="shared" si="343"/>
        <v>481.59999999999997</v>
      </c>
      <c r="Y2753" s="51">
        <f t="shared" si="344"/>
        <v>0</v>
      </c>
      <c r="Z2753" s="51">
        <f t="shared" si="345"/>
        <v>0</v>
      </c>
      <c r="AA2753" s="51">
        <f t="shared" si="346"/>
        <v>151.19999999999999</v>
      </c>
      <c r="AB2753" s="51">
        <f t="shared" si="347"/>
        <v>0</v>
      </c>
      <c r="AC2753" s="52">
        <f t="shared" si="348"/>
        <v>632.79999999999995</v>
      </c>
      <c r="AD2753" s="53">
        <f>(ROUND(AC2753-AC2749,1)/AC2749)</f>
        <v>0</v>
      </c>
      <c r="AE2753" s="44"/>
      <c r="AF2753" s="45"/>
    </row>
    <row r="2754" spans="1:32">
      <c r="A2754" s="46" t="s">
        <v>33</v>
      </c>
      <c r="B2754" s="59"/>
      <c r="C2754" s="48" t="s">
        <v>9</v>
      </c>
      <c r="D2754" s="49">
        <v>172</v>
      </c>
      <c r="E2754" s="49">
        <v>0</v>
      </c>
      <c r="F2754" s="49">
        <v>0</v>
      </c>
      <c r="G2754" s="49">
        <v>60</v>
      </c>
      <c r="H2754" s="49">
        <v>0</v>
      </c>
      <c r="I2754" s="50">
        <v>50</v>
      </c>
      <c r="J2754" s="50">
        <v>0</v>
      </c>
      <c r="K2754" s="50">
        <v>0</v>
      </c>
      <c r="L2754" s="50">
        <v>40</v>
      </c>
      <c r="M2754" s="50">
        <v>0</v>
      </c>
      <c r="N2754" s="51">
        <f>D2754*$D$8</f>
        <v>240.79999999999998</v>
      </c>
      <c r="O2754" s="51">
        <f>E2754*$E$8</f>
        <v>0</v>
      </c>
      <c r="P2754" s="51">
        <f>F2754*$F$8</f>
        <v>0</v>
      </c>
      <c r="Q2754" s="51">
        <f>G2754*$G$8</f>
        <v>84</v>
      </c>
      <c r="R2754" s="51">
        <f>H2754*$H$8</f>
        <v>0</v>
      </c>
      <c r="S2754" s="51">
        <f>(N2754/100)*(I2754*$I$8)+(N2754/100)*(J2754*$J$8)</f>
        <v>240.79999999999998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67.2</v>
      </c>
      <c r="W2754" s="51">
        <f>(R2754/100)*(K2754*$K$8)+(R2754/100)*(L2754*$L$8)</f>
        <v>0</v>
      </c>
      <c r="X2754" s="51">
        <f t="shared" si="343"/>
        <v>481.59999999999997</v>
      </c>
      <c r="Y2754" s="51">
        <f t="shared" si="344"/>
        <v>0</v>
      </c>
      <c r="Z2754" s="51">
        <f t="shared" si="345"/>
        <v>0</v>
      </c>
      <c r="AA2754" s="51">
        <f t="shared" si="346"/>
        <v>151.19999999999999</v>
      </c>
      <c r="AB2754" s="51">
        <f t="shared" si="347"/>
        <v>0</v>
      </c>
      <c r="AC2754" s="52">
        <f t="shared" si="348"/>
        <v>632.79999999999995</v>
      </c>
      <c r="AD2754" s="53">
        <f>(ROUND(AC2754-AC2749,1)/AC2749)</f>
        <v>0</v>
      </c>
      <c r="AE2754" s="44"/>
      <c r="AF2754" s="45"/>
    </row>
    <row r="2755" spans="1:32">
      <c r="A2755" s="46" t="s">
        <v>34</v>
      </c>
      <c r="B2755" s="59"/>
      <c r="C2755" s="48" t="s">
        <v>10</v>
      </c>
      <c r="D2755" s="49">
        <v>86</v>
      </c>
      <c r="E2755" s="49">
        <v>172</v>
      </c>
      <c r="F2755" s="49">
        <v>0</v>
      </c>
      <c r="G2755" s="49">
        <v>0</v>
      </c>
      <c r="H2755" s="49">
        <v>0</v>
      </c>
      <c r="I2755" s="50">
        <v>50</v>
      </c>
      <c r="J2755" s="50">
        <v>0</v>
      </c>
      <c r="K2755" s="50">
        <v>100</v>
      </c>
      <c r="L2755" s="50">
        <v>0</v>
      </c>
      <c r="M2755" s="50">
        <v>0</v>
      </c>
      <c r="N2755" s="51">
        <f>D2755*$D$9</f>
        <v>116.10000000000001</v>
      </c>
      <c r="O2755" s="51">
        <f>E2755*$E$9</f>
        <v>232.20000000000002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58.050000000000004</v>
      </c>
      <c r="T2755" s="51">
        <f>(O2755/100)*(K2755*$K$9)</f>
        <v>325.08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43"/>
        <v>174.15</v>
      </c>
      <c r="Y2755" s="51">
        <f t="shared" si="344"/>
        <v>557.28</v>
      </c>
      <c r="Z2755" s="51">
        <f t="shared" si="345"/>
        <v>0</v>
      </c>
      <c r="AA2755" s="51">
        <f t="shared" si="346"/>
        <v>0</v>
      </c>
      <c r="AB2755" s="51">
        <f t="shared" si="347"/>
        <v>0</v>
      </c>
      <c r="AC2755" s="52">
        <f t="shared" si="348"/>
        <v>731.4</v>
      </c>
      <c r="AD2755" s="53">
        <f>(ROUND(AC2755-AC2749,1)/AC2749)</f>
        <v>0.15581542351453856</v>
      </c>
      <c r="AE2755" s="44"/>
      <c r="AF2755" s="45"/>
    </row>
    <row r="2756" spans="1:32">
      <c r="A2756" s="46" t="s">
        <v>35</v>
      </c>
      <c r="B2756" s="59"/>
      <c r="C2756" s="48" t="s">
        <v>11</v>
      </c>
      <c r="D2756" s="49">
        <v>86</v>
      </c>
      <c r="E2756" s="49">
        <v>0</v>
      </c>
      <c r="F2756" s="49">
        <v>172</v>
      </c>
      <c r="G2756" s="49">
        <v>0</v>
      </c>
      <c r="H2756" s="49">
        <v>0</v>
      </c>
      <c r="I2756" s="50">
        <v>50</v>
      </c>
      <c r="J2756" s="50">
        <v>0</v>
      </c>
      <c r="K2756" s="50">
        <v>50</v>
      </c>
      <c r="L2756" s="50">
        <v>50</v>
      </c>
      <c r="M2756" s="50">
        <v>0</v>
      </c>
      <c r="N2756" s="51">
        <f>D2756*$D$10</f>
        <v>116.10000000000001</v>
      </c>
      <c r="O2756" s="51">
        <f>E2756*$E$10</f>
        <v>0</v>
      </c>
      <c r="P2756" s="51">
        <f>F2756*$F$10</f>
        <v>232.20000000000002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58.050000000000004</v>
      </c>
      <c r="T2756" s="51">
        <f>(O2756/100)*(K2756*$J$10)</f>
        <v>0</v>
      </c>
      <c r="U2756" s="51">
        <f>(P2756/100)*(K2756*$K$10)+(P2756/100)*(L2756*$L$10)</f>
        <v>325.08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43"/>
        <v>174.15</v>
      </c>
      <c r="Y2756" s="51">
        <f t="shared" si="344"/>
        <v>0</v>
      </c>
      <c r="Z2756" s="51">
        <f t="shared" si="345"/>
        <v>557.28</v>
      </c>
      <c r="AA2756" s="51">
        <f t="shared" si="346"/>
        <v>0</v>
      </c>
      <c r="AB2756" s="51">
        <f t="shared" si="347"/>
        <v>0</v>
      </c>
      <c r="AC2756" s="52">
        <f t="shared" si="348"/>
        <v>731.4</v>
      </c>
      <c r="AD2756" s="53">
        <f>(ROUND(AC2756-AC2749,1)/AC2749)</f>
        <v>0.15581542351453856</v>
      </c>
      <c r="AE2756" s="44"/>
      <c r="AF2756" s="45"/>
    </row>
    <row r="2757" spans="1:32">
      <c r="A2757" s="46" t="s">
        <v>36</v>
      </c>
      <c r="B2757" s="59"/>
      <c r="C2757" s="48" t="s">
        <v>12</v>
      </c>
      <c r="D2757" s="49">
        <v>86</v>
      </c>
      <c r="E2757" s="49">
        <v>0</v>
      </c>
      <c r="F2757" s="49">
        <v>0</v>
      </c>
      <c r="G2757" s="49">
        <v>172</v>
      </c>
      <c r="H2757" s="49">
        <v>0</v>
      </c>
      <c r="I2757" s="50">
        <v>50</v>
      </c>
      <c r="J2757" s="50">
        <v>0</v>
      </c>
      <c r="K2757" s="50">
        <v>0</v>
      </c>
      <c r="L2757" s="50">
        <v>120</v>
      </c>
      <c r="M2757" s="50">
        <v>0</v>
      </c>
      <c r="N2757" s="51">
        <f>D2757*$D$11</f>
        <v>116.10000000000001</v>
      </c>
      <c r="O2757" s="51">
        <f>E2757*$E$11</f>
        <v>0</v>
      </c>
      <c r="P2757" s="51">
        <f>F2757*$F$11</f>
        <v>0</v>
      </c>
      <c r="Q2757" s="51">
        <f>G2757*$G$11</f>
        <v>232.20000000000002</v>
      </c>
      <c r="R2757" s="51">
        <f>H2757*$H$11</f>
        <v>0</v>
      </c>
      <c r="S2757" s="51">
        <f>(N2757/100)*(I2757*$I$11)+(N2757/100)*(J2757*$J$11)</f>
        <v>58.050000000000004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390.096</v>
      </c>
      <c r="W2757" s="51">
        <f>(R2757/100)*(K2757*$K$11)+(R2757/100)*(L2757*$L$11)</f>
        <v>0</v>
      </c>
      <c r="X2757" s="51">
        <f t="shared" si="343"/>
        <v>174.15</v>
      </c>
      <c r="Y2757" s="51">
        <f t="shared" si="344"/>
        <v>0</v>
      </c>
      <c r="Z2757" s="51">
        <f t="shared" si="345"/>
        <v>0</v>
      </c>
      <c r="AA2757" s="51">
        <f t="shared" si="346"/>
        <v>622.29600000000005</v>
      </c>
      <c r="AB2757" s="51">
        <f t="shared" si="347"/>
        <v>0</v>
      </c>
      <c r="AC2757" s="52">
        <f t="shared" si="348"/>
        <v>796.4</v>
      </c>
      <c r="AD2757" s="53">
        <f>(ROUND(AC2757-AC2749,1)/AC2749)</f>
        <v>0.25853350189633378</v>
      </c>
      <c r="AE2757" s="44"/>
      <c r="AF2757" s="45"/>
    </row>
    <row r="2758" spans="1:32">
      <c r="A2758" s="46" t="s">
        <v>37</v>
      </c>
      <c r="B2758" s="59"/>
      <c r="C2758" s="48" t="s">
        <v>13</v>
      </c>
      <c r="D2758" s="49">
        <v>86</v>
      </c>
      <c r="E2758" s="49">
        <v>0</v>
      </c>
      <c r="F2758" s="49">
        <v>0</v>
      </c>
      <c r="G2758" s="49">
        <v>0</v>
      </c>
      <c r="H2758" s="49">
        <v>172</v>
      </c>
      <c r="I2758" s="50">
        <v>50</v>
      </c>
      <c r="J2758" s="50">
        <v>0</v>
      </c>
      <c r="K2758" s="50">
        <v>50</v>
      </c>
      <c r="L2758" s="50">
        <v>50</v>
      </c>
      <c r="M2758" s="50">
        <v>0</v>
      </c>
      <c r="N2758" s="51">
        <f>D2758*$D$12</f>
        <v>116.10000000000001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232.20000000000002</v>
      </c>
      <c r="S2758" s="51">
        <f>(N2758/100)*(I2758*$I$12)+(N2758/100)*(J2758*$J$12)</f>
        <v>58.050000000000004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325.08</v>
      </c>
      <c r="X2758" s="51">
        <f t="shared" si="343"/>
        <v>174.15</v>
      </c>
      <c r="Y2758" s="51">
        <f t="shared" si="344"/>
        <v>0</v>
      </c>
      <c r="Z2758" s="51">
        <f t="shared" si="345"/>
        <v>0</v>
      </c>
      <c r="AA2758" s="51">
        <f t="shared" si="346"/>
        <v>0</v>
      </c>
      <c r="AB2758" s="51">
        <f t="shared" si="347"/>
        <v>557.28</v>
      </c>
      <c r="AC2758" s="52">
        <f t="shared" si="348"/>
        <v>731.4</v>
      </c>
      <c r="AD2758" s="53">
        <f>(ROUND(AC2758-AC2749,1)/AC2749)</f>
        <v>0.15581542351453856</v>
      </c>
      <c r="AE2758" s="44"/>
      <c r="AF2758" s="45"/>
    </row>
    <row r="2759" spans="1:32">
      <c r="A2759" s="46" t="s">
        <v>38</v>
      </c>
      <c r="B2759" s="59"/>
      <c r="C2759" s="48" t="s">
        <v>14</v>
      </c>
      <c r="D2759" s="49">
        <v>172</v>
      </c>
      <c r="E2759" s="49">
        <v>0</v>
      </c>
      <c r="F2759" s="49">
        <v>0</v>
      </c>
      <c r="G2759" s="49">
        <v>60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79</v>
      </c>
      <c r="N2759" s="51">
        <f>D2759*$D$13</f>
        <v>232.20000000000002</v>
      </c>
      <c r="O2759" s="51">
        <f>E2759*$E$13</f>
        <v>0</v>
      </c>
      <c r="P2759" s="51">
        <f>F2759*$F$13</f>
        <v>0</v>
      </c>
      <c r="Q2759" s="51">
        <f>G2759*$G$13</f>
        <v>81</v>
      </c>
      <c r="R2759" s="51">
        <f>H2759*$H$13</f>
        <v>0</v>
      </c>
      <c r="S2759" s="51">
        <f>(N2759/100)*(I2759*$I$13)+(N2759/100)*(J2759*$J$13)+(N2759/100)*(M2759*$M$13)</f>
        <v>366.87600000000003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127.98</v>
      </c>
      <c r="W2759" s="51">
        <f>(R2759/100)*(K2759*$K$13)+(R2759/100)*(L2759*$L$13)+(R2759/100)*(M2759*$M$13)</f>
        <v>0</v>
      </c>
      <c r="X2759" s="51">
        <f t="shared" si="343"/>
        <v>599.07600000000002</v>
      </c>
      <c r="Y2759" s="51">
        <f t="shared" si="344"/>
        <v>0</v>
      </c>
      <c r="Z2759" s="51">
        <f t="shared" si="345"/>
        <v>0</v>
      </c>
      <c r="AA2759" s="51">
        <f t="shared" si="346"/>
        <v>208.98000000000002</v>
      </c>
      <c r="AB2759" s="51">
        <f t="shared" si="347"/>
        <v>0</v>
      </c>
      <c r="AC2759" s="52">
        <f t="shared" si="348"/>
        <v>808.1</v>
      </c>
      <c r="AD2759" s="53">
        <f>(ROUND(AC2759-AC2749,1)/AC2749)</f>
        <v>0.27702275600505694</v>
      </c>
      <c r="AE2759" s="44"/>
      <c r="AF2759" s="45"/>
    </row>
    <row r="2760" spans="1:32">
      <c r="A2760" s="46" t="s">
        <v>39</v>
      </c>
      <c r="B2760" s="59"/>
      <c r="C2760" s="48" t="s">
        <v>15</v>
      </c>
      <c r="D2760" s="49">
        <v>172</v>
      </c>
      <c r="E2760" s="49">
        <v>0</v>
      </c>
      <c r="F2760" s="49">
        <v>0</v>
      </c>
      <c r="G2760" s="49">
        <v>0</v>
      </c>
      <c r="H2760" s="49">
        <v>0</v>
      </c>
      <c r="I2760" s="50">
        <v>50</v>
      </c>
      <c r="J2760" s="50">
        <v>0</v>
      </c>
      <c r="K2760" s="50">
        <v>80</v>
      </c>
      <c r="L2760" s="50">
        <v>0</v>
      </c>
      <c r="M2760" s="50">
        <v>0</v>
      </c>
      <c r="N2760" s="51">
        <f>D2760*$D$14</f>
        <v>232.20000000000002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487.62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43"/>
        <v>719.82</v>
      </c>
      <c r="Y2760" s="51">
        <f t="shared" si="344"/>
        <v>0</v>
      </c>
      <c r="Z2760" s="51">
        <f t="shared" si="345"/>
        <v>0</v>
      </c>
      <c r="AA2760" s="51">
        <f t="shared" si="346"/>
        <v>0</v>
      </c>
      <c r="AB2760" s="51">
        <f t="shared" si="347"/>
        <v>0</v>
      </c>
      <c r="AC2760" s="52">
        <f t="shared" si="348"/>
        <v>719.8</v>
      </c>
      <c r="AD2760" s="53">
        <f>(ROUND(AC2760-AC2749,1)/AC2749)</f>
        <v>0.1374841972187105</v>
      </c>
      <c r="AE2760" s="44"/>
      <c r="AF2760" s="45"/>
    </row>
    <row r="2761" spans="1:32">
      <c r="A2761" s="46"/>
      <c r="B2761" s="59"/>
      <c r="C2761" s="48" t="s">
        <v>16</v>
      </c>
      <c r="D2761" s="49">
        <v>172</v>
      </c>
      <c r="E2761" s="49">
        <v>0</v>
      </c>
      <c r="F2761" s="49">
        <v>0</v>
      </c>
      <c r="G2761" s="49">
        <v>0</v>
      </c>
      <c r="H2761" s="49">
        <v>0</v>
      </c>
      <c r="I2761" s="50">
        <v>50</v>
      </c>
      <c r="J2761" s="50">
        <v>0</v>
      </c>
      <c r="K2761" s="50">
        <v>0</v>
      </c>
      <c r="L2761" s="50">
        <v>80</v>
      </c>
      <c r="M2761" s="50">
        <v>0</v>
      </c>
      <c r="N2761" s="51">
        <f>D2761*$D$15</f>
        <v>232.20000000000002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487.62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43"/>
        <v>719.82</v>
      </c>
      <c r="Y2761" s="51">
        <f t="shared" si="344"/>
        <v>0</v>
      </c>
      <c r="Z2761" s="51">
        <f t="shared" si="345"/>
        <v>0</v>
      </c>
      <c r="AA2761" s="51">
        <f t="shared" si="346"/>
        <v>0</v>
      </c>
      <c r="AB2761" s="51">
        <f t="shared" si="347"/>
        <v>0</v>
      </c>
      <c r="AC2761" s="52">
        <f t="shared" si="348"/>
        <v>719.8</v>
      </c>
      <c r="AD2761" s="53">
        <f>(ROUND(AC2761-AC2749,1)/AC2749)</f>
        <v>0.1374841972187105</v>
      </c>
      <c r="AE2761" s="44"/>
      <c r="AF2761" s="45"/>
    </row>
    <row r="2762" spans="1:32">
      <c r="A2762" s="46"/>
      <c r="B2762" s="59"/>
      <c r="C2762" s="48" t="s">
        <v>17</v>
      </c>
      <c r="D2762" s="49">
        <v>172</v>
      </c>
      <c r="E2762" s="49">
        <v>0</v>
      </c>
      <c r="F2762" s="49">
        <v>0</v>
      </c>
      <c r="G2762" s="49">
        <v>60</v>
      </c>
      <c r="H2762" s="49">
        <v>0</v>
      </c>
      <c r="I2762" s="50">
        <v>50</v>
      </c>
      <c r="J2762" s="50">
        <v>40</v>
      </c>
      <c r="K2762" s="50">
        <v>0</v>
      </c>
      <c r="L2762" s="50">
        <v>40</v>
      </c>
      <c r="M2762" s="50">
        <v>0</v>
      </c>
      <c r="N2762" s="51">
        <f>D2762*$D$16</f>
        <v>232.20000000000002</v>
      </c>
      <c r="O2762" s="51">
        <f>E2762*$E$16</f>
        <v>0</v>
      </c>
      <c r="P2762" s="51">
        <f>F2762*$F$16</f>
        <v>0</v>
      </c>
      <c r="Q2762" s="51">
        <f>G2762*$G$16</f>
        <v>81</v>
      </c>
      <c r="R2762" s="51">
        <f>H2762*$H$16</f>
        <v>0</v>
      </c>
      <c r="S2762" s="51">
        <f>(N2762/100)*(I2762*$I$16)+(N2762/100)*(J2762*$J$16)</f>
        <v>348.3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32.400000000000006</v>
      </c>
      <c r="W2762" s="51">
        <f>(R2762/100)*(K2762*$K$16)+(R2762/100)*(L2762*$L$16)</f>
        <v>0</v>
      </c>
      <c r="X2762" s="51">
        <f t="shared" si="343"/>
        <v>580.5</v>
      </c>
      <c r="Y2762" s="51">
        <f t="shared" si="344"/>
        <v>0</v>
      </c>
      <c r="Z2762" s="51">
        <f t="shared" si="345"/>
        <v>0</v>
      </c>
      <c r="AA2762" s="51">
        <f t="shared" si="346"/>
        <v>113.4</v>
      </c>
      <c r="AB2762" s="51">
        <f t="shared" si="347"/>
        <v>0</v>
      </c>
      <c r="AC2762" s="52">
        <f t="shared" si="348"/>
        <v>693.9</v>
      </c>
      <c r="AD2762" s="53">
        <f>(ROUND(AC2762-AC2749,1)/AC2749)</f>
        <v>9.6554993678887494E-2</v>
      </c>
      <c r="AE2762" s="44" t="s">
        <v>28</v>
      </c>
      <c r="AF2762" s="45"/>
    </row>
    <row r="2763" spans="1:32">
      <c r="A2763" s="46"/>
      <c r="B2763" s="59"/>
      <c r="C2763" s="48" t="s">
        <v>18</v>
      </c>
      <c r="D2763" s="49">
        <v>172</v>
      </c>
      <c r="E2763" s="49">
        <v>0</v>
      </c>
      <c r="F2763" s="49">
        <v>0</v>
      </c>
      <c r="G2763" s="49">
        <v>60</v>
      </c>
      <c r="H2763" s="49">
        <v>0</v>
      </c>
      <c r="I2763" s="50">
        <v>80</v>
      </c>
      <c r="J2763" s="50">
        <v>0</v>
      </c>
      <c r="K2763" s="50">
        <v>0</v>
      </c>
      <c r="L2763" s="50">
        <v>40</v>
      </c>
      <c r="M2763" s="50">
        <v>0</v>
      </c>
      <c r="N2763" s="51">
        <f>D2763*$D$17</f>
        <v>232.20000000000002</v>
      </c>
      <c r="O2763" s="51">
        <f>E2763*$E$17</f>
        <v>0</v>
      </c>
      <c r="P2763" s="51">
        <f>F2763*$F$17</f>
        <v>0</v>
      </c>
      <c r="Q2763" s="51">
        <f>G2763*$G$17</f>
        <v>81</v>
      </c>
      <c r="R2763" s="51">
        <f>H2763*$H$17</f>
        <v>0</v>
      </c>
      <c r="S2763" s="51">
        <f>(N2763/100)*(I2763*$I$17)+(N2763/100)*(J2763*$J$17)</f>
        <v>464.40000000000003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32.400000000000006</v>
      </c>
      <c r="W2763" s="51">
        <f>(R2763/100)*(K2763*$K$17)+(R2763/100)*(L2763*$L$17)</f>
        <v>0</v>
      </c>
      <c r="X2763" s="51">
        <f t="shared" si="343"/>
        <v>696.6</v>
      </c>
      <c r="Y2763" s="51">
        <f t="shared" si="344"/>
        <v>0</v>
      </c>
      <c r="Z2763" s="51">
        <f t="shared" si="345"/>
        <v>0</v>
      </c>
      <c r="AA2763" s="51">
        <f t="shared" si="346"/>
        <v>113.4</v>
      </c>
      <c r="AB2763" s="51">
        <f t="shared" si="347"/>
        <v>0</v>
      </c>
      <c r="AC2763" s="52">
        <f t="shared" si="348"/>
        <v>810</v>
      </c>
      <c r="AD2763" s="53">
        <f>(ROUND(AC2763-AC2749,1)/AC2749)</f>
        <v>0.28002528445006319</v>
      </c>
      <c r="AE2763" s="44"/>
      <c r="AF2763" s="45"/>
    </row>
    <row r="2764" spans="1:32">
      <c r="A2764" s="54" t="s">
        <v>19</v>
      </c>
      <c r="B2764" s="60" t="s">
        <v>238</v>
      </c>
      <c r="C2764" s="38" t="s">
        <v>53</v>
      </c>
      <c r="D2764" s="39">
        <v>174</v>
      </c>
      <c r="E2764" s="39">
        <v>0</v>
      </c>
      <c r="F2764" s="39">
        <v>0</v>
      </c>
      <c r="G2764" s="39">
        <v>0</v>
      </c>
      <c r="H2764" s="39">
        <v>0</v>
      </c>
      <c r="I2764" s="40">
        <v>80</v>
      </c>
      <c r="J2764" s="40">
        <v>0</v>
      </c>
      <c r="K2764" s="40">
        <v>0</v>
      </c>
      <c r="L2764" s="40">
        <v>0</v>
      </c>
      <c r="M2764" s="40">
        <v>0</v>
      </c>
      <c r="N2764" s="41">
        <f>D2764*$D$3</f>
        <v>243.6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</f>
        <v>389.76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43"/>
        <v>633.36</v>
      </c>
      <c r="Y2764" s="41">
        <f t="shared" si="344"/>
        <v>0</v>
      </c>
      <c r="Z2764" s="41">
        <f t="shared" si="345"/>
        <v>0</v>
      </c>
      <c r="AA2764" s="41">
        <f t="shared" si="346"/>
        <v>0</v>
      </c>
      <c r="AB2764" s="41">
        <f t="shared" si="347"/>
        <v>0</v>
      </c>
      <c r="AC2764" s="42">
        <f t="shared" si="348"/>
        <v>633.4</v>
      </c>
      <c r="AD2764" s="43"/>
      <c r="AE2764" s="44"/>
      <c r="AF2764" s="45"/>
    </row>
    <row r="2765" spans="1:32">
      <c r="A2765" s="46" t="s">
        <v>29</v>
      </c>
      <c r="B2765" s="61">
        <v>40</v>
      </c>
      <c r="C2765" s="48" t="s">
        <v>5</v>
      </c>
      <c r="D2765" s="49">
        <v>174</v>
      </c>
      <c r="E2765" s="49">
        <v>0</v>
      </c>
      <c r="F2765" s="49">
        <v>0</v>
      </c>
      <c r="G2765" s="49">
        <v>0</v>
      </c>
      <c r="H2765" s="49">
        <v>0</v>
      </c>
      <c r="I2765" s="50">
        <v>90</v>
      </c>
      <c r="J2765" s="50">
        <v>10</v>
      </c>
      <c r="K2765" s="50">
        <v>0</v>
      </c>
      <c r="L2765" s="50">
        <v>0</v>
      </c>
      <c r="M2765" s="50">
        <v>0</v>
      </c>
      <c r="N2765" s="51">
        <f>D2765*$D$4</f>
        <v>234.9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</f>
        <v>469.80000000000007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43"/>
        <v>704.7</v>
      </c>
      <c r="Y2765" s="51">
        <f t="shared" si="344"/>
        <v>0</v>
      </c>
      <c r="Z2765" s="51">
        <f t="shared" si="345"/>
        <v>0</v>
      </c>
      <c r="AA2765" s="51">
        <f t="shared" si="346"/>
        <v>0</v>
      </c>
      <c r="AB2765" s="51">
        <f t="shared" si="347"/>
        <v>0</v>
      </c>
      <c r="AC2765" s="52">
        <f t="shared" si="348"/>
        <v>704.7</v>
      </c>
      <c r="AD2765" s="53">
        <f>(ROUND(AC2765-AC2764,1)/AC2764)</f>
        <v>0.11256709820018945</v>
      </c>
      <c r="AE2765" s="44"/>
      <c r="AF2765" s="45"/>
    </row>
    <row r="2766" spans="1:32">
      <c r="A2766" s="46" t="s">
        <v>30</v>
      </c>
      <c r="B2766" s="61">
        <v>0</v>
      </c>
      <c r="C2766" s="48" t="s">
        <v>6</v>
      </c>
      <c r="D2766" s="49">
        <v>174</v>
      </c>
      <c r="E2766" s="49">
        <v>0</v>
      </c>
      <c r="F2766" s="49">
        <v>0</v>
      </c>
      <c r="G2766" s="49">
        <v>0</v>
      </c>
      <c r="H2766" s="49">
        <v>0</v>
      </c>
      <c r="I2766" s="50">
        <v>80</v>
      </c>
      <c r="J2766" s="50">
        <v>0</v>
      </c>
      <c r="K2766" s="50">
        <v>0</v>
      </c>
      <c r="L2766" s="50">
        <v>0</v>
      </c>
      <c r="M2766" s="50">
        <v>0</v>
      </c>
      <c r="N2766" s="51">
        <f>D2766*$D$5</f>
        <v>243.6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</f>
        <v>389.76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43"/>
        <v>633.36</v>
      </c>
      <c r="Y2766" s="51">
        <f t="shared" si="344"/>
        <v>0</v>
      </c>
      <c r="Z2766" s="51">
        <f t="shared" si="345"/>
        <v>0</v>
      </c>
      <c r="AA2766" s="51">
        <f t="shared" si="346"/>
        <v>0</v>
      </c>
      <c r="AB2766" s="51">
        <f t="shared" si="347"/>
        <v>0</v>
      </c>
      <c r="AC2766" s="52">
        <f t="shared" si="348"/>
        <v>633.4</v>
      </c>
      <c r="AD2766" s="53">
        <f>(ROUND(AC2766-AC2764,1)/AC2764)</f>
        <v>0</v>
      </c>
      <c r="AE2766" s="44"/>
      <c r="AF2766" s="45"/>
    </row>
    <row r="2767" spans="1:32">
      <c r="A2767" s="46" t="s">
        <v>31</v>
      </c>
      <c r="B2767" s="61">
        <v>0</v>
      </c>
      <c r="C2767" s="48" t="s">
        <v>7</v>
      </c>
      <c r="D2767" s="49">
        <v>174</v>
      </c>
      <c r="E2767" s="49">
        <v>0</v>
      </c>
      <c r="F2767" s="49">
        <v>0</v>
      </c>
      <c r="G2767" s="49">
        <v>0</v>
      </c>
      <c r="H2767" s="49">
        <v>0</v>
      </c>
      <c r="I2767" s="50">
        <v>80</v>
      </c>
      <c r="J2767" s="50">
        <v>0</v>
      </c>
      <c r="K2767" s="50">
        <v>0</v>
      </c>
      <c r="L2767" s="50">
        <v>0</v>
      </c>
      <c r="M2767" s="50">
        <v>0</v>
      </c>
      <c r="N2767" s="51">
        <f>D2767*$D$6</f>
        <v>243.6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</f>
        <v>389.76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43"/>
        <v>633.36</v>
      </c>
      <c r="Y2767" s="51">
        <f t="shared" si="344"/>
        <v>0</v>
      </c>
      <c r="Z2767" s="51">
        <f t="shared" si="345"/>
        <v>0</v>
      </c>
      <c r="AA2767" s="51">
        <f t="shared" si="346"/>
        <v>0</v>
      </c>
      <c r="AB2767" s="51">
        <f t="shared" si="347"/>
        <v>0</v>
      </c>
      <c r="AC2767" s="52">
        <f t="shared" si="348"/>
        <v>633.4</v>
      </c>
      <c r="AD2767" s="53">
        <f>(ROUND(AC2767-AC2764,1)/AC2764)</f>
        <v>0</v>
      </c>
      <c r="AE2767" s="44"/>
      <c r="AF2767" s="45"/>
    </row>
    <row r="2768" spans="1:32">
      <c r="A2768" s="46" t="s">
        <v>32</v>
      </c>
      <c r="B2768" s="61">
        <v>0</v>
      </c>
      <c r="C2768" s="48" t="s">
        <v>8</v>
      </c>
      <c r="D2768" s="49">
        <v>174</v>
      </c>
      <c r="E2768" s="49">
        <v>0</v>
      </c>
      <c r="F2768" s="49">
        <v>0</v>
      </c>
      <c r="G2768" s="49">
        <v>0</v>
      </c>
      <c r="H2768" s="49">
        <v>0</v>
      </c>
      <c r="I2768" s="50">
        <v>80</v>
      </c>
      <c r="J2768" s="50">
        <v>0</v>
      </c>
      <c r="K2768" s="50">
        <v>0</v>
      </c>
      <c r="L2768" s="50">
        <v>0</v>
      </c>
      <c r="M2768" s="50">
        <v>0</v>
      </c>
      <c r="N2768" s="51">
        <f>D2768*$D$7</f>
        <v>243.6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</f>
        <v>389.76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43"/>
        <v>633.36</v>
      </c>
      <c r="Y2768" s="51">
        <f t="shared" si="344"/>
        <v>0</v>
      </c>
      <c r="Z2768" s="51">
        <f t="shared" si="345"/>
        <v>0</v>
      </c>
      <c r="AA2768" s="51">
        <f t="shared" si="346"/>
        <v>0</v>
      </c>
      <c r="AB2768" s="51">
        <f t="shared" si="347"/>
        <v>0</v>
      </c>
      <c r="AC2768" s="52">
        <f t="shared" si="348"/>
        <v>633.4</v>
      </c>
      <c r="AD2768" s="53">
        <f>(ROUND(AC2768-AC2764,1)/AC2764)</f>
        <v>0</v>
      </c>
      <c r="AE2768" s="44"/>
      <c r="AF2768" s="45"/>
    </row>
    <row r="2769" spans="1:32">
      <c r="A2769" s="46" t="s">
        <v>33</v>
      </c>
      <c r="B2769" s="61"/>
      <c r="C2769" s="48" t="s">
        <v>9</v>
      </c>
      <c r="D2769" s="49">
        <v>174</v>
      </c>
      <c r="E2769" s="49">
        <v>0</v>
      </c>
      <c r="F2769" s="49">
        <v>0</v>
      </c>
      <c r="G2769" s="49">
        <v>0</v>
      </c>
      <c r="H2769" s="49">
        <v>0</v>
      </c>
      <c r="I2769" s="50">
        <v>80</v>
      </c>
      <c r="J2769" s="50">
        <v>0</v>
      </c>
      <c r="K2769" s="50">
        <v>0</v>
      </c>
      <c r="L2769" s="50">
        <v>0</v>
      </c>
      <c r="M2769" s="50">
        <v>0</v>
      </c>
      <c r="N2769" s="51">
        <f>D2769*$D$8</f>
        <v>243.6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</f>
        <v>389.76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43"/>
        <v>633.36</v>
      </c>
      <c r="Y2769" s="51">
        <f t="shared" si="344"/>
        <v>0</v>
      </c>
      <c r="Z2769" s="51">
        <f t="shared" si="345"/>
        <v>0</v>
      </c>
      <c r="AA2769" s="51">
        <f t="shared" si="346"/>
        <v>0</v>
      </c>
      <c r="AB2769" s="51">
        <f t="shared" si="347"/>
        <v>0</v>
      </c>
      <c r="AC2769" s="52">
        <f t="shared" si="348"/>
        <v>633.4</v>
      </c>
      <c r="AD2769" s="53">
        <f>(ROUND(AC2769-AC2764,1)/AC2764)</f>
        <v>0</v>
      </c>
      <c r="AE2769" s="44"/>
      <c r="AF2769" s="45"/>
    </row>
    <row r="2770" spans="1:32">
      <c r="A2770" s="46" t="s">
        <v>34</v>
      </c>
      <c r="B2770" s="61"/>
      <c r="C2770" s="48" t="s">
        <v>10</v>
      </c>
      <c r="D2770" s="49">
        <v>87</v>
      </c>
      <c r="E2770" s="49">
        <v>174</v>
      </c>
      <c r="F2770" s="49">
        <v>0</v>
      </c>
      <c r="G2770" s="49">
        <v>0</v>
      </c>
      <c r="H2770" s="49">
        <v>0</v>
      </c>
      <c r="I2770" s="50">
        <v>80</v>
      </c>
      <c r="J2770" s="50">
        <v>0</v>
      </c>
      <c r="K2770" s="50">
        <v>90</v>
      </c>
      <c r="L2770" s="50">
        <v>0</v>
      </c>
      <c r="M2770" s="50">
        <v>0</v>
      </c>
      <c r="N2770" s="51">
        <f>D2770*$D$9</f>
        <v>117.45</v>
      </c>
      <c r="O2770" s="51">
        <f>E2770*$E$9</f>
        <v>234.9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</f>
        <v>93.960000000000008</v>
      </c>
      <c r="T2770" s="51">
        <f>(O2770/100)*(K2770*$K$9)</f>
        <v>295.97399999999999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43"/>
        <v>211.41000000000003</v>
      </c>
      <c r="Y2770" s="51">
        <f t="shared" si="344"/>
        <v>530.87400000000002</v>
      </c>
      <c r="Z2770" s="51">
        <f t="shared" si="345"/>
        <v>0</v>
      </c>
      <c r="AA2770" s="51">
        <f t="shared" si="346"/>
        <v>0</v>
      </c>
      <c r="AB2770" s="51">
        <f t="shared" si="347"/>
        <v>0</v>
      </c>
      <c r="AC2770" s="52">
        <f t="shared" si="348"/>
        <v>742.3</v>
      </c>
      <c r="AD2770" s="53">
        <f>(ROUND(AC2770-AC2764,1)/AC2764)</f>
        <v>0.17192927060309443</v>
      </c>
      <c r="AE2770" s="44"/>
      <c r="AF2770" s="45"/>
    </row>
    <row r="2771" spans="1:32">
      <c r="A2771" s="46" t="s">
        <v>35</v>
      </c>
      <c r="B2771" s="61"/>
      <c r="C2771" s="48" t="s">
        <v>11</v>
      </c>
      <c r="D2771" s="49">
        <v>87</v>
      </c>
      <c r="E2771" s="49">
        <v>0</v>
      </c>
      <c r="F2771" s="49">
        <v>174</v>
      </c>
      <c r="G2771" s="49">
        <v>0</v>
      </c>
      <c r="H2771" s="49">
        <v>0</v>
      </c>
      <c r="I2771" s="50">
        <v>80</v>
      </c>
      <c r="J2771" s="50">
        <v>0</v>
      </c>
      <c r="K2771" s="50">
        <v>45</v>
      </c>
      <c r="L2771" s="50">
        <v>45</v>
      </c>
      <c r="M2771" s="50">
        <v>0</v>
      </c>
      <c r="N2771" s="51">
        <f>D2771*$D$10</f>
        <v>117.45</v>
      </c>
      <c r="O2771" s="51">
        <f>E2771*$E$10</f>
        <v>0</v>
      </c>
      <c r="P2771" s="51">
        <f>F2771*$F$10</f>
        <v>234.9</v>
      </c>
      <c r="Q2771" s="51">
        <f>G2771*$G$10</f>
        <v>0</v>
      </c>
      <c r="R2771" s="51">
        <f>H2771*$H$10</f>
        <v>0</v>
      </c>
      <c r="S2771" s="51">
        <f>(N2771/100)*(I2771*$I$10)+(N2771/100)*(J2771*$J$10)</f>
        <v>93.960000000000008</v>
      </c>
      <c r="T2771" s="51">
        <f>(O2771/100)*(K2771*$J$10)</f>
        <v>0</v>
      </c>
      <c r="U2771" s="51">
        <f>(P2771/100)*(K2771*$K$10)+(P2771/100)*(L2771*$L$10)</f>
        <v>295.97399999999999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43"/>
        <v>211.41000000000003</v>
      </c>
      <c r="Y2771" s="51">
        <f t="shared" si="344"/>
        <v>0</v>
      </c>
      <c r="Z2771" s="51">
        <f t="shared" si="345"/>
        <v>530.87400000000002</v>
      </c>
      <c r="AA2771" s="51">
        <f t="shared" si="346"/>
        <v>0</v>
      </c>
      <c r="AB2771" s="51">
        <f t="shared" si="347"/>
        <v>0</v>
      </c>
      <c r="AC2771" s="52">
        <f t="shared" si="348"/>
        <v>742.3</v>
      </c>
      <c r="AD2771" s="53">
        <f>(ROUND(AC2771-AC2764,1)/AC2764)</f>
        <v>0.17192927060309443</v>
      </c>
      <c r="AE2771" s="44"/>
      <c r="AF2771" s="45"/>
    </row>
    <row r="2772" spans="1:32">
      <c r="A2772" s="46" t="s">
        <v>36</v>
      </c>
      <c r="B2772" s="61"/>
      <c r="C2772" s="48" t="s">
        <v>12</v>
      </c>
      <c r="D2772" s="49">
        <v>87</v>
      </c>
      <c r="E2772" s="49">
        <v>0</v>
      </c>
      <c r="F2772" s="49">
        <v>0</v>
      </c>
      <c r="G2772" s="49">
        <v>174</v>
      </c>
      <c r="H2772" s="49">
        <v>0</v>
      </c>
      <c r="I2772" s="50">
        <v>80</v>
      </c>
      <c r="J2772" s="50">
        <v>0</v>
      </c>
      <c r="K2772" s="50">
        <v>0</v>
      </c>
      <c r="L2772" s="50">
        <v>90</v>
      </c>
      <c r="M2772" s="50">
        <v>0</v>
      </c>
      <c r="N2772" s="51">
        <f>D2772*$D$11</f>
        <v>117.45</v>
      </c>
      <c r="O2772" s="51">
        <f>E2772*$E$11</f>
        <v>0</v>
      </c>
      <c r="P2772" s="51">
        <f>F2772*$F$11</f>
        <v>0</v>
      </c>
      <c r="Q2772" s="51">
        <f>G2772*$G$11</f>
        <v>234.9</v>
      </c>
      <c r="R2772" s="51">
        <f>H2772*$H$11</f>
        <v>0</v>
      </c>
      <c r="S2772" s="51">
        <f>(N2772/100)*(I2772*$I$11)+(N2772/100)*(J2772*$J$11)</f>
        <v>93.960000000000008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295.97399999999999</v>
      </c>
      <c r="W2772" s="51">
        <f>(R2772/100)*(K2772*$K$11)+(R2772/100)*(L2772*$L$11)</f>
        <v>0</v>
      </c>
      <c r="X2772" s="51">
        <f t="shared" si="343"/>
        <v>211.41000000000003</v>
      </c>
      <c r="Y2772" s="51">
        <f t="shared" si="344"/>
        <v>0</v>
      </c>
      <c r="Z2772" s="51">
        <f t="shared" si="345"/>
        <v>0</v>
      </c>
      <c r="AA2772" s="51">
        <f t="shared" si="346"/>
        <v>530.87400000000002</v>
      </c>
      <c r="AB2772" s="51">
        <f t="shared" si="347"/>
        <v>0</v>
      </c>
      <c r="AC2772" s="52">
        <f t="shared" si="348"/>
        <v>742.3</v>
      </c>
      <c r="AD2772" s="53">
        <f>(ROUND(AC2772-AC2764,1)/AC2764)</f>
        <v>0.17192927060309443</v>
      </c>
      <c r="AE2772" s="44"/>
      <c r="AF2772" s="45"/>
    </row>
    <row r="2773" spans="1:32">
      <c r="A2773" s="46" t="s">
        <v>37</v>
      </c>
      <c r="B2773" s="61"/>
      <c r="C2773" s="48" t="s">
        <v>13</v>
      </c>
      <c r="D2773" s="49">
        <v>87</v>
      </c>
      <c r="E2773" s="49">
        <v>0</v>
      </c>
      <c r="F2773" s="49">
        <v>0</v>
      </c>
      <c r="G2773" s="49">
        <v>0</v>
      </c>
      <c r="H2773" s="49">
        <v>174</v>
      </c>
      <c r="I2773" s="50">
        <v>80</v>
      </c>
      <c r="J2773" s="50">
        <v>0</v>
      </c>
      <c r="K2773" s="50">
        <v>45</v>
      </c>
      <c r="L2773" s="50">
        <v>45</v>
      </c>
      <c r="M2773" s="50">
        <v>0</v>
      </c>
      <c r="N2773" s="51">
        <f>D2773*$D$12</f>
        <v>117.45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234.9</v>
      </c>
      <c r="S2773" s="51">
        <f>(N2773/100)*(I2773*$I$12)+(N2773/100)*(J2773*$J$12)</f>
        <v>93.960000000000008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295.97399999999999</v>
      </c>
      <c r="X2773" s="51">
        <f t="shared" si="343"/>
        <v>211.41000000000003</v>
      </c>
      <c r="Y2773" s="51">
        <f t="shared" si="344"/>
        <v>0</v>
      </c>
      <c r="Z2773" s="51">
        <f t="shared" si="345"/>
        <v>0</v>
      </c>
      <c r="AA2773" s="51">
        <f t="shared" si="346"/>
        <v>0</v>
      </c>
      <c r="AB2773" s="51">
        <f t="shared" si="347"/>
        <v>530.87400000000002</v>
      </c>
      <c r="AC2773" s="52">
        <f t="shared" si="348"/>
        <v>742.3</v>
      </c>
      <c r="AD2773" s="53">
        <f>(ROUND(AC2773-AC2764,1)/AC2764)</f>
        <v>0.17192927060309443</v>
      </c>
      <c r="AE2773" s="44"/>
      <c r="AF2773" s="45"/>
    </row>
    <row r="2774" spans="1:32">
      <c r="A2774" s="46" t="s">
        <v>38</v>
      </c>
      <c r="B2774" s="61"/>
      <c r="C2774" s="48" t="s">
        <v>14</v>
      </c>
      <c r="D2774" s="49">
        <v>174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110</v>
      </c>
      <c r="N2774" s="51">
        <f>D2774*$D$13</f>
        <v>234.9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</f>
        <v>516.78000000000009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43"/>
        <v>751.68000000000006</v>
      </c>
      <c r="Y2774" s="51">
        <f t="shared" si="344"/>
        <v>0</v>
      </c>
      <c r="Z2774" s="51">
        <f t="shared" si="345"/>
        <v>0</v>
      </c>
      <c r="AA2774" s="51">
        <f t="shared" si="346"/>
        <v>0</v>
      </c>
      <c r="AB2774" s="51">
        <f t="shared" si="347"/>
        <v>0</v>
      </c>
      <c r="AC2774" s="52">
        <f t="shared" si="348"/>
        <v>751.7</v>
      </c>
      <c r="AD2774" s="53">
        <f>(ROUND(AC2774-AC2764,1)/AC2764)</f>
        <v>0.18676981370382065</v>
      </c>
      <c r="AE2774" s="44"/>
      <c r="AF2774" s="45"/>
    </row>
    <row r="2775" spans="1:32">
      <c r="A2775" s="46" t="s">
        <v>39</v>
      </c>
      <c r="B2775" s="61"/>
      <c r="C2775" s="48" t="s">
        <v>15</v>
      </c>
      <c r="D2775" s="49">
        <v>174</v>
      </c>
      <c r="E2775" s="49">
        <v>0</v>
      </c>
      <c r="F2775" s="49">
        <v>0</v>
      </c>
      <c r="G2775" s="49">
        <v>0</v>
      </c>
      <c r="H2775" s="49">
        <v>0</v>
      </c>
      <c r="I2775" s="50">
        <v>80</v>
      </c>
      <c r="J2775" s="50">
        <v>0</v>
      </c>
      <c r="K2775" s="50">
        <v>70</v>
      </c>
      <c r="L2775" s="50">
        <v>0</v>
      </c>
      <c r="M2775" s="50">
        <v>0</v>
      </c>
      <c r="N2775" s="51">
        <f>D2775*$D$14</f>
        <v>234.9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516.78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43"/>
        <v>751.68</v>
      </c>
      <c r="Y2775" s="51">
        <f t="shared" si="344"/>
        <v>0</v>
      </c>
      <c r="Z2775" s="51">
        <f t="shared" si="345"/>
        <v>0</v>
      </c>
      <c r="AA2775" s="51">
        <f t="shared" si="346"/>
        <v>0</v>
      </c>
      <c r="AB2775" s="51">
        <f t="shared" si="347"/>
        <v>0</v>
      </c>
      <c r="AC2775" s="52">
        <f t="shared" si="348"/>
        <v>751.7</v>
      </c>
      <c r="AD2775" s="53">
        <f>(ROUND(AC2775-AC2764,1)/AC2764)</f>
        <v>0.18676981370382065</v>
      </c>
      <c r="AE2775" s="35"/>
      <c r="AF2775" s="45"/>
    </row>
    <row r="2776" spans="1:32">
      <c r="A2776" s="46"/>
      <c r="B2776" s="61"/>
      <c r="C2776" s="48" t="s">
        <v>16</v>
      </c>
      <c r="D2776" s="49">
        <v>174</v>
      </c>
      <c r="E2776" s="49">
        <v>0</v>
      </c>
      <c r="F2776" s="49">
        <v>0</v>
      </c>
      <c r="G2776" s="49">
        <v>0</v>
      </c>
      <c r="H2776" s="49">
        <v>0</v>
      </c>
      <c r="I2776" s="50">
        <v>80</v>
      </c>
      <c r="J2776" s="50">
        <v>0</v>
      </c>
      <c r="K2776" s="50">
        <v>0</v>
      </c>
      <c r="L2776" s="50">
        <v>70</v>
      </c>
      <c r="M2776" s="50">
        <v>0</v>
      </c>
      <c r="N2776" s="51">
        <f>D2776*$D$15</f>
        <v>234.9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516.78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43"/>
        <v>751.68</v>
      </c>
      <c r="Y2776" s="51">
        <f t="shared" si="344"/>
        <v>0</v>
      </c>
      <c r="Z2776" s="51">
        <f t="shared" si="345"/>
        <v>0</v>
      </c>
      <c r="AA2776" s="51">
        <f t="shared" si="346"/>
        <v>0</v>
      </c>
      <c r="AB2776" s="51">
        <f t="shared" si="347"/>
        <v>0</v>
      </c>
      <c r="AC2776" s="52">
        <f t="shared" si="348"/>
        <v>751.7</v>
      </c>
      <c r="AD2776" s="53">
        <f>(ROUND(AC2776-AC2764,1)/AC2764)</f>
        <v>0.18676981370382065</v>
      </c>
      <c r="AE2776" s="44"/>
      <c r="AF2776" s="45"/>
    </row>
    <row r="2777" spans="1:32">
      <c r="A2777" s="46"/>
      <c r="B2777" s="61"/>
      <c r="C2777" s="48" t="s">
        <v>17</v>
      </c>
      <c r="D2777" s="49">
        <v>174</v>
      </c>
      <c r="E2777" s="49">
        <v>0</v>
      </c>
      <c r="F2777" s="49">
        <v>0</v>
      </c>
      <c r="G2777" s="49">
        <v>0</v>
      </c>
      <c r="H2777" s="49">
        <v>0</v>
      </c>
      <c r="I2777" s="50">
        <v>80</v>
      </c>
      <c r="J2777" s="50">
        <v>45</v>
      </c>
      <c r="K2777" s="50">
        <v>0</v>
      </c>
      <c r="L2777" s="50">
        <v>0</v>
      </c>
      <c r="M2777" s="50">
        <v>0</v>
      </c>
      <c r="N2777" s="51">
        <f>D2777*$D$16</f>
        <v>234.9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</f>
        <v>452.18250000000006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43"/>
        <v>687.0825000000001</v>
      </c>
      <c r="Y2777" s="51">
        <f t="shared" si="344"/>
        <v>0</v>
      </c>
      <c r="Z2777" s="51">
        <f t="shared" si="345"/>
        <v>0</v>
      </c>
      <c r="AA2777" s="51">
        <f t="shared" si="346"/>
        <v>0</v>
      </c>
      <c r="AB2777" s="51">
        <f t="shared" si="347"/>
        <v>0</v>
      </c>
      <c r="AC2777" s="52">
        <f t="shared" si="348"/>
        <v>687.1</v>
      </c>
      <c r="AD2777" s="53">
        <f>(ROUND(AC2777-AC2764,1)/AC2764)</f>
        <v>8.4780549415850975E-2</v>
      </c>
      <c r="AE2777" s="44"/>
      <c r="AF2777" s="45"/>
    </row>
    <row r="2778" spans="1:32">
      <c r="A2778" s="46"/>
      <c r="B2778" s="61"/>
      <c r="C2778" s="48" t="s">
        <v>18</v>
      </c>
      <c r="D2778" s="49">
        <v>174</v>
      </c>
      <c r="E2778" s="49">
        <v>0</v>
      </c>
      <c r="F2778" s="49">
        <v>0</v>
      </c>
      <c r="G2778" s="49">
        <v>0</v>
      </c>
      <c r="H2778" s="49">
        <v>0</v>
      </c>
      <c r="I2778" s="50">
        <v>100</v>
      </c>
      <c r="J2778" s="50">
        <v>0</v>
      </c>
      <c r="K2778" s="50">
        <v>0</v>
      </c>
      <c r="L2778" s="50">
        <v>0</v>
      </c>
      <c r="M2778" s="50">
        <v>0</v>
      </c>
      <c r="N2778" s="51">
        <f>D2778*$D$17</f>
        <v>234.9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</f>
        <v>587.25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43"/>
        <v>822.15</v>
      </c>
      <c r="Y2778" s="51">
        <f t="shared" si="344"/>
        <v>0</v>
      </c>
      <c r="Z2778" s="51">
        <f t="shared" si="345"/>
        <v>0</v>
      </c>
      <c r="AA2778" s="51">
        <f t="shared" si="346"/>
        <v>0</v>
      </c>
      <c r="AB2778" s="51">
        <f t="shared" si="347"/>
        <v>0</v>
      </c>
      <c r="AC2778" s="52">
        <f t="shared" si="348"/>
        <v>822.2</v>
      </c>
      <c r="AD2778" s="53">
        <f>(ROUND(AC2778-AC2764,1)/AC2764)</f>
        <v>0.29807388695926745</v>
      </c>
      <c r="AE2778" s="44" t="s">
        <v>28</v>
      </c>
      <c r="AF2778" s="45"/>
    </row>
    <row r="2779" spans="1:32">
      <c r="A2779" s="54" t="s">
        <v>19</v>
      </c>
      <c r="B2779" s="58" t="s">
        <v>239</v>
      </c>
      <c r="C2779" s="38" t="s">
        <v>50</v>
      </c>
      <c r="D2779" s="39">
        <v>160</v>
      </c>
      <c r="E2779" s="39">
        <v>0</v>
      </c>
      <c r="F2779" s="39">
        <v>0</v>
      </c>
      <c r="G2779" s="39">
        <v>0</v>
      </c>
      <c r="H2779" s="39">
        <v>0</v>
      </c>
      <c r="I2779" s="40">
        <v>50</v>
      </c>
      <c r="J2779" s="40">
        <v>0</v>
      </c>
      <c r="K2779" s="40">
        <v>0</v>
      </c>
      <c r="L2779" s="40">
        <v>40</v>
      </c>
      <c r="M2779" s="40">
        <v>0</v>
      </c>
      <c r="N2779" s="41">
        <f>D2779*$D$3</f>
        <v>224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(N2779/100)*(I2779*$I$3)+(N2779/100)*(J2779*$J$3)+(N2779/100)*(L2779*$L$3)</f>
        <v>403.20000000000005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43"/>
        <v>627.20000000000005</v>
      </c>
      <c r="Y2779" s="41">
        <f t="shared" si="344"/>
        <v>0</v>
      </c>
      <c r="Z2779" s="41">
        <f t="shared" si="345"/>
        <v>0</v>
      </c>
      <c r="AA2779" s="41">
        <f t="shared" si="346"/>
        <v>0</v>
      </c>
      <c r="AB2779" s="41">
        <f t="shared" si="347"/>
        <v>0</v>
      </c>
      <c r="AC2779" s="42">
        <f t="shared" si="348"/>
        <v>627.20000000000005</v>
      </c>
      <c r="AD2779" s="43" t="s">
        <v>16</v>
      </c>
      <c r="AE2779" s="44"/>
      <c r="AF2779" s="45"/>
    </row>
    <row r="2780" spans="1:32">
      <c r="A2780" s="46" t="s">
        <v>29</v>
      </c>
      <c r="B2780" s="59">
        <v>32</v>
      </c>
      <c r="C2780" s="48" t="s">
        <v>5</v>
      </c>
      <c r="D2780" s="49">
        <v>160</v>
      </c>
      <c r="E2780" s="49">
        <v>0</v>
      </c>
      <c r="F2780" s="49">
        <v>0</v>
      </c>
      <c r="G2780" s="49">
        <v>0</v>
      </c>
      <c r="H2780" s="49">
        <v>0</v>
      </c>
      <c r="I2780" s="50">
        <v>60</v>
      </c>
      <c r="J2780" s="50">
        <v>20</v>
      </c>
      <c r="K2780" s="50">
        <v>0</v>
      </c>
      <c r="L2780" s="50">
        <v>40</v>
      </c>
      <c r="M2780" s="50">
        <v>0</v>
      </c>
      <c r="N2780" s="51">
        <f>D2780*$D$4</f>
        <v>216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(N2780/100)*(I2780*$I$4)+(N2780/100)*(J2780*$J$4)+(N2780/100)*(L2780*$L$4)</f>
        <v>518.40000000000009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43"/>
        <v>734.40000000000009</v>
      </c>
      <c r="Y2780" s="51">
        <f t="shared" si="344"/>
        <v>0</v>
      </c>
      <c r="Z2780" s="51">
        <f t="shared" si="345"/>
        <v>0</v>
      </c>
      <c r="AA2780" s="51">
        <f t="shared" si="346"/>
        <v>0</v>
      </c>
      <c r="AB2780" s="51">
        <f t="shared" si="347"/>
        <v>0</v>
      </c>
      <c r="AC2780" s="52">
        <f t="shared" si="348"/>
        <v>734.4</v>
      </c>
      <c r="AD2780" s="53">
        <f>(ROUND(AC2780-AC2779,1)/AC2779)</f>
        <v>0.17091836734693877</v>
      </c>
      <c r="AE2780" s="44"/>
      <c r="AF2780" s="45"/>
    </row>
    <row r="2781" spans="1:32">
      <c r="A2781" s="46" t="s">
        <v>30</v>
      </c>
      <c r="B2781" s="59">
        <v>0</v>
      </c>
      <c r="C2781" s="48" t="s">
        <v>6</v>
      </c>
      <c r="D2781" s="49">
        <v>160</v>
      </c>
      <c r="E2781" s="49">
        <v>0</v>
      </c>
      <c r="F2781" s="49">
        <v>0</v>
      </c>
      <c r="G2781" s="49">
        <v>0</v>
      </c>
      <c r="H2781" s="49">
        <v>0</v>
      </c>
      <c r="I2781" s="50">
        <v>50</v>
      </c>
      <c r="J2781" s="50">
        <v>0</v>
      </c>
      <c r="K2781" s="50">
        <v>0</v>
      </c>
      <c r="L2781" s="50">
        <v>40</v>
      </c>
      <c r="M2781" s="50">
        <v>0</v>
      </c>
      <c r="N2781" s="51">
        <f>D2781*$D$5</f>
        <v>224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(N2781/100)*(I2781*$I$5)+(N2781/100)*(J2781*$J$5)+(N2781/100)*(L2781*$L$5)</f>
        <v>403.20000000000005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43"/>
        <v>627.20000000000005</v>
      </c>
      <c r="Y2781" s="51">
        <f t="shared" si="344"/>
        <v>0</v>
      </c>
      <c r="Z2781" s="51">
        <f t="shared" si="345"/>
        <v>0</v>
      </c>
      <c r="AA2781" s="51">
        <f t="shared" si="346"/>
        <v>0</v>
      </c>
      <c r="AB2781" s="51">
        <f t="shared" si="347"/>
        <v>0</v>
      </c>
      <c r="AC2781" s="52">
        <f t="shared" si="348"/>
        <v>627.20000000000005</v>
      </c>
      <c r="AD2781" s="53">
        <f>(ROUND(AC2781-AC2779,1)/AC2779)</f>
        <v>0</v>
      </c>
      <c r="AE2781" s="44"/>
      <c r="AF2781" s="45"/>
    </row>
    <row r="2782" spans="1:32">
      <c r="A2782" s="46" t="s">
        <v>31</v>
      </c>
      <c r="B2782" s="59">
        <v>0</v>
      </c>
      <c r="C2782" s="48" t="s">
        <v>7</v>
      </c>
      <c r="D2782" s="49">
        <v>160</v>
      </c>
      <c r="E2782" s="49">
        <v>0</v>
      </c>
      <c r="F2782" s="49">
        <v>0</v>
      </c>
      <c r="G2782" s="49">
        <v>0</v>
      </c>
      <c r="H2782" s="49">
        <v>0</v>
      </c>
      <c r="I2782" s="50">
        <v>50</v>
      </c>
      <c r="J2782" s="50">
        <v>0</v>
      </c>
      <c r="K2782" s="50">
        <v>0</v>
      </c>
      <c r="L2782" s="50">
        <v>40</v>
      </c>
      <c r="M2782" s="50">
        <v>0</v>
      </c>
      <c r="N2782" s="51">
        <f>D2782*$D$6</f>
        <v>224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(N2782/100)*(I2782*$I$6)+(N2782/100)*(J2782*$J$6)+(N2782/100)*(L2782*$L$6)</f>
        <v>403.20000000000005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43"/>
        <v>627.20000000000005</v>
      </c>
      <c r="Y2782" s="51">
        <f t="shared" si="344"/>
        <v>0</v>
      </c>
      <c r="Z2782" s="51">
        <f t="shared" si="345"/>
        <v>0</v>
      </c>
      <c r="AA2782" s="51">
        <f t="shared" si="346"/>
        <v>0</v>
      </c>
      <c r="AB2782" s="51">
        <f t="shared" si="347"/>
        <v>0</v>
      </c>
      <c r="AC2782" s="52">
        <f t="shared" si="348"/>
        <v>627.20000000000005</v>
      </c>
      <c r="AD2782" s="53">
        <f>(ROUND(AC2782-AC2779,1)/AC2779)</f>
        <v>0</v>
      </c>
      <c r="AE2782" s="44"/>
      <c r="AF2782" s="45"/>
    </row>
    <row r="2783" spans="1:32">
      <c r="A2783" s="46" t="s">
        <v>32</v>
      </c>
      <c r="B2783" s="59">
        <v>0</v>
      </c>
      <c r="C2783" s="48" t="s">
        <v>8</v>
      </c>
      <c r="D2783" s="49">
        <v>160</v>
      </c>
      <c r="E2783" s="49">
        <v>0</v>
      </c>
      <c r="F2783" s="49">
        <v>0</v>
      </c>
      <c r="G2783" s="49">
        <v>0</v>
      </c>
      <c r="H2783" s="49">
        <v>0</v>
      </c>
      <c r="I2783" s="50">
        <v>50</v>
      </c>
      <c r="J2783" s="50">
        <v>0</v>
      </c>
      <c r="K2783" s="50">
        <v>0</v>
      </c>
      <c r="L2783" s="50">
        <v>40</v>
      </c>
      <c r="M2783" s="50">
        <v>0</v>
      </c>
      <c r="N2783" s="51">
        <f>D2783*$D$7</f>
        <v>224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(N2783/100)*(I2783*$I$7)+(N2783/100)*(J2783*$J$7)+(N2783/100)*(L2783*$L$7)</f>
        <v>403.20000000000005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43"/>
        <v>627.20000000000005</v>
      </c>
      <c r="Y2783" s="51">
        <f t="shared" si="344"/>
        <v>0</v>
      </c>
      <c r="Z2783" s="51">
        <f t="shared" si="345"/>
        <v>0</v>
      </c>
      <c r="AA2783" s="51">
        <f t="shared" si="346"/>
        <v>0</v>
      </c>
      <c r="AB2783" s="51">
        <f t="shared" si="347"/>
        <v>0</v>
      </c>
      <c r="AC2783" s="52">
        <f t="shared" si="348"/>
        <v>627.20000000000005</v>
      </c>
      <c r="AD2783" s="53">
        <f>(ROUND(AC2783-AC2779,1)/AC2779)</f>
        <v>0</v>
      </c>
      <c r="AE2783" s="44"/>
      <c r="AF2783" s="45"/>
    </row>
    <row r="2784" spans="1:32">
      <c r="A2784" s="46" t="s">
        <v>33</v>
      </c>
      <c r="B2784" s="59"/>
      <c r="C2784" s="48" t="s">
        <v>9</v>
      </c>
      <c r="D2784" s="49">
        <v>160</v>
      </c>
      <c r="E2784" s="49">
        <v>0</v>
      </c>
      <c r="F2784" s="49">
        <v>0</v>
      </c>
      <c r="G2784" s="49">
        <v>0</v>
      </c>
      <c r="H2784" s="49">
        <v>0</v>
      </c>
      <c r="I2784" s="50">
        <v>50</v>
      </c>
      <c r="J2784" s="50">
        <v>0</v>
      </c>
      <c r="K2784" s="50">
        <v>0</v>
      </c>
      <c r="L2784" s="50">
        <v>40</v>
      </c>
      <c r="M2784" s="50">
        <v>0</v>
      </c>
      <c r="N2784" s="51">
        <f>D2784*$D$8</f>
        <v>224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(N2784/100)*(I2784*$I$8)+(N2784/100)*(J2784*$J$8)+(N2784/100)*(L2784*$L$8)</f>
        <v>403.20000000000005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43"/>
        <v>627.20000000000005</v>
      </c>
      <c r="Y2784" s="51">
        <f t="shared" si="344"/>
        <v>0</v>
      </c>
      <c r="Z2784" s="51">
        <f t="shared" si="345"/>
        <v>0</v>
      </c>
      <c r="AA2784" s="51">
        <f t="shared" si="346"/>
        <v>0</v>
      </c>
      <c r="AB2784" s="51">
        <f t="shared" si="347"/>
        <v>0</v>
      </c>
      <c r="AC2784" s="52">
        <f t="shared" si="348"/>
        <v>627.20000000000005</v>
      </c>
      <c r="AD2784" s="53">
        <f>(ROUND(AC2784-AC2779,1)/AC2779)</f>
        <v>0</v>
      </c>
      <c r="AE2784" s="44"/>
      <c r="AF2784" s="45"/>
    </row>
    <row r="2785" spans="1:32">
      <c r="A2785" s="46" t="s">
        <v>34</v>
      </c>
      <c r="B2785" s="59"/>
      <c r="C2785" s="48" t="s">
        <v>10</v>
      </c>
      <c r="D2785" s="49">
        <v>80</v>
      </c>
      <c r="E2785" s="49">
        <v>160</v>
      </c>
      <c r="F2785" s="49">
        <v>0</v>
      </c>
      <c r="G2785" s="49">
        <v>0</v>
      </c>
      <c r="H2785" s="49">
        <v>0</v>
      </c>
      <c r="I2785" s="50">
        <v>50</v>
      </c>
      <c r="J2785" s="50">
        <v>0</v>
      </c>
      <c r="K2785" s="50">
        <v>114</v>
      </c>
      <c r="L2785" s="50">
        <v>0</v>
      </c>
      <c r="M2785" s="50">
        <v>0</v>
      </c>
      <c r="N2785" s="51">
        <f>D2785*$D$9</f>
        <v>108</v>
      </c>
      <c r="O2785" s="51">
        <f>E2785*$E$9</f>
        <v>216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(N2785/100)*(I2785*$I$9)+(N2785/100)*(J2785*$J$9)+(N2785/100)*(L2785*$L$9)</f>
        <v>54</v>
      </c>
      <c r="T2785" s="51">
        <f>(O2785/100)*(K2785*$K$9)</f>
        <v>344.73599999999999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43"/>
        <v>162</v>
      </c>
      <c r="Y2785" s="51">
        <f t="shared" si="344"/>
        <v>560.73599999999999</v>
      </c>
      <c r="Z2785" s="51">
        <f t="shared" si="345"/>
        <v>0</v>
      </c>
      <c r="AA2785" s="51">
        <f t="shared" si="346"/>
        <v>0</v>
      </c>
      <c r="AB2785" s="51">
        <f t="shared" si="347"/>
        <v>0</v>
      </c>
      <c r="AC2785" s="52">
        <f t="shared" si="348"/>
        <v>722.7</v>
      </c>
      <c r="AD2785" s="53">
        <f>(ROUND(AC2785-AC2779,1)/AC2779)</f>
        <v>0.15226403061224489</v>
      </c>
      <c r="AE2785" s="44"/>
      <c r="AF2785" s="45"/>
    </row>
    <row r="2786" spans="1:32">
      <c r="A2786" s="46" t="s">
        <v>35</v>
      </c>
      <c r="B2786" s="59"/>
      <c r="C2786" s="48" t="s">
        <v>11</v>
      </c>
      <c r="D2786" s="49">
        <v>80</v>
      </c>
      <c r="E2786" s="49">
        <v>0</v>
      </c>
      <c r="F2786" s="49">
        <v>160</v>
      </c>
      <c r="G2786" s="49">
        <v>0</v>
      </c>
      <c r="H2786" s="49">
        <v>0</v>
      </c>
      <c r="I2786" s="50">
        <v>50</v>
      </c>
      <c r="J2786" s="50">
        <v>0</v>
      </c>
      <c r="K2786" s="50">
        <v>46</v>
      </c>
      <c r="L2786" s="50">
        <v>46</v>
      </c>
      <c r="M2786" s="50">
        <v>0</v>
      </c>
      <c r="N2786" s="51">
        <f>D2786*$D$10</f>
        <v>108</v>
      </c>
      <c r="O2786" s="51">
        <f>E2786*$E$10</f>
        <v>0</v>
      </c>
      <c r="P2786" s="51">
        <f>F2786*$F$10</f>
        <v>216</v>
      </c>
      <c r="Q2786" s="51">
        <f>G2786*$G$10</f>
        <v>0</v>
      </c>
      <c r="R2786" s="51">
        <f>H2786*$H$10</f>
        <v>0</v>
      </c>
      <c r="S2786" s="51">
        <f>(N2786/100)*(I2786*$I$10)+(N2786/100)*(J2786*$J$10)+(N2786/100)*(L2786*$L$10)</f>
        <v>123.55199999999999</v>
      </c>
      <c r="T2786" s="51">
        <f>(O2786/100)*(K2786*$J$10)</f>
        <v>0</v>
      </c>
      <c r="U2786" s="51">
        <f>(P2786/100)*(K2786*$K$10)+(P2786/100)*(L2786*$L$10)</f>
        <v>278.20799999999997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43"/>
        <v>231.55199999999999</v>
      </c>
      <c r="Y2786" s="51">
        <f t="shared" si="344"/>
        <v>0</v>
      </c>
      <c r="Z2786" s="51">
        <f t="shared" si="345"/>
        <v>494.20799999999997</v>
      </c>
      <c r="AA2786" s="51">
        <f t="shared" si="346"/>
        <v>0</v>
      </c>
      <c r="AB2786" s="51">
        <f t="shared" si="347"/>
        <v>0</v>
      </c>
      <c r="AC2786" s="52">
        <f t="shared" si="348"/>
        <v>725.8</v>
      </c>
      <c r="AD2786" s="53">
        <f>(ROUND(AC2786-AC2779,1)/AC2779)</f>
        <v>0.1572066326530612</v>
      </c>
      <c r="AE2786" s="44"/>
      <c r="AF2786" s="45"/>
    </row>
    <row r="2787" spans="1:32">
      <c r="A2787" s="46" t="s">
        <v>36</v>
      </c>
      <c r="B2787" s="59"/>
      <c r="C2787" s="48" t="s">
        <v>12</v>
      </c>
      <c r="D2787" s="49">
        <v>80</v>
      </c>
      <c r="E2787" s="49">
        <v>0</v>
      </c>
      <c r="F2787" s="49">
        <v>0</v>
      </c>
      <c r="G2787" s="49">
        <v>160</v>
      </c>
      <c r="H2787" s="49">
        <v>0</v>
      </c>
      <c r="I2787" s="50">
        <v>50</v>
      </c>
      <c r="J2787" s="50">
        <v>0</v>
      </c>
      <c r="K2787" s="50">
        <v>0</v>
      </c>
      <c r="L2787" s="50">
        <v>78</v>
      </c>
      <c r="M2787" s="50">
        <v>0</v>
      </c>
      <c r="N2787" s="51">
        <f>D2787*$D$11</f>
        <v>108</v>
      </c>
      <c r="O2787" s="51">
        <f>E2787*$E$11</f>
        <v>0</v>
      </c>
      <c r="P2787" s="51">
        <f>F2787*$F$11</f>
        <v>0</v>
      </c>
      <c r="Q2787" s="51">
        <f>G2787*$G$11</f>
        <v>216</v>
      </c>
      <c r="R2787" s="51">
        <f>H2787*$H$11</f>
        <v>0</v>
      </c>
      <c r="S2787" s="51">
        <f>(N2787/100)*(I2787*$I$11)+(N2787/100)*(J2787*$J$11)+(N2787/100)*(L2787*$L$11)</f>
        <v>171.93599999999998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235.87199999999999</v>
      </c>
      <c r="W2787" s="51">
        <f>(R2787/100)*(K2787*$K$11)+(R2787/100)*(L2787*$L$11)</f>
        <v>0</v>
      </c>
      <c r="X2787" s="51">
        <f t="shared" ref="X2787:X2850" si="349">N2787+S2787</f>
        <v>279.93599999999998</v>
      </c>
      <c r="Y2787" s="51">
        <f t="shared" ref="Y2787:Y2850" si="350">O2787+T2787</f>
        <v>0</v>
      </c>
      <c r="Z2787" s="51">
        <f t="shared" ref="Z2787:Z2850" si="351">P2787+U2787</f>
        <v>0</v>
      </c>
      <c r="AA2787" s="51">
        <f t="shared" ref="AA2787:AA2850" si="352">Q2787+V2787</f>
        <v>451.87199999999996</v>
      </c>
      <c r="AB2787" s="51">
        <f t="shared" ref="AB2787:AB2850" si="353">R2787+W2787</f>
        <v>0</v>
      </c>
      <c r="AC2787" s="52">
        <f t="shared" ref="AC2787:AC2850" si="354">ROUND(X2787+Y2787+Z2787+AA2787+AB2787,1)</f>
        <v>731.8</v>
      </c>
      <c r="AD2787" s="53">
        <f>(ROUND(AC2787-AC2779,1)/AC2779)</f>
        <v>0.16677295918367344</v>
      </c>
      <c r="AE2787" s="44"/>
      <c r="AF2787" s="45"/>
    </row>
    <row r="2788" spans="1:32">
      <c r="A2788" s="46" t="s">
        <v>37</v>
      </c>
      <c r="B2788" s="59"/>
      <c r="C2788" s="48" t="s">
        <v>13</v>
      </c>
      <c r="D2788" s="49">
        <v>80</v>
      </c>
      <c r="E2788" s="49">
        <v>0</v>
      </c>
      <c r="F2788" s="49">
        <v>0</v>
      </c>
      <c r="G2788" s="49">
        <v>0</v>
      </c>
      <c r="H2788" s="49">
        <v>160</v>
      </c>
      <c r="I2788" s="50">
        <v>50</v>
      </c>
      <c r="J2788" s="50">
        <v>0</v>
      </c>
      <c r="K2788" s="50">
        <v>46</v>
      </c>
      <c r="L2788" s="50">
        <v>46</v>
      </c>
      <c r="M2788" s="50">
        <v>0</v>
      </c>
      <c r="N2788" s="51">
        <f>D2788*$D$12</f>
        <v>108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216</v>
      </c>
      <c r="S2788" s="51">
        <f>(N2788/100)*(I2788*$I$12)+(N2788/100)*(J2788*$J$12)+(N2788/100)*(L2788*$L$12)</f>
        <v>123.55199999999999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278.20799999999997</v>
      </c>
      <c r="X2788" s="51">
        <f t="shared" si="349"/>
        <v>231.55199999999999</v>
      </c>
      <c r="Y2788" s="51">
        <f t="shared" si="350"/>
        <v>0</v>
      </c>
      <c r="Z2788" s="51">
        <f t="shared" si="351"/>
        <v>0</v>
      </c>
      <c r="AA2788" s="51">
        <f t="shared" si="352"/>
        <v>0</v>
      </c>
      <c r="AB2788" s="51">
        <f t="shared" si="353"/>
        <v>494.20799999999997</v>
      </c>
      <c r="AC2788" s="52">
        <f t="shared" si="354"/>
        <v>725.8</v>
      </c>
      <c r="AD2788" s="53">
        <f>(ROUND(AC2788-AC2779,1)/AC2779)</f>
        <v>0.1572066326530612</v>
      </c>
      <c r="AE2788" s="44"/>
      <c r="AF2788" s="45"/>
    </row>
    <row r="2789" spans="1:32">
      <c r="A2789" s="46" t="s">
        <v>38</v>
      </c>
      <c r="B2789" s="59"/>
      <c r="C2789" s="48" t="s">
        <v>14</v>
      </c>
      <c r="D2789" s="49">
        <v>160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120</v>
      </c>
      <c r="N2789" s="51">
        <f>D2789*$D$13</f>
        <v>216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(N2789/100)*(I2789*$I$13)+(N2789/100)*(J2789*$J$13)+(N2789/100)*(M2789*$M$13)+(N2789/100)*(L2789*$L$13)</f>
        <v>518.40000000000009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49"/>
        <v>734.40000000000009</v>
      </c>
      <c r="Y2789" s="51">
        <f t="shared" si="350"/>
        <v>0</v>
      </c>
      <c r="Z2789" s="51">
        <f t="shared" si="351"/>
        <v>0</v>
      </c>
      <c r="AA2789" s="51">
        <f t="shared" si="352"/>
        <v>0</v>
      </c>
      <c r="AB2789" s="51">
        <f t="shared" si="353"/>
        <v>0</v>
      </c>
      <c r="AC2789" s="52">
        <f t="shared" si="354"/>
        <v>734.4</v>
      </c>
      <c r="AD2789" s="53">
        <f>(ROUND(AC2789-AC2779,1)/AC2779)</f>
        <v>0.17091836734693877</v>
      </c>
      <c r="AE2789" s="44"/>
      <c r="AF2789" s="45"/>
    </row>
    <row r="2790" spans="1:32">
      <c r="A2790" s="46" t="s">
        <v>39</v>
      </c>
      <c r="B2790" s="59"/>
      <c r="C2790" s="48" t="s">
        <v>15</v>
      </c>
      <c r="D2790" s="49">
        <v>160</v>
      </c>
      <c r="E2790" s="49">
        <v>0</v>
      </c>
      <c r="F2790" s="49">
        <v>0</v>
      </c>
      <c r="G2790" s="49">
        <v>0</v>
      </c>
      <c r="H2790" s="49">
        <v>0</v>
      </c>
      <c r="I2790" s="50">
        <v>50</v>
      </c>
      <c r="J2790" s="50">
        <v>0</v>
      </c>
      <c r="K2790" s="50">
        <v>85</v>
      </c>
      <c r="L2790" s="50">
        <v>0</v>
      </c>
      <c r="M2790" s="50">
        <v>0</v>
      </c>
      <c r="N2790" s="51">
        <f>D2790*$D$14</f>
        <v>216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475.20000000000005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49"/>
        <v>691.2</v>
      </c>
      <c r="Y2790" s="51">
        <f t="shared" si="350"/>
        <v>0</v>
      </c>
      <c r="Z2790" s="51">
        <f t="shared" si="351"/>
        <v>0</v>
      </c>
      <c r="AA2790" s="51">
        <f t="shared" si="352"/>
        <v>0</v>
      </c>
      <c r="AB2790" s="51">
        <f t="shared" si="353"/>
        <v>0</v>
      </c>
      <c r="AC2790" s="52">
        <f t="shared" si="354"/>
        <v>691.2</v>
      </c>
      <c r="AD2790" s="53">
        <f>(ROUND(AC2790-AC2779,1)/AC2779)</f>
        <v>0.1020408163265306</v>
      </c>
      <c r="AE2790" s="44"/>
      <c r="AF2790" s="45"/>
    </row>
    <row r="2791" spans="1:32">
      <c r="A2791" s="46"/>
      <c r="B2791" s="59"/>
      <c r="C2791" s="48" t="s">
        <v>16</v>
      </c>
      <c r="D2791" s="49">
        <v>160</v>
      </c>
      <c r="E2791" s="49">
        <v>0</v>
      </c>
      <c r="F2791" s="49">
        <v>0</v>
      </c>
      <c r="G2791" s="49">
        <v>0</v>
      </c>
      <c r="H2791" s="49">
        <v>0</v>
      </c>
      <c r="I2791" s="50">
        <v>50</v>
      </c>
      <c r="J2791" s="50">
        <v>0</v>
      </c>
      <c r="K2791" s="50">
        <v>0</v>
      </c>
      <c r="L2791" s="50">
        <v>85</v>
      </c>
      <c r="M2791" s="50">
        <v>0</v>
      </c>
      <c r="N2791" s="51">
        <f>D2791*$D$15</f>
        <v>216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475.20000000000005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49"/>
        <v>691.2</v>
      </c>
      <c r="Y2791" s="51">
        <f t="shared" si="350"/>
        <v>0</v>
      </c>
      <c r="Z2791" s="51">
        <f t="shared" si="351"/>
        <v>0</v>
      </c>
      <c r="AA2791" s="51">
        <f t="shared" si="352"/>
        <v>0</v>
      </c>
      <c r="AB2791" s="51">
        <f t="shared" si="353"/>
        <v>0</v>
      </c>
      <c r="AC2791" s="52">
        <f t="shared" si="354"/>
        <v>691.2</v>
      </c>
      <c r="AD2791" s="53">
        <f>(ROUND(AC2791-AC2779,1)/AC2779)</f>
        <v>0.1020408163265306</v>
      </c>
      <c r="AE2791" s="35"/>
      <c r="AF2791" s="45"/>
    </row>
    <row r="2792" spans="1:32">
      <c r="A2792" s="46"/>
      <c r="B2792" s="59"/>
      <c r="C2792" s="48" t="s">
        <v>17</v>
      </c>
      <c r="D2792" s="49">
        <v>160</v>
      </c>
      <c r="E2792" s="49">
        <v>0</v>
      </c>
      <c r="F2792" s="49">
        <v>0</v>
      </c>
      <c r="G2792" s="49">
        <v>0</v>
      </c>
      <c r="H2792" s="49">
        <v>0</v>
      </c>
      <c r="I2792" s="50">
        <v>50</v>
      </c>
      <c r="J2792" s="50">
        <v>50</v>
      </c>
      <c r="K2792" s="50">
        <v>0</v>
      </c>
      <c r="L2792" s="50">
        <v>40</v>
      </c>
      <c r="M2792" s="50">
        <v>0</v>
      </c>
      <c r="N2792" s="51">
        <f>D2792*$D$16</f>
        <v>216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(N2792/100)*(I2792*$I$16)+(N2792/100)*(J2792*$J$16)+(N2792/100)*(L2792*$L$16)</f>
        <v>464.4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49"/>
        <v>680.4</v>
      </c>
      <c r="Y2792" s="51">
        <f t="shared" si="350"/>
        <v>0</v>
      </c>
      <c r="Z2792" s="51">
        <f t="shared" si="351"/>
        <v>0</v>
      </c>
      <c r="AA2792" s="51">
        <f t="shared" si="352"/>
        <v>0</v>
      </c>
      <c r="AB2792" s="51">
        <f t="shared" si="353"/>
        <v>0</v>
      </c>
      <c r="AC2792" s="52">
        <f t="shared" si="354"/>
        <v>680.4</v>
      </c>
      <c r="AD2792" s="53">
        <f>(ROUND(AC2792-AC2779,1)/AC2779)</f>
        <v>8.4821428571428575E-2</v>
      </c>
      <c r="AE2792" s="44"/>
      <c r="AF2792" s="45"/>
    </row>
    <row r="2793" spans="1:32">
      <c r="A2793" s="46"/>
      <c r="B2793" s="59"/>
      <c r="C2793" s="48" t="s">
        <v>18</v>
      </c>
      <c r="D2793" s="49">
        <v>160</v>
      </c>
      <c r="E2793" s="49">
        <v>0</v>
      </c>
      <c r="F2793" s="49">
        <v>0</v>
      </c>
      <c r="G2793" s="49">
        <v>0</v>
      </c>
      <c r="H2793" s="49">
        <v>0</v>
      </c>
      <c r="I2793" s="50">
        <v>90</v>
      </c>
      <c r="J2793" s="50">
        <v>0</v>
      </c>
      <c r="K2793" s="50">
        <v>0</v>
      </c>
      <c r="L2793" s="50">
        <v>40</v>
      </c>
      <c r="M2793" s="50">
        <v>0</v>
      </c>
      <c r="N2793" s="51">
        <f>D2793*$D$17</f>
        <v>216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(N2793/100)*(I2793*$I$17)+(N2793/100)*(J2793*$J$17)+(N2793/100)*(L2793*$L$17)</f>
        <v>572.40000000000009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49"/>
        <v>788.40000000000009</v>
      </c>
      <c r="Y2793" s="51">
        <f t="shared" si="350"/>
        <v>0</v>
      </c>
      <c r="Z2793" s="51">
        <f t="shared" si="351"/>
        <v>0</v>
      </c>
      <c r="AA2793" s="51">
        <f t="shared" si="352"/>
        <v>0</v>
      </c>
      <c r="AB2793" s="51">
        <f t="shared" si="353"/>
        <v>0</v>
      </c>
      <c r="AC2793" s="52">
        <f t="shared" si="354"/>
        <v>788.4</v>
      </c>
      <c r="AD2793" s="53">
        <f>(ROUND(AC2793-AC2779,1)/AC2779)</f>
        <v>0.25701530612244894</v>
      </c>
      <c r="AE2793" s="44"/>
      <c r="AF2793" s="45"/>
    </row>
    <row r="2794" spans="1:32">
      <c r="A2794" s="54" t="s">
        <v>19</v>
      </c>
      <c r="B2794" s="60" t="s">
        <v>240</v>
      </c>
      <c r="C2794" s="38" t="s">
        <v>53</v>
      </c>
      <c r="D2794" s="39">
        <v>185</v>
      </c>
      <c r="E2794" s="39">
        <v>0</v>
      </c>
      <c r="F2794" s="39">
        <v>0</v>
      </c>
      <c r="G2794" s="39">
        <v>0</v>
      </c>
      <c r="H2794" s="39">
        <v>0</v>
      </c>
      <c r="I2794" s="40">
        <v>70</v>
      </c>
      <c r="J2794" s="40">
        <v>0</v>
      </c>
      <c r="K2794" s="40">
        <v>0</v>
      </c>
      <c r="L2794" s="40">
        <v>0</v>
      </c>
      <c r="M2794" s="40">
        <v>0</v>
      </c>
      <c r="N2794" s="41">
        <f>D2794*$D$3</f>
        <v>259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362.59999999999997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49"/>
        <v>621.59999999999991</v>
      </c>
      <c r="Y2794" s="41">
        <f t="shared" si="350"/>
        <v>0</v>
      </c>
      <c r="Z2794" s="41">
        <f t="shared" si="351"/>
        <v>0</v>
      </c>
      <c r="AA2794" s="41">
        <f t="shared" si="352"/>
        <v>0</v>
      </c>
      <c r="AB2794" s="41">
        <f t="shared" si="353"/>
        <v>0</v>
      </c>
      <c r="AC2794" s="42">
        <f t="shared" si="354"/>
        <v>621.6</v>
      </c>
      <c r="AD2794" s="43"/>
      <c r="AE2794" s="44" t="s">
        <v>28</v>
      </c>
      <c r="AF2794" s="45"/>
    </row>
    <row r="2795" spans="1:32">
      <c r="A2795" s="46" t="s">
        <v>29</v>
      </c>
      <c r="B2795" s="61">
        <v>32</v>
      </c>
      <c r="C2795" s="48" t="s">
        <v>5</v>
      </c>
      <c r="D2795" s="49">
        <v>185</v>
      </c>
      <c r="E2795" s="49">
        <v>0</v>
      </c>
      <c r="F2795" s="49">
        <v>0</v>
      </c>
      <c r="G2795" s="49">
        <v>0</v>
      </c>
      <c r="H2795" s="49">
        <v>0</v>
      </c>
      <c r="I2795" s="50">
        <v>80</v>
      </c>
      <c r="J2795" s="50">
        <v>10</v>
      </c>
      <c r="K2795" s="50">
        <v>0</v>
      </c>
      <c r="L2795" s="50">
        <v>0</v>
      </c>
      <c r="M2795" s="50">
        <v>0</v>
      </c>
      <c r="N2795" s="51">
        <f>D2795*$D$4</f>
        <v>249.75000000000003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449.55000000000007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49"/>
        <v>699.30000000000007</v>
      </c>
      <c r="Y2795" s="51">
        <f t="shared" si="350"/>
        <v>0</v>
      </c>
      <c r="Z2795" s="51">
        <f t="shared" si="351"/>
        <v>0</v>
      </c>
      <c r="AA2795" s="51">
        <f t="shared" si="352"/>
        <v>0</v>
      </c>
      <c r="AB2795" s="51">
        <f t="shared" si="353"/>
        <v>0</v>
      </c>
      <c r="AC2795" s="52">
        <f t="shared" si="354"/>
        <v>699.3</v>
      </c>
      <c r="AD2795" s="53">
        <f>(ROUND(AC2795-AC2794,1)/AC2794)</f>
        <v>0.125</v>
      </c>
      <c r="AE2795" s="44"/>
      <c r="AF2795" s="45"/>
    </row>
    <row r="2796" spans="1:32">
      <c r="A2796" s="46" t="s">
        <v>30</v>
      </c>
      <c r="B2796" s="61">
        <v>0</v>
      </c>
      <c r="C2796" s="48" t="s">
        <v>6</v>
      </c>
      <c r="D2796" s="49">
        <v>185</v>
      </c>
      <c r="E2796" s="49">
        <v>0</v>
      </c>
      <c r="F2796" s="49">
        <v>0</v>
      </c>
      <c r="G2796" s="49">
        <v>0</v>
      </c>
      <c r="H2796" s="49">
        <v>0</v>
      </c>
      <c r="I2796" s="50">
        <v>70</v>
      </c>
      <c r="J2796" s="50">
        <v>0</v>
      </c>
      <c r="K2796" s="50">
        <v>0</v>
      </c>
      <c r="L2796" s="50">
        <v>0</v>
      </c>
      <c r="M2796" s="50">
        <v>0</v>
      </c>
      <c r="N2796" s="51">
        <f>D2796*$D$5</f>
        <v>259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362.59999999999997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49"/>
        <v>621.59999999999991</v>
      </c>
      <c r="Y2796" s="51">
        <f t="shared" si="350"/>
        <v>0</v>
      </c>
      <c r="Z2796" s="51">
        <f t="shared" si="351"/>
        <v>0</v>
      </c>
      <c r="AA2796" s="51">
        <f t="shared" si="352"/>
        <v>0</v>
      </c>
      <c r="AB2796" s="51">
        <f t="shared" si="353"/>
        <v>0</v>
      </c>
      <c r="AC2796" s="52">
        <f t="shared" si="354"/>
        <v>621.6</v>
      </c>
      <c r="AD2796" s="53">
        <f>(ROUND(AC2796-AC2794,1)/AC2794)</f>
        <v>0</v>
      </c>
      <c r="AE2796" s="44"/>
      <c r="AF2796" s="45"/>
    </row>
    <row r="2797" spans="1:32">
      <c r="A2797" s="46" t="s">
        <v>31</v>
      </c>
      <c r="B2797" s="61">
        <v>0</v>
      </c>
      <c r="C2797" s="48" t="s">
        <v>7</v>
      </c>
      <c r="D2797" s="49">
        <v>185</v>
      </c>
      <c r="E2797" s="49">
        <v>0</v>
      </c>
      <c r="F2797" s="49">
        <v>0</v>
      </c>
      <c r="G2797" s="49">
        <v>0</v>
      </c>
      <c r="H2797" s="49">
        <v>0</v>
      </c>
      <c r="I2797" s="50">
        <v>70</v>
      </c>
      <c r="J2797" s="50">
        <v>0</v>
      </c>
      <c r="K2797" s="50">
        <v>0</v>
      </c>
      <c r="L2797" s="50">
        <v>0</v>
      </c>
      <c r="M2797" s="50">
        <v>0</v>
      </c>
      <c r="N2797" s="51">
        <f>D2797*$D$6</f>
        <v>259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362.59999999999997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49"/>
        <v>621.59999999999991</v>
      </c>
      <c r="Y2797" s="51">
        <f t="shared" si="350"/>
        <v>0</v>
      </c>
      <c r="Z2797" s="51">
        <f t="shared" si="351"/>
        <v>0</v>
      </c>
      <c r="AA2797" s="51">
        <f t="shared" si="352"/>
        <v>0</v>
      </c>
      <c r="AB2797" s="51">
        <f t="shared" si="353"/>
        <v>0</v>
      </c>
      <c r="AC2797" s="52">
        <f t="shared" si="354"/>
        <v>621.6</v>
      </c>
      <c r="AD2797" s="53">
        <f>(ROUND(AC2797-AC2794,1)/AC2794)</f>
        <v>0</v>
      </c>
      <c r="AE2797" s="44"/>
      <c r="AF2797" s="45"/>
    </row>
    <row r="2798" spans="1:32">
      <c r="A2798" s="46" t="s">
        <v>32</v>
      </c>
      <c r="B2798" s="61">
        <v>0</v>
      </c>
      <c r="C2798" s="48" t="s">
        <v>8</v>
      </c>
      <c r="D2798" s="49">
        <v>185</v>
      </c>
      <c r="E2798" s="49">
        <v>0</v>
      </c>
      <c r="F2798" s="49">
        <v>0</v>
      </c>
      <c r="G2798" s="49">
        <v>0</v>
      </c>
      <c r="H2798" s="49">
        <v>0</v>
      </c>
      <c r="I2798" s="50">
        <v>70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D2798*$D$7</f>
        <v>259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362.59999999999997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49"/>
        <v>621.59999999999991</v>
      </c>
      <c r="Y2798" s="51">
        <f t="shared" si="350"/>
        <v>0</v>
      </c>
      <c r="Z2798" s="51">
        <f t="shared" si="351"/>
        <v>0</v>
      </c>
      <c r="AA2798" s="51">
        <f t="shared" si="352"/>
        <v>0</v>
      </c>
      <c r="AB2798" s="51">
        <f t="shared" si="353"/>
        <v>0</v>
      </c>
      <c r="AC2798" s="52">
        <f t="shared" si="354"/>
        <v>621.6</v>
      </c>
      <c r="AD2798" s="53">
        <f>(ROUND(AC2798-AC2794,1)/AC2794)</f>
        <v>0</v>
      </c>
      <c r="AE2798" s="44"/>
      <c r="AF2798" s="45"/>
    </row>
    <row r="2799" spans="1:32">
      <c r="A2799" s="46" t="s">
        <v>33</v>
      </c>
      <c r="B2799" s="61"/>
      <c r="C2799" s="48" t="s">
        <v>9</v>
      </c>
      <c r="D2799" s="49">
        <v>185</v>
      </c>
      <c r="E2799" s="49">
        <v>0</v>
      </c>
      <c r="F2799" s="49">
        <v>0</v>
      </c>
      <c r="G2799" s="49">
        <v>0</v>
      </c>
      <c r="H2799" s="49">
        <v>0</v>
      </c>
      <c r="I2799" s="50">
        <v>70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D2799*$D$8</f>
        <v>259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362.59999999999997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49"/>
        <v>621.59999999999991</v>
      </c>
      <c r="Y2799" s="51">
        <f t="shared" si="350"/>
        <v>0</v>
      </c>
      <c r="Z2799" s="51">
        <f t="shared" si="351"/>
        <v>0</v>
      </c>
      <c r="AA2799" s="51">
        <f t="shared" si="352"/>
        <v>0</v>
      </c>
      <c r="AB2799" s="51">
        <f t="shared" si="353"/>
        <v>0</v>
      </c>
      <c r="AC2799" s="52">
        <f t="shared" si="354"/>
        <v>621.6</v>
      </c>
      <c r="AD2799" s="53">
        <f>(ROUND(AC2799-AC2794,1)/AC2794)</f>
        <v>0</v>
      </c>
      <c r="AE2799" s="44"/>
      <c r="AF2799" s="45"/>
    </row>
    <row r="2800" spans="1:32">
      <c r="A2800" s="46" t="s">
        <v>34</v>
      </c>
      <c r="B2800" s="61"/>
      <c r="C2800" s="48" t="s">
        <v>10</v>
      </c>
      <c r="D2800" s="49">
        <v>92</v>
      </c>
      <c r="E2800" s="49">
        <v>185</v>
      </c>
      <c r="F2800" s="49">
        <v>0</v>
      </c>
      <c r="G2800" s="49">
        <v>0</v>
      </c>
      <c r="H2800" s="49">
        <v>0</v>
      </c>
      <c r="I2800" s="50">
        <v>70</v>
      </c>
      <c r="J2800" s="50">
        <v>0</v>
      </c>
      <c r="K2800" s="50">
        <v>75</v>
      </c>
      <c r="L2800" s="50">
        <v>0</v>
      </c>
      <c r="M2800" s="50">
        <v>0</v>
      </c>
      <c r="N2800" s="51">
        <f>D2800*$D$9</f>
        <v>124.2</v>
      </c>
      <c r="O2800" s="51">
        <f>E2800*$E$9</f>
        <v>249.75000000000003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86.94</v>
      </c>
      <c r="T2800" s="51">
        <f>(O2800/100)*(K2800*$K$9)</f>
        <v>262.23750000000007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49"/>
        <v>211.14</v>
      </c>
      <c r="Y2800" s="51">
        <f t="shared" si="350"/>
        <v>511.98750000000007</v>
      </c>
      <c r="Z2800" s="51">
        <f t="shared" si="351"/>
        <v>0</v>
      </c>
      <c r="AA2800" s="51">
        <f t="shared" si="352"/>
        <v>0</v>
      </c>
      <c r="AB2800" s="51">
        <f t="shared" si="353"/>
        <v>0</v>
      </c>
      <c r="AC2800" s="52">
        <f t="shared" si="354"/>
        <v>723.1</v>
      </c>
      <c r="AD2800" s="53">
        <f>(ROUND(AC2800-AC2794,1)/AC2794)</f>
        <v>0.16328828828828829</v>
      </c>
      <c r="AE2800" s="44"/>
      <c r="AF2800" s="45"/>
    </row>
    <row r="2801" spans="1:32">
      <c r="A2801" s="46" t="s">
        <v>35</v>
      </c>
      <c r="B2801" s="61"/>
      <c r="C2801" s="48" t="s">
        <v>11</v>
      </c>
      <c r="D2801" s="49">
        <v>92</v>
      </c>
      <c r="E2801" s="49">
        <v>0</v>
      </c>
      <c r="F2801" s="49">
        <v>185</v>
      </c>
      <c r="G2801" s="49">
        <v>0</v>
      </c>
      <c r="H2801" s="49">
        <v>0</v>
      </c>
      <c r="I2801" s="50">
        <v>70</v>
      </c>
      <c r="J2801" s="50">
        <v>0</v>
      </c>
      <c r="K2801" s="50">
        <v>37.5</v>
      </c>
      <c r="L2801" s="50">
        <v>37.5</v>
      </c>
      <c r="M2801" s="50">
        <v>0</v>
      </c>
      <c r="N2801" s="51">
        <f>D2801*$D$10</f>
        <v>124.2</v>
      </c>
      <c r="O2801" s="51">
        <f>E2801*$E$10</f>
        <v>0</v>
      </c>
      <c r="P2801" s="51">
        <f>F2801*$F$10</f>
        <v>249.75000000000003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86.94</v>
      </c>
      <c r="T2801" s="51">
        <f>(O2801/100)*(K2801*$J$10)</f>
        <v>0</v>
      </c>
      <c r="U2801" s="51">
        <f>(P2801/100)*(K2801*$K$10)+(P2801/100)*(L2801*$L$10)</f>
        <v>262.23750000000007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49"/>
        <v>211.14</v>
      </c>
      <c r="Y2801" s="51">
        <f t="shared" si="350"/>
        <v>0</v>
      </c>
      <c r="Z2801" s="51">
        <f t="shared" si="351"/>
        <v>511.98750000000007</v>
      </c>
      <c r="AA2801" s="51">
        <f t="shared" si="352"/>
        <v>0</v>
      </c>
      <c r="AB2801" s="51">
        <f t="shared" si="353"/>
        <v>0</v>
      </c>
      <c r="AC2801" s="52">
        <f t="shared" si="354"/>
        <v>723.1</v>
      </c>
      <c r="AD2801" s="53">
        <f>(ROUND(AC2801-AC2794,1)/AC2794)</f>
        <v>0.16328828828828829</v>
      </c>
      <c r="AE2801" s="44"/>
      <c r="AF2801" s="45"/>
    </row>
    <row r="2802" spans="1:32">
      <c r="A2802" s="46" t="s">
        <v>36</v>
      </c>
      <c r="B2802" s="61"/>
      <c r="C2802" s="48" t="s">
        <v>12</v>
      </c>
      <c r="D2802" s="49">
        <v>92</v>
      </c>
      <c r="E2802" s="49">
        <v>0</v>
      </c>
      <c r="F2802" s="49">
        <v>0</v>
      </c>
      <c r="G2802" s="49">
        <v>185</v>
      </c>
      <c r="H2802" s="49">
        <v>0</v>
      </c>
      <c r="I2802" s="50">
        <v>70</v>
      </c>
      <c r="J2802" s="50">
        <v>0</v>
      </c>
      <c r="K2802" s="50">
        <v>0</v>
      </c>
      <c r="L2802" s="50">
        <v>75</v>
      </c>
      <c r="M2802" s="50">
        <v>0</v>
      </c>
      <c r="N2802" s="51">
        <f>D2802*$D$11</f>
        <v>124.2</v>
      </c>
      <c r="O2802" s="51">
        <f>E2802*$E$11</f>
        <v>0</v>
      </c>
      <c r="P2802" s="51">
        <f>F2802*$F$11</f>
        <v>0</v>
      </c>
      <c r="Q2802" s="51">
        <f>G2802*$G$11</f>
        <v>249.75000000000003</v>
      </c>
      <c r="R2802" s="51">
        <f>H2802*$H$11</f>
        <v>0</v>
      </c>
      <c r="S2802" s="51">
        <f>(N2802/100)*(I2802*$I$11)+(N2802/100)*(J2802*$J$11)</f>
        <v>86.94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262.23750000000007</v>
      </c>
      <c r="W2802" s="51">
        <f>(R2802/100)*(K2802*$K$11)+(R2802/100)*(L2802*$L$11)</f>
        <v>0</v>
      </c>
      <c r="X2802" s="51">
        <f t="shared" si="349"/>
        <v>211.14</v>
      </c>
      <c r="Y2802" s="51">
        <f t="shared" si="350"/>
        <v>0</v>
      </c>
      <c r="Z2802" s="51">
        <f t="shared" si="351"/>
        <v>0</v>
      </c>
      <c r="AA2802" s="51">
        <f t="shared" si="352"/>
        <v>511.98750000000007</v>
      </c>
      <c r="AB2802" s="51">
        <f t="shared" si="353"/>
        <v>0</v>
      </c>
      <c r="AC2802" s="52">
        <f t="shared" si="354"/>
        <v>723.1</v>
      </c>
      <c r="AD2802" s="53">
        <f>(ROUND(AC2802-AC2794,1)/AC2794)</f>
        <v>0.16328828828828829</v>
      </c>
      <c r="AE2802" s="44"/>
      <c r="AF2802" s="45"/>
    </row>
    <row r="2803" spans="1:32">
      <c r="A2803" s="46" t="s">
        <v>37</v>
      </c>
      <c r="B2803" s="61"/>
      <c r="C2803" s="48" t="s">
        <v>13</v>
      </c>
      <c r="D2803" s="49">
        <v>92</v>
      </c>
      <c r="E2803" s="49">
        <v>0</v>
      </c>
      <c r="F2803" s="49">
        <v>0</v>
      </c>
      <c r="G2803" s="49">
        <v>0</v>
      </c>
      <c r="H2803" s="49">
        <v>185</v>
      </c>
      <c r="I2803" s="50">
        <v>70</v>
      </c>
      <c r="J2803" s="50">
        <v>0</v>
      </c>
      <c r="K2803" s="50">
        <v>37.5</v>
      </c>
      <c r="L2803" s="50">
        <v>37.5</v>
      </c>
      <c r="M2803" s="50">
        <v>0</v>
      </c>
      <c r="N2803" s="51">
        <f>D2803*$D$12</f>
        <v>124.2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249.75000000000003</v>
      </c>
      <c r="S2803" s="51">
        <f>(N2803/100)*(I2803*$I$12)+(N2803/100)*(J2803*$J$12)</f>
        <v>86.94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262.23750000000007</v>
      </c>
      <c r="X2803" s="51">
        <f t="shared" si="349"/>
        <v>211.14</v>
      </c>
      <c r="Y2803" s="51">
        <f t="shared" si="350"/>
        <v>0</v>
      </c>
      <c r="Z2803" s="51">
        <f t="shared" si="351"/>
        <v>0</v>
      </c>
      <c r="AA2803" s="51">
        <f t="shared" si="352"/>
        <v>0</v>
      </c>
      <c r="AB2803" s="51">
        <f t="shared" si="353"/>
        <v>511.98750000000007</v>
      </c>
      <c r="AC2803" s="52">
        <f t="shared" si="354"/>
        <v>723.1</v>
      </c>
      <c r="AD2803" s="53">
        <f>(ROUND(AC2803-AC2794,1)/AC2794)</f>
        <v>0.16328828828828829</v>
      </c>
      <c r="AE2803" s="44"/>
      <c r="AF2803" s="45"/>
    </row>
    <row r="2804" spans="1:32">
      <c r="A2804" s="46" t="s">
        <v>38</v>
      </c>
      <c r="B2804" s="61"/>
      <c r="C2804" s="48" t="s">
        <v>14</v>
      </c>
      <c r="D2804" s="49">
        <v>185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100</v>
      </c>
      <c r="N2804" s="51">
        <f>D2804*$D$13</f>
        <v>249.75000000000003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499.50000000000011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49"/>
        <v>749.25000000000011</v>
      </c>
      <c r="Y2804" s="51">
        <f t="shared" si="350"/>
        <v>0</v>
      </c>
      <c r="Z2804" s="51">
        <f t="shared" si="351"/>
        <v>0</v>
      </c>
      <c r="AA2804" s="51">
        <f t="shared" si="352"/>
        <v>0</v>
      </c>
      <c r="AB2804" s="51">
        <f t="shared" si="353"/>
        <v>0</v>
      </c>
      <c r="AC2804" s="52">
        <f t="shared" si="354"/>
        <v>749.3</v>
      </c>
      <c r="AD2804" s="53">
        <f>(ROUND(AC2804-AC2794,1)/AC2794)</f>
        <v>0.20543758043758042</v>
      </c>
      <c r="AE2804" s="44"/>
      <c r="AF2804" s="45"/>
    </row>
    <row r="2805" spans="1:32">
      <c r="A2805" s="46" t="s">
        <v>39</v>
      </c>
      <c r="B2805" s="61"/>
      <c r="C2805" s="48" t="s">
        <v>15</v>
      </c>
      <c r="D2805" s="49">
        <v>185</v>
      </c>
      <c r="E2805" s="49">
        <v>0</v>
      </c>
      <c r="F2805" s="49">
        <v>0</v>
      </c>
      <c r="G2805" s="49">
        <v>0</v>
      </c>
      <c r="H2805" s="49">
        <v>0</v>
      </c>
      <c r="I2805" s="50">
        <v>70</v>
      </c>
      <c r="J2805" s="50">
        <v>0</v>
      </c>
      <c r="K2805" s="50">
        <v>65</v>
      </c>
      <c r="L2805" s="50">
        <v>0</v>
      </c>
      <c r="M2805" s="50">
        <v>0</v>
      </c>
      <c r="N2805" s="51">
        <f>D2805*$D$14</f>
        <v>249.75000000000003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499.50000000000011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49"/>
        <v>749.25000000000011</v>
      </c>
      <c r="Y2805" s="51">
        <f t="shared" si="350"/>
        <v>0</v>
      </c>
      <c r="Z2805" s="51">
        <f t="shared" si="351"/>
        <v>0</v>
      </c>
      <c r="AA2805" s="51">
        <f t="shared" si="352"/>
        <v>0</v>
      </c>
      <c r="AB2805" s="51">
        <f t="shared" si="353"/>
        <v>0</v>
      </c>
      <c r="AC2805" s="52">
        <f t="shared" si="354"/>
        <v>749.3</v>
      </c>
      <c r="AD2805" s="53">
        <f>(ROUND(AC2805-AC2794,1)/AC2794)</f>
        <v>0.20543758043758042</v>
      </c>
      <c r="AE2805" s="44"/>
      <c r="AF2805" s="45"/>
    </row>
    <row r="2806" spans="1:32">
      <c r="A2806" s="46"/>
      <c r="B2806" s="61"/>
      <c r="C2806" s="48" t="s">
        <v>16</v>
      </c>
      <c r="D2806" s="49">
        <v>185</v>
      </c>
      <c r="E2806" s="49">
        <v>0</v>
      </c>
      <c r="F2806" s="49">
        <v>0</v>
      </c>
      <c r="G2806" s="49">
        <v>0</v>
      </c>
      <c r="H2806" s="49">
        <v>0</v>
      </c>
      <c r="I2806" s="50">
        <v>70</v>
      </c>
      <c r="J2806" s="50">
        <v>0</v>
      </c>
      <c r="K2806" s="50">
        <v>0</v>
      </c>
      <c r="L2806" s="50">
        <v>65</v>
      </c>
      <c r="M2806" s="50">
        <v>0</v>
      </c>
      <c r="N2806" s="51">
        <f>D2806*$D$15</f>
        <v>249.75000000000003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499.50000000000011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49"/>
        <v>749.25000000000011</v>
      </c>
      <c r="Y2806" s="51">
        <f t="shared" si="350"/>
        <v>0</v>
      </c>
      <c r="Z2806" s="51">
        <f t="shared" si="351"/>
        <v>0</v>
      </c>
      <c r="AA2806" s="51">
        <f t="shared" si="352"/>
        <v>0</v>
      </c>
      <c r="AB2806" s="51">
        <f t="shared" si="353"/>
        <v>0</v>
      </c>
      <c r="AC2806" s="52">
        <f t="shared" si="354"/>
        <v>749.3</v>
      </c>
      <c r="AD2806" s="53">
        <f>(ROUND(AC2806-AC2794,1)/AC2794)</f>
        <v>0.20543758043758042</v>
      </c>
      <c r="AE2806" s="44"/>
      <c r="AF2806" s="45"/>
    </row>
    <row r="2807" spans="1:32">
      <c r="A2807" s="46"/>
      <c r="B2807" s="61"/>
      <c r="C2807" s="48" t="s">
        <v>17</v>
      </c>
      <c r="D2807" s="49">
        <v>185</v>
      </c>
      <c r="E2807" s="49">
        <v>0</v>
      </c>
      <c r="F2807" s="49">
        <v>0</v>
      </c>
      <c r="G2807" s="49">
        <v>0</v>
      </c>
      <c r="H2807" s="49">
        <v>0</v>
      </c>
      <c r="I2807" s="50">
        <v>70</v>
      </c>
      <c r="J2807" s="50">
        <v>42</v>
      </c>
      <c r="K2807" s="50">
        <v>0</v>
      </c>
      <c r="L2807" s="50">
        <v>0</v>
      </c>
      <c r="M2807" s="50">
        <v>0</v>
      </c>
      <c r="N2807" s="51">
        <f>D2807*$D$16</f>
        <v>249.75000000000003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437.06250000000011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49"/>
        <v>686.81250000000011</v>
      </c>
      <c r="Y2807" s="51">
        <f t="shared" si="350"/>
        <v>0</v>
      </c>
      <c r="Z2807" s="51">
        <f t="shared" si="351"/>
        <v>0</v>
      </c>
      <c r="AA2807" s="51">
        <f t="shared" si="352"/>
        <v>0</v>
      </c>
      <c r="AB2807" s="51">
        <f t="shared" si="353"/>
        <v>0</v>
      </c>
      <c r="AC2807" s="52">
        <f t="shared" si="354"/>
        <v>686.8</v>
      </c>
      <c r="AD2807" s="53">
        <f>(ROUND(AC2807-AC2794,1)/AC2794)</f>
        <v>0.10489060489060489</v>
      </c>
      <c r="AE2807" s="44"/>
      <c r="AF2807" s="45"/>
    </row>
    <row r="2808" spans="1:32">
      <c r="A2808" s="46"/>
      <c r="B2808" s="61"/>
      <c r="C2808" s="48" t="s">
        <v>18</v>
      </c>
      <c r="D2808" s="49">
        <v>185</v>
      </c>
      <c r="E2808" s="49">
        <v>0</v>
      </c>
      <c r="F2808" s="49">
        <v>0</v>
      </c>
      <c r="G2808" s="49">
        <v>0</v>
      </c>
      <c r="H2808" s="49">
        <v>0</v>
      </c>
      <c r="I2808" s="50">
        <v>85</v>
      </c>
      <c r="J2808" s="50">
        <v>0</v>
      </c>
      <c r="K2808" s="50">
        <v>0</v>
      </c>
      <c r="L2808" s="50">
        <v>0</v>
      </c>
      <c r="M2808" s="50">
        <v>0</v>
      </c>
      <c r="N2808" s="51">
        <f>D2808*$D$17</f>
        <v>249.75000000000003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530.71875000000011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49"/>
        <v>780.46875000000011</v>
      </c>
      <c r="Y2808" s="51">
        <f t="shared" si="350"/>
        <v>0</v>
      </c>
      <c r="Z2808" s="51">
        <f t="shared" si="351"/>
        <v>0</v>
      </c>
      <c r="AA2808" s="51">
        <f t="shared" si="352"/>
        <v>0</v>
      </c>
      <c r="AB2808" s="51">
        <f t="shared" si="353"/>
        <v>0</v>
      </c>
      <c r="AC2808" s="52">
        <f t="shared" si="354"/>
        <v>780.5</v>
      </c>
      <c r="AD2808" s="53">
        <f>(ROUND(AC2808-AC2794,1)/AC2794)</f>
        <v>0.25563063063063063</v>
      </c>
      <c r="AE2808" s="44"/>
      <c r="AF2808" s="45"/>
    </row>
    <row r="2809" spans="1:32">
      <c r="A2809" s="54" t="s">
        <v>19</v>
      </c>
      <c r="B2809" s="58" t="s">
        <v>241</v>
      </c>
      <c r="C2809" s="38" t="s">
        <v>53</v>
      </c>
      <c r="D2809" s="39">
        <v>160</v>
      </c>
      <c r="E2809" s="39">
        <v>0</v>
      </c>
      <c r="F2809" s="39">
        <v>0</v>
      </c>
      <c r="G2809" s="39">
        <v>0</v>
      </c>
      <c r="H2809" s="39">
        <v>0</v>
      </c>
      <c r="I2809" s="40">
        <v>80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224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403.20000000000005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49"/>
        <v>627.20000000000005</v>
      </c>
      <c r="Y2809" s="41">
        <f t="shared" si="350"/>
        <v>0</v>
      </c>
      <c r="Z2809" s="41">
        <f t="shared" si="351"/>
        <v>0</v>
      </c>
      <c r="AA2809" s="41">
        <f t="shared" si="352"/>
        <v>0</v>
      </c>
      <c r="AB2809" s="41">
        <f t="shared" si="353"/>
        <v>0</v>
      </c>
      <c r="AC2809" s="42">
        <f t="shared" si="354"/>
        <v>627.20000000000005</v>
      </c>
      <c r="AD2809" s="43"/>
      <c r="AE2809" s="44" t="s">
        <v>28</v>
      </c>
      <c r="AF2809" s="45"/>
    </row>
    <row r="2810" spans="1:32">
      <c r="A2810" s="46" t="s">
        <v>29</v>
      </c>
      <c r="B2810" s="59">
        <v>30</v>
      </c>
      <c r="C2810" s="48" t="s">
        <v>5</v>
      </c>
      <c r="D2810" s="49">
        <v>160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25</v>
      </c>
      <c r="K2810" s="50">
        <v>0</v>
      </c>
      <c r="L2810" s="50">
        <v>0</v>
      </c>
      <c r="M2810" s="50">
        <v>0</v>
      </c>
      <c r="N2810" s="51">
        <f>D2810*$D$4</f>
        <v>216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496.8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49"/>
        <v>712.8</v>
      </c>
      <c r="Y2810" s="51">
        <f t="shared" si="350"/>
        <v>0</v>
      </c>
      <c r="Z2810" s="51">
        <f t="shared" si="351"/>
        <v>0</v>
      </c>
      <c r="AA2810" s="51">
        <f t="shared" si="352"/>
        <v>0</v>
      </c>
      <c r="AB2810" s="51">
        <f t="shared" si="353"/>
        <v>0</v>
      </c>
      <c r="AC2810" s="52">
        <f t="shared" si="354"/>
        <v>712.8</v>
      </c>
      <c r="AD2810" s="53">
        <f>(ROUND(AC2810-AC2809,1)/AC2809)</f>
        <v>0.13647959183673466</v>
      </c>
      <c r="AE2810" s="44"/>
      <c r="AF2810" s="45"/>
    </row>
    <row r="2811" spans="1:32">
      <c r="A2811" s="46" t="s">
        <v>30</v>
      </c>
      <c r="B2811" s="59">
        <v>0</v>
      </c>
      <c r="C2811" s="48" t="s">
        <v>6</v>
      </c>
      <c r="D2811" s="49">
        <v>160</v>
      </c>
      <c r="E2811" s="49">
        <v>0</v>
      </c>
      <c r="F2811" s="49">
        <v>0</v>
      </c>
      <c r="G2811" s="49">
        <v>0</v>
      </c>
      <c r="H2811" s="49">
        <v>0</v>
      </c>
      <c r="I2811" s="50">
        <v>80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224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403.20000000000005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49"/>
        <v>627.20000000000005</v>
      </c>
      <c r="Y2811" s="51">
        <f t="shared" si="350"/>
        <v>0</v>
      </c>
      <c r="Z2811" s="51">
        <f t="shared" si="351"/>
        <v>0</v>
      </c>
      <c r="AA2811" s="51">
        <f t="shared" si="352"/>
        <v>0</v>
      </c>
      <c r="AB2811" s="51">
        <f t="shared" si="353"/>
        <v>0</v>
      </c>
      <c r="AC2811" s="52">
        <f t="shared" si="354"/>
        <v>627.20000000000005</v>
      </c>
      <c r="AD2811" s="53">
        <f>(ROUND(AC2811-AC2809,1)/AC2809)</f>
        <v>0</v>
      </c>
      <c r="AE2811" s="44"/>
      <c r="AF2811" s="45"/>
    </row>
    <row r="2812" spans="1:32">
      <c r="A2812" s="46" t="s">
        <v>31</v>
      </c>
      <c r="B2812" s="59">
        <v>0</v>
      </c>
      <c r="C2812" s="48" t="s">
        <v>7</v>
      </c>
      <c r="D2812" s="49">
        <v>160</v>
      </c>
      <c r="E2812" s="49">
        <v>0</v>
      </c>
      <c r="F2812" s="49">
        <v>0</v>
      </c>
      <c r="G2812" s="49">
        <v>0</v>
      </c>
      <c r="H2812" s="49">
        <v>0</v>
      </c>
      <c r="I2812" s="50">
        <v>80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224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403.20000000000005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49"/>
        <v>627.20000000000005</v>
      </c>
      <c r="Y2812" s="51">
        <f t="shared" si="350"/>
        <v>0</v>
      </c>
      <c r="Z2812" s="51">
        <f t="shared" si="351"/>
        <v>0</v>
      </c>
      <c r="AA2812" s="51">
        <f t="shared" si="352"/>
        <v>0</v>
      </c>
      <c r="AB2812" s="51">
        <f t="shared" si="353"/>
        <v>0</v>
      </c>
      <c r="AC2812" s="52">
        <f t="shared" si="354"/>
        <v>627.20000000000005</v>
      </c>
      <c r="AD2812" s="53">
        <f>(ROUND(AC2812-AC2809,1)/AC2809)</f>
        <v>0</v>
      </c>
      <c r="AE2812" s="44"/>
      <c r="AF2812" s="45"/>
    </row>
    <row r="2813" spans="1:32">
      <c r="A2813" s="46" t="s">
        <v>32</v>
      </c>
      <c r="B2813" s="59">
        <v>0</v>
      </c>
      <c r="C2813" s="48" t="s">
        <v>8</v>
      </c>
      <c r="D2813" s="49">
        <v>160</v>
      </c>
      <c r="E2813" s="49">
        <v>0</v>
      </c>
      <c r="F2813" s="49">
        <v>0</v>
      </c>
      <c r="G2813" s="49">
        <v>0</v>
      </c>
      <c r="H2813" s="49">
        <v>0</v>
      </c>
      <c r="I2813" s="50">
        <v>80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224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403.20000000000005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49"/>
        <v>627.20000000000005</v>
      </c>
      <c r="Y2813" s="51">
        <f t="shared" si="350"/>
        <v>0</v>
      </c>
      <c r="Z2813" s="51">
        <f t="shared" si="351"/>
        <v>0</v>
      </c>
      <c r="AA2813" s="51">
        <f t="shared" si="352"/>
        <v>0</v>
      </c>
      <c r="AB2813" s="51">
        <f t="shared" si="353"/>
        <v>0</v>
      </c>
      <c r="AC2813" s="52">
        <f t="shared" si="354"/>
        <v>627.20000000000005</v>
      </c>
      <c r="AD2813" s="53">
        <f>(ROUND(AC2813-AC2809,1)/AC2809)</f>
        <v>0</v>
      </c>
      <c r="AE2813" s="44"/>
      <c r="AF2813" s="45"/>
    </row>
    <row r="2814" spans="1:32">
      <c r="A2814" s="46" t="s">
        <v>33</v>
      </c>
      <c r="B2814" s="59"/>
      <c r="C2814" s="48" t="s">
        <v>9</v>
      </c>
      <c r="D2814" s="49">
        <v>160</v>
      </c>
      <c r="E2814" s="49">
        <v>0</v>
      </c>
      <c r="F2814" s="49">
        <v>0</v>
      </c>
      <c r="G2814" s="49">
        <v>0</v>
      </c>
      <c r="H2814" s="49">
        <v>0</v>
      </c>
      <c r="I2814" s="50">
        <v>80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224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403.20000000000005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49"/>
        <v>627.20000000000005</v>
      </c>
      <c r="Y2814" s="51">
        <f t="shared" si="350"/>
        <v>0</v>
      </c>
      <c r="Z2814" s="51">
        <f t="shared" si="351"/>
        <v>0</v>
      </c>
      <c r="AA2814" s="51">
        <f t="shared" si="352"/>
        <v>0</v>
      </c>
      <c r="AB2814" s="51">
        <f t="shared" si="353"/>
        <v>0</v>
      </c>
      <c r="AC2814" s="52">
        <f t="shared" si="354"/>
        <v>627.20000000000005</v>
      </c>
      <c r="AD2814" s="53">
        <f>(ROUND(AC2814-AC2809,1)/AC2809)</f>
        <v>0</v>
      </c>
      <c r="AE2814" s="44"/>
      <c r="AF2814" s="45"/>
    </row>
    <row r="2815" spans="1:32">
      <c r="A2815" s="46" t="s">
        <v>34</v>
      </c>
      <c r="B2815" s="59"/>
      <c r="C2815" s="48" t="s">
        <v>10</v>
      </c>
      <c r="D2815" s="49">
        <v>80</v>
      </c>
      <c r="E2815" s="49">
        <v>160</v>
      </c>
      <c r="F2815" s="49">
        <v>0</v>
      </c>
      <c r="G2815" s="49">
        <v>0</v>
      </c>
      <c r="H2815" s="49">
        <v>0</v>
      </c>
      <c r="I2815" s="50">
        <v>80</v>
      </c>
      <c r="J2815" s="50">
        <v>10</v>
      </c>
      <c r="K2815" s="50">
        <v>95</v>
      </c>
      <c r="L2815" s="50">
        <v>0</v>
      </c>
      <c r="M2815" s="50">
        <v>0</v>
      </c>
      <c r="N2815" s="51">
        <f>D2815*$D$9</f>
        <v>108</v>
      </c>
      <c r="O2815" s="51">
        <f>E2815*$E$9</f>
        <v>216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97.2</v>
      </c>
      <c r="T2815" s="51">
        <f>(O2815/100)*(K2815*$K$9)</f>
        <v>287.28000000000003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49"/>
        <v>205.2</v>
      </c>
      <c r="Y2815" s="51">
        <f t="shared" si="350"/>
        <v>503.28000000000003</v>
      </c>
      <c r="Z2815" s="51">
        <f t="shared" si="351"/>
        <v>0</v>
      </c>
      <c r="AA2815" s="51">
        <f t="shared" si="352"/>
        <v>0</v>
      </c>
      <c r="AB2815" s="51">
        <f t="shared" si="353"/>
        <v>0</v>
      </c>
      <c r="AC2815" s="52">
        <f t="shared" si="354"/>
        <v>708.5</v>
      </c>
      <c r="AD2815" s="53">
        <f>(ROUND(AC2815-AC2809,1)/AC2809)</f>
        <v>0.12962372448979589</v>
      </c>
      <c r="AE2815" s="44"/>
      <c r="AF2815" s="45"/>
    </row>
    <row r="2816" spans="1:32">
      <c r="A2816" s="46" t="s">
        <v>35</v>
      </c>
      <c r="B2816" s="59"/>
      <c r="C2816" s="48" t="s">
        <v>11</v>
      </c>
      <c r="D2816" s="49">
        <v>80</v>
      </c>
      <c r="E2816" s="49">
        <v>0</v>
      </c>
      <c r="F2816" s="49">
        <v>160</v>
      </c>
      <c r="G2816" s="49">
        <v>0</v>
      </c>
      <c r="H2816" s="49">
        <v>0</v>
      </c>
      <c r="I2816" s="50">
        <v>80</v>
      </c>
      <c r="J2816" s="50">
        <v>10</v>
      </c>
      <c r="K2816" s="50">
        <v>47.5</v>
      </c>
      <c r="L2816" s="50">
        <v>47.5</v>
      </c>
      <c r="M2816" s="50">
        <v>0</v>
      </c>
      <c r="N2816" s="51">
        <f>D2816*$D$10</f>
        <v>108</v>
      </c>
      <c r="O2816" s="51">
        <f>E2816*$E$10</f>
        <v>0</v>
      </c>
      <c r="P2816" s="51">
        <f>F2816*$F$10</f>
        <v>216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97.2</v>
      </c>
      <c r="T2816" s="51">
        <f>(O2816/100)*(K2816*$J$10)</f>
        <v>0</v>
      </c>
      <c r="U2816" s="51">
        <f>(P2816/100)*(K2816*$K$10)+(P2816/100)*(L2816*$L$10)</f>
        <v>287.28000000000003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49"/>
        <v>205.2</v>
      </c>
      <c r="Y2816" s="51">
        <f t="shared" si="350"/>
        <v>0</v>
      </c>
      <c r="Z2816" s="51">
        <f t="shared" si="351"/>
        <v>503.28000000000003</v>
      </c>
      <c r="AA2816" s="51">
        <f t="shared" si="352"/>
        <v>0</v>
      </c>
      <c r="AB2816" s="51">
        <f t="shared" si="353"/>
        <v>0</v>
      </c>
      <c r="AC2816" s="52">
        <f t="shared" si="354"/>
        <v>708.5</v>
      </c>
      <c r="AD2816" s="53">
        <f>(ROUND(AC2816-AC2809,1)/AC2809)</f>
        <v>0.12962372448979589</v>
      </c>
      <c r="AE2816" s="44"/>
      <c r="AF2816" s="45"/>
    </row>
    <row r="2817" spans="1:32">
      <c r="A2817" s="46" t="s">
        <v>36</v>
      </c>
      <c r="B2817" s="59"/>
      <c r="C2817" s="48" t="s">
        <v>12</v>
      </c>
      <c r="D2817" s="49">
        <v>80</v>
      </c>
      <c r="E2817" s="49">
        <v>0</v>
      </c>
      <c r="F2817" s="49">
        <v>0</v>
      </c>
      <c r="G2817" s="49">
        <v>160</v>
      </c>
      <c r="H2817" s="49">
        <v>0</v>
      </c>
      <c r="I2817" s="50">
        <v>80</v>
      </c>
      <c r="J2817" s="50">
        <v>10</v>
      </c>
      <c r="K2817" s="50">
        <v>0</v>
      </c>
      <c r="L2817" s="50">
        <v>95</v>
      </c>
      <c r="M2817" s="50">
        <v>0</v>
      </c>
      <c r="N2817" s="51">
        <f>D2817*$D$11</f>
        <v>108</v>
      </c>
      <c r="O2817" s="51">
        <f>E2817*$E$11</f>
        <v>0</v>
      </c>
      <c r="P2817" s="51">
        <f>F2817*$F$11</f>
        <v>0</v>
      </c>
      <c r="Q2817" s="51">
        <f>G2817*$G$11</f>
        <v>216</v>
      </c>
      <c r="R2817" s="51">
        <f>H2817*$H$11</f>
        <v>0</v>
      </c>
      <c r="S2817" s="51">
        <f>(N2817/100)*(I2817*$I$11)+(N2817/100)*(J2817*$J$11)</f>
        <v>97.2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287.28000000000003</v>
      </c>
      <c r="W2817" s="51">
        <f>(R2817/100)*(K2817*$K$11)+(R2817/100)*(L2817*$L$11)</f>
        <v>0</v>
      </c>
      <c r="X2817" s="51">
        <f t="shared" si="349"/>
        <v>205.2</v>
      </c>
      <c r="Y2817" s="51">
        <f t="shared" si="350"/>
        <v>0</v>
      </c>
      <c r="Z2817" s="51">
        <f t="shared" si="351"/>
        <v>0</v>
      </c>
      <c r="AA2817" s="51">
        <f t="shared" si="352"/>
        <v>503.28000000000003</v>
      </c>
      <c r="AB2817" s="51">
        <f t="shared" si="353"/>
        <v>0</v>
      </c>
      <c r="AC2817" s="52">
        <f t="shared" si="354"/>
        <v>708.5</v>
      </c>
      <c r="AD2817" s="53">
        <f>(ROUND(AC2817-AC2809,1)/AC2809)</f>
        <v>0.12962372448979589</v>
      </c>
      <c r="AE2817" s="44"/>
      <c r="AF2817" s="45"/>
    </row>
    <row r="2818" spans="1:32">
      <c r="A2818" s="46" t="s">
        <v>37</v>
      </c>
      <c r="B2818" s="59"/>
      <c r="C2818" s="48" t="s">
        <v>13</v>
      </c>
      <c r="D2818" s="49">
        <v>80</v>
      </c>
      <c r="E2818" s="49">
        <v>0</v>
      </c>
      <c r="F2818" s="49">
        <v>0</v>
      </c>
      <c r="G2818" s="49">
        <v>0</v>
      </c>
      <c r="H2818" s="49">
        <v>160</v>
      </c>
      <c r="I2818" s="50">
        <v>80</v>
      </c>
      <c r="J2818" s="50">
        <v>10</v>
      </c>
      <c r="K2818" s="50">
        <v>47.5</v>
      </c>
      <c r="L2818" s="50">
        <v>47.5</v>
      </c>
      <c r="M2818" s="50">
        <v>0</v>
      </c>
      <c r="N2818" s="51">
        <f>D2818*$D$12</f>
        <v>108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216</v>
      </c>
      <c r="S2818" s="51">
        <f>(N2818/100)*(I2818*$I$12)+(N2818/100)*(J2818*$J$12)</f>
        <v>97.2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287.28000000000003</v>
      </c>
      <c r="X2818" s="51">
        <f t="shared" si="349"/>
        <v>205.2</v>
      </c>
      <c r="Y2818" s="51">
        <f t="shared" si="350"/>
        <v>0</v>
      </c>
      <c r="Z2818" s="51">
        <f t="shared" si="351"/>
        <v>0</v>
      </c>
      <c r="AA2818" s="51">
        <f t="shared" si="352"/>
        <v>0</v>
      </c>
      <c r="AB2818" s="51">
        <f t="shared" si="353"/>
        <v>503.28000000000003</v>
      </c>
      <c r="AC2818" s="52">
        <f t="shared" si="354"/>
        <v>708.5</v>
      </c>
      <c r="AD2818" s="53">
        <f>(ROUND(AC2818-AC2809,1)/AC2809)</f>
        <v>0.12962372448979589</v>
      </c>
      <c r="AE2818" s="44"/>
      <c r="AF2818" s="45"/>
    </row>
    <row r="2819" spans="1:32">
      <c r="A2819" s="46" t="s">
        <v>38</v>
      </c>
      <c r="B2819" s="59"/>
      <c r="C2819" s="48" t="s">
        <v>14</v>
      </c>
      <c r="D2819" s="49">
        <v>160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120</v>
      </c>
      <c r="N2819" s="51">
        <f>D2819*$D$13</f>
        <v>216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518.40000000000009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si="349"/>
        <v>734.40000000000009</v>
      </c>
      <c r="Y2819" s="51">
        <f t="shared" si="350"/>
        <v>0</v>
      </c>
      <c r="Z2819" s="51">
        <f t="shared" si="351"/>
        <v>0</v>
      </c>
      <c r="AA2819" s="51">
        <f t="shared" si="352"/>
        <v>0</v>
      </c>
      <c r="AB2819" s="51">
        <f t="shared" si="353"/>
        <v>0</v>
      </c>
      <c r="AC2819" s="52">
        <f t="shared" si="354"/>
        <v>734.4</v>
      </c>
      <c r="AD2819" s="53">
        <f>(ROUND(AC2819-AC2809,1)/AC2809)</f>
        <v>0.17091836734693877</v>
      </c>
      <c r="AE2819" s="44"/>
      <c r="AF2819" s="45"/>
    </row>
    <row r="2820" spans="1:32">
      <c r="A2820" s="46" t="s">
        <v>39</v>
      </c>
      <c r="B2820" s="59"/>
      <c r="C2820" s="48" t="s">
        <v>15</v>
      </c>
      <c r="D2820" s="49">
        <v>160</v>
      </c>
      <c r="E2820" s="49">
        <v>0</v>
      </c>
      <c r="F2820" s="49">
        <v>0</v>
      </c>
      <c r="G2820" s="49">
        <v>0</v>
      </c>
      <c r="H2820" s="49">
        <v>0</v>
      </c>
      <c r="I2820" s="50">
        <v>80</v>
      </c>
      <c r="J2820" s="50">
        <v>10</v>
      </c>
      <c r="K2820" s="50">
        <v>75</v>
      </c>
      <c r="L2820" s="50">
        <v>0</v>
      </c>
      <c r="M2820" s="50">
        <v>0</v>
      </c>
      <c r="N2820" s="51">
        <f>D2820*$D$14</f>
        <v>216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518.4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49"/>
        <v>734.4</v>
      </c>
      <c r="Y2820" s="51">
        <f t="shared" si="350"/>
        <v>0</v>
      </c>
      <c r="Z2820" s="51">
        <f t="shared" si="351"/>
        <v>0</v>
      </c>
      <c r="AA2820" s="51">
        <f t="shared" si="352"/>
        <v>0</v>
      </c>
      <c r="AB2820" s="51">
        <f t="shared" si="353"/>
        <v>0</v>
      </c>
      <c r="AC2820" s="52">
        <f t="shared" si="354"/>
        <v>734.4</v>
      </c>
      <c r="AD2820" s="53">
        <f>(ROUND(AC2820-AC2809,1)/AC2809)</f>
        <v>0.17091836734693877</v>
      </c>
      <c r="AE2820" s="44"/>
      <c r="AF2820" s="45"/>
    </row>
    <row r="2821" spans="1:32">
      <c r="A2821" s="46"/>
      <c r="B2821" s="59"/>
      <c r="C2821" s="48" t="s">
        <v>16</v>
      </c>
      <c r="D2821" s="49">
        <v>160</v>
      </c>
      <c r="E2821" s="49">
        <v>0</v>
      </c>
      <c r="F2821" s="49">
        <v>0</v>
      </c>
      <c r="G2821" s="49">
        <v>0</v>
      </c>
      <c r="H2821" s="49">
        <v>0</v>
      </c>
      <c r="I2821" s="50">
        <v>80</v>
      </c>
      <c r="J2821" s="50">
        <v>10</v>
      </c>
      <c r="K2821" s="50">
        <v>0</v>
      </c>
      <c r="L2821" s="50">
        <v>75</v>
      </c>
      <c r="M2821" s="50">
        <v>0</v>
      </c>
      <c r="N2821" s="51">
        <f>D2821*$D$15</f>
        <v>216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518.4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49"/>
        <v>734.4</v>
      </c>
      <c r="Y2821" s="51">
        <f t="shared" si="350"/>
        <v>0</v>
      </c>
      <c r="Z2821" s="51">
        <f t="shared" si="351"/>
        <v>0</v>
      </c>
      <c r="AA2821" s="51">
        <f t="shared" si="352"/>
        <v>0</v>
      </c>
      <c r="AB2821" s="51">
        <f t="shared" si="353"/>
        <v>0</v>
      </c>
      <c r="AC2821" s="52">
        <f t="shared" si="354"/>
        <v>734.4</v>
      </c>
      <c r="AD2821" s="53">
        <f>(ROUND(AC2821-AC2809,1)/AC2809)</f>
        <v>0.17091836734693877</v>
      </c>
      <c r="AE2821" s="44"/>
      <c r="AF2821" s="45"/>
    </row>
    <row r="2822" spans="1:32">
      <c r="A2822" s="46"/>
      <c r="B2822" s="59"/>
      <c r="C2822" s="48" t="s">
        <v>17</v>
      </c>
      <c r="D2822" s="49">
        <v>160</v>
      </c>
      <c r="E2822" s="49">
        <v>0</v>
      </c>
      <c r="F2822" s="49">
        <v>0</v>
      </c>
      <c r="G2822" s="49">
        <v>0</v>
      </c>
      <c r="H2822" s="49">
        <v>0</v>
      </c>
      <c r="I2822" s="50">
        <v>80</v>
      </c>
      <c r="J2822" s="50">
        <v>55</v>
      </c>
      <c r="K2822" s="50">
        <v>0</v>
      </c>
      <c r="L2822" s="50">
        <v>0</v>
      </c>
      <c r="M2822" s="50">
        <v>0</v>
      </c>
      <c r="N2822" s="51">
        <f>D2822*$D$16</f>
        <v>216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469.8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49"/>
        <v>685.8</v>
      </c>
      <c r="Y2822" s="51">
        <f t="shared" si="350"/>
        <v>0</v>
      </c>
      <c r="Z2822" s="51">
        <f t="shared" si="351"/>
        <v>0</v>
      </c>
      <c r="AA2822" s="51">
        <f t="shared" si="352"/>
        <v>0</v>
      </c>
      <c r="AB2822" s="51">
        <f t="shared" si="353"/>
        <v>0</v>
      </c>
      <c r="AC2822" s="52">
        <f t="shared" si="354"/>
        <v>685.8</v>
      </c>
      <c r="AD2822" s="53">
        <f>(ROUND(AC2822-AC2809,1)/AC2809)</f>
        <v>9.3431122448979581E-2</v>
      </c>
      <c r="AE2822" s="44"/>
      <c r="AF2822" s="45"/>
    </row>
    <row r="2823" spans="1:32">
      <c r="A2823" s="46"/>
      <c r="B2823" s="59"/>
      <c r="C2823" s="48" t="s">
        <v>18</v>
      </c>
      <c r="D2823" s="49">
        <v>160</v>
      </c>
      <c r="E2823" s="49">
        <v>0</v>
      </c>
      <c r="F2823" s="49">
        <v>0</v>
      </c>
      <c r="G2823" s="49">
        <v>0</v>
      </c>
      <c r="H2823" s="49">
        <v>0</v>
      </c>
      <c r="I2823" s="50">
        <v>100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216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561.6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49"/>
        <v>777.6</v>
      </c>
      <c r="Y2823" s="51">
        <f t="shared" si="350"/>
        <v>0</v>
      </c>
      <c r="Z2823" s="51">
        <f t="shared" si="351"/>
        <v>0</v>
      </c>
      <c r="AA2823" s="51">
        <f t="shared" si="352"/>
        <v>0</v>
      </c>
      <c r="AB2823" s="51">
        <f t="shared" si="353"/>
        <v>0</v>
      </c>
      <c r="AC2823" s="52">
        <f t="shared" si="354"/>
        <v>777.6</v>
      </c>
      <c r="AD2823" s="53">
        <f>(ROUND(AC2823-AC2809,1)/AC2809)</f>
        <v>0.23979591836734693</v>
      </c>
      <c r="AE2823" s="44"/>
      <c r="AF2823" s="45"/>
    </row>
    <row r="2824" spans="1:32">
      <c r="A2824" s="54" t="s">
        <v>19</v>
      </c>
      <c r="B2824" s="60" t="s">
        <v>242</v>
      </c>
      <c r="C2824" s="38" t="s">
        <v>53</v>
      </c>
      <c r="D2824" s="39">
        <v>170</v>
      </c>
      <c r="E2824" s="39">
        <v>0</v>
      </c>
      <c r="F2824" s="39">
        <v>0</v>
      </c>
      <c r="G2824" s="39">
        <v>0</v>
      </c>
      <c r="H2824" s="39">
        <v>0</v>
      </c>
      <c r="I2824" s="40">
        <v>70</v>
      </c>
      <c r="J2824" s="40">
        <v>10</v>
      </c>
      <c r="K2824" s="40">
        <v>0</v>
      </c>
      <c r="L2824" s="40">
        <v>0</v>
      </c>
      <c r="M2824" s="40">
        <v>0</v>
      </c>
      <c r="N2824" s="41">
        <f>D2824*$D$3</f>
        <v>237.99999999999997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380.79999999999995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49"/>
        <v>618.79999999999995</v>
      </c>
      <c r="Y2824" s="41">
        <f t="shared" si="350"/>
        <v>0</v>
      </c>
      <c r="Z2824" s="41">
        <f t="shared" si="351"/>
        <v>0</v>
      </c>
      <c r="AA2824" s="41">
        <f t="shared" si="352"/>
        <v>0</v>
      </c>
      <c r="AB2824" s="41">
        <f t="shared" si="353"/>
        <v>0</v>
      </c>
      <c r="AC2824" s="42">
        <f t="shared" si="354"/>
        <v>618.79999999999995</v>
      </c>
      <c r="AD2824" s="43"/>
      <c r="AE2824" s="44" t="s">
        <v>28</v>
      </c>
      <c r="AF2824" s="45"/>
    </row>
    <row r="2825" spans="1:32">
      <c r="A2825" s="46" t="s">
        <v>29</v>
      </c>
      <c r="B2825" s="61">
        <v>32</v>
      </c>
      <c r="C2825" s="48" t="s">
        <v>5</v>
      </c>
      <c r="D2825" s="49">
        <v>170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D2825*$D$4</f>
        <v>229.50000000000003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459.00000000000006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49"/>
        <v>688.50000000000011</v>
      </c>
      <c r="Y2825" s="51">
        <f t="shared" si="350"/>
        <v>0</v>
      </c>
      <c r="Z2825" s="51">
        <f t="shared" si="351"/>
        <v>0</v>
      </c>
      <c r="AA2825" s="51">
        <f t="shared" si="352"/>
        <v>0</v>
      </c>
      <c r="AB2825" s="51">
        <f t="shared" si="353"/>
        <v>0</v>
      </c>
      <c r="AC2825" s="52">
        <f t="shared" si="354"/>
        <v>688.5</v>
      </c>
      <c r="AD2825" s="53">
        <f>(ROUND(AC2825-AC2824,1)/AC2824)</f>
        <v>0.11263736263736265</v>
      </c>
      <c r="AE2825" s="44"/>
      <c r="AF2825" s="45"/>
    </row>
    <row r="2826" spans="1:32">
      <c r="A2826" s="46" t="s">
        <v>30</v>
      </c>
      <c r="B2826" s="61">
        <v>16</v>
      </c>
      <c r="C2826" s="48" t="s">
        <v>6</v>
      </c>
      <c r="D2826" s="49">
        <v>170</v>
      </c>
      <c r="E2826" s="49">
        <v>0</v>
      </c>
      <c r="F2826" s="49">
        <v>0</v>
      </c>
      <c r="G2826" s="49">
        <v>0</v>
      </c>
      <c r="H2826" s="49">
        <v>0</v>
      </c>
      <c r="I2826" s="50">
        <v>70</v>
      </c>
      <c r="J2826" s="50">
        <v>10</v>
      </c>
      <c r="K2826" s="50">
        <v>0</v>
      </c>
      <c r="L2826" s="50">
        <v>0</v>
      </c>
      <c r="M2826" s="50">
        <v>0</v>
      </c>
      <c r="N2826" s="51">
        <f>D2826*$D$5</f>
        <v>237.99999999999997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380.79999999999995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49"/>
        <v>618.79999999999995</v>
      </c>
      <c r="Y2826" s="51">
        <f t="shared" si="350"/>
        <v>0</v>
      </c>
      <c r="Z2826" s="51">
        <f t="shared" si="351"/>
        <v>0</v>
      </c>
      <c r="AA2826" s="51">
        <f t="shared" si="352"/>
        <v>0</v>
      </c>
      <c r="AB2826" s="51">
        <f t="shared" si="353"/>
        <v>0</v>
      </c>
      <c r="AC2826" s="52">
        <f t="shared" si="354"/>
        <v>618.79999999999995</v>
      </c>
      <c r="AD2826" s="53">
        <f>(ROUND(AC2826-AC2824,1)/AC2824)</f>
        <v>0</v>
      </c>
      <c r="AE2826" s="44"/>
      <c r="AF2826" s="45"/>
    </row>
    <row r="2827" spans="1:32">
      <c r="A2827" s="46" t="s">
        <v>31</v>
      </c>
      <c r="B2827" s="61">
        <v>0</v>
      </c>
      <c r="C2827" s="48" t="s">
        <v>7</v>
      </c>
      <c r="D2827" s="49">
        <v>170</v>
      </c>
      <c r="E2827" s="49">
        <v>0</v>
      </c>
      <c r="F2827" s="49">
        <v>0</v>
      </c>
      <c r="G2827" s="49">
        <v>0</v>
      </c>
      <c r="H2827" s="49">
        <v>0</v>
      </c>
      <c r="I2827" s="50">
        <v>70</v>
      </c>
      <c r="J2827" s="50">
        <v>10</v>
      </c>
      <c r="K2827" s="50">
        <v>0</v>
      </c>
      <c r="L2827" s="50">
        <v>0</v>
      </c>
      <c r="M2827" s="50">
        <v>0</v>
      </c>
      <c r="N2827" s="51">
        <f>D2827*$D$6</f>
        <v>237.99999999999997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380.79999999999995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49"/>
        <v>618.79999999999995</v>
      </c>
      <c r="Y2827" s="51">
        <f t="shared" si="350"/>
        <v>0</v>
      </c>
      <c r="Z2827" s="51">
        <f t="shared" si="351"/>
        <v>0</v>
      </c>
      <c r="AA2827" s="51">
        <f t="shared" si="352"/>
        <v>0</v>
      </c>
      <c r="AB2827" s="51">
        <f t="shared" si="353"/>
        <v>0</v>
      </c>
      <c r="AC2827" s="52">
        <f t="shared" si="354"/>
        <v>618.79999999999995</v>
      </c>
      <c r="AD2827" s="53">
        <f>(ROUND(AC2827-AC2824,1)/AC2824)</f>
        <v>0</v>
      </c>
      <c r="AE2827" s="44"/>
      <c r="AF2827" s="45"/>
    </row>
    <row r="2828" spans="1:32">
      <c r="A2828" s="46" t="s">
        <v>32</v>
      </c>
      <c r="B2828" s="61">
        <v>0</v>
      </c>
      <c r="C2828" s="48" t="s">
        <v>8</v>
      </c>
      <c r="D2828" s="49">
        <v>170</v>
      </c>
      <c r="E2828" s="49">
        <v>0</v>
      </c>
      <c r="F2828" s="49">
        <v>0</v>
      </c>
      <c r="G2828" s="49">
        <v>0</v>
      </c>
      <c r="H2828" s="49">
        <v>0</v>
      </c>
      <c r="I2828" s="50">
        <v>70</v>
      </c>
      <c r="J2828" s="50">
        <v>10</v>
      </c>
      <c r="K2828" s="50">
        <v>0</v>
      </c>
      <c r="L2828" s="50">
        <v>0</v>
      </c>
      <c r="M2828" s="50">
        <v>0</v>
      </c>
      <c r="N2828" s="51">
        <f>D2828*$D$7</f>
        <v>237.99999999999997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380.79999999999995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49"/>
        <v>618.79999999999995</v>
      </c>
      <c r="Y2828" s="51">
        <f t="shared" si="350"/>
        <v>0</v>
      </c>
      <c r="Z2828" s="51">
        <f t="shared" si="351"/>
        <v>0</v>
      </c>
      <c r="AA2828" s="51">
        <f t="shared" si="352"/>
        <v>0</v>
      </c>
      <c r="AB2828" s="51">
        <f t="shared" si="353"/>
        <v>0</v>
      </c>
      <c r="AC2828" s="52">
        <f t="shared" si="354"/>
        <v>618.79999999999995</v>
      </c>
      <c r="AD2828" s="53">
        <f>(ROUND(AC2828-AC2824,1)/AC2824)</f>
        <v>0</v>
      </c>
      <c r="AE2828" s="44"/>
      <c r="AF2828" s="45"/>
    </row>
    <row r="2829" spans="1:32">
      <c r="A2829" s="46" t="s">
        <v>33</v>
      </c>
      <c r="B2829" s="61"/>
      <c r="C2829" s="48" t="s">
        <v>9</v>
      </c>
      <c r="D2829" s="49">
        <v>170</v>
      </c>
      <c r="E2829" s="49">
        <v>0</v>
      </c>
      <c r="F2829" s="49">
        <v>0</v>
      </c>
      <c r="G2829" s="49">
        <v>0</v>
      </c>
      <c r="H2829" s="49">
        <v>0</v>
      </c>
      <c r="I2829" s="50">
        <v>70</v>
      </c>
      <c r="J2829" s="50">
        <v>10</v>
      </c>
      <c r="K2829" s="50">
        <v>0</v>
      </c>
      <c r="L2829" s="50">
        <v>0</v>
      </c>
      <c r="M2829" s="50">
        <v>0</v>
      </c>
      <c r="N2829" s="51">
        <f>D2829*$D$8</f>
        <v>237.99999999999997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380.79999999999995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49"/>
        <v>618.79999999999995</v>
      </c>
      <c r="Y2829" s="51">
        <f t="shared" si="350"/>
        <v>0</v>
      </c>
      <c r="Z2829" s="51">
        <f t="shared" si="351"/>
        <v>0</v>
      </c>
      <c r="AA2829" s="51">
        <f t="shared" si="352"/>
        <v>0</v>
      </c>
      <c r="AB2829" s="51">
        <f t="shared" si="353"/>
        <v>0</v>
      </c>
      <c r="AC2829" s="52">
        <f t="shared" si="354"/>
        <v>618.79999999999995</v>
      </c>
      <c r="AD2829" s="53">
        <f>(ROUND(AC2829-AC2824,1)/AC2824)</f>
        <v>0</v>
      </c>
      <c r="AE2829" s="44"/>
      <c r="AF2829" s="45"/>
    </row>
    <row r="2830" spans="1:32">
      <c r="A2830" s="46" t="s">
        <v>34</v>
      </c>
      <c r="B2830" s="61"/>
      <c r="C2830" s="48" t="s">
        <v>10</v>
      </c>
      <c r="D2830" s="49">
        <v>85</v>
      </c>
      <c r="E2830" s="49">
        <v>170</v>
      </c>
      <c r="F2830" s="49">
        <v>0</v>
      </c>
      <c r="G2830" s="49">
        <v>0</v>
      </c>
      <c r="H2830" s="49">
        <v>0</v>
      </c>
      <c r="I2830" s="50">
        <v>70</v>
      </c>
      <c r="J2830" s="50">
        <v>10</v>
      </c>
      <c r="K2830" s="50">
        <v>85</v>
      </c>
      <c r="L2830" s="50">
        <v>0</v>
      </c>
      <c r="M2830" s="50">
        <v>0</v>
      </c>
      <c r="N2830" s="51">
        <f>D2830*$D$9</f>
        <v>114.75000000000001</v>
      </c>
      <c r="O2830" s="51">
        <f>E2830*$E$9</f>
        <v>229.50000000000003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91.800000000000011</v>
      </c>
      <c r="T2830" s="51">
        <f>(O2830/100)*(K2830*$K$9)</f>
        <v>273.10500000000002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49"/>
        <v>206.55</v>
      </c>
      <c r="Y2830" s="51">
        <f t="shared" si="350"/>
        <v>502.60500000000002</v>
      </c>
      <c r="Z2830" s="51">
        <f t="shared" si="351"/>
        <v>0</v>
      </c>
      <c r="AA2830" s="51">
        <f t="shared" si="352"/>
        <v>0</v>
      </c>
      <c r="AB2830" s="51">
        <f t="shared" si="353"/>
        <v>0</v>
      </c>
      <c r="AC2830" s="52">
        <f t="shared" si="354"/>
        <v>709.2</v>
      </c>
      <c r="AD2830" s="53">
        <f>(ROUND(AC2830-AC2824,1)/AC2824)</f>
        <v>0.14608920491273433</v>
      </c>
      <c r="AE2830" s="44"/>
      <c r="AF2830" s="45"/>
    </row>
    <row r="2831" spans="1:32">
      <c r="A2831" s="46" t="s">
        <v>35</v>
      </c>
      <c r="B2831" s="61"/>
      <c r="C2831" s="48" t="s">
        <v>11</v>
      </c>
      <c r="D2831" s="49">
        <v>85</v>
      </c>
      <c r="E2831" s="49">
        <v>0</v>
      </c>
      <c r="F2831" s="49">
        <v>170</v>
      </c>
      <c r="G2831" s="49">
        <v>0</v>
      </c>
      <c r="H2831" s="49">
        <v>0</v>
      </c>
      <c r="I2831" s="50">
        <v>70</v>
      </c>
      <c r="J2831" s="50">
        <v>10</v>
      </c>
      <c r="K2831" s="50">
        <v>42.5</v>
      </c>
      <c r="L2831" s="50">
        <v>42.5</v>
      </c>
      <c r="M2831" s="50">
        <v>0</v>
      </c>
      <c r="N2831" s="51">
        <f>D2831*$D$10</f>
        <v>114.75000000000001</v>
      </c>
      <c r="O2831" s="51">
        <f>E2831*$E$10</f>
        <v>0</v>
      </c>
      <c r="P2831" s="51">
        <f>F2831*$F$10</f>
        <v>229.50000000000003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91.800000000000011</v>
      </c>
      <c r="T2831" s="51">
        <f>(O2831/100)*(K2831*$J$10)</f>
        <v>0</v>
      </c>
      <c r="U2831" s="51">
        <f>(P2831/100)*(K2831*$K$10)+(P2831/100)*(L2831*$L$10)</f>
        <v>273.10500000000002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49"/>
        <v>206.55</v>
      </c>
      <c r="Y2831" s="51">
        <f t="shared" si="350"/>
        <v>0</v>
      </c>
      <c r="Z2831" s="51">
        <f t="shared" si="351"/>
        <v>502.60500000000002</v>
      </c>
      <c r="AA2831" s="51">
        <f t="shared" si="352"/>
        <v>0</v>
      </c>
      <c r="AB2831" s="51">
        <f t="shared" si="353"/>
        <v>0</v>
      </c>
      <c r="AC2831" s="52">
        <f t="shared" si="354"/>
        <v>709.2</v>
      </c>
      <c r="AD2831" s="53">
        <f>(ROUND(AC2831-AC2824,1)/AC2824)</f>
        <v>0.14608920491273433</v>
      </c>
      <c r="AE2831" s="44"/>
      <c r="AF2831" s="45"/>
    </row>
    <row r="2832" spans="1:32">
      <c r="A2832" s="46" t="s">
        <v>36</v>
      </c>
      <c r="B2832" s="61"/>
      <c r="C2832" s="48" t="s">
        <v>12</v>
      </c>
      <c r="D2832" s="49">
        <v>85</v>
      </c>
      <c r="E2832" s="49">
        <v>0</v>
      </c>
      <c r="F2832" s="49">
        <v>0</v>
      </c>
      <c r="G2832" s="49">
        <v>170</v>
      </c>
      <c r="H2832" s="49">
        <v>0</v>
      </c>
      <c r="I2832" s="50">
        <v>70</v>
      </c>
      <c r="J2832" s="50">
        <v>10</v>
      </c>
      <c r="K2832" s="50">
        <v>0</v>
      </c>
      <c r="L2832" s="50">
        <v>85</v>
      </c>
      <c r="M2832" s="50">
        <v>0</v>
      </c>
      <c r="N2832" s="51">
        <f>D2832*$D$11</f>
        <v>114.75000000000001</v>
      </c>
      <c r="O2832" s="51">
        <f>E2832*$E$11</f>
        <v>0</v>
      </c>
      <c r="P2832" s="51">
        <f>F2832*$F$11</f>
        <v>0</v>
      </c>
      <c r="Q2832" s="51">
        <f>G2832*$G$11</f>
        <v>229.50000000000003</v>
      </c>
      <c r="R2832" s="51">
        <f>H2832*$H$11</f>
        <v>0</v>
      </c>
      <c r="S2832" s="51">
        <f>(N2832/100)*(I2832*$I$11)+(N2832/100)*(J2832*$J$11)</f>
        <v>91.800000000000011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273.10500000000002</v>
      </c>
      <c r="W2832" s="51">
        <f>(R2832/100)*(K2832*$K$11)+(R2832/100)*(L2832*$L$11)</f>
        <v>0</v>
      </c>
      <c r="X2832" s="51">
        <f t="shared" si="349"/>
        <v>206.55</v>
      </c>
      <c r="Y2832" s="51">
        <f t="shared" si="350"/>
        <v>0</v>
      </c>
      <c r="Z2832" s="51">
        <f t="shared" si="351"/>
        <v>0</v>
      </c>
      <c r="AA2832" s="51">
        <f t="shared" si="352"/>
        <v>502.60500000000002</v>
      </c>
      <c r="AB2832" s="51">
        <f t="shared" si="353"/>
        <v>0</v>
      </c>
      <c r="AC2832" s="52">
        <f t="shared" si="354"/>
        <v>709.2</v>
      </c>
      <c r="AD2832" s="53">
        <f>(ROUND(AC2832-AC2824,1)/AC2824)</f>
        <v>0.14608920491273433</v>
      </c>
      <c r="AE2832" s="44"/>
      <c r="AF2832" s="45"/>
    </row>
    <row r="2833" spans="1:32">
      <c r="A2833" s="46" t="s">
        <v>37</v>
      </c>
      <c r="B2833" s="61"/>
      <c r="C2833" s="48" t="s">
        <v>13</v>
      </c>
      <c r="D2833" s="49">
        <v>85</v>
      </c>
      <c r="E2833" s="49">
        <v>0</v>
      </c>
      <c r="F2833" s="49">
        <v>0</v>
      </c>
      <c r="G2833" s="49">
        <v>0</v>
      </c>
      <c r="H2833" s="49">
        <v>170</v>
      </c>
      <c r="I2833" s="50">
        <v>70</v>
      </c>
      <c r="J2833" s="50">
        <v>10</v>
      </c>
      <c r="K2833" s="50">
        <v>42.5</v>
      </c>
      <c r="L2833" s="50">
        <v>42.5</v>
      </c>
      <c r="M2833" s="50">
        <v>0</v>
      </c>
      <c r="N2833" s="51">
        <f>D2833*$D$12</f>
        <v>114.75000000000001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229.50000000000003</v>
      </c>
      <c r="S2833" s="51">
        <f>(N2833/100)*(I2833*$I$12)+(N2833/100)*(J2833*$J$12)</f>
        <v>91.800000000000011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273.10500000000002</v>
      </c>
      <c r="X2833" s="51">
        <f t="shared" si="349"/>
        <v>206.55</v>
      </c>
      <c r="Y2833" s="51">
        <f t="shared" si="350"/>
        <v>0</v>
      </c>
      <c r="Z2833" s="51">
        <f t="shared" si="351"/>
        <v>0</v>
      </c>
      <c r="AA2833" s="51">
        <f t="shared" si="352"/>
        <v>0</v>
      </c>
      <c r="AB2833" s="51">
        <f t="shared" si="353"/>
        <v>502.60500000000002</v>
      </c>
      <c r="AC2833" s="52">
        <f t="shared" si="354"/>
        <v>709.2</v>
      </c>
      <c r="AD2833" s="53">
        <f>(ROUND(AC2833-AC2824,1)/AC2824)</f>
        <v>0.14608920491273433</v>
      </c>
      <c r="AE2833" s="44"/>
      <c r="AF2833" s="45"/>
    </row>
    <row r="2834" spans="1:32">
      <c r="A2834" s="46" t="s">
        <v>38</v>
      </c>
      <c r="B2834" s="61"/>
      <c r="C2834" s="48" t="s">
        <v>14</v>
      </c>
      <c r="D2834" s="49">
        <v>170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110</v>
      </c>
      <c r="N2834" s="51">
        <f>D2834*$D$13</f>
        <v>229.50000000000003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504.90000000000009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si="349"/>
        <v>734.40000000000009</v>
      </c>
      <c r="Y2834" s="51">
        <f t="shared" si="350"/>
        <v>0</v>
      </c>
      <c r="Z2834" s="51">
        <f t="shared" si="351"/>
        <v>0</v>
      </c>
      <c r="AA2834" s="51">
        <f t="shared" si="352"/>
        <v>0</v>
      </c>
      <c r="AB2834" s="51">
        <f t="shared" si="353"/>
        <v>0</v>
      </c>
      <c r="AC2834" s="52">
        <f t="shared" si="354"/>
        <v>734.4</v>
      </c>
      <c r="AD2834" s="53">
        <f>(ROUND(AC2834-AC2824,1)/AC2824)</f>
        <v>0.18681318681318682</v>
      </c>
      <c r="AE2834" s="44"/>
      <c r="AF2834" s="45"/>
    </row>
    <row r="2835" spans="1:32">
      <c r="A2835" s="46" t="s">
        <v>39</v>
      </c>
      <c r="B2835" s="61"/>
      <c r="C2835" s="48" t="s">
        <v>15</v>
      </c>
      <c r="D2835" s="49">
        <v>170</v>
      </c>
      <c r="E2835" s="49">
        <v>0</v>
      </c>
      <c r="F2835" s="49">
        <v>0</v>
      </c>
      <c r="G2835" s="49">
        <v>0</v>
      </c>
      <c r="H2835" s="49">
        <v>0</v>
      </c>
      <c r="I2835" s="50">
        <v>70</v>
      </c>
      <c r="J2835" s="50">
        <v>10</v>
      </c>
      <c r="K2835" s="50">
        <v>70</v>
      </c>
      <c r="L2835" s="50">
        <v>0</v>
      </c>
      <c r="M2835" s="50">
        <v>0</v>
      </c>
      <c r="N2835" s="51">
        <f>D2835*$D$14</f>
        <v>229.50000000000003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504.90000000000009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49"/>
        <v>734.40000000000009</v>
      </c>
      <c r="Y2835" s="51">
        <f t="shared" si="350"/>
        <v>0</v>
      </c>
      <c r="Z2835" s="51">
        <f t="shared" si="351"/>
        <v>0</v>
      </c>
      <c r="AA2835" s="51">
        <f t="shared" si="352"/>
        <v>0</v>
      </c>
      <c r="AB2835" s="51">
        <f t="shared" si="353"/>
        <v>0</v>
      </c>
      <c r="AC2835" s="52">
        <f t="shared" si="354"/>
        <v>734.4</v>
      </c>
      <c r="AD2835" s="53">
        <f>(ROUND(AC2835-AC2824,1)/AC2824)</f>
        <v>0.18681318681318682</v>
      </c>
      <c r="AE2835" s="44"/>
      <c r="AF2835" s="45"/>
    </row>
    <row r="2836" spans="1:32">
      <c r="A2836" s="46"/>
      <c r="B2836" s="61"/>
      <c r="C2836" s="48" t="s">
        <v>16</v>
      </c>
      <c r="D2836" s="49">
        <v>170</v>
      </c>
      <c r="E2836" s="49">
        <v>0</v>
      </c>
      <c r="F2836" s="49">
        <v>0</v>
      </c>
      <c r="G2836" s="49">
        <v>0</v>
      </c>
      <c r="H2836" s="49">
        <v>0</v>
      </c>
      <c r="I2836" s="50">
        <v>70</v>
      </c>
      <c r="J2836" s="50">
        <v>10</v>
      </c>
      <c r="K2836" s="50">
        <v>0</v>
      </c>
      <c r="L2836" s="50">
        <v>70</v>
      </c>
      <c r="M2836" s="50">
        <v>0</v>
      </c>
      <c r="N2836" s="51">
        <f>D2836*$D$15</f>
        <v>229.50000000000003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504.90000000000009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49"/>
        <v>734.40000000000009</v>
      </c>
      <c r="Y2836" s="51">
        <f t="shared" si="350"/>
        <v>0</v>
      </c>
      <c r="Z2836" s="51">
        <f t="shared" si="351"/>
        <v>0</v>
      </c>
      <c r="AA2836" s="51">
        <f t="shared" si="352"/>
        <v>0</v>
      </c>
      <c r="AB2836" s="51">
        <f t="shared" si="353"/>
        <v>0</v>
      </c>
      <c r="AC2836" s="52">
        <f t="shared" si="354"/>
        <v>734.4</v>
      </c>
      <c r="AD2836" s="53">
        <f>(ROUND(AC2836-AC2824,1)/AC2824)</f>
        <v>0.18681318681318682</v>
      </c>
      <c r="AE2836" s="44"/>
      <c r="AF2836" s="45"/>
    </row>
    <row r="2837" spans="1:32">
      <c r="A2837" s="46"/>
      <c r="B2837" s="61"/>
      <c r="C2837" s="48" t="s">
        <v>17</v>
      </c>
      <c r="D2837" s="49">
        <v>170</v>
      </c>
      <c r="E2837" s="49">
        <v>0</v>
      </c>
      <c r="F2837" s="49">
        <v>0</v>
      </c>
      <c r="G2837" s="49">
        <v>0</v>
      </c>
      <c r="H2837" s="49">
        <v>0</v>
      </c>
      <c r="I2837" s="50">
        <v>70</v>
      </c>
      <c r="J2837" s="50">
        <v>50</v>
      </c>
      <c r="K2837" s="50">
        <v>0</v>
      </c>
      <c r="L2837" s="50">
        <v>0</v>
      </c>
      <c r="M2837" s="50">
        <v>0</v>
      </c>
      <c r="N2837" s="51">
        <f>D2837*$D$16</f>
        <v>229.50000000000003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447.52500000000009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49"/>
        <v>677.02500000000009</v>
      </c>
      <c r="Y2837" s="51">
        <f t="shared" si="350"/>
        <v>0</v>
      </c>
      <c r="Z2837" s="51">
        <f t="shared" si="351"/>
        <v>0</v>
      </c>
      <c r="AA2837" s="51">
        <f t="shared" si="352"/>
        <v>0</v>
      </c>
      <c r="AB2837" s="51">
        <f t="shared" si="353"/>
        <v>0</v>
      </c>
      <c r="AC2837" s="52">
        <f t="shared" si="354"/>
        <v>677</v>
      </c>
      <c r="AD2837" s="53">
        <f>(ROUND(AC2837-AC2824,1)/AC2824)</f>
        <v>9.4053005817711713E-2</v>
      </c>
      <c r="AE2837" s="44"/>
      <c r="AF2837" s="45"/>
    </row>
    <row r="2838" spans="1:32">
      <c r="A2838" s="46"/>
      <c r="B2838" s="61"/>
      <c r="C2838" s="48" t="s">
        <v>18</v>
      </c>
      <c r="D2838" s="49">
        <v>170</v>
      </c>
      <c r="E2838" s="49">
        <v>0</v>
      </c>
      <c r="F2838" s="49">
        <v>0</v>
      </c>
      <c r="G2838" s="49">
        <v>0</v>
      </c>
      <c r="H2838" s="49">
        <v>0</v>
      </c>
      <c r="I2838" s="50">
        <v>90</v>
      </c>
      <c r="J2838" s="50">
        <v>10</v>
      </c>
      <c r="K2838" s="50">
        <v>0</v>
      </c>
      <c r="L2838" s="50">
        <v>0</v>
      </c>
      <c r="M2838" s="50">
        <v>0</v>
      </c>
      <c r="N2838" s="51">
        <f>D2838*$D$17</f>
        <v>229.50000000000003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539.32500000000016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49"/>
        <v>768.82500000000016</v>
      </c>
      <c r="Y2838" s="51">
        <f t="shared" si="350"/>
        <v>0</v>
      </c>
      <c r="Z2838" s="51">
        <f t="shared" si="351"/>
        <v>0</v>
      </c>
      <c r="AA2838" s="51">
        <f t="shared" si="352"/>
        <v>0</v>
      </c>
      <c r="AB2838" s="51">
        <f t="shared" si="353"/>
        <v>0</v>
      </c>
      <c r="AC2838" s="52">
        <f t="shared" si="354"/>
        <v>768.8</v>
      </c>
      <c r="AD2838" s="53">
        <f>(ROUND(AC2838-AC2824,1)/AC2824)</f>
        <v>0.24240465416936008</v>
      </c>
      <c r="AE2838" s="44"/>
      <c r="AF2838" s="45"/>
    </row>
    <row r="2839" spans="1:32">
      <c r="A2839" s="54" t="s">
        <v>19</v>
      </c>
      <c r="B2839" s="58" t="s">
        <v>243</v>
      </c>
      <c r="C2839" s="38" t="s">
        <v>61</v>
      </c>
      <c r="D2839" s="39">
        <v>200</v>
      </c>
      <c r="E2839" s="39">
        <v>0</v>
      </c>
      <c r="F2839" s="39">
        <v>0</v>
      </c>
      <c r="G2839" s="39">
        <v>0</v>
      </c>
      <c r="H2839" s="39">
        <v>0</v>
      </c>
      <c r="I2839" s="40">
        <v>60</v>
      </c>
      <c r="J2839" s="40">
        <v>0</v>
      </c>
      <c r="K2839" s="40">
        <v>0</v>
      </c>
      <c r="L2839" s="40">
        <v>0</v>
      </c>
      <c r="M2839" s="40">
        <v>0</v>
      </c>
      <c r="N2839" s="41">
        <f>D2839*$D$3</f>
        <v>280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336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49"/>
        <v>616</v>
      </c>
      <c r="Y2839" s="41">
        <f t="shared" si="350"/>
        <v>0</v>
      </c>
      <c r="Z2839" s="41">
        <f t="shared" si="351"/>
        <v>0</v>
      </c>
      <c r="AA2839" s="41">
        <f t="shared" si="352"/>
        <v>0</v>
      </c>
      <c r="AB2839" s="41">
        <f t="shared" si="353"/>
        <v>0</v>
      </c>
      <c r="AC2839" s="42">
        <f t="shared" si="354"/>
        <v>616</v>
      </c>
      <c r="AD2839" s="43"/>
      <c r="AE2839" s="44" t="s">
        <v>28</v>
      </c>
      <c r="AF2839" s="45"/>
    </row>
    <row r="2840" spans="1:32">
      <c r="A2840" s="46" t="s">
        <v>29</v>
      </c>
      <c r="B2840" s="59">
        <v>50</v>
      </c>
      <c r="C2840" s="48" t="s">
        <v>5</v>
      </c>
      <c r="D2840" s="49">
        <v>200</v>
      </c>
      <c r="E2840" s="49">
        <v>0</v>
      </c>
      <c r="F2840" s="49">
        <v>0</v>
      </c>
      <c r="G2840" s="49">
        <v>0</v>
      </c>
      <c r="H2840" s="49">
        <v>0</v>
      </c>
      <c r="I2840" s="50">
        <v>70</v>
      </c>
      <c r="J2840" s="50">
        <v>10</v>
      </c>
      <c r="K2840" s="50">
        <v>0</v>
      </c>
      <c r="L2840" s="50">
        <v>0</v>
      </c>
      <c r="M2840" s="50">
        <v>0</v>
      </c>
      <c r="N2840" s="51">
        <f>D2840*$D$4</f>
        <v>270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432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49"/>
        <v>702</v>
      </c>
      <c r="Y2840" s="51">
        <f t="shared" si="350"/>
        <v>0</v>
      </c>
      <c r="Z2840" s="51">
        <f t="shared" si="351"/>
        <v>0</v>
      </c>
      <c r="AA2840" s="51">
        <f t="shared" si="352"/>
        <v>0</v>
      </c>
      <c r="AB2840" s="51">
        <f t="shared" si="353"/>
        <v>0</v>
      </c>
      <c r="AC2840" s="52">
        <f t="shared" si="354"/>
        <v>702</v>
      </c>
      <c r="AD2840" s="53">
        <f>(ROUND(AC2840-AC2839,1)/AC2839)</f>
        <v>0.1396103896103896</v>
      </c>
      <c r="AE2840" s="44"/>
      <c r="AF2840" s="45"/>
    </row>
    <row r="2841" spans="1:32">
      <c r="A2841" s="46" t="s">
        <v>30</v>
      </c>
      <c r="B2841" s="59">
        <v>0</v>
      </c>
      <c r="C2841" s="48" t="s">
        <v>6</v>
      </c>
      <c r="D2841" s="49">
        <v>200</v>
      </c>
      <c r="E2841" s="49">
        <v>0</v>
      </c>
      <c r="F2841" s="49">
        <v>0</v>
      </c>
      <c r="G2841" s="49">
        <v>0</v>
      </c>
      <c r="H2841" s="49">
        <v>0</v>
      </c>
      <c r="I2841" s="50">
        <v>60</v>
      </c>
      <c r="J2841" s="50">
        <v>0</v>
      </c>
      <c r="K2841" s="50">
        <v>0</v>
      </c>
      <c r="L2841" s="50">
        <v>0</v>
      </c>
      <c r="M2841" s="50">
        <v>0</v>
      </c>
      <c r="N2841" s="51">
        <f>D2841*$D$5</f>
        <v>280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336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49"/>
        <v>616</v>
      </c>
      <c r="Y2841" s="51">
        <f t="shared" si="350"/>
        <v>0</v>
      </c>
      <c r="Z2841" s="51">
        <f t="shared" si="351"/>
        <v>0</v>
      </c>
      <c r="AA2841" s="51">
        <f t="shared" si="352"/>
        <v>0</v>
      </c>
      <c r="AB2841" s="51">
        <f t="shared" si="353"/>
        <v>0</v>
      </c>
      <c r="AC2841" s="52">
        <f t="shared" si="354"/>
        <v>616</v>
      </c>
      <c r="AD2841" s="53">
        <f>(ROUND(AC2841-AC2839,1)/AC2839)</f>
        <v>0</v>
      </c>
      <c r="AE2841" s="44"/>
      <c r="AF2841" s="45"/>
    </row>
    <row r="2842" spans="1:32">
      <c r="A2842" s="46" t="s">
        <v>31</v>
      </c>
      <c r="B2842" s="59">
        <v>0</v>
      </c>
      <c r="C2842" s="48" t="s">
        <v>7</v>
      </c>
      <c r="D2842" s="49">
        <v>200</v>
      </c>
      <c r="E2842" s="49">
        <v>0</v>
      </c>
      <c r="F2842" s="49">
        <v>0</v>
      </c>
      <c r="G2842" s="49">
        <v>0</v>
      </c>
      <c r="H2842" s="49">
        <v>0</v>
      </c>
      <c r="I2842" s="50">
        <v>60</v>
      </c>
      <c r="J2842" s="50">
        <v>0</v>
      </c>
      <c r="K2842" s="50">
        <v>0</v>
      </c>
      <c r="L2842" s="50">
        <v>0</v>
      </c>
      <c r="M2842" s="50">
        <v>0</v>
      </c>
      <c r="N2842" s="51">
        <f>D2842*$D$6</f>
        <v>280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336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49"/>
        <v>616</v>
      </c>
      <c r="Y2842" s="51">
        <f t="shared" si="350"/>
        <v>0</v>
      </c>
      <c r="Z2842" s="51">
        <f t="shared" si="351"/>
        <v>0</v>
      </c>
      <c r="AA2842" s="51">
        <f t="shared" si="352"/>
        <v>0</v>
      </c>
      <c r="AB2842" s="51">
        <f t="shared" si="353"/>
        <v>0</v>
      </c>
      <c r="AC2842" s="52">
        <f t="shared" si="354"/>
        <v>616</v>
      </c>
      <c r="AD2842" s="53">
        <f>(ROUND(AC2842-AC2839,1)/AC2839)</f>
        <v>0</v>
      </c>
      <c r="AE2842" s="44"/>
      <c r="AF2842" s="45"/>
    </row>
    <row r="2843" spans="1:32">
      <c r="A2843" s="46" t="s">
        <v>32</v>
      </c>
      <c r="B2843" s="59">
        <v>0</v>
      </c>
      <c r="C2843" s="48" t="s">
        <v>8</v>
      </c>
      <c r="D2843" s="49">
        <v>200</v>
      </c>
      <c r="E2843" s="49">
        <v>0</v>
      </c>
      <c r="F2843" s="49">
        <v>0</v>
      </c>
      <c r="G2843" s="49">
        <v>0</v>
      </c>
      <c r="H2843" s="49">
        <v>0</v>
      </c>
      <c r="I2843" s="50">
        <v>60</v>
      </c>
      <c r="J2843" s="50">
        <v>0</v>
      </c>
      <c r="K2843" s="50">
        <v>0</v>
      </c>
      <c r="L2843" s="50">
        <v>0</v>
      </c>
      <c r="M2843" s="50">
        <v>0</v>
      </c>
      <c r="N2843" s="51">
        <f>D2843*$D$7</f>
        <v>280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336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49"/>
        <v>616</v>
      </c>
      <c r="Y2843" s="51">
        <f t="shared" si="350"/>
        <v>0</v>
      </c>
      <c r="Z2843" s="51">
        <f t="shared" si="351"/>
        <v>0</v>
      </c>
      <c r="AA2843" s="51">
        <f t="shared" si="352"/>
        <v>0</v>
      </c>
      <c r="AB2843" s="51">
        <f t="shared" si="353"/>
        <v>0</v>
      </c>
      <c r="AC2843" s="52">
        <f t="shared" si="354"/>
        <v>616</v>
      </c>
      <c r="AD2843" s="53">
        <f>(ROUND(AC2843-AC2839,1)/AC2839)</f>
        <v>0</v>
      </c>
      <c r="AE2843" s="44"/>
      <c r="AF2843" s="45"/>
    </row>
    <row r="2844" spans="1:32">
      <c r="A2844" s="46" t="s">
        <v>33</v>
      </c>
      <c r="B2844" s="59"/>
      <c r="C2844" s="48" t="s">
        <v>9</v>
      </c>
      <c r="D2844" s="49">
        <v>200</v>
      </c>
      <c r="E2844" s="49">
        <v>0</v>
      </c>
      <c r="F2844" s="49">
        <v>0</v>
      </c>
      <c r="G2844" s="49">
        <v>0</v>
      </c>
      <c r="H2844" s="49">
        <v>0</v>
      </c>
      <c r="I2844" s="50">
        <v>60</v>
      </c>
      <c r="J2844" s="50">
        <v>0</v>
      </c>
      <c r="K2844" s="50">
        <v>0</v>
      </c>
      <c r="L2844" s="50">
        <v>0</v>
      </c>
      <c r="M2844" s="50">
        <v>0</v>
      </c>
      <c r="N2844" s="51">
        <f>D2844*$D$8</f>
        <v>280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336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49"/>
        <v>616</v>
      </c>
      <c r="Y2844" s="51">
        <f t="shared" si="350"/>
        <v>0</v>
      </c>
      <c r="Z2844" s="51">
        <f t="shared" si="351"/>
        <v>0</v>
      </c>
      <c r="AA2844" s="51">
        <f t="shared" si="352"/>
        <v>0</v>
      </c>
      <c r="AB2844" s="51">
        <f t="shared" si="353"/>
        <v>0</v>
      </c>
      <c r="AC2844" s="52">
        <f t="shared" si="354"/>
        <v>616</v>
      </c>
      <c r="AD2844" s="53">
        <f>(ROUND(AC2844-AC2839,1)/AC2839)</f>
        <v>0</v>
      </c>
      <c r="AE2844" s="44"/>
      <c r="AF2844" s="45"/>
    </row>
    <row r="2845" spans="1:32">
      <c r="A2845" s="46" t="s">
        <v>34</v>
      </c>
      <c r="B2845" s="59"/>
      <c r="C2845" s="48" t="s">
        <v>10</v>
      </c>
      <c r="D2845" s="49">
        <v>100</v>
      </c>
      <c r="E2845" s="49">
        <v>200</v>
      </c>
      <c r="F2845" s="49">
        <v>0</v>
      </c>
      <c r="G2845" s="49">
        <v>0</v>
      </c>
      <c r="H2845" s="49">
        <v>0</v>
      </c>
      <c r="I2845" s="50">
        <v>60</v>
      </c>
      <c r="J2845" s="50">
        <v>0</v>
      </c>
      <c r="K2845" s="50">
        <v>70</v>
      </c>
      <c r="L2845" s="50">
        <v>0</v>
      </c>
      <c r="M2845" s="50">
        <v>0</v>
      </c>
      <c r="N2845" s="51">
        <f>D2845*$D$9</f>
        <v>135</v>
      </c>
      <c r="O2845" s="51">
        <f>E2845*$E$9</f>
        <v>270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81</v>
      </c>
      <c r="T2845" s="51">
        <f>(O2845/100)*(K2845*$K$9)</f>
        <v>264.60000000000002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49"/>
        <v>216</v>
      </c>
      <c r="Y2845" s="51">
        <f t="shared" si="350"/>
        <v>534.6</v>
      </c>
      <c r="Z2845" s="51">
        <f t="shared" si="351"/>
        <v>0</v>
      </c>
      <c r="AA2845" s="51">
        <f t="shared" si="352"/>
        <v>0</v>
      </c>
      <c r="AB2845" s="51">
        <f t="shared" si="353"/>
        <v>0</v>
      </c>
      <c r="AC2845" s="52">
        <f t="shared" si="354"/>
        <v>750.6</v>
      </c>
      <c r="AD2845" s="53">
        <f>(ROUND(AC2845-AC2839,1)/AC2839)</f>
        <v>0.21850649350649351</v>
      </c>
      <c r="AE2845" s="44"/>
      <c r="AF2845" s="45"/>
    </row>
    <row r="2846" spans="1:32">
      <c r="A2846" s="46" t="s">
        <v>35</v>
      </c>
      <c r="B2846" s="59"/>
      <c r="C2846" s="48" t="s">
        <v>11</v>
      </c>
      <c r="D2846" s="49">
        <v>100</v>
      </c>
      <c r="E2846" s="49">
        <v>0</v>
      </c>
      <c r="F2846" s="49">
        <v>200</v>
      </c>
      <c r="G2846" s="49">
        <v>0</v>
      </c>
      <c r="H2846" s="49">
        <v>0</v>
      </c>
      <c r="I2846" s="50">
        <v>60</v>
      </c>
      <c r="J2846" s="50">
        <v>0</v>
      </c>
      <c r="K2846" s="50">
        <v>35</v>
      </c>
      <c r="L2846" s="50">
        <v>35</v>
      </c>
      <c r="M2846" s="50">
        <v>0</v>
      </c>
      <c r="N2846" s="51">
        <f>D2846*$D$10</f>
        <v>135</v>
      </c>
      <c r="O2846" s="51">
        <f>E2846*$E$10</f>
        <v>0</v>
      </c>
      <c r="P2846" s="51">
        <f>F2846*$F$10</f>
        <v>270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81</v>
      </c>
      <c r="T2846" s="51">
        <f>(O2846/100)*(K2846*$J$10)</f>
        <v>0</v>
      </c>
      <c r="U2846" s="51">
        <f>(P2846/100)*(K2846*$K$10)+(P2846/100)*(L2846*$L$10)</f>
        <v>264.60000000000002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49"/>
        <v>216</v>
      </c>
      <c r="Y2846" s="51">
        <f t="shared" si="350"/>
        <v>0</v>
      </c>
      <c r="Z2846" s="51">
        <f t="shared" si="351"/>
        <v>534.6</v>
      </c>
      <c r="AA2846" s="51">
        <f t="shared" si="352"/>
        <v>0</v>
      </c>
      <c r="AB2846" s="51">
        <f t="shared" si="353"/>
        <v>0</v>
      </c>
      <c r="AC2846" s="52">
        <f t="shared" si="354"/>
        <v>750.6</v>
      </c>
      <c r="AD2846" s="53">
        <f>(ROUND(AC2846-AC2839,1)/AC2839)</f>
        <v>0.21850649350649351</v>
      </c>
      <c r="AE2846" s="44"/>
      <c r="AF2846" s="45"/>
    </row>
    <row r="2847" spans="1:32">
      <c r="A2847" s="46" t="s">
        <v>36</v>
      </c>
      <c r="B2847" s="59"/>
      <c r="C2847" s="48" t="s">
        <v>12</v>
      </c>
      <c r="D2847" s="49">
        <v>100</v>
      </c>
      <c r="E2847" s="49">
        <v>0</v>
      </c>
      <c r="F2847" s="49">
        <v>0</v>
      </c>
      <c r="G2847" s="49">
        <v>200</v>
      </c>
      <c r="H2847" s="49">
        <v>0</v>
      </c>
      <c r="I2847" s="50">
        <v>60</v>
      </c>
      <c r="J2847" s="50">
        <v>0</v>
      </c>
      <c r="K2847" s="50">
        <v>0</v>
      </c>
      <c r="L2847" s="50">
        <v>70</v>
      </c>
      <c r="M2847" s="50">
        <v>0</v>
      </c>
      <c r="N2847" s="51">
        <f>D2847*$D$11</f>
        <v>135</v>
      </c>
      <c r="O2847" s="51">
        <f>E2847*$E$11</f>
        <v>0</v>
      </c>
      <c r="P2847" s="51">
        <f>F2847*$F$11</f>
        <v>0</v>
      </c>
      <c r="Q2847" s="51">
        <f>G2847*$G$11</f>
        <v>270</v>
      </c>
      <c r="R2847" s="51">
        <f>H2847*$H$11</f>
        <v>0</v>
      </c>
      <c r="S2847" s="51">
        <f>(N2847/100)*(I2847*$I$11)+(N2847/100)*(J2847*$J$11)</f>
        <v>81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264.60000000000002</v>
      </c>
      <c r="W2847" s="51">
        <f>(R2847/100)*(K2847*$K$11)+(R2847/100)*(L2847*$L$11)</f>
        <v>0</v>
      </c>
      <c r="X2847" s="51">
        <f t="shared" si="349"/>
        <v>216</v>
      </c>
      <c r="Y2847" s="51">
        <f t="shared" si="350"/>
        <v>0</v>
      </c>
      <c r="Z2847" s="51">
        <f t="shared" si="351"/>
        <v>0</v>
      </c>
      <c r="AA2847" s="51">
        <f t="shared" si="352"/>
        <v>534.6</v>
      </c>
      <c r="AB2847" s="51">
        <f t="shared" si="353"/>
        <v>0</v>
      </c>
      <c r="AC2847" s="52">
        <f t="shared" si="354"/>
        <v>750.6</v>
      </c>
      <c r="AD2847" s="53">
        <f>(ROUND(AC2847-AC2839,1)/AC2839)</f>
        <v>0.21850649350649351</v>
      </c>
      <c r="AE2847" s="44"/>
      <c r="AF2847" s="45"/>
    </row>
    <row r="2848" spans="1:32">
      <c r="A2848" s="46" t="s">
        <v>37</v>
      </c>
      <c r="B2848" s="59"/>
      <c r="C2848" s="48" t="s">
        <v>13</v>
      </c>
      <c r="D2848" s="49">
        <v>100</v>
      </c>
      <c r="E2848" s="49">
        <v>0</v>
      </c>
      <c r="F2848" s="49">
        <v>0</v>
      </c>
      <c r="G2848" s="49">
        <v>0</v>
      </c>
      <c r="H2848" s="49">
        <v>200</v>
      </c>
      <c r="I2848" s="50">
        <v>60</v>
      </c>
      <c r="J2848" s="50">
        <v>0</v>
      </c>
      <c r="K2848" s="50">
        <v>35</v>
      </c>
      <c r="L2848" s="50">
        <v>35</v>
      </c>
      <c r="M2848" s="50">
        <v>0</v>
      </c>
      <c r="N2848" s="51">
        <f>D2848*$D$12</f>
        <v>135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270</v>
      </c>
      <c r="S2848" s="51">
        <f>(N2848/100)*(I2848*$I$12)+(N2848/100)*(J2848*$J$12)</f>
        <v>81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264.60000000000002</v>
      </c>
      <c r="X2848" s="51">
        <f t="shared" si="349"/>
        <v>216</v>
      </c>
      <c r="Y2848" s="51">
        <f t="shared" si="350"/>
        <v>0</v>
      </c>
      <c r="Z2848" s="51">
        <f t="shared" si="351"/>
        <v>0</v>
      </c>
      <c r="AA2848" s="51">
        <f t="shared" si="352"/>
        <v>0</v>
      </c>
      <c r="AB2848" s="51">
        <f t="shared" si="353"/>
        <v>534.6</v>
      </c>
      <c r="AC2848" s="52">
        <f t="shared" si="354"/>
        <v>750.6</v>
      </c>
      <c r="AD2848" s="53">
        <f>(ROUND(AC2848-AC2839,1)/AC2839)</f>
        <v>0.21850649350649351</v>
      </c>
      <c r="AE2848" s="44"/>
      <c r="AF2848" s="45"/>
    </row>
    <row r="2849" spans="1:32">
      <c r="A2849" s="46" t="s">
        <v>38</v>
      </c>
      <c r="B2849" s="59"/>
      <c r="C2849" s="48" t="s">
        <v>14</v>
      </c>
      <c r="D2849" s="49">
        <v>200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90</v>
      </c>
      <c r="N2849" s="51">
        <f>D2849*$D$13</f>
        <v>270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486.00000000000006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si="349"/>
        <v>756</v>
      </c>
      <c r="Y2849" s="51">
        <f t="shared" si="350"/>
        <v>0</v>
      </c>
      <c r="Z2849" s="51">
        <f t="shared" si="351"/>
        <v>0</v>
      </c>
      <c r="AA2849" s="51">
        <f t="shared" si="352"/>
        <v>0</v>
      </c>
      <c r="AB2849" s="51">
        <f t="shared" si="353"/>
        <v>0</v>
      </c>
      <c r="AC2849" s="52">
        <f t="shared" si="354"/>
        <v>756</v>
      </c>
      <c r="AD2849" s="53">
        <f>(ROUND(AC2849-AC2839,1)/AC2839)</f>
        <v>0.22727272727272727</v>
      </c>
      <c r="AE2849" s="44"/>
      <c r="AF2849" s="45"/>
    </row>
    <row r="2850" spans="1:32">
      <c r="A2850" s="46" t="s">
        <v>39</v>
      </c>
      <c r="B2850" s="59"/>
      <c r="C2850" s="48" t="s">
        <v>15</v>
      </c>
      <c r="D2850" s="49">
        <v>200</v>
      </c>
      <c r="E2850" s="49">
        <v>0</v>
      </c>
      <c r="F2850" s="49">
        <v>0</v>
      </c>
      <c r="G2850" s="49">
        <v>0</v>
      </c>
      <c r="H2850" s="49">
        <v>0</v>
      </c>
      <c r="I2850" s="50">
        <v>60</v>
      </c>
      <c r="J2850" s="50">
        <v>0</v>
      </c>
      <c r="K2850" s="50">
        <v>60</v>
      </c>
      <c r="L2850" s="50">
        <v>0</v>
      </c>
      <c r="M2850" s="50">
        <v>0</v>
      </c>
      <c r="N2850" s="51">
        <f>D2850*$D$14</f>
        <v>270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486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49"/>
        <v>756</v>
      </c>
      <c r="Y2850" s="51">
        <f t="shared" si="350"/>
        <v>0</v>
      </c>
      <c r="Z2850" s="51">
        <f t="shared" si="351"/>
        <v>0</v>
      </c>
      <c r="AA2850" s="51">
        <f t="shared" si="352"/>
        <v>0</v>
      </c>
      <c r="AB2850" s="51">
        <f t="shared" si="353"/>
        <v>0</v>
      </c>
      <c r="AC2850" s="52">
        <f t="shared" si="354"/>
        <v>756</v>
      </c>
      <c r="AD2850" s="53">
        <f>(ROUND(AC2850-AC2839,1)/AC2839)</f>
        <v>0.22727272727272727</v>
      </c>
      <c r="AE2850" s="44"/>
      <c r="AF2850" s="45"/>
    </row>
    <row r="2851" spans="1:32">
      <c r="A2851" s="46"/>
      <c r="B2851" s="59"/>
      <c r="C2851" s="48" t="s">
        <v>16</v>
      </c>
      <c r="D2851" s="49">
        <v>200</v>
      </c>
      <c r="E2851" s="49">
        <v>0</v>
      </c>
      <c r="F2851" s="49">
        <v>0</v>
      </c>
      <c r="G2851" s="49">
        <v>0</v>
      </c>
      <c r="H2851" s="49">
        <v>0</v>
      </c>
      <c r="I2851" s="50">
        <v>60</v>
      </c>
      <c r="J2851" s="50">
        <v>0</v>
      </c>
      <c r="K2851" s="50">
        <v>0</v>
      </c>
      <c r="L2851" s="50">
        <v>60</v>
      </c>
      <c r="M2851" s="50">
        <v>0</v>
      </c>
      <c r="N2851" s="51">
        <f>D2851*$D$15</f>
        <v>270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486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ref="X2851:X2868" si="355">N2851+S2851</f>
        <v>756</v>
      </c>
      <c r="Y2851" s="51">
        <f t="shared" ref="Y2851:Y2868" si="356">O2851+T2851</f>
        <v>0</v>
      </c>
      <c r="Z2851" s="51">
        <f t="shared" ref="Z2851:Z2868" si="357">P2851+U2851</f>
        <v>0</v>
      </c>
      <c r="AA2851" s="51">
        <f t="shared" ref="AA2851:AA2868" si="358">Q2851+V2851</f>
        <v>0</v>
      </c>
      <c r="AB2851" s="51">
        <f t="shared" ref="AB2851:AB2868" si="359">R2851+W2851</f>
        <v>0</v>
      </c>
      <c r="AC2851" s="52">
        <f t="shared" ref="AC2851:AC2868" si="360">ROUND(X2851+Y2851+Z2851+AA2851+AB2851,1)</f>
        <v>756</v>
      </c>
      <c r="AD2851" s="53">
        <f>(ROUND(AC2851-AC2839,1)/AC2839)</f>
        <v>0.22727272727272727</v>
      </c>
      <c r="AE2851" s="44"/>
      <c r="AF2851" s="45"/>
    </row>
    <row r="2852" spans="1:32">
      <c r="A2852" s="46"/>
      <c r="B2852" s="59"/>
      <c r="C2852" s="48" t="s">
        <v>17</v>
      </c>
      <c r="D2852" s="49">
        <v>200</v>
      </c>
      <c r="E2852" s="49">
        <v>0</v>
      </c>
      <c r="F2852" s="49">
        <v>0</v>
      </c>
      <c r="G2852" s="49">
        <v>0</v>
      </c>
      <c r="H2852" s="49">
        <v>0</v>
      </c>
      <c r="I2852" s="50">
        <v>60</v>
      </c>
      <c r="J2852" s="50">
        <v>40</v>
      </c>
      <c r="K2852" s="50">
        <v>0</v>
      </c>
      <c r="L2852" s="50">
        <v>0</v>
      </c>
      <c r="M2852" s="50">
        <v>0</v>
      </c>
      <c r="N2852" s="51">
        <f>D2852*$D$16</f>
        <v>270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432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55"/>
        <v>702</v>
      </c>
      <c r="Y2852" s="51">
        <f t="shared" si="356"/>
        <v>0</v>
      </c>
      <c r="Z2852" s="51">
        <f t="shared" si="357"/>
        <v>0</v>
      </c>
      <c r="AA2852" s="51">
        <f t="shared" si="358"/>
        <v>0</v>
      </c>
      <c r="AB2852" s="51">
        <f t="shared" si="359"/>
        <v>0</v>
      </c>
      <c r="AC2852" s="52">
        <f t="shared" si="360"/>
        <v>702</v>
      </c>
      <c r="AD2852" s="53">
        <f>(ROUND(AC2852-AC2839,1)/AC2839)</f>
        <v>0.1396103896103896</v>
      </c>
      <c r="AE2852" s="44"/>
      <c r="AF2852" s="45"/>
    </row>
    <row r="2853" spans="1:32">
      <c r="A2853" s="46"/>
      <c r="B2853" s="59"/>
      <c r="C2853" s="48" t="s">
        <v>18</v>
      </c>
      <c r="D2853" s="49">
        <v>200</v>
      </c>
      <c r="E2853" s="49">
        <v>0</v>
      </c>
      <c r="F2853" s="49">
        <v>0</v>
      </c>
      <c r="G2853" s="49">
        <v>0</v>
      </c>
      <c r="H2853" s="49">
        <v>0</v>
      </c>
      <c r="I2853" s="50">
        <v>75</v>
      </c>
      <c r="J2853" s="50">
        <v>0</v>
      </c>
      <c r="K2853" s="50">
        <v>0</v>
      </c>
      <c r="L2853" s="50">
        <v>0</v>
      </c>
      <c r="M2853" s="50">
        <v>0</v>
      </c>
      <c r="N2853" s="51">
        <f>D2853*$D$17</f>
        <v>270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506.25000000000006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55"/>
        <v>776.25</v>
      </c>
      <c r="Y2853" s="51">
        <f t="shared" si="356"/>
        <v>0</v>
      </c>
      <c r="Z2853" s="51">
        <f t="shared" si="357"/>
        <v>0</v>
      </c>
      <c r="AA2853" s="51">
        <f t="shared" si="358"/>
        <v>0</v>
      </c>
      <c r="AB2853" s="51">
        <f t="shared" si="359"/>
        <v>0</v>
      </c>
      <c r="AC2853" s="52">
        <f t="shared" si="360"/>
        <v>776.3</v>
      </c>
      <c r="AD2853" s="53">
        <f>(ROUND(AC2853-AC2839,1)/AC2839)</f>
        <v>0.26022727272727275</v>
      </c>
      <c r="AE2853" s="44"/>
      <c r="AF2853" s="45"/>
    </row>
    <row r="2854" spans="1:32">
      <c r="A2854" s="54" t="s">
        <v>19</v>
      </c>
      <c r="B2854" s="60" t="s">
        <v>244</v>
      </c>
      <c r="C2854" s="38" t="s">
        <v>53</v>
      </c>
      <c r="D2854" s="39">
        <v>181</v>
      </c>
      <c r="E2854" s="39">
        <v>0</v>
      </c>
      <c r="F2854" s="39">
        <v>0</v>
      </c>
      <c r="G2854" s="39">
        <v>0</v>
      </c>
      <c r="H2854" s="39">
        <v>0</v>
      </c>
      <c r="I2854" s="40">
        <v>35</v>
      </c>
      <c r="J2854" s="40">
        <v>40</v>
      </c>
      <c r="K2854" s="40">
        <v>0</v>
      </c>
      <c r="L2854" s="40">
        <v>0</v>
      </c>
      <c r="M2854" s="40">
        <v>0</v>
      </c>
      <c r="N2854" s="41">
        <f>D2854*$D$3</f>
        <v>253.39999999999998</v>
      </c>
      <c r="O2854" s="41">
        <f>E2854*$E$3</f>
        <v>0</v>
      </c>
      <c r="P2854" s="41">
        <f>F2854*$F$3</f>
        <v>0</v>
      </c>
      <c r="Q2854" s="41">
        <f>G2854*$G$3</f>
        <v>0</v>
      </c>
      <c r="R2854" s="41">
        <f>H2854*$H$3</f>
        <v>0</v>
      </c>
      <c r="S2854" s="41">
        <f>(N2854/100)*(I2854*$I$3)+(N2854/100)*(J2854*$J$3)</f>
        <v>380.09999999999997</v>
      </c>
      <c r="T2854" s="41">
        <f>(O2854/100)*(K2854*$K$3)</f>
        <v>0</v>
      </c>
      <c r="U2854" s="41">
        <f>(P2854/100)*(K2854*$K$3)+(P2854/100)*(L2854*$L$3)</f>
        <v>0</v>
      </c>
      <c r="V2854" s="41">
        <f>(Q2854/100)*(L2854*$L$3)</f>
        <v>0</v>
      </c>
      <c r="W2854" s="41">
        <f>(R2854/100)*(K2854*$K$3)+(R2854/100)*(L2854*$L$3)</f>
        <v>0</v>
      </c>
      <c r="X2854" s="41">
        <f t="shared" si="355"/>
        <v>633.5</v>
      </c>
      <c r="Y2854" s="41">
        <f t="shared" si="356"/>
        <v>0</v>
      </c>
      <c r="Z2854" s="41">
        <f t="shared" si="357"/>
        <v>0</v>
      </c>
      <c r="AA2854" s="41">
        <f t="shared" si="358"/>
        <v>0</v>
      </c>
      <c r="AB2854" s="41">
        <f t="shared" si="359"/>
        <v>0</v>
      </c>
      <c r="AC2854" s="42">
        <f t="shared" si="360"/>
        <v>633.5</v>
      </c>
      <c r="AD2854" s="43"/>
      <c r="AE2854" s="44" t="s">
        <v>28</v>
      </c>
      <c r="AF2854" s="45"/>
    </row>
    <row r="2855" spans="1:32">
      <c r="A2855" s="46" t="s">
        <v>29</v>
      </c>
      <c r="B2855" s="61">
        <v>25</v>
      </c>
      <c r="C2855" s="48" t="s">
        <v>5</v>
      </c>
      <c r="D2855" s="49">
        <v>181</v>
      </c>
      <c r="E2855" s="49">
        <v>0</v>
      </c>
      <c r="F2855" s="49">
        <v>0</v>
      </c>
      <c r="G2855" s="49">
        <v>0</v>
      </c>
      <c r="H2855" s="49">
        <v>0</v>
      </c>
      <c r="I2855" s="50">
        <v>50</v>
      </c>
      <c r="J2855" s="50">
        <v>60</v>
      </c>
      <c r="K2855" s="50">
        <v>0</v>
      </c>
      <c r="L2855" s="50">
        <v>0</v>
      </c>
      <c r="M2855" s="50">
        <v>0</v>
      </c>
      <c r="N2855" s="51">
        <f>D2855*$D$4</f>
        <v>244.35000000000002</v>
      </c>
      <c r="O2855" s="51">
        <f>E2855*$E$4</f>
        <v>0</v>
      </c>
      <c r="P2855" s="51">
        <f>F2855*$F$4</f>
        <v>0</v>
      </c>
      <c r="Q2855" s="51">
        <f>G2855*$G$4</f>
        <v>0</v>
      </c>
      <c r="R2855" s="51">
        <f>H2855*$H$4</f>
        <v>0</v>
      </c>
      <c r="S2855" s="51">
        <f>(N2855/100)*(I2855*$I$4)+(N2855/100)*(J2855*$J$4)</f>
        <v>537.57000000000005</v>
      </c>
      <c r="T2855" s="51">
        <f>(O2855/100)*(K2855*$K$4)</f>
        <v>0</v>
      </c>
      <c r="U2855" s="51">
        <f>(P2855/100)*(K2855*$K$4)+(P2855/100)*(L2855*$L$4)</f>
        <v>0</v>
      </c>
      <c r="V2855" s="51">
        <f>(Q2855/100)*(L2855*$L$4)</f>
        <v>0</v>
      </c>
      <c r="W2855" s="51">
        <f>(R2855/100)*(K2855*$K$4)+(R2855/100)*(L2855*$L$4)</f>
        <v>0</v>
      </c>
      <c r="X2855" s="51">
        <f t="shared" si="355"/>
        <v>781.92000000000007</v>
      </c>
      <c r="Y2855" s="51">
        <f t="shared" si="356"/>
        <v>0</v>
      </c>
      <c r="Z2855" s="51">
        <f t="shared" si="357"/>
        <v>0</v>
      </c>
      <c r="AA2855" s="51">
        <f t="shared" si="358"/>
        <v>0</v>
      </c>
      <c r="AB2855" s="51">
        <f t="shared" si="359"/>
        <v>0</v>
      </c>
      <c r="AC2855" s="52">
        <f t="shared" si="360"/>
        <v>781.9</v>
      </c>
      <c r="AD2855" s="53">
        <f>(ROUND(AC2855-AC2854,1)/AC2854)</f>
        <v>0.23425414364640884</v>
      </c>
      <c r="AE2855" s="44"/>
      <c r="AF2855" s="45"/>
    </row>
    <row r="2856" spans="1:32">
      <c r="A2856" s="46" t="s">
        <v>30</v>
      </c>
      <c r="B2856" s="61">
        <v>25</v>
      </c>
      <c r="C2856" s="48" t="s">
        <v>6</v>
      </c>
      <c r="D2856" s="49">
        <v>181</v>
      </c>
      <c r="E2856" s="49">
        <v>0</v>
      </c>
      <c r="F2856" s="49">
        <v>0</v>
      </c>
      <c r="G2856" s="49">
        <v>0</v>
      </c>
      <c r="H2856" s="49">
        <v>0</v>
      </c>
      <c r="I2856" s="50">
        <v>35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D2856*$D$5</f>
        <v>253.39999999999998</v>
      </c>
      <c r="O2856" s="51">
        <f>E2856*$E$5</f>
        <v>0</v>
      </c>
      <c r="P2856" s="51">
        <f>F2856*$F$5</f>
        <v>0</v>
      </c>
      <c r="Q2856" s="51">
        <f>G2856*$G$5</f>
        <v>0</v>
      </c>
      <c r="R2856" s="51">
        <f>H2856*$H$5</f>
        <v>0</v>
      </c>
      <c r="S2856" s="51">
        <f>(N2856/100)*(I2856*$I$5)+(N2856/100)*(J2856*$J$5)</f>
        <v>380.09999999999997</v>
      </c>
      <c r="T2856" s="51">
        <f>(O2856/100)*(K2856*$K$5)</f>
        <v>0</v>
      </c>
      <c r="U2856" s="51">
        <f>(P2856/100)*(K2856*$K$5)+(P2856/100)*(L2856*$L$5)</f>
        <v>0</v>
      </c>
      <c r="V2856" s="51">
        <f>(Q2856/100)*(L2856*$L$5)</f>
        <v>0</v>
      </c>
      <c r="W2856" s="51">
        <f>(R2856/100)*(K2856*$K$5)+(R2856/100)*(L2856*$L$5)</f>
        <v>0</v>
      </c>
      <c r="X2856" s="51">
        <f t="shared" si="355"/>
        <v>633.5</v>
      </c>
      <c r="Y2856" s="51">
        <f t="shared" si="356"/>
        <v>0</v>
      </c>
      <c r="Z2856" s="51">
        <f t="shared" si="357"/>
        <v>0</v>
      </c>
      <c r="AA2856" s="51">
        <f t="shared" si="358"/>
        <v>0</v>
      </c>
      <c r="AB2856" s="51">
        <f t="shared" si="359"/>
        <v>0</v>
      </c>
      <c r="AC2856" s="52">
        <f t="shared" si="360"/>
        <v>633.5</v>
      </c>
      <c r="AD2856" s="53">
        <f>(ROUND(AC2856-AC2854,1)/AC2854)</f>
        <v>0</v>
      </c>
      <c r="AE2856" s="44"/>
      <c r="AF2856" s="45"/>
    </row>
    <row r="2857" spans="1:32">
      <c r="A2857" s="46" t="s">
        <v>31</v>
      </c>
      <c r="B2857" s="61">
        <v>0</v>
      </c>
      <c r="C2857" s="48" t="s">
        <v>7</v>
      </c>
      <c r="D2857" s="49">
        <v>181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40</v>
      </c>
      <c r="K2857" s="50">
        <v>0</v>
      </c>
      <c r="L2857" s="50">
        <v>0</v>
      </c>
      <c r="M2857" s="50">
        <v>0</v>
      </c>
      <c r="N2857" s="51">
        <f>D2857*$D$6</f>
        <v>253.39999999999998</v>
      </c>
      <c r="O2857" s="51">
        <f>E2857*$E$6</f>
        <v>0</v>
      </c>
      <c r="P2857" s="51">
        <f>F2857*$F$6</f>
        <v>0</v>
      </c>
      <c r="Q2857" s="51">
        <f>G2857*$G$6</f>
        <v>0</v>
      </c>
      <c r="R2857" s="51">
        <f>H2857*$H$6</f>
        <v>0</v>
      </c>
      <c r="S2857" s="51">
        <f>(N2857/100)*(I2857*$I$6)+(N2857/100)*(J2857*$J$6)</f>
        <v>380.09999999999997</v>
      </c>
      <c r="T2857" s="51">
        <f>(O2857/100)*(K2857*$K$6)</f>
        <v>0</v>
      </c>
      <c r="U2857" s="51">
        <f>(P2857/100)*(K2857*$K$6)+(P2857/100)*(L2857*$L$6)</f>
        <v>0</v>
      </c>
      <c r="V2857" s="51">
        <f>(Q2857/100)*(L2857*$L$6)</f>
        <v>0</v>
      </c>
      <c r="W2857" s="51">
        <f>(R2857/100)*(K2857*$K$6)+(R2857/100)*(L2857*$L$6)</f>
        <v>0</v>
      </c>
      <c r="X2857" s="51">
        <f t="shared" si="355"/>
        <v>633.5</v>
      </c>
      <c r="Y2857" s="51">
        <f t="shared" si="356"/>
        <v>0</v>
      </c>
      <c r="Z2857" s="51">
        <f t="shared" si="357"/>
        <v>0</v>
      </c>
      <c r="AA2857" s="51">
        <f t="shared" si="358"/>
        <v>0</v>
      </c>
      <c r="AB2857" s="51">
        <f t="shared" si="359"/>
        <v>0</v>
      </c>
      <c r="AC2857" s="52">
        <f t="shared" si="360"/>
        <v>633.5</v>
      </c>
      <c r="AD2857" s="53">
        <f>(ROUND(AC2857-AC2854,1)/AC2854)</f>
        <v>0</v>
      </c>
      <c r="AE2857" s="44"/>
      <c r="AF2857" s="45"/>
    </row>
    <row r="2858" spans="1:32">
      <c r="A2858" s="46" t="s">
        <v>32</v>
      </c>
      <c r="B2858" s="61">
        <v>0</v>
      </c>
      <c r="C2858" s="48" t="s">
        <v>8</v>
      </c>
      <c r="D2858" s="49">
        <v>181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40</v>
      </c>
      <c r="K2858" s="50">
        <v>0</v>
      </c>
      <c r="L2858" s="50">
        <v>0</v>
      </c>
      <c r="M2858" s="50">
        <v>0</v>
      </c>
      <c r="N2858" s="51">
        <f>D2858*$D$7</f>
        <v>253.39999999999998</v>
      </c>
      <c r="O2858" s="51">
        <f>E2858*$E$7</f>
        <v>0</v>
      </c>
      <c r="P2858" s="51">
        <f>F2858*$F$7</f>
        <v>0</v>
      </c>
      <c r="Q2858" s="51">
        <f>G2858*$G$7</f>
        <v>0</v>
      </c>
      <c r="R2858" s="51">
        <f>H2858*$H$7</f>
        <v>0</v>
      </c>
      <c r="S2858" s="51">
        <f>(N2858/100)*(I2858*$I$7)+(N2858/100)*(J2858*$J$7)</f>
        <v>380.09999999999997</v>
      </c>
      <c r="T2858" s="51">
        <f>(O2858/100)*(K2858*$K$7)</f>
        <v>0</v>
      </c>
      <c r="U2858" s="51">
        <f>(P2858/100)*(K2858*$K$7)+(P2858/100)*(L2858*$L$7)</f>
        <v>0</v>
      </c>
      <c r="V2858" s="51">
        <f>(Q2858/100)*(L2858*$L$7)</f>
        <v>0</v>
      </c>
      <c r="W2858" s="51">
        <f>(R2858/100)*(K2858*$K$7)+(R2858/100)*(L2858*$L$7)</f>
        <v>0</v>
      </c>
      <c r="X2858" s="51">
        <f t="shared" si="355"/>
        <v>633.5</v>
      </c>
      <c r="Y2858" s="51">
        <f t="shared" si="356"/>
        <v>0</v>
      </c>
      <c r="Z2858" s="51">
        <f t="shared" si="357"/>
        <v>0</v>
      </c>
      <c r="AA2858" s="51">
        <f t="shared" si="358"/>
        <v>0</v>
      </c>
      <c r="AB2858" s="51">
        <f t="shared" si="359"/>
        <v>0</v>
      </c>
      <c r="AC2858" s="52">
        <f t="shared" si="360"/>
        <v>633.5</v>
      </c>
      <c r="AD2858" s="53">
        <f>(ROUND(AC2858-AC2854,1)/AC2854)</f>
        <v>0</v>
      </c>
      <c r="AE2858" s="44"/>
      <c r="AF2858" s="45"/>
    </row>
    <row r="2859" spans="1:32">
      <c r="A2859" s="46" t="s">
        <v>33</v>
      </c>
      <c r="B2859" s="61"/>
      <c r="C2859" s="48" t="s">
        <v>9</v>
      </c>
      <c r="D2859" s="49">
        <v>181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40</v>
      </c>
      <c r="K2859" s="50">
        <v>0</v>
      </c>
      <c r="L2859" s="50">
        <v>0</v>
      </c>
      <c r="M2859" s="50">
        <v>0</v>
      </c>
      <c r="N2859" s="51">
        <f>D2859*$D$8</f>
        <v>253.39999999999998</v>
      </c>
      <c r="O2859" s="51">
        <f>E2859*$E$8</f>
        <v>0</v>
      </c>
      <c r="P2859" s="51">
        <f>F2859*$F$8</f>
        <v>0</v>
      </c>
      <c r="Q2859" s="51">
        <f>G2859*$G$8</f>
        <v>0</v>
      </c>
      <c r="R2859" s="51">
        <f>H2859*$H$8</f>
        <v>0</v>
      </c>
      <c r="S2859" s="51">
        <f>(N2859/100)*(I2859*$I$8)+(N2859/100)*(J2859*$J$8)</f>
        <v>380.09999999999997</v>
      </c>
      <c r="T2859" s="51">
        <f>(O2859/100)*(K2859*$K$8)</f>
        <v>0</v>
      </c>
      <c r="U2859" s="51">
        <f>(P2859/100)*(K2859*$K$8)+(P2859/100)*(L2859*$L$8)</f>
        <v>0</v>
      </c>
      <c r="V2859" s="51">
        <f>(Q2859/100)*(L2859*$L$8)</f>
        <v>0</v>
      </c>
      <c r="W2859" s="51">
        <f>(R2859/100)*(K2859*$K$8)+(R2859/100)*(L2859*$L$8)</f>
        <v>0</v>
      </c>
      <c r="X2859" s="51">
        <f t="shared" si="355"/>
        <v>633.5</v>
      </c>
      <c r="Y2859" s="51">
        <f t="shared" si="356"/>
        <v>0</v>
      </c>
      <c r="Z2859" s="51">
        <f t="shared" si="357"/>
        <v>0</v>
      </c>
      <c r="AA2859" s="51">
        <f t="shared" si="358"/>
        <v>0</v>
      </c>
      <c r="AB2859" s="51">
        <f t="shared" si="359"/>
        <v>0</v>
      </c>
      <c r="AC2859" s="52">
        <f t="shared" si="360"/>
        <v>633.5</v>
      </c>
      <c r="AD2859" s="53">
        <f>(ROUND(AC2859-AC2854,1)/AC2854)</f>
        <v>0</v>
      </c>
      <c r="AE2859" s="44"/>
      <c r="AF2859" s="45"/>
    </row>
    <row r="2860" spans="1:32">
      <c r="A2860" s="46" t="s">
        <v>34</v>
      </c>
      <c r="B2860" s="61"/>
      <c r="C2860" s="48" t="s">
        <v>10</v>
      </c>
      <c r="D2860" s="49">
        <v>92</v>
      </c>
      <c r="E2860" s="49">
        <v>181</v>
      </c>
      <c r="F2860" s="49">
        <v>0</v>
      </c>
      <c r="G2860" s="49">
        <v>0</v>
      </c>
      <c r="H2860" s="49">
        <v>0</v>
      </c>
      <c r="I2860" s="50">
        <v>35</v>
      </c>
      <c r="J2860" s="50">
        <v>40</v>
      </c>
      <c r="K2860" s="50">
        <v>85</v>
      </c>
      <c r="L2860" s="50">
        <v>0</v>
      </c>
      <c r="M2860" s="50">
        <v>0</v>
      </c>
      <c r="N2860" s="51">
        <f>D2860*$D$9</f>
        <v>124.2</v>
      </c>
      <c r="O2860" s="51">
        <f>E2860*$E$9</f>
        <v>244.35000000000002</v>
      </c>
      <c r="P2860" s="51">
        <f>F2860*$F$9</f>
        <v>0</v>
      </c>
      <c r="Q2860" s="51">
        <f>G2860*$G$9</f>
        <v>0</v>
      </c>
      <c r="R2860" s="51">
        <f>H2860*$H$9</f>
        <v>0</v>
      </c>
      <c r="S2860" s="51">
        <f>(N2860/100)*(I2860*$I$9)+(N2860/100)*(J2860*$J$9)</f>
        <v>93.15</v>
      </c>
      <c r="T2860" s="51">
        <f>(O2860/100)*(K2860*$K$9)</f>
        <v>290.7765</v>
      </c>
      <c r="U2860" s="51">
        <f>(P2860/100)*(K2860*$K$9)+(P2860/100)*(L2860*$L$9)</f>
        <v>0</v>
      </c>
      <c r="V2860" s="51">
        <f>(Q2860/100)*(L2860*$L$9)</f>
        <v>0</v>
      </c>
      <c r="W2860" s="51">
        <f>(R2860/100)*(K2860*$K$9)+(R2860/100)*(L2860*$L$9)</f>
        <v>0</v>
      </c>
      <c r="X2860" s="51">
        <f t="shared" si="355"/>
        <v>217.35000000000002</v>
      </c>
      <c r="Y2860" s="51">
        <f t="shared" si="356"/>
        <v>535.12650000000008</v>
      </c>
      <c r="Z2860" s="51">
        <f t="shared" si="357"/>
        <v>0</v>
      </c>
      <c r="AA2860" s="51">
        <f t="shared" si="358"/>
        <v>0</v>
      </c>
      <c r="AB2860" s="51">
        <f t="shared" si="359"/>
        <v>0</v>
      </c>
      <c r="AC2860" s="52">
        <f t="shared" si="360"/>
        <v>752.5</v>
      </c>
      <c r="AD2860" s="53">
        <f>(ROUND(AC2860-AC2854,1)/AC2854)</f>
        <v>0.18784530386740331</v>
      </c>
      <c r="AE2860" s="44"/>
      <c r="AF2860" s="45"/>
    </row>
    <row r="2861" spans="1:32">
      <c r="A2861" s="46" t="s">
        <v>35</v>
      </c>
      <c r="B2861" s="61"/>
      <c r="C2861" s="48" t="s">
        <v>11</v>
      </c>
      <c r="D2861" s="49">
        <v>92</v>
      </c>
      <c r="E2861" s="49">
        <v>0</v>
      </c>
      <c r="F2861" s="49">
        <v>181</v>
      </c>
      <c r="G2861" s="49">
        <v>0</v>
      </c>
      <c r="H2861" s="49">
        <v>0</v>
      </c>
      <c r="I2861" s="50">
        <v>35</v>
      </c>
      <c r="J2861" s="50">
        <v>40</v>
      </c>
      <c r="K2861" s="50">
        <v>42.5</v>
      </c>
      <c r="L2861" s="50">
        <v>42.5</v>
      </c>
      <c r="M2861" s="50">
        <v>0</v>
      </c>
      <c r="N2861" s="51">
        <f>D2861*$D$10</f>
        <v>124.2</v>
      </c>
      <c r="O2861" s="51">
        <f>E2861*$E$10</f>
        <v>0</v>
      </c>
      <c r="P2861" s="51">
        <f>F2861*$F$10</f>
        <v>244.35000000000002</v>
      </c>
      <c r="Q2861" s="51">
        <f>G2861*$G$10</f>
        <v>0</v>
      </c>
      <c r="R2861" s="51">
        <f>H2861*$H$10</f>
        <v>0</v>
      </c>
      <c r="S2861" s="51">
        <f>(N2861/100)*(I2861*$I$10)+(N2861/100)*(J2861*$J$10)</f>
        <v>93.15</v>
      </c>
      <c r="T2861" s="51">
        <f>(O2861/100)*(K2861*$J$10)</f>
        <v>0</v>
      </c>
      <c r="U2861" s="51">
        <f>(P2861/100)*(K2861*$K$10)+(P2861/100)*(L2861*$L$10)</f>
        <v>290.7765</v>
      </c>
      <c r="V2861" s="51">
        <f>(Q2861/100)*(L2861*$L$10)</f>
        <v>0</v>
      </c>
      <c r="W2861" s="51">
        <f>(R2861/100)*(K2861*$K$10)+(R2861/100)*(L2861*$L$10)</f>
        <v>0</v>
      </c>
      <c r="X2861" s="51">
        <f t="shared" si="355"/>
        <v>217.35000000000002</v>
      </c>
      <c r="Y2861" s="51">
        <f t="shared" si="356"/>
        <v>0</v>
      </c>
      <c r="Z2861" s="51">
        <f t="shared" si="357"/>
        <v>535.12650000000008</v>
      </c>
      <c r="AA2861" s="51">
        <f t="shared" si="358"/>
        <v>0</v>
      </c>
      <c r="AB2861" s="51">
        <f t="shared" si="359"/>
        <v>0</v>
      </c>
      <c r="AC2861" s="52">
        <f t="shared" si="360"/>
        <v>752.5</v>
      </c>
      <c r="AD2861" s="53">
        <f>(ROUND(AC2861-AC2854,1)/AC2854)</f>
        <v>0.18784530386740331</v>
      </c>
      <c r="AE2861" s="44"/>
      <c r="AF2861" s="45"/>
    </row>
    <row r="2862" spans="1:32">
      <c r="A2862" s="46" t="s">
        <v>36</v>
      </c>
      <c r="B2862" s="61"/>
      <c r="C2862" s="48" t="s">
        <v>12</v>
      </c>
      <c r="D2862" s="49">
        <v>92</v>
      </c>
      <c r="E2862" s="49">
        <v>0</v>
      </c>
      <c r="F2862" s="49">
        <v>0</v>
      </c>
      <c r="G2862" s="49">
        <v>181</v>
      </c>
      <c r="H2862" s="49">
        <v>0</v>
      </c>
      <c r="I2862" s="50">
        <v>35</v>
      </c>
      <c r="J2862" s="50">
        <v>40</v>
      </c>
      <c r="K2862" s="50">
        <v>0</v>
      </c>
      <c r="L2862" s="50">
        <v>85</v>
      </c>
      <c r="M2862" s="50">
        <v>0</v>
      </c>
      <c r="N2862" s="51">
        <f>D2862*$D$11</f>
        <v>124.2</v>
      </c>
      <c r="O2862" s="51">
        <f>E2862*$E$11</f>
        <v>0</v>
      </c>
      <c r="P2862" s="51">
        <f>F2862*$F$11</f>
        <v>0</v>
      </c>
      <c r="Q2862" s="51">
        <f>G2862*$G$11</f>
        <v>244.35000000000002</v>
      </c>
      <c r="R2862" s="51">
        <f>H2862*$H$11</f>
        <v>0</v>
      </c>
      <c r="S2862" s="51">
        <f>(N2862/100)*(I2862*$I$11)+(N2862/100)*(J2862*$J$11)</f>
        <v>93.15</v>
      </c>
      <c r="T2862" s="51">
        <f>(O2862/100)*(K2862*$K$11)</f>
        <v>0</v>
      </c>
      <c r="U2862" s="51">
        <f>(P2862/100)*(K2862*$K$11)+(P2862/100)*(L2862*$L$11)</f>
        <v>0</v>
      </c>
      <c r="V2862" s="51">
        <f>(Q2862/100)*(L2862*$L$11)</f>
        <v>290.7765</v>
      </c>
      <c r="W2862" s="51">
        <f>(R2862/100)*(K2862*$K$11)+(R2862/100)*(L2862*$L$11)</f>
        <v>0</v>
      </c>
      <c r="X2862" s="51">
        <f t="shared" si="355"/>
        <v>217.35000000000002</v>
      </c>
      <c r="Y2862" s="51">
        <f t="shared" si="356"/>
        <v>0</v>
      </c>
      <c r="Z2862" s="51">
        <f t="shared" si="357"/>
        <v>0</v>
      </c>
      <c r="AA2862" s="51">
        <f t="shared" si="358"/>
        <v>535.12650000000008</v>
      </c>
      <c r="AB2862" s="51">
        <f t="shared" si="359"/>
        <v>0</v>
      </c>
      <c r="AC2862" s="52">
        <f t="shared" si="360"/>
        <v>752.5</v>
      </c>
      <c r="AD2862" s="53">
        <f>(ROUND(AC2862-AC2854,1)/AC2854)</f>
        <v>0.18784530386740331</v>
      </c>
      <c r="AE2862" s="44"/>
      <c r="AF2862" s="45"/>
    </row>
    <row r="2863" spans="1:32">
      <c r="A2863" s="46" t="s">
        <v>37</v>
      </c>
      <c r="B2863" s="61"/>
      <c r="C2863" s="48" t="s">
        <v>13</v>
      </c>
      <c r="D2863" s="49">
        <v>92</v>
      </c>
      <c r="E2863" s="49">
        <v>0</v>
      </c>
      <c r="F2863" s="49">
        <v>0</v>
      </c>
      <c r="G2863" s="49">
        <v>0</v>
      </c>
      <c r="H2863" s="49">
        <v>181</v>
      </c>
      <c r="I2863" s="50">
        <v>35</v>
      </c>
      <c r="J2863" s="50">
        <v>40</v>
      </c>
      <c r="K2863" s="50">
        <v>42.5</v>
      </c>
      <c r="L2863" s="50">
        <v>42.5</v>
      </c>
      <c r="M2863" s="50">
        <v>0</v>
      </c>
      <c r="N2863" s="51">
        <f>D2863*$D$12</f>
        <v>124.2</v>
      </c>
      <c r="O2863" s="51">
        <f>E2863*$E$12</f>
        <v>0</v>
      </c>
      <c r="P2863" s="51">
        <f>F2863*$F$12</f>
        <v>0</v>
      </c>
      <c r="Q2863" s="51">
        <f>G2863*$G$12</f>
        <v>0</v>
      </c>
      <c r="R2863" s="51">
        <f>H2863*$H$12</f>
        <v>244.35000000000002</v>
      </c>
      <c r="S2863" s="51">
        <f>(N2863/100)*(I2863*$I$12)+(N2863/100)*(J2863*$J$12)</f>
        <v>93.15</v>
      </c>
      <c r="T2863" s="51">
        <f>(O2863/100)*(K2863*$K$12)</f>
        <v>0</v>
      </c>
      <c r="U2863" s="51">
        <f>(P2863/100)*(K2863*$K$12)+(P2863/100)*(L2863*$L$12)</f>
        <v>0</v>
      </c>
      <c r="V2863" s="51">
        <f>(Q2863/100)*(L2863*$L$12)</f>
        <v>0</v>
      </c>
      <c r="W2863" s="51">
        <f>(R2863/100)*(K2863*$K$12)+(R2863/100)*(L2863*$L$12)</f>
        <v>290.7765</v>
      </c>
      <c r="X2863" s="51">
        <f t="shared" si="355"/>
        <v>217.35000000000002</v>
      </c>
      <c r="Y2863" s="51">
        <f t="shared" si="356"/>
        <v>0</v>
      </c>
      <c r="Z2863" s="51">
        <f t="shared" si="357"/>
        <v>0</v>
      </c>
      <c r="AA2863" s="51">
        <f t="shared" si="358"/>
        <v>0</v>
      </c>
      <c r="AB2863" s="51">
        <f t="shared" si="359"/>
        <v>535.12650000000008</v>
      </c>
      <c r="AC2863" s="52">
        <f t="shared" si="360"/>
        <v>752.5</v>
      </c>
      <c r="AD2863" s="53">
        <f>(ROUND(AC2863-AC2854,1)/AC2854)</f>
        <v>0.18784530386740331</v>
      </c>
      <c r="AE2863" s="44"/>
      <c r="AF2863" s="45"/>
    </row>
    <row r="2864" spans="1:32">
      <c r="A2864" s="46" t="s">
        <v>38</v>
      </c>
      <c r="B2864" s="61"/>
      <c r="C2864" s="48" t="s">
        <v>14</v>
      </c>
      <c r="D2864" s="49">
        <v>181</v>
      </c>
      <c r="E2864" s="49">
        <v>0</v>
      </c>
      <c r="F2864" s="49">
        <v>0</v>
      </c>
      <c r="G2864" s="49">
        <v>0</v>
      </c>
      <c r="H2864" s="49">
        <v>0</v>
      </c>
      <c r="I2864" s="50">
        <v>0</v>
      </c>
      <c r="J2864" s="50">
        <v>0</v>
      </c>
      <c r="K2864" s="50">
        <v>0</v>
      </c>
      <c r="L2864" s="50">
        <v>0</v>
      </c>
      <c r="M2864" s="50">
        <v>107</v>
      </c>
      <c r="N2864" s="51">
        <f>D2864*$D$13</f>
        <v>244.35000000000002</v>
      </c>
      <c r="O2864" s="51">
        <f>E2864*$E$13</f>
        <v>0</v>
      </c>
      <c r="P2864" s="51">
        <f>F2864*$F$13</f>
        <v>0</v>
      </c>
      <c r="Q2864" s="51">
        <f>G2864*$G$13</f>
        <v>0</v>
      </c>
      <c r="R2864" s="51">
        <f>H2864*$H$13</f>
        <v>0</v>
      </c>
      <c r="S2864" s="51">
        <f>(N2864/100)*(I2864*$I$13)+(N2864/100)*(J2864*$J$13)+(N2864/100)*(M2864*$M$13)</f>
        <v>522.90900000000011</v>
      </c>
      <c r="T2864" s="51">
        <f>(O2864/100)*(K2864*$K$13)+(O2864/100)*(M2864*$M$13)</f>
        <v>0</v>
      </c>
      <c r="U2864" s="51">
        <f>(P2864/100)*(K2864*$K$13)+(P2864/100)*(L2864*$L$13)+(P2864/100)*(M2864*$M$13)</f>
        <v>0</v>
      </c>
      <c r="V2864" s="51">
        <f>(Q2864/100)*(L2864*$L$13)+(Q2864/100)*(M2864*$M$13)</f>
        <v>0</v>
      </c>
      <c r="W2864" s="51">
        <f>(R2864/100)*(K2864*$K$13)+(R2864/100)*(L2864*$L$13)+(R2864/100)*(M2864*$M$13)</f>
        <v>0</v>
      </c>
      <c r="X2864" s="51">
        <f t="shared" si="355"/>
        <v>767.25900000000013</v>
      </c>
      <c r="Y2864" s="51">
        <f t="shared" si="356"/>
        <v>0</v>
      </c>
      <c r="Z2864" s="51">
        <f t="shared" si="357"/>
        <v>0</v>
      </c>
      <c r="AA2864" s="51">
        <f t="shared" si="358"/>
        <v>0</v>
      </c>
      <c r="AB2864" s="51">
        <f t="shared" si="359"/>
        <v>0</v>
      </c>
      <c r="AC2864" s="52">
        <f t="shared" si="360"/>
        <v>767.3</v>
      </c>
      <c r="AD2864" s="53">
        <f>(ROUND(AC2864-AC2854,1)/AC2854)</f>
        <v>0.21120757695343331</v>
      </c>
      <c r="AE2864" s="44"/>
      <c r="AF2864" s="45"/>
    </row>
    <row r="2865" spans="1:32">
      <c r="A2865" s="46" t="s">
        <v>39</v>
      </c>
      <c r="B2865" s="61"/>
      <c r="C2865" s="48" t="s">
        <v>15</v>
      </c>
      <c r="D2865" s="49">
        <v>181</v>
      </c>
      <c r="E2865" s="49">
        <v>0</v>
      </c>
      <c r="F2865" s="49">
        <v>0</v>
      </c>
      <c r="G2865" s="49">
        <v>0</v>
      </c>
      <c r="H2865" s="49">
        <v>0</v>
      </c>
      <c r="I2865" s="50">
        <v>35</v>
      </c>
      <c r="J2865" s="50">
        <v>40</v>
      </c>
      <c r="K2865" s="50">
        <v>70</v>
      </c>
      <c r="L2865" s="50">
        <v>0</v>
      </c>
      <c r="M2865" s="50">
        <v>0</v>
      </c>
      <c r="N2865" s="51">
        <f>D2865*$D$14</f>
        <v>244.35000000000002</v>
      </c>
      <c r="O2865" s="51">
        <f>E2865*$E$14</f>
        <v>0</v>
      </c>
      <c r="P2865" s="51">
        <f>F2865*$F$14</f>
        <v>0</v>
      </c>
      <c r="Q2865" s="51">
        <f>G2865*$G$14</f>
        <v>0</v>
      </c>
      <c r="R2865" s="51">
        <f>H2865*$H$14</f>
        <v>0</v>
      </c>
      <c r="S2865" s="51">
        <f>(N2865/100)*(I2865*$I$14)+(N2865/100)*(J2865*$J$14)+(N2865/100)*(K2865*$K$14)</f>
        <v>525.35250000000008</v>
      </c>
      <c r="T2865" s="51">
        <f>(O2865/100)*(K2865*$K$14)</f>
        <v>0</v>
      </c>
      <c r="U2865" s="51">
        <f>(P2865/100)*(K2865*$K$14)+(P2865/100)*(L2865*$L$14)</f>
        <v>0</v>
      </c>
      <c r="V2865" s="51">
        <f>(Q2865/100)*(L2865*$L$14)</f>
        <v>0</v>
      </c>
      <c r="W2865" s="51">
        <f>(R2865/100)*(K2865*$L$14)+(R2865/100)*(L2865*$M$14)</f>
        <v>0</v>
      </c>
      <c r="X2865" s="51">
        <f t="shared" si="355"/>
        <v>769.7025000000001</v>
      </c>
      <c r="Y2865" s="51">
        <f t="shared" si="356"/>
        <v>0</v>
      </c>
      <c r="Z2865" s="51">
        <f t="shared" si="357"/>
        <v>0</v>
      </c>
      <c r="AA2865" s="51">
        <f t="shared" si="358"/>
        <v>0</v>
      </c>
      <c r="AB2865" s="51">
        <f t="shared" si="359"/>
        <v>0</v>
      </c>
      <c r="AC2865" s="52">
        <f t="shared" si="360"/>
        <v>769.7</v>
      </c>
      <c r="AD2865" s="53">
        <f>(ROUND(AC2865-AC2854,1)/AC2854)</f>
        <v>0.21499605367008681</v>
      </c>
      <c r="AE2865" s="44"/>
      <c r="AF2865" s="45"/>
    </row>
    <row r="2866" spans="1:32">
      <c r="A2866" s="46"/>
      <c r="B2866" s="61"/>
      <c r="C2866" s="48" t="s">
        <v>16</v>
      </c>
      <c r="D2866" s="49">
        <v>181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40</v>
      </c>
      <c r="K2866" s="50">
        <v>0</v>
      </c>
      <c r="L2866" s="50">
        <v>70</v>
      </c>
      <c r="M2866" s="50">
        <v>0</v>
      </c>
      <c r="N2866" s="51">
        <f>D2866*$D$15</f>
        <v>244.35000000000002</v>
      </c>
      <c r="O2866" s="51">
        <f>E2866*$E$15</f>
        <v>0</v>
      </c>
      <c r="P2866" s="51">
        <f>F2866*$F$15</f>
        <v>0</v>
      </c>
      <c r="Q2866" s="51">
        <f>G2866*$G$15</f>
        <v>0</v>
      </c>
      <c r="R2866" s="51">
        <f>H2866*$H$15</f>
        <v>0</v>
      </c>
      <c r="S2866" s="51">
        <f>(N2866/100)*(I2866*$I$15)+(N2866/100)*(J2866*$J$15)+(N2866/100)*(L2866*$L$15)</f>
        <v>525.35250000000008</v>
      </c>
      <c r="T2866" s="51">
        <f>(O2866/100)*(K2866*$K$15)</f>
        <v>0</v>
      </c>
      <c r="U2866" s="51">
        <f>(P2866/100)*(K2866*$K$15)+(P2866/100)*(L2866*$L$15)</f>
        <v>0</v>
      </c>
      <c r="V2866" s="51">
        <f>(Q2866/100)*(L2866*$L$15)</f>
        <v>0</v>
      </c>
      <c r="W2866" s="51">
        <f>(R2866/100)*(K2866*$K$15)+(R2866/100)*(L2866*$L$15)</f>
        <v>0</v>
      </c>
      <c r="X2866" s="51">
        <f t="shared" si="355"/>
        <v>769.7025000000001</v>
      </c>
      <c r="Y2866" s="51">
        <f t="shared" si="356"/>
        <v>0</v>
      </c>
      <c r="Z2866" s="51">
        <f t="shared" si="357"/>
        <v>0</v>
      </c>
      <c r="AA2866" s="51">
        <f t="shared" si="358"/>
        <v>0</v>
      </c>
      <c r="AB2866" s="51">
        <f t="shared" si="359"/>
        <v>0</v>
      </c>
      <c r="AC2866" s="52">
        <f t="shared" si="360"/>
        <v>769.7</v>
      </c>
      <c r="AD2866" s="53">
        <f>(ROUND(AC2866-AC2854,1)/AC2854)</f>
        <v>0.21499605367008681</v>
      </c>
      <c r="AE2866" s="44"/>
      <c r="AF2866" s="45"/>
    </row>
    <row r="2867" spans="1:32">
      <c r="A2867" s="46"/>
      <c r="B2867" s="61"/>
      <c r="C2867" s="48" t="s">
        <v>17</v>
      </c>
      <c r="D2867" s="49">
        <v>181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65</v>
      </c>
      <c r="K2867" s="50">
        <v>0</v>
      </c>
      <c r="L2867" s="50">
        <v>0</v>
      </c>
      <c r="M2867" s="50">
        <v>0</v>
      </c>
      <c r="N2867" s="51">
        <f>D2867*$D$16</f>
        <v>244.35000000000002</v>
      </c>
      <c r="O2867" s="51">
        <f>E2867*$E$16</f>
        <v>0</v>
      </c>
      <c r="P2867" s="51">
        <f>F2867*$F$16</f>
        <v>0</v>
      </c>
      <c r="Q2867" s="51">
        <f>G2867*$G$16</f>
        <v>0</v>
      </c>
      <c r="R2867" s="51">
        <f>H2867*$H$16</f>
        <v>0</v>
      </c>
      <c r="S2867" s="51">
        <f>(N2867/100)*(I2867*$I$16)+(N2867/100)*(J2867*$J$16)</f>
        <v>482.59125000000006</v>
      </c>
      <c r="T2867" s="51">
        <f>(O2867/100)*(K2867*$K$16)</f>
        <v>0</v>
      </c>
      <c r="U2867" s="51">
        <f>(P2867/100)*(K2867*$K$16)+(P2867/100)*(L2867*$L$16)</f>
        <v>0</v>
      </c>
      <c r="V2867" s="51">
        <f>(Q2867/100)*(L2867*$L$16)</f>
        <v>0</v>
      </c>
      <c r="W2867" s="51">
        <f>(R2867/100)*(K2867*$K$16)+(R2867/100)*(L2867*$L$16)</f>
        <v>0</v>
      </c>
      <c r="X2867" s="51">
        <f t="shared" si="355"/>
        <v>726.94125000000008</v>
      </c>
      <c r="Y2867" s="51">
        <f t="shared" si="356"/>
        <v>0</v>
      </c>
      <c r="Z2867" s="51">
        <f t="shared" si="357"/>
        <v>0</v>
      </c>
      <c r="AA2867" s="51">
        <f t="shared" si="358"/>
        <v>0</v>
      </c>
      <c r="AB2867" s="51">
        <f t="shared" si="359"/>
        <v>0</v>
      </c>
      <c r="AC2867" s="52">
        <f t="shared" si="360"/>
        <v>726.9</v>
      </c>
      <c r="AD2867" s="53">
        <f>(ROUND(AC2867-AC2854,1)/AC2854)</f>
        <v>0.14743488555643253</v>
      </c>
      <c r="AE2867" s="44"/>
      <c r="AF2867" s="45"/>
    </row>
    <row r="2868" spans="1:32">
      <c r="A2868" s="46"/>
      <c r="B2868" s="61"/>
      <c r="C2868" s="48" t="s">
        <v>18</v>
      </c>
      <c r="D2868" s="49">
        <v>181</v>
      </c>
      <c r="E2868" s="49">
        <v>0</v>
      </c>
      <c r="F2868" s="49">
        <v>0</v>
      </c>
      <c r="G2868" s="49">
        <v>0</v>
      </c>
      <c r="H2868" s="49">
        <v>0</v>
      </c>
      <c r="I2868" s="50">
        <v>65</v>
      </c>
      <c r="J2868" s="50">
        <v>40</v>
      </c>
      <c r="K2868" s="50">
        <v>0</v>
      </c>
      <c r="L2868" s="50">
        <v>0</v>
      </c>
      <c r="M2868" s="50">
        <v>0</v>
      </c>
      <c r="N2868" s="51">
        <f>D2868*$D$17</f>
        <v>244.35000000000002</v>
      </c>
      <c r="O2868" s="51">
        <f>E2868*$E$17</f>
        <v>0</v>
      </c>
      <c r="P2868" s="51">
        <f>F2868*$F$17</f>
        <v>0</v>
      </c>
      <c r="Q2868" s="51">
        <f>G2868*$G$17</f>
        <v>0</v>
      </c>
      <c r="R2868" s="51">
        <f>H2868*$H$17</f>
        <v>0</v>
      </c>
      <c r="S2868" s="51">
        <f>(N2868/100)*(I2868*$I$17)+(N2868/100)*(J2868*$J$17)</f>
        <v>494.80875000000003</v>
      </c>
      <c r="T2868" s="51">
        <f>(O2868/100)*(K2868*$K$17)</f>
        <v>0</v>
      </c>
      <c r="U2868" s="51">
        <f>(P2868/100)*(K2868*$K$17)+(P2868/100)*(L2868*$L$17)</f>
        <v>0</v>
      </c>
      <c r="V2868" s="51">
        <f>(Q2868/100)*(L2868*$L$17)</f>
        <v>0</v>
      </c>
      <c r="W2868" s="51">
        <f>(R2868/100)*(K2868*$K$17)+(R2868/100)*(L2868*$L$17)</f>
        <v>0</v>
      </c>
      <c r="X2868" s="51">
        <f t="shared" si="355"/>
        <v>739.15875000000005</v>
      </c>
      <c r="Y2868" s="51">
        <f t="shared" si="356"/>
        <v>0</v>
      </c>
      <c r="Z2868" s="51">
        <f t="shared" si="357"/>
        <v>0</v>
      </c>
      <c r="AA2868" s="51">
        <f t="shared" si="358"/>
        <v>0</v>
      </c>
      <c r="AB2868" s="51">
        <f t="shared" si="359"/>
        <v>0</v>
      </c>
      <c r="AC2868" s="52">
        <f t="shared" si="360"/>
        <v>739.2</v>
      </c>
      <c r="AD2868" s="53">
        <f>(ROUND(AC2868-AC2854,1)/AC2854)</f>
        <v>0.16685082872928178</v>
      </c>
      <c r="AE2868" s="44"/>
      <c r="AF2868" s="45"/>
    </row>
    <row r="2869" spans="1:32">
      <c r="A2869" s="62"/>
      <c r="B2869" s="210" t="s">
        <v>245</v>
      </c>
      <c r="C2869" s="210"/>
      <c r="D2869" s="210"/>
      <c r="E2869" s="210"/>
      <c r="F2869" s="210"/>
      <c r="G2869" s="210"/>
      <c r="H2869" s="210"/>
      <c r="I2869" s="210"/>
      <c r="J2869" s="210"/>
      <c r="K2869" s="210"/>
      <c r="L2869" s="210"/>
      <c r="M2869" s="210"/>
      <c r="N2869" s="210"/>
      <c r="O2869" s="210"/>
      <c r="P2869" s="210"/>
      <c r="Q2869" s="210"/>
      <c r="R2869" s="210"/>
      <c r="S2869" s="210"/>
      <c r="T2869" s="210"/>
      <c r="U2869" s="210"/>
      <c r="V2869" s="210"/>
      <c r="W2869" s="210"/>
      <c r="X2869" s="210"/>
      <c r="Y2869" s="210"/>
      <c r="Z2869" s="210"/>
      <c r="AA2869" s="210"/>
      <c r="AB2869" s="210"/>
      <c r="AC2869" s="12">
        <v>700</v>
      </c>
      <c r="AD2869" s="12"/>
      <c r="AE2869" s="44" t="s">
        <v>28</v>
      </c>
      <c r="AF2869" s="45"/>
    </row>
    <row r="2870" spans="1:32">
      <c r="A2870" s="54" t="s">
        <v>19</v>
      </c>
      <c r="B2870" s="37" t="s">
        <v>246</v>
      </c>
      <c r="C2870" s="38" t="s">
        <v>4</v>
      </c>
      <c r="D2870" s="39">
        <v>160</v>
      </c>
      <c r="E2870" s="39">
        <v>0</v>
      </c>
      <c r="F2870" s="39">
        <v>0</v>
      </c>
      <c r="G2870" s="39">
        <v>0</v>
      </c>
      <c r="H2870" s="39">
        <v>0</v>
      </c>
      <c r="I2870" s="40">
        <v>35</v>
      </c>
      <c r="J2870" s="40">
        <v>25</v>
      </c>
      <c r="K2870" s="40">
        <v>0</v>
      </c>
      <c r="L2870" s="40">
        <v>0</v>
      </c>
      <c r="M2870" s="40">
        <v>0</v>
      </c>
      <c r="N2870" s="41">
        <f>D2870*$D$3</f>
        <v>224</v>
      </c>
      <c r="O2870" s="41">
        <f>E2870*$E$3</f>
        <v>0</v>
      </c>
      <c r="P2870" s="41">
        <f>F2870*$F$3</f>
        <v>0</v>
      </c>
      <c r="Q2870" s="41">
        <f>G2870*$G$3</f>
        <v>0</v>
      </c>
      <c r="R2870" s="41">
        <f>H2870*$H$3</f>
        <v>0</v>
      </c>
      <c r="S2870" s="41">
        <f>(N2870/100)*(I2870*$I$3)+(N2870/100)*(J2870*$J$3)</f>
        <v>268.8</v>
      </c>
      <c r="T2870" s="41">
        <f>(O2870/100)*(K2870*$K$3)</f>
        <v>0</v>
      </c>
      <c r="U2870" s="41">
        <f>(P2870/100)*(K2870*$K$3)+(P2870/100)*(L2870*$L$3)</f>
        <v>0</v>
      </c>
      <c r="V2870" s="41">
        <f>(Q2870/100)*(L2870*$L$3)</f>
        <v>0</v>
      </c>
      <c r="W2870" s="41">
        <f>(R2870/100)*(K2870*$K$3)+(R2870/100)*(L2870*$L$3)</f>
        <v>0</v>
      </c>
      <c r="X2870" s="41">
        <f t="shared" ref="X2870:X2884" si="361">N2870+S2870</f>
        <v>492.8</v>
      </c>
      <c r="Y2870" s="41">
        <f t="shared" ref="Y2870:Y2884" si="362">O2870+T2870</f>
        <v>0</v>
      </c>
      <c r="Z2870" s="41">
        <f t="shared" ref="Z2870:Z2884" si="363">P2870+U2870</f>
        <v>0</v>
      </c>
      <c r="AA2870" s="41">
        <f t="shared" ref="AA2870:AA2884" si="364">Q2870+V2870</f>
        <v>0</v>
      </c>
      <c r="AB2870" s="41">
        <f t="shared" ref="AB2870:AB2884" si="365">R2870+W2870</f>
        <v>0</v>
      </c>
      <c r="AC2870" s="42">
        <f t="shared" ref="AC2870:AC2884" si="366">ROUND(X2870+Y2870+Z2870+AA2870+AB2870,1)</f>
        <v>492.8</v>
      </c>
      <c r="AD2870" s="43">
        <v>0</v>
      </c>
      <c r="AE2870" s="44"/>
      <c r="AF2870" s="45"/>
    </row>
    <row r="2871" spans="1:32">
      <c r="A2871" s="46" t="s">
        <v>29</v>
      </c>
      <c r="B2871" s="47">
        <v>16</v>
      </c>
      <c r="C2871" s="48" t="s">
        <v>5</v>
      </c>
      <c r="D2871" s="49">
        <v>160</v>
      </c>
      <c r="E2871" s="49">
        <v>0</v>
      </c>
      <c r="F2871" s="49">
        <v>0</v>
      </c>
      <c r="G2871" s="49">
        <v>0</v>
      </c>
      <c r="H2871" s="49">
        <v>0</v>
      </c>
      <c r="I2871" s="50">
        <v>50</v>
      </c>
      <c r="J2871" s="50">
        <v>40</v>
      </c>
      <c r="K2871" s="50">
        <v>0</v>
      </c>
      <c r="L2871" s="50">
        <v>0</v>
      </c>
      <c r="M2871" s="50">
        <v>0</v>
      </c>
      <c r="N2871" s="51">
        <f>D2871*$D$4</f>
        <v>216</v>
      </c>
      <c r="O2871" s="51">
        <f>E2871*$E$4</f>
        <v>0</v>
      </c>
      <c r="P2871" s="51">
        <f>F2871*$F$4</f>
        <v>0</v>
      </c>
      <c r="Q2871" s="51">
        <f>G2871*$G$4</f>
        <v>0</v>
      </c>
      <c r="R2871" s="51">
        <f>H2871*$H$4</f>
        <v>0</v>
      </c>
      <c r="S2871" s="51">
        <f>(N2871/100)*(I2871*$I$4)+(N2871/100)*(J2871*$J$4)</f>
        <v>388.8</v>
      </c>
      <c r="T2871" s="51">
        <f>(O2871/100)*(K2871*$K$4)</f>
        <v>0</v>
      </c>
      <c r="U2871" s="51">
        <f>(P2871/100)*(K2871*$K$4)+(P2871/100)*(L2871*$L$4)</f>
        <v>0</v>
      </c>
      <c r="V2871" s="51">
        <f>(Q2871/100)*(L2871*$L$4)</f>
        <v>0</v>
      </c>
      <c r="W2871" s="51">
        <f>(R2871/100)*(K2871*$K$4)+(R2871/100)*(L2871*$L$4)</f>
        <v>0</v>
      </c>
      <c r="X2871" s="51">
        <f t="shared" si="361"/>
        <v>604.79999999999995</v>
      </c>
      <c r="Y2871" s="51">
        <f t="shared" si="362"/>
        <v>0</v>
      </c>
      <c r="Z2871" s="51">
        <f t="shared" si="363"/>
        <v>0</v>
      </c>
      <c r="AA2871" s="51">
        <f t="shared" si="364"/>
        <v>0</v>
      </c>
      <c r="AB2871" s="51">
        <f t="shared" si="365"/>
        <v>0</v>
      </c>
      <c r="AC2871" s="52">
        <f t="shared" si="366"/>
        <v>604.79999999999995</v>
      </c>
      <c r="AD2871" s="53">
        <f>(ROUND(AC2871-AC2870,1)/AC2870)</f>
        <v>0.22727272727272727</v>
      </c>
      <c r="AE2871" s="44"/>
      <c r="AF2871" s="45"/>
    </row>
    <row r="2872" spans="1:32">
      <c r="A2872" s="46" t="s">
        <v>30</v>
      </c>
      <c r="B2872" s="47">
        <v>16</v>
      </c>
      <c r="C2872" s="48" t="s">
        <v>6</v>
      </c>
      <c r="D2872" s="49">
        <v>160</v>
      </c>
      <c r="E2872" s="49">
        <v>0</v>
      </c>
      <c r="F2872" s="49">
        <v>0</v>
      </c>
      <c r="G2872" s="49">
        <v>0</v>
      </c>
      <c r="H2872" s="49">
        <v>0</v>
      </c>
      <c r="I2872" s="50">
        <v>35</v>
      </c>
      <c r="J2872" s="50">
        <v>25</v>
      </c>
      <c r="K2872" s="50">
        <v>0</v>
      </c>
      <c r="L2872" s="50">
        <v>0</v>
      </c>
      <c r="M2872" s="50">
        <v>0</v>
      </c>
      <c r="N2872" s="51">
        <f>D2872*$D$5</f>
        <v>224</v>
      </c>
      <c r="O2872" s="51">
        <f>E2872*$E$5</f>
        <v>0</v>
      </c>
      <c r="P2872" s="51">
        <f>F2872*$F$5</f>
        <v>0</v>
      </c>
      <c r="Q2872" s="51">
        <f>G2872*$G$5</f>
        <v>0</v>
      </c>
      <c r="R2872" s="51">
        <f>H2872*$H$5</f>
        <v>0</v>
      </c>
      <c r="S2872" s="51">
        <f>(N2872/100)*(I2872*$I$5)+(N2872/100)*(J2872*$J$5)</f>
        <v>268.8</v>
      </c>
      <c r="T2872" s="51">
        <f>(O2872/100)*(K2872*$K$5)</f>
        <v>0</v>
      </c>
      <c r="U2872" s="51">
        <f>(P2872/100)*(K2872*$K$5)+(P2872/100)*(L2872*$L$5)</f>
        <v>0</v>
      </c>
      <c r="V2872" s="51">
        <f>(Q2872/100)*(L2872*$L$5)</f>
        <v>0</v>
      </c>
      <c r="W2872" s="51">
        <f>(R2872/100)*(K2872*$K$5)+(R2872/100)*(L2872*$L$5)</f>
        <v>0</v>
      </c>
      <c r="X2872" s="51">
        <f t="shared" si="361"/>
        <v>492.8</v>
      </c>
      <c r="Y2872" s="51">
        <f t="shared" si="362"/>
        <v>0</v>
      </c>
      <c r="Z2872" s="51">
        <f t="shared" si="363"/>
        <v>0</v>
      </c>
      <c r="AA2872" s="51">
        <f t="shared" si="364"/>
        <v>0</v>
      </c>
      <c r="AB2872" s="51">
        <f t="shared" si="365"/>
        <v>0</v>
      </c>
      <c r="AC2872" s="52">
        <f t="shared" si="366"/>
        <v>492.8</v>
      </c>
      <c r="AD2872" s="53">
        <f>(ROUND(AC2872-AC2870,1)/AC2870)</f>
        <v>0</v>
      </c>
      <c r="AE2872" s="44"/>
      <c r="AF2872" s="45"/>
    </row>
    <row r="2873" spans="1:32">
      <c r="A2873" s="46" t="s">
        <v>31</v>
      </c>
      <c r="B2873" s="47">
        <v>0</v>
      </c>
      <c r="C2873" s="48" t="s">
        <v>7</v>
      </c>
      <c r="D2873" s="49">
        <v>160</v>
      </c>
      <c r="E2873" s="49">
        <v>0</v>
      </c>
      <c r="F2873" s="49">
        <v>0</v>
      </c>
      <c r="G2873" s="49">
        <v>0</v>
      </c>
      <c r="H2873" s="49">
        <v>0</v>
      </c>
      <c r="I2873" s="50">
        <v>35</v>
      </c>
      <c r="J2873" s="50">
        <v>25</v>
      </c>
      <c r="K2873" s="50">
        <v>0</v>
      </c>
      <c r="L2873" s="50">
        <v>0</v>
      </c>
      <c r="M2873" s="50">
        <v>0</v>
      </c>
      <c r="N2873" s="51">
        <f>D2873*$D$6</f>
        <v>224</v>
      </c>
      <c r="O2873" s="51">
        <f>E2873*$E$6</f>
        <v>0</v>
      </c>
      <c r="P2873" s="51">
        <f>F2873*$F$6</f>
        <v>0</v>
      </c>
      <c r="Q2873" s="51">
        <f>G2873*$G$6</f>
        <v>0</v>
      </c>
      <c r="R2873" s="51">
        <f>H2873*$H$6</f>
        <v>0</v>
      </c>
      <c r="S2873" s="51">
        <f>(N2873/100)*(I2873*$I$6)+(N2873/100)*(J2873*$J$6)</f>
        <v>268.8</v>
      </c>
      <c r="T2873" s="51">
        <f>(O2873/100)*(K2873*$K$6)</f>
        <v>0</v>
      </c>
      <c r="U2873" s="51">
        <f>(P2873/100)*(K2873*$K$6)+(P2873/100)*(L2873*$L$6)</f>
        <v>0</v>
      </c>
      <c r="V2873" s="51">
        <f>(Q2873/100)*(L2873*$L$6)</f>
        <v>0</v>
      </c>
      <c r="W2873" s="51">
        <f>(R2873/100)*(K2873*$K$6)+(R2873/100)*(L2873*$L$6)</f>
        <v>0</v>
      </c>
      <c r="X2873" s="51">
        <f t="shared" si="361"/>
        <v>492.8</v>
      </c>
      <c r="Y2873" s="51">
        <f t="shared" si="362"/>
        <v>0</v>
      </c>
      <c r="Z2873" s="51">
        <f t="shared" si="363"/>
        <v>0</v>
      </c>
      <c r="AA2873" s="51">
        <f t="shared" si="364"/>
        <v>0</v>
      </c>
      <c r="AB2873" s="51">
        <f t="shared" si="365"/>
        <v>0</v>
      </c>
      <c r="AC2873" s="52">
        <f t="shared" si="366"/>
        <v>492.8</v>
      </c>
      <c r="AD2873" s="53">
        <f>(ROUND(AC2873-AC2870,1)/AC2870)</f>
        <v>0</v>
      </c>
      <c r="AE2873" s="44"/>
      <c r="AF2873" s="45"/>
    </row>
    <row r="2874" spans="1:32">
      <c r="A2874" s="46" t="s">
        <v>32</v>
      </c>
      <c r="B2874" s="47">
        <v>0</v>
      </c>
      <c r="C2874" s="48" t="s">
        <v>8</v>
      </c>
      <c r="D2874" s="49">
        <v>160</v>
      </c>
      <c r="E2874" s="49">
        <v>0</v>
      </c>
      <c r="F2874" s="49">
        <v>0</v>
      </c>
      <c r="G2874" s="49">
        <v>0</v>
      </c>
      <c r="H2874" s="49">
        <v>0</v>
      </c>
      <c r="I2874" s="50">
        <v>35</v>
      </c>
      <c r="J2874" s="50">
        <v>25</v>
      </c>
      <c r="K2874" s="50">
        <v>0</v>
      </c>
      <c r="L2874" s="50">
        <v>0</v>
      </c>
      <c r="M2874" s="50">
        <v>0</v>
      </c>
      <c r="N2874" s="51">
        <f>D2874*$D$7</f>
        <v>224</v>
      </c>
      <c r="O2874" s="51">
        <f>E2874*$E$7</f>
        <v>0</v>
      </c>
      <c r="P2874" s="51">
        <f>F2874*$F$7</f>
        <v>0</v>
      </c>
      <c r="Q2874" s="51">
        <f>G2874*$G$7</f>
        <v>0</v>
      </c>
      <c r="R2874" s="51">
        <f>H2874*$H$7</f>
        <v>0</v>
      </c>
      <c r="S2874" s="51">
        <f>(N2874/100)*(I2874*$I$7)+(N2874/100)*(J2874*$J$7)</f>
        <v>268.8</v>
      </c>
      <c r="T2874" s="51">
        <f>(O2874/100)*(K2874*$K$7)</f>
        <v>0</v>
      </c>
      <c r="U2874" s="51">
        <f>(P2874/100)*(K2874*$K$7)+(P2874/100)*(L2874*$L$7)</f>
        <v>0</v>
      </c>
      <c r="V2874" s="51">
        <f>(Q2874/100)*(L2874*$L$7)</f>
        <v>0</v>
      </c>
      <c r="W2874" s="51">
        <f>(R2874/100)*(K2874*$K$7)+(R2874/100)*(L2874*$L$7)</f>
        <v>0</v>
      </c>
      <c r="X2874" s="51">
        <f t="shared" si="361"/>
        <v>492.8</v>
      </c>
      <c r="Y2874" s="51">
        <f t="shared" si="362"/>
        <v>0</v>
      </c>
      <c r="Z2874" s="51">
        <f t="shared" si="363"/>
        <v>0</v>
      </c>
      <c r="AA2874" s="51">
        <f t="shared" si="364"/>
        <v>0</v>
      </c>
      <c r="AB2874" s="51">
        <f t="shared" si="365"/>
        <v>0</v>
      </c>
      <c r="AC2874" s="52">
        <f t="shared" si="366"/>
        <v>492.8</v>
      </c>
      <c r="AD2874" s="53">
        <f>(ROUND(AC2874-AC2870,1)/AC2870)</f>
        <v>0</v>
      </c>
      <c r="AE2874" s="44"/>
      <c r="AF2874" s="45"/>
    </row>
    <row r="2875" spans="1:32">
      <c r="A2875" s="46" t="s">
        <v>33</v>
      </c>
      <c r="B2875" s="47"/>
      <c r="C2875" s="48" t="s">
        <v>9</v>
      </c>
      <c r="D2875" s="49">
        <v>160</v>
      </c>
      <c r="E2875" s="49">
        <v>0</v>
      </c>
      <c r="F2875" s="49">
        <v>0</v>
      </c>
      <c r="G2875" s="49">
        <v>0</v>
      </c>
      <c r="H2875" s="49">
        <v>0</v>
      </c>
      <c r="I2875" s="50">
        <v>35</v>
      </c>
      <c r="J2875" s="50">
        <v>25</v>
      </c>
      <c r="K2875" s="50">
        <v>0</v>
      </c>
      <c r="L2875" s="50">
        <v>0</v>
      </c>
      <c r="M2875" s="50">
        <v>0</v>
      </c>
      <c r="N2875" s="51">
        <f>D2875*$D$8</f>
        <v>224</v>
      </c>
      <c r="O2875" s="51">
        <f>E2875*$E$8</f>
        <v>0</v>
      </c>
      <c r="P2875" s="51">
        <f>F2875*$F$8</f>
        <v>0</v>
      </c>
      <c r="Q2875" s="51">
        <f>G2875*$G$8</f>
        <v>0</v>
      </c>
      <c r="R2875" s="51">
        <f>H2875*$H$8</f>
        <v>0</v>
      </c>
      <c r="S2875" s="51">
        <f>(N2875/100)*(I2875*$I$8)+(N2875/100)*(J2875*$J$8)</f>
        <v>268.8</v>
      </c>
      <c r="T2875" s="51">
        <f>(O2875/100)*(K2875*$K$8)</f>
        <v>0</v>
      </c>
      <c r="U2875" s="51">
        <f>(P2875/100)*(K2875*$K$8)+(P2875/100)*(L2875*$L$8)</f>
        <v>0</v>
      </c>
      <c r="V2875" s="51">
        <f>(Q2875/100)*(L2875*$L$8)</f>
        <v>0</v>
      </c>
      <c r="W2875" s="51">
        <f>(R2875/100)*(K2875*$K$8)+(R2875/100)*(L2875*$L$8)</f>
        <v>0</v>
      </c>
      <c r="X2875" s="51">
        <f t="shared" si="361"/>
        <v>492.8</v>
      </c>
      <c r="Y2875" s="51">
        <f t="shared" si="362"/>
        <v>0</v>
      </c>
      <c r="Z2875" s="51">
        <f t="shared" si="363"/>
        <v>0</v>
      </c>
      <c r="AA2875" s="51">
        <f t="shared" si="364"/>
        <v>0</v>
      </c>
      <c r="AB2875" s="51">
        <f t="shared" si="365"/>
        <v>0</v>
      </c>
      <c r="AC2875" s="52">
        <f t="shared" si="366"/>
        <v>492.8</v>
      </c>
      <c r="AD2875" s="53">
        <f>(ROUND(AC2875-AC2870,1)/AC2870)</f>
        <v>0</v>
      </c>
      <c r="AE2875" s="44"/>
      <c r="AF2875" s="45"/>
    </row>
    <row r="2876" spans="1:32">
      <c r="A2876" s="46" t="s">
        <v>34</v>
      </c>
      <c r="B2876" s="47"/>
      <c r="C2876" s="48" t="s">
        <v>10</v>
      </c>
      <c r="D2876" s="49">
        <v>80</v>
      </c>
      <c r="E2876" s="49">
        <v>180</v>
      </c>
      <c r="F2876" s="49">
        <v>0</v>
      </c>
      <c r="G2876" s="49">
        <v>0</v>
      </c>
      <c r="H2876" s="49">
        <v>0</v>
      </c>
      <c r="I2876" s="50">
        <v>35</v>
      </c>
      <c r="J2876" s="50">
        <v>25</v>
      </c>
      <c r="K2876" s="50">
        <v>64</v>
      </c>
      <c r="L2876" s="50">
        <v>0</v>
      </c>
      <c r="M2876" s="50">
        <v>0</v>
      </c>
      <c r="N2876" s="51">
        <f>D2876*$D$9</f>
        <v>108</v>
      </c>
      <c r="O2876" s="51">
        <f>E2876*$E$9</f>
        <v>243.00000000000003</v>
      </c>
      <c r="P2876" s="51">
        <f>F2876*$F$9</f>
        <v>0</v>
      </c>
      <c r="Q2876" s="51">
        <f>G2876*$G$9</f>
        <v>0</v>
      </c>
      <c r="R2876" s="51">
        <f>H2876*$H$9</f>
        <v>0</v>
      </c>
      <c r="S2876" s="51">
        <f>(N2876/100)*(I2876*$I$9)+(N2876/100)*(J2876*$J$9)</f>
        <v>64.800000000000011</v>
      </c>
      <c r="T2876" s="51">
        <f>(O2876/100)*(K2876*$K$9)</f>
        <v>217.72800000000001</v>
      </c>
      <c r="U2876" s="51">
        <f>(P2876/100)*(K2876*$K$9)+(P2876/100)*(L2876*$L$9)</f>
        <v>0</v>
      </c>
      <c r="V2876" s="51">
        <f>(Q2876/100)*(L2876*$L$9)</f>
        <v>0</v>
      </c>
      <c r="W2876" s="51">
        <f>(R2876/100)*(K2876*$K$9)+(R2876/100)*(L2876*$L$9)</f>
        <v>0</v>
      </c>
      <c r="X2876" s="51">
        <f t="shared" si="361"/>
        <v>172.8</v>
      </c>
      <c r="Y2876" s="51">
        <f t="shared" si="362"/>
        <v>460.72800000000007</v>
      </c>
      <c r="Z2876" s="51">
        <f t="shared" si="363"/>
        <v>0</v>
      </c>
      <c r="AA2876" s="51">
        <f t="shared" si="364"/>
        <v>0</v>
      </c>
      <c r="AB2876" s="51">
        <f t="shared" si="365"/>
        <v>0</v>
      </c>
      <c r="AC2876" s="52">
        <f t="shared" si="366"/>
        <v>633.5</v>
      </c>
      <c r="AD2876" s="53">
        <f>(ROUND(AC2876-AC2870,1)/AC2870)</f>
        <v>0.28551136363636359</v>
      </c>
      <c r="AE2876" s="44"/>
      <c r="AF2876" s="45"/>
    </row>
    <row r="2877" spans="1:32">
      <c r="A2877" s="46" t="s">
        <v>35</v>
      </c>
      <c r="B2877" s="47"/>
      <c r="C2877" s="48" t="s">
        <v>11</v>
      </c>
      <c r="D2877" s="49">
        <v>80</v>
      </c>
      <c r="E2877" s="49">
        <v>0</v>
      </c>
      <c r="F2877" s="49">
        <v>180</v>
      </c>
      <c r="G2877" s="49">
        <v>0</v>
      </c>
      <c r="H2877" s="49">
        <v>0</v>
      </c>
      <c r="I2877" s="50">
        <v>35</v>
      </c>
      <c r="J2877" s="50">
        <v>25</v>
      </c>
      <c r="K2877" s="50">
        <v>32</v>
      </c>
      <c r="L2877" s="50">
        <v>32</v>
      </c>
      <c r="M2877" s="50">
        <v>0</v>
      </c>
      <c r="N2877" s="51">
        <f>D2877*$D$10</f>
        <v>108</v>
      </c>
      <c r="O2877" s="51">
        <f>E2877*$E$10</f>
        <v>0</v>
      </c>
      <c r="P2877" s="51">
        <f>F2877*$F$10</f>
        <v>243.00000000000003</v>
      </c>
      <c r="Q2877" s="51">
        <f>G2877*$G$10</f>
        <v>0</v>
      </c>
      <c r="R2877" s="51">
        <f>H2877*$H$10</f>
        <v>0</v>
      </c>
      <c r="S2877" s="51">
        <f>(N2877/100)*(I2877*$I$10)+(N2877/100)*(J2877*$J$10)</f>
        <v>64.800000000000011</v>
      </c>
      <c r="T2877" s="51">
        <f>(O2877/100)*(K2877*$J$10)</f>
        <v>0</v>
      </c>
      <c r="U2877" s="51">
        <f>(P2877/100)*(K2877*$K$10)+(P2877/100)*(L2877*$L$10)</f>
        <v>217.72800000000001</v>
      </c>
      <c r="V2877" s="51">
        <f>(Q2877/100)*(L2877*$L$10)</f>
        <v>0</v>
      </c>
      <c r="W2877" s="51">
        <f>(R2877/100)*(K2877*$K$10)+(R2877/100)*(L2877*$L$10)</f>
        <v>0</v>
      </c>
      <c r="X2877" s="51">
        <f t="shared" si="361"/>
        <v>172.8</v>
      </c>
      <c r="Y2877" s="51">
        <f t="shared" si="362"/>
        <v>0</v>
      </c>
      <c r="Z2877" s="51">
        <f t="shared" si="363"/>
        <v>460.72800000000007</v>
      </c>
      <c r="AA2877" s="51">
        <f t="shared" si="364"/>
        <v>0</v>
      </c>
      <c r="AB2877" s="51">
        <f t="shared" si="365"/>
        <v>0</v>
      </c>
      <c r="AC2877" s="52">
        <f t="shared" si="366"/>
        <v>633.5</v>
      </c>
      <c r="AD2877" s="53">
        <f>(ROUND(AC2877-AC2870,1)/AC2870)</f>
        <v>0.28551136363636359</v>
      </c>
      <c r="AE2877" s="44"/>
      <c r="AF2877" s="45"/>
    </row>
    <row r="2878" spans="1:32">
      <c r="A2878" s="46" t="s">
        <v>36</v>
      </c>
      <c r="B2878" s="47"/>
      <c r="C2878" s="48" t="s">
        <v>12</v>
      </c>
      <c r="D2878" s="49">
        <v>80</v>
      </c>
      <c r="E2878" s="49">
        <v>0</v>
      </c>
      <c r="F2878" s="49">
        <v>0</v>
      </c>
      <c r="G2878" s="49">
        <v>180</v>
      </c>
      <c r="H2878" s="49">
        <v>0</v>
      </c>
      <c r="I2878" s="50">
        <v>35</v>
      </c>
      <c r="J2878" s="50">
        <v>25</v>
      </c>
      <c r="K2878" s="50">
        <v>0</v>
      </c>
      <c r="L2878" s="50">
        <v>64</v>
      </c>
      <c r="M2878" s="50">
        <v>0</v>
      </c>
      <c r="N2878" s="51">
        <f>D2878*$D$11</f>
        <v>108</v>
      </c>
      <c r="O2878" s="51">
        <f>E2878*$E$11</f>
        <v>0</v>
      </c>
      <c r="P2878" s="51">
        <f>F2878*$F$11</f>
        <v>0</v>
      </c>
      <c r="Q2878" s="51">
        <f>G2878*$G$11</f>
        <v>243.00000000000003</v>
      </c>
      <c r="R2878" s="51">
        <f>H2878*$H$11</f>
        <v>0</v>
      </c>
      <c r="S2878" s="51">
        <f>(N2878/100)*(I2878*$I$11)+(N2878/100)*(J2878*$J$11)</f>
        <v>64.800000000000011</v>
      </c>
      <c r="T2878" s="51">
        <f>(O2878/100)*(K2878*$K$11)</f>
        <v>0</v>
      </c>
      <c r="U2878" s="51">
        <f>(P2878/100)*(K2878*$K$11)+(P2878/100)*(L2878*$L$11)</f>
        <v>0</v>
      </c>
      <c r="V2878" s="51">
        <f>(Q2878/100)*(L2878*$L$11)</f>
        <v>217.72800000000001</v>
      </c>
      <c r="W2878" s="51">
        <f>(R2878/100)*(K2878*$K$11)+(R2878/100)*(L2878*$L$11)</f>
        <v>0</v>
      </c>
      <c r="X2878" s="51">
        <f t="shared" si="361"/>
        <v>172.8</v>
      </c>
      <c r="Y2878" s="51">
        <f t="shared" si="362"/>
        <v>0</v>
      </c>
      <c r="Z2878" s="51">
        <f t="shared" si="363"/>
        <v>0</v>
      </c>
      <c r="AA2878" s="51">
        <f t="shared" si="364"/>
        <v>460.72800000000007</v>
      </c>
      <c r="AB2878" s="51">
        <f t="shared" si="365"/>
        <v>0</v>
      </c>
      <c r="AC2878" s="52">
        <f t="shared" si="366"/>
        <v>633.5</v>
      </c>
      <c r="AD2878" s="53">
        <f>(ROUND(AC2878-AC2870,1)/AC2870)</f>
        <v>0.28551136363636359</v>
      </c>
      <c r="AE2878" s="44"/>
      <c r="AF2878" s="45"/>
    </row>
    <row r="2879" spans="1:32">
      <c r="A2879" s="46" t="s">
        <v>37</v>
      </c>
      <c r="B2879" s="47"/>
      <c r="C2879" s="48" t="s">
        <v>13</v>
      </c>
      <c r="D2879" s="49">
        <v>80</v>
      </c>
      <c r="E2879" s="49">
        <v>0</v>
      </c>
      <c r="F2879" s="49">
        <v>0</v>
      </c>
      <c r="G2879" s="49">
        <v>0</v>
      </c>
      <c r="H2879" s="49">
        <v>180</v>
      </c>
      <c r="I2879" s="50">
        <v>35</v>
      </c>
      <c r="J2879" s="50">
        <v>25</v>
      </c>
      <c r="K2879" s="50">
        <v>32</v>
      </c>
      <c r="L2879" s="50">
        <v>32</v>
      </c>
      <c r="M2879" s="50">
        <v>0</v>
      </c>
      <c r="N2879" s="51">
        <f>D2879*$D$12</f>
        <v>108</v>
      </c>
      <c r="O2879" s="51">
        <f>E2879*$E$12</f>
        <v>0</v>
      </c>
      <c r="P2879" s="51">
        <f>F2879*$F$12</f>
        <v>0</v>
      </c>
      <c r="Q2879" s="51">
        <f>G2879*$G$12</f>
        <v>0</v>
      </c>
      <c r="R2879" s="51">
        <f>H2879*$H$12</f>
        <v>243.00000000000003</v>
      </c>
      <c r="S2879" s="51">
        <f>(N2879/100)*(I2879*$I$12)+(N2879/100)*(J2879*$J$12)</f>
        <v>64.800000000000011</v>
      </c>
      <c r="T2879" s="51">
        <f>(O2879/100)*(K2879*$K$12)</f>
        <v>0</v>
      </c>
      <c r="U2879" s="51">
        <f>(P2879/100)*(K2879*$K$12)+(P2879/100)*(L2879*$L$12)</f>
        <v>0</v>
      </c>
      <c r="V2879" s="51">
        <f>(Q2879/100)*(L2879*$L$12)</f>
        <v>0</v>
      </c>
      <c r="W2879" s="51">
        <f>(R2879/100)*(K2879*$K$12)+(R2879/100)*(L2879*$L$12)</f>
        <v>217.72800000000001</v>
      </c>
      <c r="X2879" s="51">
        <f t="shared" si="361"/>
        <v>172.8</v>
      </c>
      <c r="Y2879" s="51">
        <f t="shared" si="362"/>
        <v>0</v>
      </c>
      <c r="Z2879" s="51">
        <f t="shared" si="363"/>
        <v>0</v>
      </c>
      <c r="AA2879" s="51">
        <f t="shared" si="364"/>
        <v>0</v>
      </c>
      <c r="AB2879" s="51">
        <f t="shared" si="365"/>
        <v>460.72800000000007</v>
      </c>
      <c r="AC2879" s="52">
        <f t="shared" si="366"/>
        <v>633.5</v>
      </c>
      <c r="AD2879" s="53">
        <f>(ROUND(AC2879-AC2870,1)/AC2870)</f>
        <v>0.28551136363636359</v>
      </c>
      <c r="AE2879" s="44"/>
      <c r="AF2879" s="45"/>
    </row>
    <row r="2880" spans="1:32">
      <c r="A2880" s="46" t="s">
        <v>38</v>
      </c>
      <c r="B2880" s="47"/>
      <c r="C2880" s="48" t="s">
        <v>14</v>
      </c>
      <c r="D2880" s="49">
        <v>160</v>
      </c>
      <c r="E2880" s="49">
        <v>0</v>
      </c>
      <c r="F2880" s="49">
        <v>0</v>
      </c>
      <c r="G2880" s="49">
        <v>0</v>
      </c>
      <c r="H2880" s="49">
        <v>0</v>
      </c>
      <c r="I2880" s="50">
        <v>0</v>
      </c>
      <c r="J2880" s="50">
        <v>0</v>
      </c>
      <c r="K2880" s="50">
        <v>0</v>
      </c>
      <c r="L2880" s="50">
        <v>0</v>
      </c>
      <c r="M2880" s="50">
        <v>90</v>
      </c>
      <c r="N2880" s="51">
        <f>D2880*$D$13</f>
        <v>216</v>
      </c>
      <c r="O2880" s="51">
        <f>E2880*$E$13</f>
        <v>0</v>
      </c>
      <c r="P2880" s="51">
        <f>F2880*$F$13</f>
        <v>0</v>
      </c>
      <c r="Q2880" s="51">
        <f>G2880*$G$13</f>
        <v>0</v>
      </c>
      <c r="R2880" s="51">
        <f>H2880*$H$13</f>
        <v>0</v>
      </c>
      <c r="S2880" s="51">
        <f>(N2880/100)*(I2880*$I$13)+(N2880/100)*(J2880*$J$13)+(N2880/100)*(M2880*$M$13)</f>
        <v>388.8</v>
      </c>
      <c r="T2880" s="51">
        <f>(O2880/100)*(K2880*$K$13)+(O2880/100)*(M2880*$M$13)</f>
        <v>0</v>
      </c>
      <c r="U2880" s="51">
        <f>(P2880/100)*(K2880*$K$13)+(P2880/100)*(L2880*$L$13)+(P2880/100)*(M2880*$M$13)</f>
        <v>0</v>
      </c>
      <c r="V2880" s="51">
        <f>(Q2880/100)*(L2880*$L$13)+(Q2880/100)*(M2880*$M$13)</f>
        <v>0</v>
      </c>
      <c r="W2880" s="51">
        <f>(R2880/100)*(K2880*$K$13)+(R2880/100)*(L2880*$L$13)+(R2880/100)*(M2880*$M$13)</f>
        <v>0</v>
      </c>
      <c r="X2880" s="51">
        <f t="shared" si="361"/>
        <v>604.79999999999995</v>
      </c>
      <c r="Y2880" s="51">
        <f t="shared" si="362"/>
        <v>0</v>
      </c>
      <c r="Z2880" s="51">
        <f t="shared" si="363"/>
        <v>0</v>
      </c>
      <c r="AA2880" s="51">
        <f t="shared" si="364"/>
        <v>0</v>
      </c>
      <c r="AB2880" s="51">
        <f t="shared" si="365"/>
        <v>0</v>
      </c>
      <c r="AC2880" s="52">
        <f t="shared" si="366"/>
        <v>604.79999999999995</v>
      </c>
      <c r="AD2880" s="53">
        <f>(ROUND(AC2880-AC2870,1)/AC2870)</f>
        <v>0.22727272727272727</v>
      </c>
      <c r="AE2880" s="44"/>
      <c r="AF2880" s="45"/>
    </row>
    <row r="2881" spans="1:32">
      <c r="A2881" s="46" t="s">
        <v>39</v>
      </c>
      <c r="B2881" s="47"/>
      <c r="C2881" s="48" t="s">
        <v>15</v>
      </c>
      <c r="D2881" s="49">
        <v>160</v>
      </c>
      <c r="E2881" s="49">
        <v>0</v>
      </c>
      <c r="F2881" s="49">
        <v>0</v>
      </c>
      <c r="G2881" s="49">
        <v>0</v>
      </c>
      <c r="H2881" s="49">
        <v>0</v>
      </c>
      <c r="I2881" s="50">
        <v>35</v>
      </c>
      <c r="J2881" s="50">
        <v>25</v>
      </c>
      <c r="K2881" s="50">
        <v>60</v>
      </c>
      <c r="L2881" s="50">
        <v>0</v>
      </c>
      <c r="M2881" s="50">
        <v>0</v>
      </c>
      <c r="N2881" s="51">
        <f>D2881*$D$14</f>
        <v>216</v>
      </c>
      <c r="O2881" s="51">
        <f>E2881*$E$14</f>
        <v>0</v>
      </c>
      <c r="P2881" s="51">
        <f>F2881*$F$14</f>
        <v>0</v>
      </c>
      <c r="Q2881" s="51">
        <f>G2881*$G$14</f>
        <v>0</v>
      </c>
      <c r="R2881" s="51">
        <f>H2881*$H$14</f>
        <v>0</v>
      </c>
      <c r="S2881" s="51">
        <f>(N2881/100)*(I2881*$I$14)+(N2881/100)*(J2881*$J$14)+(N2881/100)*(K2881*$K$14)</f>
        <v>388.80000000000007</v>
      </c>
      <c r="T2881" s="51">
        <f>(O2881/100)*(K2881*$K$14)</f>
        <v>0</v>
      </c>
      <c r="U2881" s="51">
        <f>(P2881/100)*(K2881*$K$14)+(P2881/100)*(L2881*$L$14)</f>
        <v>0</v>
      </c>
      <c r="V2881" s="51">
        <f>(Q2881/100)*(L2881*$L$14)</f>
        <v>0</v>
      </c>
      <c r="W2881" s="51">
        <f>(R2881/100)*(K2881*$L$14)+(R2881/100)*(L2881*$M$14)</f>
        <v>0</v>
      </c>
      <c r="X2881" s="51">
        <f t="shared" si="361"/>
        <v>604.80000000000007</v>
      </c>
      <c r="Y2881" s="51">
        <f t="shared" si="362"/>
        <v>0</v>
      </c>
      <c r="Z2881" s="51">
        <f t="shared" si="363"/>
        <v>0</v>
      </c>
      <c r="AA2881" s="51">
        <f t="shared" si="364"/>
        <v>0</v>
      </c>
      <c r="AB2881" s="51">
        <f t="shared" si="365"/>
        <v>0</v>
      </c>
      <c r="AC2881" s="52">
        <f t="shared" si="366"/>
        <v>604.79999999999995</v>
      </c>
      <c r="AD2881" s="53">
        <f>(ROUND(AC2881-AC2870,1)/AC2870)</f>
        <v>0.22727272727272727</v>
      </c>
      <c r="AE2881" s="44"/>
      <c r="AF2881" s="45"/>
    </row>
    <row r="2882" spans="1:32">
      <c r="A2882" s="46"/>
      <c r="B2882" s="47"/>
      <c r="C2882" s="48" t="s">
        <v>16</v>
      </c>
      <c r="D2882" s="49">
        <v>160</v>
      </c>
      <c r="E2882" s="49">
        <v>0</v>
      </c>
      <c r="F2882" s="49">
        <v>0</v>
      </c>
      <c r="G2882" s="49">
        <v>0</v>
      </c>
      <c r="H2882" s="49">
        <v>0</v>
      </c>
      <c r="I2882" s="50">
        <v>35</v>
      </c>
      <c r="J2882" s="50">
        <v>25</v>
      </c>
      <c r="K2882" s="50">
        <v>0</v>
      </c>
      <c r="L2882" s="50">
        <v>60</v>
      </c>
      <c r="M2882" s="50">
        <v>0</v>
      </c>
      <c r="N2882" s="51">
        <f>D2882*$D$15</f>
        <v>216</v>
      </c>
      <c r="O2882" s="51">
        <f>E2882*$E$15</f>
        <v>0</v>
      </c>
      <c r="P2882" s="51">
        <f>F2882*$F$15</f>
        <v>0</v>
      </c>
      <c r="Q2882" s="51">
        <f>G2882*$G$15</f>
        <v>0</v>
      </c>
      <c r="R2882" s="51">
        <f>H2882*$H$15</f>
        <v>0</v>
      </c>
      <c r="S2882" s="51">
        <f>(N2882/100)*(I2882*$I$15)+(N2882/100)*(J2882*$J$15)+(N2882/100)*(L2882*$L$15)</f>
        <v>388.80000000000007</v>
      </c>
      <c r="T2882" s="51">
        <f>(O2882/100)*(K2882*$K$15)</f>
        <v>0</v>
      </c>
      <c r="U2882" s="51">
        <f>(P2882/100)*(K2882*$K$15)+(P2882/100)*(L2882*$L$15)</f>
        <v>0</v>
      </c>
      <c r="V2882" s="51">
        <f>(Q2882/100)*(L2882*$L$15)</f>
        <v>0</v>
      </c>
      <c r="W2882" s="51">
        <f>(R2882/100)*(K2882*$K$15)+(R2882/100)*(L2882*$L$15)</f>
        <v>0</v>
      </c>
      <c r="X2882" s="51">
        <f t="shared" si="361"/>
        <v>604.80000000000007</v>
      </c>
      <c r="Y2882" s="51">
        <f t="shared" si="362"/>
        <v>0</v>
      </c>
      <c r="Z2882" s="51">
        <f t="shared" si="363"/>
        <v>0</v>
      </c>
      <c r="AA2882" s="51">
        <f t="shared" si="364"/>
        <v>0</v>
      </c>
      <c r="AB2882" s="51">
        <f t="shared" si="365"/>
        <v>0</v>
      </c>
      <c r="AC2882" s="52">
        <f t="shared" si="366"/>
        <v>604.79999999999995</v>
      </c>
      <c r="AD2882" s="53">
        <f>(ROUND(AC2882-AC2870,1)/AC2870)</f>
        <v>0.22727272727272727</v>
      </c>
      <c r="AE2882" s="44"/>
      <c r="AF2882" s="45"/>
    </row>
    <row r="2883" spans="1:32">
      <c r="A2883" s="46"/>
      <c r="B2883" s="47"/>
      <c r="C2883" s="48" t="s">
        <v>17</v>
      </c>
      <c r="D2883" s="49">
        <v>160</v>
      </c>
      <c r="E2883" s="49">
        <v>0</v>
      </c>
      <c r="F2883" s="49">
        <v>0</v>
      </c>
      <c r="G2883" s="49">
        <v>0</v>
      </c>
      <c r="H2883" s="49">
        <v>0</v>
      </c>
      <c r="I2883" s="50">
        <v>35</v>
      </c>
      <c r="J2883" s="50">
        <v>50</v>
      </c>
      <c r="K2883" s="50">
        <v>0</v>
      </c>
      <c r="L2883" s="50">
        <v>0</v>
      </c>
      <c r="M2883" s="50">
        <v>0</v>
      </c>
      <c r="N2883" s="51">
        <f>D2883*$D$16</f>
        <v>216</v>
      </c>
      <c r="O2883" s="51">
        <f>E2883*$E$16</f>
        <v>0</v>
      </c>
      <c r="P2883" s="51">
        <f>F2883*$F$16</f>
        <v>0</v>
      </c>
      <c r="Q2883" s="51">
        <f>G2883*$G$16</f>
        <v>0</v>
      </c>
      <c r="R2883" s="51">
        <f>H2883*$H$16</f>
        <v>0</v>
      </c>
      <c r="S2883" s="51">
        <f>(N2883/100)*(I2883*$I$16)+(N2883/100)*(J2883*$J$16)</f>
        <v>345.6</v>
      </c>
      <c r="T2883" s="51">
        <f>(O2883/100)*(K2883*$K$16)</f>
        <v>0</v>
      </c>
      <c r="U2883" s="51">
        <f>(P2883/100)*(K2883*$K$16)+(P2883/100)*(L2883*$L$16)</f>
        <v>0</v>
      </c>
      <c r="V2883" s="51">
        <f>(Q2883/100)*(L2883*$L$16)</f>
        <v>0</v>
      </c>
      <c r="W2883" s="51">
        <f>(R2883/100)*(K2883*$K$16)+(R2883/100)*(L2883*$L$16)</f>
        <v>0</v>
      </c>
      <c r="X2883" s="51">
        <f t="shared" si="361"/>
        <v>561.6</v>
      </c>
      <c r="Y2883" s="51">
        <f t="shared" si="362"/>
        <v>0</v>
      </c>
      <c r="Z2883" s="51">
        <f t="shared" si="363"/>
        <v>0</v>
      </c>
      <c r="AA2883" s="51">
        <f t="shared" si="364"/>
        <v>0</v>
      </c>
      <c r="AB2883" s="51">
        <f t="shared" si="365"/>
        <v>0</v>
      </c>
      <c r="AC2883" s="52">
        <f t="shared" si="366"/>
        <v>561.6</v>
      </c>
      <c r="AD2883" s="53">
        <f>(ROUND(AC2883-AC2870,1)/AC2870)</f>
        <v>0.1396103896103896</v>
      </c>
      <c r="AE2883" s="44"/>
      <c r="AF2883" s="45"/>
    </row>
    <row r="2884" spans="1:32">
      <c r="A2884" s="46"/>
      <c r="B2884" s="47"/>
      <c r="C2884" s="48" t="s">
        <v>18</v>
      </c>
      <c r="D2884" s="49">
        <v>160</v>
      </c>
      <c r="E2884" s="49">
        <v>0</v>
      </c>
      <c r="F2884" s="49">
        <v>0</v>
      </c>
      <c r="G2884" s="49">
        <v>0</v>
      </c>
      <c r="H2884" s="49">
        <v>0</v>
      </c>
      <c r="I2884" s="50">
        <v>60</v>
      </c>
      <c r="J2884" s="50">
        <v>25</v>
      </c>
      <c r="K2884" s="50">
        <v>0</v>
      </c>
      <c r="L2884" s="50">
        <v>0</v>
      </c>
      <c r="M2884" s="50">
        <v>0</v>
      </c>
      <c r="N2884" s="51">
        <f>D2884*$D$17</f>
        <v>216</v>
      </c>
      <c r="O2884" s="51">
        <f>E2884*$E$17</f>
        <v>0</v>
      </c>
      <c r="P2884" s="51">
        <f>F2884*$F$17</f>
        <v>0</v>
      </c>
      <c r="Q2884" s="51">
        <f>G2884*$G$17</f>
        <v>0</v>
      </c>
      <c r="R2884" s="51">
        <f>H2884*$H$17</f>
        <v>0</v>
      </c>
      <c r="S2884" s="51">
        <f>(N2884/100)*(I2884*$I$17)+(N2884/100)*(J2884*$J$17)</f>
        <v>378</v>
      </c>
      <c r="T2884" s="51">
        <f>(O2884/100)*(K2884*$K$17)</f>
        <v>0</v>
      </c>
      <c r="U2884" s="51">
        <f>(P2884/100)*(K2884*$K$17)+(P2884/100)*(L2884*$L$17)</f>
        <v>0</v>
      </c>
      <c r="V2884" s="51">
        <f>(Q2884/100)*(L2884*$L$17)</f>
        <v>0</v>
      </c>
      <c r="W2884" s="51">
        <f>(R2884/100)*(K2884*$K$17)+(R2884/100)*(L2884*$L$17)</f>
        <v>0</v>
      </c>
      <c r="X2884" s="51">
        <f t="shared" si="361"/>
        <v>594</v>
      </c>
      <c r="Y2884" s="51">
        <f t="shared" si="362"/>
        <v>0</v>
      </c>
      <c r="Z2884" s="51">
        <f t="shared" si="363"/>
        <v>0</v>
      </c>
      <c r="AA2884" s="51">
        <f t="shared" si="364"/>
        <v>0</v>
      </c>
      <c r="AB2884" s="51">
        <f t="shared" si="365"/>
        <v>0</v>
      </c>
      <c r="AC2884" s="52">
        <f t="shared" si="366"/>
        <v>594</v>
      </c>
      <c r="AD2884" s="53">
        <f>(ROUND(AC2884-AC2870,1)/AC2870)</f>
        <v>0.20535714285714285</v>
      </c>
      <c r="AE2884" s="44" t="s">
        <v>28</v>
      </c>
      <c r="AF2884" s="45"/>
    </row>
    <row r="2885" spans="1:32">
      <c r="A2885" s="62"/>
      <c r="B2885" s="210" t="s">
        <v>247</v>
      </c>
      <c r="C2885" s="210"/>
      <c r="D2885" s="210"/>
      <c r="E2885" s="210"/>
      <c r="F2885" s="210"/>
      <c r="G2885" s="210"/>
      <c r="H2885" s="210"/>
      <c r="I2885" s="210"/>
      <c r="J2885" s="210"/>
      <c r="K2885" s="210"/>
      <c r="L2885" s="210"/>
      <c r="M2885" s="210"/>
      <c r="N2885" s="210"/>
      <c r="O2885" s="210"/>
      <c r="P2885" s="210"/>
      <c r="Q2885" s="210"/>
      <c r="R2885" s="210"/>
      <c r="S2885" s="210"/>
      <c r="T2885" s="210"/>
      <c r="U2885" s="210"/>
      <c r="V2885" s="210"/>
      <c r="W2885" s="210"/>
      <c r="X2885" s="210"/>
      <c r="Y2885" s="210"/>
      <c r="Z2885" s="210"/>
      <c r="AA2885" s="210"/>
      <c r="AB2885" s="210"/>
      <c r="AC2885" s="12">
        <v>600</v>
      </c>
      <c r="AD2885" s="12"/>
      <c r="AE2885" s="44"/>
      <c r="AF2885" s="45"/>
    </row>
    <row r="2886" spans="1:32">
      <c r="A2886" s="54" t="s">
        <v>19</v>
      </c>
      <c r="B2886" s="47" t="s">
        <v>248</v>
      </c>
      <c r="C2886" s="48" t="s">
        <v>4</v>
      </c>
      <c r="D2886" s="49">
        <v>120</v>
      </c>
      <c r="E2886" s="49">
        <v>0</v>
      </c>
      <c r="F2886" s="49">
        <v>0</v>
      </c>
      <c r="G2886" s="49">
        <v>0</v>
      </c>
      <c r="H2886" s="49">
        <v>0</v>
      </c>
      <c r="I2886" s="50">
        <v>75</v>
      </c>
      <c r="J2886" s="50">
        <v>0</v>
      </c>
      <c r="K2886" s="50">
        <v>0</v>
      </c>
      <c r="L2886" s="50">
        <v>0</v>
      </c>
      <c r="M2886" s="50">
        <v>0</v>
      </c>
      <c r="N2886" s="51">
        <f>D2886*$D$3</f>
        <v>168</v>
      </c>
      <c r="O2886" s="51">
        <f>E2886*$E$3</f>
        <v>0</v>
      </c>
      <c r="P2886" s="51">
        <f>F2886*$F$3</f>
        <v>0</v>
      </c>
      <c r="Q2886" s="51">
        <f>G2886*$G$3</f>
        <v>0</v>
      </c>
      <c r="R2886" s="51">
        <f>H2886*$H$3</f>
        <v>0</v>
      </c>
      <c r="S2886" s="51">
        <f>(N2886/100)*(I2886*$I$3)+(N2886/100)*(J2886*$J$3)</f>
        <v>252</v>
      </c>
      <c r="T2886" s="51">
        <f>(O2886/100)*(K2886*$K$3)</f>
        <v>0</v>
      </c>
      <c r="U2886" s="51">
        <f>(P2886/100)*(K2886*$K$3)+(P2886/100)*(L2886*$L$3)</f>
        <v>0</v>
      </c>
      <c r="V2886" s="51">
        <f>(Q2886/100)*(L2886*$L$3)</f>
        <v>0</v>
      </c>
      <c r="W2886" s="51">
        <f>(R2886/100)*(K2886*$K$3)+(R2886/100)*(L2886*$L$3)</f>
        <v>0</v>
      </c>
      <c r="X2886" s="51">
        <f t="shared" ref="X2886:X2949" si="367">N2886+S2886</f>
        <v>420</v>
      </c>
      <c r="Y2886" s="51">
        <f t="shared" ref="Y2886:Y2949" si="368">O2886+T2886</f>
        <v>0</v>
      </c>
      <c r="Z2886" s="51">
        <f t="shared" ref="Z2886:Z2949" si="369">P2886+U2886</f>
        <v>0</v>
      </c>
      <c r="AA2886" s="51">
        <f t="shared" ref="AA2886:AA2949" si="370">Q2886+V2886</f>
        <v>0</v>
      </c>
      <c r="AB2886" s="51">
        <f t="shared" ref="AB2886:AB2949" si="371">R2886+W2886</f>
        <v>0</v>
      </c>
      <c r="AC2886" s="52">
        <f t="shared" ref="AC2886:AC2949" si="372">ROUND(X2886+Y2886+Z2886+AA2886+AB2886,1)</f>
        <v>420</v>
      </c>
      <c r="AD2886" s="53">
        <v>0</v>
      </c>
      <c r="AE2886" s="44"/>
      <c r="AF2886" s="45"/>
    </row>
    <row r="2887" spans="1:32">
      <c r="A2887" s="46" t="s">
        <v>29</v>
      </c>
      <c r="B2887" s="47">
        <v>10</v>
      </c>
      <c r="C2887" s="48" t="s">
        <v>5</v>
      </c>
      <c r="D2887" s="49">
        <v>120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162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291.60000000000002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67"/>
        <v>453.6</v>
      </c>
      <c r="Y2887" s="51">
        <f t="shared" si="368"/>
        <v>0</v>
      </c>
      <c r="Z2887" s="51">
        <f t="shared" si="369"/>
        <v>0</v>
      </c>
      <c r="AA2887" s="51">
        <f t="shared" si="370"/>
        <v>0</v>
      </c>
      <c r="AB2887" s="51">
        <f t="shared" si="371"/>
        <v>0</v>
      </c>
      <c r="AC2887" s="52">
        <f t="shared" si="372"/>
        <v>453.6</v>
      </c>
      <c r="AD2887" s="53">
        <f>(ROUND(AC2887-AC2886,1)/AC2886)</f>
        <v>0.08</v>
      </c>
      <c r="AE2887" s="44"/>
      <c r="AF2887" s="45"/>
    </row>
    <row r="2888" spans="1:32">
      <c r="A2888" s="46" t="s">
        <v>30</v>
      </c>
      <c r="B2888" s="47">
        <v>0</v>
      </c>
      <c r="C2888" s="48" t="s">
        <v>6</v>
      </c>
      <c r="D2888" s="49">
        <v>120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168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252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67"/>
        <v>420</v>
      </c>
      <c r="Y2888" s="51">
        <f t="shared" si="368"/>
        <v>0</v>
      </c>
      <c r="Z2888" s="51">
        <f t="shared" si="369"/>
        <v>0</v>
      </c>
      <c r="AA2888" s="51">
        <f t="shared" si="370"/>
        <v>0</v>
      </c>
      <c r="AB2888" s="51">
        <f t="shared" si="371"/>
        <v>0</v>
      </c>
      <c r="AC2888" s="52">
        <f t="shared" si="372"/>
        <v>420</v>
      </c>
      <c r="AD2888" s="53">
        <f>(ROUND(AC2888-AC2886,1)/AC2886)</f>
        <v>0</v>
      </c>
      <c r="AE2888" s="44"/>
      <c r="AF2888" s="45"/>
    </row>
    <row r="2889" spans="1:32">
      <c r="A2889" s="46" t="s">
        <v>31</v>
      </c>
      <c r="B2889" s="47">
        <v>0</v>
      </c>
      <c r="C2889" s="48" t="s">
        <v>7</v>
      </c>
      <c r="D2889" s="49">
        <v>120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168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252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67"/>
        <v>420</v>
      </c>
      <c r="Y2889" s="51">
        <f t="shared" si="368"/>
        <v>0</v>
      </c>
      <c r="Z2889" s="51">
        <f t="shared" si="369"/>
        <v>0</v>
      </c>
      <c r="AA2889" s="51">
        <f t="shared" si="370"/>
        <v>0</v>
      </c>
      <c r="AB2889" s="51">
        <f t="shared" si="371"/>
        <v>0</v>
      </c>
      <c r="AC2889" s="52">
        <f t="shared" si="372"/>
        <v>420</v>
      </c>
      <c r="AD2889" s="53">
        <f>(ROUND(AC2889-AC2886,1)/AC2886)</f>
        <v>0</v>
      </c>
      <c r="AE2889" s="44"/>
      <c r="AF2889" s="45"/>
    </row>
    <row r="2890" spans="1:32">
      <c r="A2890" s="46" t="s">
        <v>32</v>
      </c>
      <c r="B2890" s="47">
        <v>0</v>
      </c>
      <c r="C2890" s="48" t="s">
        <v>8</v>
      </c>
      <c r="D2890" s="49">
        <v>120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168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252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67"/>
        <v>420</v>
      </c>
      <c r="Y2890" s="51">
        <f t="shared" si="368"/>
        <v>0</v>
      </c>
      <c r="Z2890" s="51">
        <f t="shared" si="369"/>
        <v>0</v>
      </c>
      <c r="AA2890" s="51">
        <f t="shared" si="370"/>
        <v>0</v>
      </c>
      <c r="AB2890" s="51">
        <f t="shared" si="371"/>
        <v>0</v>
      </c>
      <c r="AC2890" s="52">
        <f t="shared" si="372"/>
        <v>420</v>
      </c>
      <c r="AD2890" s="53">
        <f>(ROUND(AC2890-AC2886,1)/AC2886)</f>
        <v>0</v>
      </c>
      <c r="AE2890" s="44"/>
      <c r="AF2890" s="45"/>
    </row>
    <row r="2891" spans="1:32">
      <c r="A2891" s="46" t="s">
        <v>33</v>
      </c>
      <c r="B2891" s="47"/>
      <c r="C2891" s="48" t="s">
        <v>9</v>
      </c>
      <c r="D2891" s="49">
        <v>120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168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252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67"/>
        <v>420</v>
      </c>
      <c r="Y2891" s="51">
        <f t="shared" si="368"/>
        <v>0</v>
      </c>
      <c r="Z2891" s="51">
        <f t="shared" si="369"/>
        <v>0</v>
      </c>
      <c r="AA2891" s="51">
        <f t="shared" si="370"/>
        <v>0</v>
      </c>
      <c r="AB2891" s="51">
        <f t="shared" si="371"/>
        <v>0</v>
      </c>
      <c r="AC2891" s="52">
        <f t="shared" si="372"/>
        <v>420</v>
      </c>
      <c r="AD2891" s="53">
        <f>(ROUND(AC2891-AC2886,1)/AC2886)</f>
        <v>0</v>
      </c>
      <c r="AE2891" s="44"/>
      <c r="AF2891" s="45"/>
    </row>
    <row r="2892" spans="1:32">
      <c r="A2892" s="46" t="s">
        <v>34</v>
      </c>
      <c r="B2892" s="47"/>
      <c r="C2892" s="48" t="s">
        <v>10</v>
      </c>
      <c r="D2892" s="49">
        <v>60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81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60.750000000000007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67"/>
        <v>141.75</v>
      </c>
      <c r="Y2892" s="51">
        <f t="shared" si="368"/>
        <v>372.06</v>
      </c>
      <c r="Z2892" s="51">
        <f t="shared" si="369"/>
        <v>0</v>
      </c>
      <c r="AA2892" s="51">
        <f t="shared" si="370"/>
        <v>0</v>
      </c>
      <c r="AB2892" s="51">
        <f t="shared" si="371"/>
        <v>0</v>
      </c>
      <c r="AC2892" s="52">
        <f t="shared" si="372"/>
        <v>513.79999999999995</v>
      </c>
      <c r="AD2892" s="53">
        <f>(ROUND(AC2892-AC2886,1)/AC2886)</f>
        <v>0.22333333333333333</v>
      </c>
      <c r="AE2892" s="44"/>
      <c r="AF2892" s="45"/>
    </row>
    <row r="2893" spans="1:32">
      <c r="A2893" s="46" t="s">
        <v>35</v>
      </c>
      <c r="B2893" s="47"/>
      <c r="C2893" s="48" t="s">
        <v>11</v>
      </c>
      <c r="D2893" s="49">
        <v>60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81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60.750000000000007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67"/>
        <v>141.75</v>
      </c>
      <c r="Y2893" s="51">
        <f t="shared" si="368"/>
        <v>0</v>
      </c>
      <c r="Z2893" s="51">
        <f t="shared" si="369"/>
        <v>372.06</v>
      </c>
      <c r="AA2893" s="51">
        <f t="shared" si="370"/>
        <v>0</v>
      </c>
      <c r="AB2893" s="51">
        <f t="shared" si="371"/>
        <v>0</v>
      </c>
      <c r="AC2893" s="52">
        <f t="shared" si="372"/>
        <v>513.79999999999995</v>
      </c>
      <c r="AD2893" s="53">
        <f>(ROUND(AC2893-AC2886,1)/AC2886)</f>
        <v>0.22333333333333333</v>
      </c>
      <c r="AE2893" s="44"/>
      <c r="AF2893" s="45"/>
    </row>
    <row r="2894" spans="1:32">
      <c r="A2894" s="46" t="s">
        <v>36</v>
      </c>
      <c r="B2894" s="47"/>
      <c r="C2894" s="48" t="s">
        <v>12</v>
      </c>
      <c r="D2894" s="49">
        <v>60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81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60.750000000000007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67"/>
        <v>141.75</v>
      </c>
      <c r="Y2894" s="51">
        <f t="shared" si="368"/>
        <v>0</v>
      </c>
      <c r="Z2894" s="51">
        <f t="shared" si="369"/>
        <v>0</v>
      </c>
      <c r="AA2894" s="51">
        <f t="shared" si="370"/>
        <v>372.06</v>
      </c>
      <c r="AB2894" s="51">
        <f t="shared" si="371"/>
        <v>0</v>
      </c>
      <c r="AC2894" s="52">
        <f t="shared" si="372"/>
        <v>513.79999999999995</v>
      </c>
      <c r="AD2894" s="53">
        <f>(ROUND(AC2894-AC2886,1)/AC2886)</f>
        <v>0.22333333333333333</v>
      </c>
      <c r="AE2894" s="44"/>
      <c r="AF2894" s="45"/>
    </row>
    <row r="2895" spans="1:32">
      <c r="A2895" s="46" t="s">
        <v>37</v>
      </c>
      <c r="B2895" s="47"/>
      <c r="C2895" s="48" t="s">
        <v>13</v>
      </c>
      <c r="D2895" s="49">
        <v>60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81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60.750000000000007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67"/>
        <v>141.75</v>
      </c>
      <c r="Y2895" s="51">
        <f t="shared" si="368"/>
        <v>0</v>
      </c>
      <c r="Z2895" s="51">
        <f t="shared" si="369"/>
        <v>0</v>
      </c>
      <c r="AA2895" s="51">
        <f t="shared" si="370"/>
        <v>0</v>
      </c>
      <c r="AB2895" s="51">
        <f t="shared" si="371"/>
        <v>372.06</v>
      </c>
      <c r="AC2895" s="52">
        <f t="shared" si="372"/>
        <v>513.79999999999995</v>
      </c>
      <c r="AD2895" s="53">
        <f>(ROUND(AC2895-AC2886,1)/AC2886)</f>
        <v>0.22333333333333333</v>
      </c>
      <c r="AE2895" s="44"/>
      <c r="AF2895" s="45"/>
    </row>
    <row r="2896" spans="1:32">
      <c r="A2896" s="46" t="s">
        <v>38</v>
      </c>
      <c r="B2896" s="47"/>
      <c r="C2896" s="48" t="s">
        <v>14</v>
      </c>
      <c r="D2896" s="49">
        <v>120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162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291.60000000000002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67"/>
        <v>453.6</v>
      </c>
      <c r="Y2896" s="51">
        <f t="shared" si="368"/>
        <v>0</v>
      </c>
      <c r="Z2896" s="51">
        <f t="shared" si="369"/>
        <v>0</v>
      </c>
      <c r="AA2896" s="51">
        <f t="shared" si="370"/>
        <v>0</v>
      </c>
      <c r="AB2896" s="51">
        <f t="shared" si="371"/>
        <v>0</v>
      </c>
      <c r="AC2896" s="52">
        <f t="shared" si="372"/>
        <v>453.6</v>
      </c>
      <c r="AD2896" s="53">
        <f>(ROUND(AC2896-AC2886,1)/AC2886)</f>
        <v>0.08</v>
      </c>
      <c r="AE2896" s="44"/>
      <c r="AF2896" s="45"/>
    </row>
    <row r="2897" spans="1:32">
      <c r="A2897" s="46" t="s">
        <v>39</v>
      </c>
      <c r="B2897" s="47"/>
      <c r="C2897" s="48" t="s">
        <v>15</v>
      </c>
      <c r="D2897" s="49">
        <v>120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162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341.82000000000005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67"/>
        <v>503.82000000000005</v>
      </c>
      <c r="Y2897" s="51">
        <f t="shared" si="368"/>
        <v>0</v>
      </c>
      <c r="Z2897" s="51">
        <f t="shared" si="369"/>
        <v>0</v>
      </c>
      <c r="AA2897" s="51">
        <f t="shared" si="370"/>
        <v>0</v>
      </c>
      <c r="AB2897" s="51">
        <f t="shared" si="371"/>
        <v>0</v>
      </c>
      <c r="AC2897" s="52">
        <f t="shared" si="372"/>
        <v>503.8</v>
      </c>
      <c r="AD2897" s="53">
        <f>(ROUND(AC2897-AC2886,1)/AC2886)</f>
        <v>0.19952380952380952</v>
      </c>
      <c r="AE2897" s="44"/>
      <c r="AF2897" s="45"/>
    </row>
    <row r="2898" spans="1:32">
      <c r="A2898" s="46"/>
      <c r="B2898" s="47"/>
      <c r="C2898" s="48" t="s">
        <v>16</v>
      </c>
      <c r="D2898" s="49">
        <v>120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162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341.82000000000005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67"/>
        <v>503.82000000000005</v>
      </c>
      <c r="Y2898" s="51">
        <f t="shared" si="368"/>
        <v>0</v>
      </c>
      <c r="Z2898" s="51">
        <f t="shared" si="369"/>
        <v>0</v>
      </c>
      <c r="AA2898" s="51">
        <f t="shared" si="370"/>
        <v>0</v>
      </c>
      <c r="AB2898" s="51">
        <f t="shared" si="371"/>
        <v>0</v>
      </c>
      <c r="AC2898" s="52">
        <f t="shared" si="372"/>
        <v>503.8</v>
      </c>
      <c r="AD2898" s="53">
        <f>(ROUND(AC2898-AC2886,1)/AC2886)</f>
        <v>0.19952380952380952</v>
      </c>
      <c r="AE2898" s="44"/>
      <c r="AF2898" s="45"/>
    </row>
    <row r="2899" spans="1:32">
      <c r="A2899" s="46"/>
      <c r="B2899" s="47"/>
      <c r="C2899" s="48" t="s">
        <v>17</v>
      </c>
      <c r="D2899" s="49">
        <v>120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162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299.70000000000005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67"/>
        <v>461.70000000000005</v>
      </c>
      <c r="Y2899" s="51">
        <f t="shared" si="368"/>
        <v>0</v>
      </c>
      <c r="Z2899" s="51">
        <f t="shared" si="369"/>
        <v>0</v>
      </c>
      <c r="AA2899" s="51">
        <f t="shared" si="370"/>
        <v>0</v>
      </c>
      <c r="AB2899" s="51">
        <f t="shared" si="371"/>
        <v>0</v>
      </c>
      <c r="AC2899" s="52">
        <f t="shared" si="372"/>
        <v>461.7</v>
      </c>
      <c r="AD2899" s="53">
        <f>(ROUND(AC2899-AC2886,1)/AC2886)</f>
        <v>9.9285714285714297E-2</v>
      </c>
      <c r="AE2899" s="44" t="s">
        <v>28</v>
      </c>
      <c r="AF2899" s="45"/>
    </row>
    <row r="2900" spans="1:32">
      <c r="A2900" s="46"/>
      <c r="B2900" s="47"/>
      <c r="C2900" s="48" t="s">
        <v>18</v>
      </c>
      <c r="D2900" s="49">
        <v>120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162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364.5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67"/>
        <v>526.5</v>
      </c>
      <c r="Y2900" s="51">
        <f t="shared" si="368"/>
        <v>0</v>
      </c>
      <c r="Z2900" s="51">
        <f t="shared" si="369"/>
        <v>0</v>
      </c>
      <c r="AA2900" s="51">
        <f t="shared" si="370"/>
        <v>0</v>
      </c>
      <c r="AB2900" s="51">
        <f t="shared" si="371"/>
        <v>0</v>
      </c>
      <c r="AC2900" s="52">
        <f t="shared" si="372"/>
        <v>526.5</v>
      </c>
      <c r="AD2900" s="53">
        <f>(ROUND(AC2900-AC2886,1)/AC2886)</f>
        <v>0.25357142857142856</v>
      </c>
      <c r="AE2900" s="44"/>
      <c r="AF2900" s="45"/>
    </row>
    <row r="2901" spans="1:32">
      <c r="A2901" s="54" t="s">
        <v>19</v>
      </c>
      <c r="B2901" s="55" t="s">
        <v>249</v>
      </c>
      <c r="C2901" s="38" t="s">
        <v>4</v>
      </c>
      <c r="D2901" s="39">
        <v>119</v>
      </c>
      <c r="E2901" s="39">
        <v>0</v>
      </c>
      <c r="F2901" s="39">
        <v>0</v>
      </c>
      <c r="G2901" s="39">
        <v>0</v>
      </c>
      <c r="H2901" s="39">
        <v>0</v>
      </c>
      <c r="I2901" s="40">
        <v>75</v>
      </c>
      <c r="J2901" s="40">
        <v>0</v>
      </c>
      <c r="K2901" s="40">
        <v>0</v>
      </c>
      <c r="L2901" s="40">
        <v>0</v>
      </c>
      <c r="M2901" s="40">
        <v>0</v>
      </c>
      <c r="N2901" s="41">
        <f>D2901*$D$3</f>
        <v>166.6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249.89999999999998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67"/>
        <v>416.5</v>
      </c>
      <c r="Y2901" s="41">
        <f t="shared" si="368"/>
        <v>0</v>
      </c>
      <c r="Z2901" s="41">
        <f t="shared" si="369"/>
        <v>0</v>
      </c>
      <c r="AA2901" s="41">
        <f t="shared" si="370"/>
        <v>0</v>
      </c>
      <c r="AB2901" s="41">
        <f t="shared" si="371"/>
        <v>0</v>
      </c>
      <c r="AC2901" s="42">
        <f t="shared" si="372"/>
        <v>416.5</v>
      </c>
      <c r="AD2901" s="43">
        <v>0</v>
      </c>
      <c r="AE2901" s="44"/>
      <c r="AF2901" s="45"/>
    </row>
    <row r="2902" spans="1:32">
      <c r="A2902" s="46" t="s">
        <v>29</v>
      </c>
      <c r="B2902" s="56">
        <v>12</v>
      </c>
      <c r="C2902" s="48" t="s">
        <v>5</v>
      </c>
      <c r="D2902" s="49">
        <v>119</v>
      </c>
      <c r="E2902" s="49">
        <v>0</v>
      </c>
      <c r="F2902" s="49">
        <v>0</v>
      </c>
      <c r="G2902" s="49">
        <v>0</v>
      </c>
      <c r="H2902" s="49">
        <v>0</v>
      </c>
      <c r="I2902" s="50">
        <v>80</v>
      </c>
      <c r="J2902" s="50">
        <v>10</v>
      </c>
      <c r="K2902" s="50">
        <v>0</v>
      </c>
      <c r="L2902" s="50">
        <v>0</v>
      </c>
      <c r="M2902" s="50">
        <v>0</v>
      </c>
      <c r="N2902" s="51">
        <f>D2902*$D$4</f>
        <v>160.65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289.17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67"/>
        <v>449.82000000000005</v>
      </c>
      <c r="Y2902" s="51">
        <f t="shared" si="368"/>
        <v>0</v>
      </c>
      <c r="Z2902" s="51">
        <f t="shared" si="369"/>
        <v>0</v>
      </c>
      <c r="AA2902" s="51">
        <f t="shared" si="370"/>
        <v>0</v>
      </c>
      <c r="AB2902" s="51">
        <f t="shared" si="371"/>
        <v>0</v>
      </c>
      <c r="AC2902" s="52">
        <f t="shared" si="372"/>
        <v>449.8</v>
      </c>
      <c r="AD2902" s="53">
        <f>(ROUND(AC2902-AC2901,1)/AC2901)</f>
        <v>7.9951980792316926E-2</v>
      </c>
      <c r="AE2902" s="44"/>
      <c r="AF2902" s="45"/>
    </row>
    <row r="2903" spans="1:32">
      <c r="A2903" s="46" t="s">
        <v>30</v>
      </c>
      <c r="B2903" s="56">
        <v>0</v>
      </c>
      <c r="C2903" s="48" t="s">
        <v>6</v>
      </c>
      <c r="D2903" s="49">
        <v>119</v>
      </c>
      <c r="E2903" s="49">
        <v>0</v>
      </c>
      <c r="F2903" s="49">
        <v>0</v>
      </c>
      <c r="G2903" s="49">
        <v>0</v>
      </c>
      <c r="H2903" s="49">
        <v>0</v>
      </c>
      <c r="I2903" s="50">
        <v>75</v>
      </c>
      <c r="J2903" s="50">
        <v>0</v>
      </c>
      <c r="K2903" s="50">
        <v>0</v>
      </c>
      <c r="L2903" s="50">
        <v>0</v>
      </c>
      <c r="M2903" s="50">
        <v>0</v>
      </c>
      <c r="N2903" s="51">
        <f>D2903*$D$5</f>
        <v>166.6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249.89999999999998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67"/>
        <v>416.5</v>
      </c>
      <c r="Y2903" s="51">
        <f t="shared" si="368"/>
        <v>0</v>
      </c>
      <c r="Z2903" s="51">
        <f t="shared" si="369"/>
        <v>0</v>
      </c>
      <c r="AA2903" s="51">
        <f t="shared" si="370"/>
        <v>0</v>
      </c>
      <c r="AB2903" s="51">
        <f t="shared" si="371"/>
        <v>0</v>
      </c>
      <c r="AC2903" s="52">
        <f t="shared" si="372"/>
        <v>416.5</v>
      </c>
      <c r="AD2903" s="53">
        <f>(ROUND(AC2903-AC2901,1)/AC2901)</f>
        <v>0</v>
      </c>
      <c r="AE2903" s="44"/>
      <c r="AF2903" s="45"/>
    </row>
    <row r="2904" spans="1:32">
      <c r="A2904" s="46" t="s">
        <v>31</v>
      </c>
      <c r="B2904" s="56">
        <v>0</v>
      </c>
      <c r="C2904" s="48" t="s">
        <v>7</v>
      </c>
      <c r="D2904" s="49">
        <v>119</v>
      </c>
      <c r="E2904" s="49">
        <v>0</v>
      </c>
      <c r="F2904" s="49">
        <v>0</v>
      </c>
      <c r="G2904" s="49">
        <v>0</v>
      </c>
      <c r="H2904" s="49">
        <v>0</v>
      </c>
      <c r="I2904" s="50">
        <v>75</v>
      </c>
      <c r="J2904" s="50">
        <v>0</v>
      </c>
      <c r="K2904" s="50">
        <v>0</v>
      </c>
      <c r="L2904" s="50">
        <v>0</v>
      </c>
      <c r="M2904" s="50">
        <v>0</v>
      </c>
      <c r="N2904" s="51">
        <f>D2904*$D$6</f>
        <v>166.6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249.89999999999998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67"/>
        <v>416.5</v>
      </c>
      <c r="Y2904" s="51">
        <f t="shared" si="368"/>
        <v>0</v>
      </c>
      <c r="Z2904" s="51">
        <f t="shared" si="369"/>
        <v>0</v>
      </c>
      <c r="AA2904" s="51">
        <f t="shared" si="370"/>
        <v>0</v>
      </c>
      <c r="AB2904" s="51">
        <f t="shared" si="371"/>
        <v>0</v>
      </c>
      <c r="AC2904" s="52">
        <f t="shared" si="372"/>
        <v>416.5</v>
      </c>
      <c r="AD2904" s="53">
        <f>(ROUND(AC2904-AC2901,1)/AC2901)</f>
        <v>0</v>
      </c>
      <c r="AE2904" s="44"/>
      <c r="AF2904" s="45"/>
    </row>
    <row r="2905" spans="1:32">
      <c r="A2905" s="46" t="s">
        <v>32</v>
      </c>
      <c r="B2905" s="56">
        <v>0</v>
      </c>
      <c r="C2905" s="48" t="s">
        <v>8</v>
      </c>
      <c r="D2905" s="49">
        <v>119</v>
      </c>
      <c r="E2905" s="49">
        <v>0</v>
      </c>
      <c r="F2905" s="49">
        <v>0</v>
      </c>
      <c r="G2905" s="49">
        <v>0</v>
      </c>
      <c r="H2905" s="49">
        <v>0</v>
      </c>
      <c r="I2905" s="50">
        <v>75</v>
      </c>
      <c r="J2905" s="50">
        <v>0</v>
      </c>
      <c r="K2905" s="50">
        <v>0</v>
      </c>
      <c r="L2905" s="50">
        <v>0</v>
      </c>
      <c r="M2905" s="50">
        <v>0</v>
      </c>
      <c r="N2905" s="51">
        <f>D2905*$D$7</f>
        <v>166.6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249.89999999999998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67"/>
        <v>416.5</v>
      </c>
      <c r="Y2905" s="51">
        <f t="shared" si="368"/>
        <v>0</v>
      </c>
      <c r="Z2905" s="51">
        <f t="shared" si="369"/>
        <v>0</v>
      </c>
      <c r="AA2905" s="51">
        <f t="shared" si="370"/>
        <v>0</v>
      </c>
      <c r="AB2905" s="51">
        <f t="shared" si="371"/>
        <v>0</v>
      </c>
      <c r="AC2905" s="52">
        <f t="shared" si="372"/>
        <v>416.5</v>
      </c>
      <c r="AD2905" s="53">
        <f>(ROUND(AC2905-AC2901,1)/AC2901)</f>
        <v>0</v>
      </c>
      <c r="AE2905" s="44"/>
      <c r="AF2905" s="45"/>
    </row>
    <row r="2906" spans="1:32">
      <c r="A2906" s="46" t="s">
        <v>33</v>
      </c>
      <c r="B2906" s="56"/>
      <c r="C2906" s="48" t="s">
        <v>9</v>
      </c>
      <c r="D2906" s="49">
        <v>119</v>
      </c>
      <c r="E2906" s="49">
        <v>0</v>
      </c>
      <c r="F2906" s="49">
        <v>0</v>
      </c>
      <c r="G2906" s="49">
        <v>0</v>
      </c>
      <c r="H2906" s="49">
        <v>0</v>
      </c>
      <c r="I2906" s="50">
        <v>75</v>
      </c>
      <c r="J2906" s="50">
        <v>0</v>
      </c>
      <c r="K2906" s="50">
        <v>0</v>
      </c>
      <c r="L2906" s="50">
        <v>0</v>
      </c>
      <c r="M2906" s="50">
        <v>0</v>
      </c>
      <c r="N2906" s="51">
        <f>D2906*$D$8</f>
        <v>166.6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249.89999999999998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67"/>
        <v>416.5</v>
      </c>
      <c r="Y2906" s="51">
        <f t="shared" si="368"/>
        <v>0</v>
      </c>
      <c r="Z2906" s="51">
        <f t="shared" si="369"/>
        <v>0</v>
      </c>
      <c r="AA2906" s="51">
        <f t="shared" si="370"/>
        <v>0</v>
      </c>
      <c r="AB2906" s="51">
        <f t="shared" si="371"/>
        <v>0</v>
      </c>
      <c r="AC2906" s="52">
        <f t="shared" si="372"/>
        <v>416.5</v>
      </c>
      <c r="AD2906" s="53">
        <f>(ROUND(AC2906-AC2901,1)/AC2901)</f>
        <v>0</v>
      </c>
      <c r="AE2906" s="44"/>
      <c r="AF2906" s="45"/>
    </row>
    <row r="2907" spans="1:32">
      <c r="A2907" s="46" t="s">
        <v>34</v>
      </c>
      <c r="B2907" s="56"/>
      <c r="C2907" s="48" t="s">
        <v>10</v>
      </c>
      <c r="D2907" s="49">
        <v>59</v>
      </c>
      <c r="E2907" s="49">
        <v>130</v>
      </c>
      <c r="F2907" s="49">
        <v>0</v>
      </c>
      <c r="G2907" s="49">
        <v>0</v>
      </c>
      <c r="H2907" s="49">
        <v>0</v>
      </c>
      <c r="I2907" s="50">
        <v>75</v>
      </c>
      <c r="J2907" s="50">
        <v>0</v>
      </c>
      <c r="K2907" s="50">
        <v>80</v>
      </c>
      <c r="L2907" s="50">
        <v>0</v>
      </c>
      <c r="M2907" s="50">
        <v>0</v>
      </c>
      <c r="N2907" s="51">
        <f>D2907*$D$9</f>
        <v>79.650000000000006</v>
      </c>
      <c r="O2907" s="51">
        <f>E2907*$E$9</f>
        <v>175.5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59.737500000000004</v>
      </c>
      <c r="T2907" s="51">
        <f>(O2907/100)*(K2907*$K$9)</f>
        <v>196.56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67"/>
        <v>139.38750000000002</v>
      </c>
      <c r="Y2907" s="51">
        <f t="shared" si="368"/>
        <v>372.06</v>
      </c>
      <c r="Z2907" s="51">
        <f t="shared" si="369"/>
        <v>0</v>
      </c>
      <c r="AA2907" s="51">
        <f t="shared" si="370"/>
        <v>0</v>
      </c>
      <c r="AB2907" s="51">
        <f t="shared" si="371"/>
        <v>0</v>
      </c>
      <c r="AC2907" s="52">
        <f t="shared" si="372"/>
        <v>511.4</v>
      </c>
      <c r="AD2907" s="53">
        <f>(ROUND(AC2907-AC2901,1)/AC2901)</f>
        <v>0.22785114045618249</v>
      </c>
      <c r="AE2907" s="44"/>
      <c r="AF2907" s="45"/>
    </row>
    <row r="2908" spans="1:32">
      <c r="A2908" s="46" t="s">
        <v>35</v>
      </c>
      <c r="B2908" s="56"/>
      <c r="C2908" s="48" t="s">
        <v>11</v>
      </c>
      <c r="D2908" s="49">
        <v>59</v>
      </c>
      <c r="E2908" s="49">
        <v>0</v>
      </c>
      <c r="F2908" s="49">
        <v>130</v>
      </c>
      <c r="G2908" s="49">
        <v>0</v>
      </c>
      <c r="H2908" s="49">
        <v>0</v>
      </c>
      <c r="I2908" s="50">
        <v>75</v>
      </c>
      <c r="J2908" s="50">
        <v>0</v>
      </c>
      <c r="K2908" s="50">
        <v>40</v>
      </c>
      <c r="L2908" s="50">
        <v>40</v>
      </c>
      <c r="M2908" s="50">
        <v>0</v>
      </c>
      <c r="N2908" s="51">
        <f>D2908*$D$10</f>
        <v>79.650000000000006</v>
      </c>
      <c r="O2908" s="51">
        <f>E2908*$E$10</f>
        <v>0</v>
      </c>
      <c r="P2908" s="51">
        <f>F2908*$F$10</f>
        <v>175.5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59.737500000000004</v>
      </c>
      <c r="T2908" s="51">
        <f>(O2908/100)*(K2908*$J$10)</f>
        <v>0</v>
      </c>
      <c r="U2908" s="51">
        <f>(P2908/100)*(K2908*$K$10)+(P2908/100)*(L2908*$L$10)</f>
        <v>196.56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67"/>
        <v>139.38750000000002</v>
      </c>
      <c r="Y2908" s="51">
        <f t="shared" si="368"/>
        <v>0</v>
      </c>
      <c r="Z2908" s="51">
        <f t="shared" si="369"/>
        <v>372.06</v>
      </c>
      <c r="AA2908" s="51">
        <f t="shared" si="370"/>
        <v>0</v>
      </c>
      <c r="AB2908" s="51">
        <f t="shared" si="371"/>
        <v>0</v>
      </c>
      <c r="AC2908" s="52">
        <f t="shared" si="372"/>
        <v>511.4</v>
      </c>
      <c r="AD2908" s="53">
        <f>(ROUND(AC2908-AC2901,1)/AC2901)</f>
        <v>0.22785114045618249</v>
      </c>
      <c r="AE2908" s="44"/>
      <c r="AF2908" s="45"/>
    </row>
    <row r="2909" spans="1:32">
      <c r="A2909" s="46" t="s">
        <v>36</v>
      </c>
      <c r="B2909" s="56"/>
      <c r="C2909" s="48" t="s">
        <v>12</v>
      </c>
      <c r="D2909" s="49">
        <v>59</v>
      </c>
      <c r="E2909" s="49">
        <v>0</v>
      </c>
      <c r="F2909" s="49">
        <v>0</v>
      </c>
      <c r="G2909" s="49">
        <v>130</v>
      </c>
      <c r="H2909" s="49">
        <v>0</v>
      </c>
      <c r="I2909" s="50">
        <v>75</v>
      </c>
      <c r="J2909" s="50">
        <v>0</v>
      </c>
      <c r="K2909" s="50">
        <v>0</v>
      </c>
      <c r="L2909" s="50">
        <v>80</v>
      </c>
      <c r="M2909" s="50">
        <v>0</v>
      </c>
      <c r="N2909" s="51">
        <f>D2909*$D$11</f>
        <v>79.650000000000006</v>
      </c>
      <c r="O2909" s="51">
        <f>E2909*$E$11</f>
        <v>0</v>
      </c>
      <c r="P2909" s="51">
        <f>F2909*$F$11</f>
        <v>0</v>
      </c>
      <c r="Q2909" s="51">
        <f>G2909*$G$11</f>
        <v>175.5</v>
      </c>
      <c r="R2909" s="51">
        <f>H2909*$H$11</f>
        <v>0</v>
      </c>
      <c r="S2909" s="51">
        <f>(N2909/100)*(I2909*$I$11)+(N2909/100)*(J2909*$J$11)</f>
        <v>59.737500000000004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196.56</v>
      </c>
      <c r="W2909" s="51">
        <f>(R2909/100)*(K2909*$K$11)+(R2909/100)*(L2909*$L$11)</f>
        <v>0</v>
      </c>
      <c r="X2909" s="51">
        <f t="shared" si="367"/>
        <v>139.38750000000002</v>
      </c>
      <c r="Y2909" s="51">
        <f t="shared" si="368"/>
        <v>0</v>
      </c>
      <c r="Z2909" s="51">
        <f t="shared" si="369"/>
        <v>0</v>
      </c>
      <c r="AA2909" s="51">
        <f t="shared" si="370"/>
        <v>372.06</v>
      </c>
      <c r="AB2909" s="51">
        <f t="shared" si="371"/>
        <v>0</v>
      </c>
      <c r="AC2909" s="52">
        <f t="shared" si="372"/>
        <v>511.4</v>
      </c>
      <c r="AD2909" s="53">
        <f>(ROUND(AC2909-AC2901,1)/AC2901)</f>
        <v>0.22785114045618249</v>
      </c>
      <c r="AE2909" s="44"/>
      <c r="AF2909" s="45"/>
    </row>
    <row r="2910" spans="1:32">
      <c r="A2910" s="46" t="s">
        <v>37</v>
      </c>
      <c r="B2910" s="56"/>
      <c r="C2910" s="48" t="s">
        <v>13</v>
      </c>
      <c r="D2910" s="49">
        <v>59</v>
      </c>
      <c r="E2910" s="49">
        <v>0</v>
      </c>
      <c r="F2910" s="49">
        <v>0</v>
      </c>
      <c r="G2910" s="49">
        <v>0</v>
      </c>
      <c r="H2910" s="49">
        <v>130</v>
      </c>
      <c r="I2910" s="50">
        <v>75</v>
      </c>
      <c r="J2910" s="50">
        <v>0</v>
      </c>
      <c r="K2910" s="50">
        <v>40</v>
      </c>
      <c r="L2910" s="50">
        <v>40</v>
      </c>
      <c r="M2910" s="50">
        <v>0</v>
      </c>
      <c r="N2910" s="51">
        <f>D2910*$D$12</f>
        <v>79.650000000000006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175.5</v>
      </c>
      <c r="S2910" s="51">
        <f>(N2910/100)*(I2910*$I$12)+(N2910/100)*(J2910*$J$12)</f>
        <v>59.737500000000004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196.56</v>
      </c>
      <c r="X2910" s="51">
        <f t="shared" si="367"/>
        <v>139.38750000000002</v>
      </c>
      <c r="Y2910" s="51">
        <f t="shared" si="368"/>
        <v>0</v>
      </c>
      <c r="Z2910" s="51">
        <f t="shared" si="369"/>
        <v>0</v>
      </c>
      <c r="AA2910" s="51">
        <f t="shared" si="370"/>
        <v>0</v>
      </c>
      <c r="AB2910" s="51">
        <f t="shared" si="371"/>
        <v>372.06</v>
      </c>
      <c r="AC2910" s="52">
        <f t="shared" si="372"/>
        <v>511.4</v>
      </c>
      <c r="AD2910" s="53">
        <f>(ROUND(AC2910-AC2901,1)/AC2901)</f>
        <v>0.22785114045618249</v>
      </c>
      <c r="AE2910" s="44"/>
      <c r="AF2910" s="45"/>
    </row>
    <row r="2911" spans="1:32">
      <c r="A2911" s="46" t="s">
        <v>38</v>
      </c>
      <c r="B2911" s="56"/>
      <c r="C2911" s="48" t="s">
        <v>14</v>
      </c>
      <c r="D2911" s="49">
        <v>119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90</v>
      </c>
      <c r="N2911" s="51">
        <f>D2911*$D$13</f>
        <v>160.65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289.17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67"/>
        <v>449.82000000000005</v>
      </c>
      <c r="Y2911" s="51">
        <f t="shared" si="368"/>
        <v>0</v>
      </c>
      <c r="Z2911" s="51">
        <f t="shared" si="369"/>
        <v>0</v>
      </c>
      <c r="AA2911" s="51">
        <f t="shared" si="370"/>
        <v>0</v>
      </c>
      <c r="AB2911" s="51">
        <f t="shared" si="371"/>
        <v>0</v>
      </c>
      <c r="AC2911" s="52">
        <f t="shared" si="372"/>
        <v>449.8</v>
      </c>
      <c r="AD2911" s="53">
        <f>(ROUND(AC2911-AC2901,1)/AC2901)</f>
        <v>7.9951980792316926E-2</v>
      </c>
      <c r="AE2911" s="44"/>
      <c r="AF2911" s="45"/>
    </row>
    <row r="2912" spans="1:32">
      <c r="A2912" s="46" t="s">
        <v>39</v>
      </c>
      <c r="B2912" s="56"/>
      <c r="C2912" s="48" t="s">
        <v>15</v>
      </c>
      <c r="D2912" s="49">
        <v>119</v>
      </c>
      <c r="E2912" s="49">
        <v>0</v>
      </c>
      <c r="F2912" s="49">
        <v>0</v>
      </c>
      <c r="G2912" s="49">
        <v>0</v>
      </c>
      <c r="H2912" s="49">
        <v>0</v>
      </c>
      <c r="I2912" s="50">
        <v>75</v>
      </c>
      <c r="J2912" s="50">
        <v>0</v>
      </c>
      <c r="K2912" s="50">
        <v>68</v>
      </c>
      <c r="L2912" s="50">
        <v>0</v>
      </c>
      <c r="M2912" s="50">
        <v>0</v>
      </c>
      <c r="N2912" s="51">
        <f>D2912*$D$14</f>
        <v>160.65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338.97149999999999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67"/>
        <v>499.62149999999997</v>
      </c>
      <c r="Y2912" s="51">
        <f t="shared" si="368"/>
        <v>0</v>
      </c>
      <c r="Z2912" s="51">
        <f t="shared" si="369"/>
        <v>0</v>
      </c>
      <c r="AA2912" s="51">
        <f t="shared" si="370"/>
        <v>0</v>
      </c>
      <c r="AB2912" s="51">
        <f t="shared" si="371"/>
        <v>0</v>
      </c>
      <c r="AC2912" s="52">
        <f t="shared" si="372"/>
        <v>499.6</v>
      </c>
      <c r="AD2912" s="53">
        <f>(ROUND(AC2912-AC2901,1)/AC2901)</f>
        <v>0.19951980792316926</v>
      </c>
      <c r="AE2912" s="44"/>
      <c r="AF2912" s="45"/>
    </row>
    <row r="2913" spans="1:32">
      <c r="A2913" s="46"/>
      <c r="B2913" s="56"/>
      <c r="C2913" s="48" t="s">
        <v>16</v>
      </c>
      <c r="D2913" s="49">
        <v>119</v>
      </c>
      <c r="E2913" s="49">
        <v>0</v>
      </c>
      <c r="F2913" s="49">
        <v>0</v>
      </c>
      <c r="G2913" s="49">
        <v>0</v>
      </c>
      <c r="H2913" s="49">
        <v>0</v>
      </c>
      <c r="I2913" s="50">
        <v>75</v>
      </c>
      <c r="J2913" s="50">
        <v>0</v>
      </c>
      <c r="K2913" s="50">
        <v>0</v>
      </c>
      <c r="L2913" s="50">
        <v>68</v>
      </c>
      <c r="M2913" s="50">
        <v>0</v>
      </c>
      <c r="N2913" s="51">
        <f>D2913*$D$15</f>
        <v>160.65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338.97149999999999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67"/>
        <v>499.62149999999997</v>
      </c>
      <c r="Y2913" s="51">
        <f t="shared" si="368"/>
        <v>0</v>
      </c>
      <c r="Z2913" s="51">
        <f t="shared" si="369"/>
        <v>0</v>
      </c>
      <c r="AA2913" s="51">
        <f t="shared" si="370"/>
        <v>0</v>
      </c>
      <c r="AB2913" s="51">
        <f t="shared" si="371"/>
        <v>0</v>
      </c>
      <c r="AC2913" s="52">
        <f t="shared" si="372"/>
        <v>499.6</v>
      </c>
      <c r="AD2913" s="53">
        <f>(ROUND(AC2913-AC2901,1)/AC2901)</f>
        <v>0.19951980792316926</v>
      </c>
      <c r="AE2913" s="44"/>
      <c r="AF2913" s="45"/>
    </row>
    <row r="2914" spans="1:32">
      <c r="A2914" s="46"/>
      <c r="B2914" s="56"/>
      <c r="C2914" s="48" t="s">
        <v>17</v>
      </c>
      <c r="D2914" s="49">
        <v>119</v>
      </c>
      <c r="E2914" s="49">
        <v>0</v>
      </c>
      <c r="F2914" s="49">
        <v>0</v>
      </c>
      <c r="G2914" s="49">
        <v>0</v>
      </c>
      <c r="H2914" s="49">
        <v>0</v>
      </c>
      <c r="I2914" s="50">
        <v>75</v>
      </c>
      <c r="J2914" s="50">
        <v>44</v>
      </c>
      <c r="K2914" s="50">
        <v>0</v>
      </c>
      <c r="L2914" s="50">
        <v>0</v>
      </c>
      <c r="M2914" s="50">
        <v>0</v>
      </c>
      <c r="N2914" s="51">
        <f>D2914*$D$16</f>
        <v>160.65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297.20249999999999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67"/>
        <v>457.85249999999996</v>
      </c>
      <c r="Y2914" s="51">
        <f t="shared" si="368"/>
        <v>0</v>
      </c>
      <c r="Z2914" s="51">
        <f t="shared" si="369"/>
        <v>0</v>
      </c>
      <c r="AA2914" s="51">
        <f t="shared" si="370"/>
        <v>0</v>
      </c>
      <c r="AB2914" s="51">
        <f t="shared" si="371"/>
        <v>0</v>
      </c>
      <c r="AC2914" s="52">
        <f t="shared" si="372"/>
        <v>457.9</v>
      </c>
      <c r="AD2914" s="53">
        <f>(ROUND(AC2914-AC2901,1)/AC2901)</f>
        <v>9.9399759903961576E-2</v>
      </c>
      <c r="AE2914" s="44" t="s">
        <v>28</v>
      </c>
      <c r="AF2914" s="45"/>
    </row>
    <row r="2915" spans="1:32">
      <c r="A2915" s="46"/>
      <c r="B2915" s="56"/>
      <c r="C2915" s="48" t="s">
        <v>18</v>
      </c>
      <c r="D2915" s="49">
        <v>119</v>
      </c>
      <c r="E2915" s="49">
        <v>0</v>
      </c>
      <c r="F2915" s="49">
        <v>0</v>
      </c>
      <c r="G2915" s="49">
        <v>0</v>
      </c>
      <c r="H2915" s="49">
        <v>0</v>
      </c>
      <c r="I2915" s="50">
        <v>90</v>
      </c>
      <c r="J2915" s="50">
        <v>0</v>
      </c>
      <c r="K2915" s="50">
        <v>0</v>
      </c>
      <c r="L2915" s="50">
        <v>0</v>
      </c>
      <c r="M2915" s="50">
        <v>0</v>
      </c>
      <c r="N2915" s="51">
        <f>D2915*$D$17</f>
        <v>160.65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361.46250000000003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67"/>
        <v>522.11250000000007</v>
      </c>
      <c r="Y2915" s="51">
        <f t="shared" si="368"/>
        <v>0</v>
      </c>
      <c r="Z2915" s="51">
        <f t="shared" si="369"/>
        <v>0</v>
      </c>
      <c r="AA2915" s="51">
        <f t="shared" si="370"/>
        <v>0</v>
      </c>
      <c r="AB2915" s="51">
        <f t="shared" si="371"/>
        <v>0</v>
      </c>
      <c r="AC2915" s="52">
        <f t="shared" si="372"/>
        <v>522.1</v>
      </c>
      <c r="AD2915" s="53">
        <f>(ROUND(AC2915-AC2901,1)/AC2901)</f>
        <v>0.25354141656662665</v>
      </c>
      <c r="AE2915" s="44"/>
      <c r="AF2915" s="45"/>
    </row>
    <row r="2916" spans="1:32">
      <c r="A2916" s="54" t="s">
        <v>19</v>
      </c>
      <c r="B2916" s="37" t="s">
        <v>250</v>
      </c>
      <c r="C2916" s="38" t="s">
        <v>4</v>
      </c>
      <c r="D2916" s="39">
        <v>116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162.39999999999998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259.83999999999992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67"/>
        <v>422.2399999999999</v>
      </c>
      <c r="Y2916" s="41">
        <f t="shared" si="368"/>
        <v>0</v>
      </c>
      <c r="Z2916" s="41">
        <f t="shared" si="369"/>
        <v>0</v>
      </c>
      <c r="AA2916" s="41">
        <f t="shared" si="370"/>
        <v>0</v>
      </c>
      <c r="AB2916" s="41">
        <f t="shared" si="371"/>
        <v>0</v>
      </c>
      <c r="AC2916" s="42">
        <f t="shared" si="372"/>
        <v>422.2</v>
      </c>
      <c r="AD2916" s="43">
        <v>0</v>
      </c>
      <c r="AE2916" s="44"/>
      <c r="AF2916" s="45"/>
    </row>
    <row r="2917" spans="1:32">
      <c r="A2917" s="46" t="s">
        <v>29</v>
      </c>
      <c r="B2917" s="47">
        <v>12</v>
      </c>
      <c r="C2917" s="48" t="s">
        <v>5</v>
      </c>
      <c r="D2917" s="49">
        <v>116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156.60000000000002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344.52000000000004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67"/>
        <v>501.12000000000006</v>
      </c>
      <c r="Y2917" s="51">
        <f t="shared" si="368"/>
        <v>0</v>
      </c>
      <c r="Z2917" s="51">
        <f t="shared" si="369"/>
        <v>0</v>
      </c>
      <c r="AA2917" s="51">
        <f t="shared" si="370"/>
        <v>0</v>
      </c>
      <c r="AB2917" s="51">
        <f t="shared" si="371"/>
        <v>0</v>
      </c>
      <c r="AC2917" s="52">
        <f t="shared" si="372"/>
        <v>501.1</v>
      </c>
      <c r="AD2917" s="53">
        <f>(ROUND(AC2917-AC2916,1)/AC2916)</f>
        <v>0.1868782567503553</v>
      </c>
      <c r="AE2917" s="44"/>
      <c r="AF2917" s="45"/>
    </row>
    <row r="2918" spans="1:32">
      <c r="A2918" s="46" t="s">
        <v>30</v>
      </c>
      <c r="B2918" s="47">
        <v>8</v>
      </c>
      <c r="C2918" s="48" t="s">
        <v>6</v>
      </c>
      <c r="D2918" s="49">
        <v>116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162.39999999999998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259.83999999999992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67"/>
        <v>422.2399999999999</v>
      </c>
      <c r="Y2918" s="51">
        <f t="shared" si="368"/>
        <v>0</v>
      </c>
      <c r="Z2918" s="51">
        <f t="shared" si="369"/>
        <v>0</v>
      </c>
      <c r="AA2918" s="51">
        <f t="shared" si="370"/>
        <v>0</v>
      </c>
      <c r="AB2918" s="51">
        <f t="shared" si="371"/>
        <v>0</v>
      </c>
      <c r="AC2918" s="52">
        <f t="shared" si="372"/>
        <v>422.2</v>
      </c>
      <c r="AD2918" s="53">
        <f>(ROUND(AC2918-AC2916,1)/AC2916)</f>
        <v>0</v>
      </c>
      <c r="AE2918" s="44"/>
      <c r="AF2918" s="45"/>
    </row>
    <row r="2919" spans="1:32">
      <c r="A2919" s="46" t="s">
        <v>31</v>
      </c>
      <c r="B2919" s="47">
        <v>0</v>
      </c>
      <c r="C2919" s="48" t="s">
        <v>7</v>
      </c>
      <c r="D2919" s="49">
        <v>116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162.39999999999998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259.83999999999992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67"/>
        <v>422.2399999999999</v>
      </c>
      <c r="Y2919" s="51">
        <f t="shared" si="368"/>
        <v>0</v>
      </c>
      <c r="Z2919" s="51">
        <f t="shared" si="369"/>
        <v>0</v>
      </c>
      <c r="AA2919" s="51">
        <f t="shared" si="370"/>
        <v>0</v>
      </c>
      <c r="AB2919" s="51">
        <f t="shared" si="371"/>
        <v>0</v>
      </c>
      <c r="AC2919" s="52">
        <f t="shared" si="372"/>
        <v>422.2</v>
      </c>
      <c r="AD2919" s="53">
        <f>(ROUND(AC2919-AC2916,1)/AC2916)</f>
        <v>0</v>
      </c>
      <c r="AE2919" s="44"/>
      <c r="AF2919" s="45"/>
    </row>
    <row r="2920" spans="1:32">
      <c r="A2920" s="46" t="s">
        <v>32</v>
      </c>
      <c r="B2920" s="47">
        <v>0</v>
      </c>
      <c r="C2920" s="48" t="s">
        <v>8</v>
      </c>
      <c r="D2920" s="49">
        <v>116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162.39999999999998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259.83999999999992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67"/>
        <v>422.2399999999999</v>
      </c>
      <c r="Y2920" s="51">
        <f t="shared" si="368"/>
        <v>0</v>
      </c>
      <c r="Z2920" s="51">
        <f t="shared" si="369"/>
        <v>0</v>
      </c>
      <c r="AA2920" s="51">
        <f t="shared" si="370"/>
        <v>0</v>
      </c>
      <c r="AB2920" s="51">
        <f t="shared" si="371"/>
        <v>0</v>
      </c>
      <c r="AC2920" s="52">
        <f t="shared" si="372"/>
        <v>422.2</v>
      </c>
      <c r="AD2920" s="53">
        <f>(ROUND(AC2920-AC2916,1)/AC2916)</f>
        <v>0</v>
      </c>
      <c r="AE2920" s="44"/>
      <c r="AF2920" s="45"/>
    </row>
    <row r="2921" spans="1:32">
      <c r="A2921" s="46" t="s">
        <v>33</v>
      </c>
      <c r="B2921" s="47"/>
      <c r="C2921" s="48" t="s">
        <v>9</v>
      </c>
      <c r="D2921" s="49">
        <v>116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162.39999999999998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259.83999999999992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67"/>
        <v>422.2399999999999</v>
      </c>
      <c r="Y2921" s="51">
        <f t="shared" si="368"/>
        <v>0</v>
      </c>
      <c r="Z2921" s="51">
        <f t="shared" si="369"/>
        <v>0</v>
      </c>
      <c r="AA2921" s="51">
        <f t="shared" si="370"/>
        <v>0</v>
      </c>
      <c r="AB2921" s="51">
        <f t="shared" si="371"/>
        <v>0</v>
      </c>
      <c r="AC2921" s="52">
        <f t="shared" si="372"/>
        <v>422.2</v>
      </c>
      <c r="AD2921" s="53">
        <f>(ROUND(AC2921-AC2916,1)/AC2916)</f>
        <v>0</v>
      </c>
      <c r="AE2921" s="44"/>
      <c r="AF2921" s="45"/>
    </row>
    <row r="2922" spans="1:32">
      <c r="A2922" s="46" t="s">
        <v>34</v>
      </c>
      <c r="B2922" s="47"/>
      <c r="C2922" s="48" t="s">
        <v>10</v>
      </c>
      <c r="D2922" s="49">
        <v>58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78.300000000000011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62.640000000000015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67"/>
        <v>140.94000000000003</v>
      </c>
      <c r="Y2922" s="51">
        <f t="shared" si="368"/>
        <v>369.5625</v>
      </c>
      <c r="Z2922" s="51">
        <f t="shared" si="369"/>
        <v>0</v>
      </c>
      <c r="AA2922" s="51">
        <f t="shared" si="370"/>
        <v>0</v>
      </c>
      <c r="AB2922" s="51">
        <f t="shared" si="371"/>
        <v>0</v>
      </c>
      <c r="AC2922" s="52">
        <f t="shared" si="372"/>
        <v>510.5</v>
      </c>
      <c r="AD2922" s="53">
        <f>(ROUND(AC2922-AC2916,1)/AC2916)</f>
        <v>0.20914258645191852</v>
      </c>
      <c r="AE2922" s="44"/>
      <c r="AF2922" s="45"/>
    </row>
    <row r="2923" spans="1:32">
      <c r="A2923" s="46" t="s">
        <v>35</v>
      </c>
      <c r="B2923" s="47"/>
      <c r="C2923" s="48" t="s">
        <v>11</v>
      </c>
      <c r="D2923" s="49">
        <v>58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78.300000000000011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62.640000000000015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67"/>
        <v>140.94000000000003</v>
      </c>
      <c r="Y2923" s="51">
        <f t="shared" si="368"/>
        <v>0</v>
      </c>
      <c r="Z2923" s="51">
        <f t="shared" si="369"/>
        <v>369.5625</v>
      </c>
      <c r="AA2923" s="51">
        <f t="shared" si="370"/>
        <v>0</v>
      </c>
      <c r="AB2923" s="51">
        <f t="shared" si="371"/>
        <v>0</v>
      </c>
      <c r="AC2923" s="52">
        <f t="shared" si="372"/>
        <v>510.5</v>
      </c>
      <c r="AD2923" s="53">
        <f>(ROUND(AC2923-AC2916,1)/AC2916)</f>
        <v>0.20914258645191852</v>
      </c>
      <c r="AE2923" s="44"/>
      <c r="AF2923" s="45"/>
    </row>
    <row r="2924" spans="1:32">
      <c r="A2924" s="46" t="s">
        <v>36</v>
      </c>
      <c r="B2924" s="47"/>
      <c r="C2924" s="48" t="s">
        <v>12</v>
      </c>
      <c r="D2924" s="49">
        <v>58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78.300000000000011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62.640000000000015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67"/>
        <v>140.94000000000003</v>
      </c>
      <c r="Y2924" s="51">
        <f t="shared" si="368"/>
        <v>0</v>
      </c>
      <c r="Z2924" s="51">
        <f t="shared" si="369"/>
        <v>0</v>
      </c>
      <c r="AA2924" s="51">
        <f t="shared" si="370"/>
        <v>369.5625</v>
      </c>
      <c r="AB2924" s="51">
        <f t="shared" si="371"/>
        <v>0</v>
      </c>
      <c r="AC2924" s="52">
        <f t="shared" si="372"/>
        <v>510.5</v>
      </c>
      <c r="AD2924" s="53">
        <f>(ROUND(AC2924-AC2916,1)/AC2916)</f>
        <v>0.20914258645191852</v>
      </c>
      <c r="AE2924" s="44"/>
      <c r="AF2924" s="45"/>
    </row>
    <row r="2925" spans="1:32">
      <c r="A2925" s="46" t="s">
        <v>37</v>
      </c>
      <c r="B2925" s="47"/>
      <c r="C2925" s="48" t="s">
        <v>13</v>
      </c>
      <c r="D2925" s="49">
        <v>58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78.300000000000011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62.640000000000015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67"/>
        <v>140.94000000000003</v>
      </c>
      <c r="Y2925" s="51">
        <f t="shared" si="368"/>
        <v>0</v>
      </c>
      <c r="Z2925" s="51">
        <f t="shared" si="369"/>
        <v>0</v>
      </c>
      <c r="AA2925" s="51">
        <f t="shared" si="370"/>
        <v>0</v>
      </c>
      <c r="AB2925" s="51">
        <f t="shared" si="371"/>
        <v>369.5625</v>
      </c>
      <c r="AC2925" s="52">
        <f t="shared" si="372"/>
        <v>510.5</v>
      </c>
      <c r="AD2925" s="53">
        <f>(ROUND(AC2925-AC2916,1)/AC2916)</f>
        <v>0.20914258645191852</v>
      </c>
      <c r="AE2925" s="44"/>
      <c r="AF2925" s="45"/>
    </row>
    <row r="2926" spans="1:32">
      <c r="A2926" s="46" t="s">
        <v>38</v>
      </c>
      <c r="B2926" s="47"/>
      <c r="C2926" s="48" t="s">
        <v>14</v>
      </c>
      <c r="D2926" s="49">
        <v>116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156.60000000000002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306.93600000000004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67"/>
        <v>463.53600000000006</v>
      </c>
      <c r="Y2926" s="51">
        <f t="shared" si="368"/>
        <v>0</v>
      </c>
      <c r="Z2926" s="51">
        <f t="shared" si="369"/>
        <v>0</v>
      </c>
      <c r="AA2926" s="51">
        <f t="shared" si="370"/>
        <v>0</v>
      </c>
      <c r="AB2926" s="51">
        <f t="shared" si="371"/>
        <v>0</v>
      </c>
      <c r="AC2926" s="52">
        <f t="shared" si="372"/>
        <v>463.5</v>
      </c>
      <c r="AD2926" s="53">
        <f>(ROUND(AC2926-AC2916,1)/AC2916)</f>
        <v>9.7820937944102321E-2</v>
      </c>
      <c r="AE2926" s="44"/>
      <c r="AF2926" s="45"/>
    </row>
    <row r="2927" spans="1:32">
      <c r="A2927" s="46" t="s">
        <v>39</v>
      </c>
      <c r="B2927" s="47"/>
      <c r="C2927" s="48" t="s">
        <v>15</v>
      </c>
      <c r="D2927" s="49">
        <v>116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156.60000000000002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344.5200000000001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67"/>
        <v>501.12000000000012</v>
      </c>
      <c r="Y2927" s="51">
        <f t="shared" si="368"/>
        <v>0</v>
      </c>
      <c r="Z2927" s="51">
        <f t="shared" si="369"/>
        <v>0</v>
      </c>
      <c r="AA2927" s="51">
        <f t="shared" si="370"/>
        <v>0</v>
      </c>
      <c r="AB2927" s="51">
        <f t="shared" si="371"/>
        <v>0</v>
      </c>
      <c r="AC2927" s="52">
        <f t="shared" si="372"/>
        <v>501.1</v>
      </c>
      <c r="AD2927" s="53">
        <f>(ROUND(AC2927-AC2916,1)/AC2916)</f>
        <v>0.1868782567503553</v>
      </c>
      <c r="AE2927" s="44"/>
      <c r="AF2927" s="45"/>
    </row>
    <row r="2928" spans="1:32">
      <c r="A2928" s="46"/>
      <c r="B2928" s="47"/>
      <c r="C2928" s="48" t="s">
        <v>16</v>
      </c>
      <c r="D2928" s="49">
        <v>116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156.60000000000002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344.5200000000001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67"/>
        <v>501.12000000000012</v>
      </c>
      <c r="Y2928" s="51">
        <f t="shared" si="368"/>
        <v>0</v>
      </c>
      <c r="Z2928" s="51">
        <f t="shared" si="369"/>
        <v>0</v>
      </c>
      <c r="AA2928" s="51">
        <f t="shared" si="370"/>
        <v>0</v>
      </c>
      <c r="AB2928" s="51">
        <f t="shared" si="371"/>
        <v>0</v>
      </c>
      <c r="AC2928" s="52">
        <f t="shared" si="372"/>
        <v>501.1</v>
      </c>
      <c r="AD2928" s="53">
        <f>(ROUND(AC2928-AC2916,1)/AC2916)</f>
        <v>0.1868782567503553</v>
      </c>
      <c r="AE2928" s="44"/>
      <c r="AF2928" s="45"/>
    </row>
    <row r="2929" spans="1:32">
      <c r="A2929" s="46"/>
      <c r="B2929" s="47"/>
      <c r="C2929" s="48" t="s">
        <v>17</v>
      </c>
      <c r="D2929" s="49">
        <v>116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156.60000000000002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309.28500000000008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67"/>
        <v>465.8850000000001</v>
      </c>
      <c r="Y2929" s="51">
        <f t="shared" si="368"/>
        <v>0</v>
      </c>
      <c r="Z2929" s="51">
        <f t="shared" si="369"/>
        <v>0</v>
      </c>
      <c r="AA2929" s="51">
        <f t="shared" si="370"/>
        <v>0</v>
      </c>
      <c r="AB2929" s="51">
        <f t="shared" si="371"/>
        <v>0</v>
      </c>
      <c r="AC2929" s="52">
        <f t="shared" si="372"/>
        <v>465.9</v>
      </c>
      <c r="AD2929" s="53">
        <f>(ROUND(AC2929-AC2916,1)/AC2916)</f>
        <v>0.10350544765513975</v>
      </c>
      <c r="AE2929" s="44" t="s">
        <v>28</v>
      </c>
      <c r="AF2929" s="45"/>
    </row>
    <row r="2930" spans="1:32">
      <c r="A2930" s="46"/>
      <c r="B2930" s="47"/>
      <c r="C2930" s="48" t="s">
        <v>18</v>
      </c>
      <c r="D2930" s="49">
        <v>116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156.60000000000002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344.52000000000004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67"/>
        <v>501.12000000000006</v>
      </c>
      <c r="Y2930" s="51">
        <f t="shared" si="368"/>
        <v>0</v>
      </c>
      <c r="Z2930" s="51">
        <f t="shared" si="369"/>
        <v>0</v>
      </c>
      <c r="AA2930" s="51">
        <f t="shared" si="370"/>
        <v>0</v>
      </c>
      <c r="AB2930" s="51">
        <f t="shared" si="371"/>
        <v>0</v>
      </c>
      <c r="AC2930" s="52">
        <f t="shared" si="372"/>
        <v>501.1</v>
      </c>
      <c r="AD2930" s="53">
        <f>(ROUND(AC2930-AC2916,1)/AC2916)</f>
        <v>0.1868782567503553</v>
      </c>
      <c r="AE2930" s="44"/>
      <c r="AF2930" s="45"/>
    </row>
    <row r="2931" spans="1:32">
      <c r="A2931" s="54" t="s">
        <v>19</v>
      </c>
      <c r="B2931" s="55" t="s">
        <v>251</v>
      </c>
      <c r="C2931" s="38" t="s">
        <v>4</v>
      </c>
      <c r="D2931" s="39">
        <v>115</v>
      </c>
      <c r="E2931" s="39">
        <v>0</v>
      </c>
      <c r="F2931" s="39">
        <v>0</v>
      </c>
      <c r="G2931" s="39">
        <v>0</v>
      </c>
      <c r="H2931" s="39">
        <v>0</v>
      </c>
      <c r="I2931" s="40">
        <v>60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161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257.60000000000002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67"/>
        <v>418.6</v>
      </c>
      <c r="Y2931" s="41">
        <f t="shared" si="368"/>
        <v>0</v>
      </c>
      <c r="Z2931" s="41">
        <f t="shared" si="369"/>
        <v>0</v>
      </c>
      <c r="AA2931" s="41">
        <f t="shared" si="370"/>
        <v>0</v>
      </c>
      <c r="AB2931" s="41">
        <f t="shared" si="371"/>
        <v>0</v>
      </c>
      <c r="AC2931" s="42">
        <f t="shared" si="372"/>
        <v>418.6</v>
      </c>
      <c r="AD2931" s="43">
        <v>0</v>
      </c>
      <c r="AE2931" s="44"/>
      <c r="AF2931" s="45"/>
    </row>
    <row r="2932" spans="1:32">
      <c r="A2932" s="46" t="s">
        <v>29</v>
      </c>
      <c r="B2932" s="55">
        <v>8</v>
      </c>
      <c r="C2932" s="48" t="s">
        <v>5</v>
      </c>
      <c r="D2932" s="49">
        <v>115</v>
      </c>
      <c r="E2932" s="49">
        <v>0</v>
      </c>
      <c r="F2932" s="49">
        <v>0</v>
      </c>
      <c r="G2932" s="49">
        <v>0</v>
      </c>
      <c r="H2932" s="49">
        <v>0</v>
      </c>
      <c r="I2932" s="50">
        <v>75</v>
      </c>
      <c r="J2932" s="50">
        <v>35</v>
      </c>
      <c r="K2932" s="50">
        <v>0</v>
      </c>
      <c r="L2932" s="50">
        <v>0</v>
      </c>
      <c r="M2932" s="50">
        <v>0</v>
      </c>
      <c r="N2932" s="51">
        <f>D2932*$D$4</f>
        <v>155.25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67"/>
        <v>496.8</v>
      </c>
      <c r="Y2932" s="51">
        <f t="shared" si="368"/>
        <v>0</v>
      </c>
      <c r="Z2932" s="51">
        <f t="shared" si="369"/>
        <v>0</v>
      </c>
      <c r="AA2932" s="51">
        <f t="shared" si="370"/>
        <v>0</v>
      </c>
      <c r="AB2932" s="51">
        <f t="shared" si="371"/>
        <v>0</v>
      </c>
      <c r="AC2932" s="52">
        <f t="shared" si="372"/>
        <v>496.8</v>
      </c>
      <c r="AD2932" s="53">
        <f>(ROUND(AC2932-AC2931,1)/AC2931)</f>
        <v>0.18681318681318682</v>
      </c>
      <c r="AE2932" s="44"/>
      <c r="AF2932" s="45"/>
    </row>
    <row r="2933" spans="1:32">
      <c r="A2933" s="46" t="s">
        <v>30</v>
      </c>
      <c r="B2933" s="56">
        <v>10</v>
      </c>
      <c r="C2933" s="48" t="s">
        <v>6</v>
      </c>
      <c r="D2933" s="49">
        <v>115</v>
      </c>
      <c r="E2933" s="49">
        <v>0</v>
      </c>
      <c r="F2933" s="49">
        <v>0</v>
      </c>
      <c r="G2933" s="49">
        <v>0</v>
      </c>
      <c r="H2933" s="49">
        <v>0</v>
      </c>
      <c r="I2933" s="50">
        <v>60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161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257.60000000000002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67"/>
        <v>418.6</v>
      </c>
      <c r="Y2933" s="51">
        <f t="shared" si="368"/>
        <v>0</v>
      </c>
      <c r="Z2933" s="51">
        <f t="shared" si="369"/>
        <v>0</v>
      </c>
      <c r="AA2933" s="51">
        <f t="shared" si="370"/>
        <v>0</v>
      </c>
      <c r="AB2933" s="51">
        <f t="shared" si="371"/>
        <v>0</v>
      </c>
      <c r="AC2933" s="52">
        <f t="shared" si="372"/>
        <v>418.6</v>
      </c>
      <c r="AD2933" s="53">
        <f>(ROUND(AC2933-AC2931,1)/AC2931)</f>
        <v>0</v>
      </c>
      <c r="AE2933" s="44"/>
      <c r="AF2933" s="45"/>
    </row>
    <row r="2934" spans="1:32">
      <c r="A2934" s="46" t="s">
        <v>31</v>
      </c>
      <c r="B2934" s="56">
        <v>0</v>
      </c>
      <c r="C2934" s="48" t="s">
        <v>7</v>
      </c>
      <c r="D2934" s="49">
        <v>115</v>
      </c>
      <c r="E2934" s="49">
        <v>0</v>
      </c>
      <c r="F2934" s="49">
        <v>0</v>
      </c>
      <c r="G2934" s="49">
        <v>0</v>
      </c>
      <c r="H2934" s="49">
        <v>0</v>
      </c>
      <c r="I2934" s="50">
        <v>60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161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257.60000000000002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67"/>
        <v>418.6</v>
      </c>
      <c r="Y2934" s="51">
        <f t="shared" si="368"/>
        <v>0</v>
      </c>
      <c r="Z2934" s="51">
        <f t="shared" si="369"/>
        <v>0</v>
      </c>
      <c r="AA2934" s="51">
        <f t="shared" si="370"/>
        <v>0</v>
      </c>
      <c r="AB2934" s="51">
        <f t="shared" si="371"/>
        <v>0</v>
      </c>
      <c r="AC2934" s="52">
        <f t="shared" si="372"/>
        <v>418.6</v>
      </c>
      <c r="AD2934" s="53">
        <f>(ROUND(AC2934-AC2931,1)/AC2931)</f>
        <v>0</v>
      </c>
      <c r="AE2934" s="44"/>
      <c r="AF2934" s="45"/>
    </row>
    <row r="2935" spans="1:32">
      <c r="A2935" s="46" t="s">
        <v>32</v>
      </c>
      <c r="B2935" s="56">
        <v>0</v>
      </c>
      <c r="C2935" s="48" t="s">
        <v>8</v>
      </c>
      <c r="D2935" s="49">
        <v>115</v>
      </c>
      <c r="E2935" s="49">
        <v>0</v>
      </c>
      <c r="F2935" s="49">
        <v>0</v>
      </c>
      <c r="G2935" s="49">
        <v>0</v>
      </c>
      <c r="H2935" s="49">
        <v>0</v>
      </c>
      <c r="I2935" s="50">
        <v>60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161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257.60000000000002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67"/>
        <v>418.6</v>
      </c>
      <c r="Y2935" s="51">
        <f t="shared" si="368"/>
        <v>0</v>
      </c>
      <c r="Z2935" s="51">
        <f t="shared" si="369"/>
        <v>0</v>
      </c>
      <c r="AA2935" s="51">
        <f t="shared" si="370"/>
        <v>0</v>
      </c>
      <c r="AB2935" s="51">
        <f t="shared" si="371"/>
        <v>0</v>
      </c>
      <c r="AC2935" s="52">
        <f t="shared" si="372"/>
        <v>418.6</v>
      </c>
      <c r="AD2935" s="53">
        <f>(ROUND(AC2935-AC2931,1)/AC2931)</f>
        <v>0</v>
      </c>
      <c r="AE2935" s="44"/>
      <c r="AF2935" s="45"/>
    </row>
    <row r="2936" spans="1:32">
      <c r="A2936" s="46" t="s">
        <v>33</v>
      </c>
      <c r="B2936" s="56"/>
      <c r="C2936" s="48" t="s">
        <v>9</v>
      </c>
      <c r="D2936" s="49">
        <v>115</v>
      </c>
      <c r="E2936" s="49">
        <v>0</v>
      </c>
      <c r="F2936" s="49">
        <v>0</v>
      </c>
      <c r="G2936" s="49">
        <v>0</v>
      </c>
      <c r="H2936" s="49">
        <v>0</v>
      </c>
      <c r="I2936" s="50">
        <v>60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161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257.60000000000002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67"/>
        <v>418.6</v>
      </c>
      <c r="Y2936" s="51">
        <f t="shared" si="368"/>
        <v>0</v>
      </c>
      <c r="Z2936" s="51">
        <f t="shared" si="369"/>
        <v>0</v>
      </c>
      <c r="AA2936" s="51">
        <f t="shared" si="370"/>
        <v>0</v>
      </c>
      <c r="AB2936" s="51">
        <f t="shared" si="371"/>
        <v>0</v>
      </c>
      <c r="AC2936" s="52">
        <f t="shared" si="372"/>
        <v>418.6</v>
      </c>
      <c r="AD2936" s="53">
        <f>(ROUND(AC2936-AC2931,1)/AC2931)</f>
        <v>0</v>
      </c>
      <c r="AE2936" s="44"/>
      <c r="AF2936" s="45"/>
    </row>
    <row r="2937" spans="1:32">
      <c r="A2937" s="46" t="s">
        <v>34</v>
      </c>
      <c r="B2937" s="56"/>
      <c r="C2937" s="48" t="s">
        <v>10</v>
      </c>
      <c r="D2937" s="49">
        <v>57</v>
      </c>
      <c r="E2937" s="49">
        <v>125</v>
      </c>
      <c r="F2937" s="49">
        <v>0</v>
      </c>
      <c r="G2937" s="49">
        <v>0</v>
      </c>
      <c r="H2937" s="49">
        <v>0</v>
      </c>
      <c r="I2937" s="50">
        <v>60</v>
      </c>
      <c r="J2937" s="50">
        <v>20</v>
      </c>
      <c r="K2937" s="50">
        <v>85</v>
      </c>
      <c r="L2937" s="50">
        <v>0</v>
      </c>
      <c r="M2937" s="50">
        <v>0</v>
      </c>
      <c r="N2937" s="51">
        <f>D2937*$D$9</f>
        <v>76.95</v>
      </c>
      <c r="O2937" s="51">
        <f>E2937*$E$9</f>
        <v>168.75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61.56</v>
      </c>
      <c r="T2937" s="51">
        <f>(O2937/100)*(K2937*$K$9)</f>
        <v>200.81249999999997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67"/>
        <v>138.51</v>
      </c>
      <c r="Y2937" s="51">
        <f t="shared" si="368"/>
        <v>369.5625</v>
      </c>
      <c r="Z2937" s="51">
        <f t="shared" si="369"/>
        <v>0</v>
      </c>
      <c r="AA2937" s="51">
        <f t="shared" si="370"/>
        <v>0</v>
      </c>
      <c r="AB2937" s="51">
        <f t="shared" si="371"/>
        <v>0</v>
      </c>
      <c r="AC2937" s="52">
        <f t="shared" si="372"/>
        <v>508.1</v>
      </c>
      <c r="AD2937" s="53">
        <f>(ROUND(AC2937-AC2931,1)/AC2931)</f>
        <v>0.21380793119923552</v>
      </c>
      <c r="AE2937" s="44"/>
      <c r="AF2937" s="45"/>
    </row>
    <row r="2938" spans="1:32">
      <c r="A2938" s="46" t="s">
        <v>35</v>
      </c>
      <c r="B2938" s="56"/>
      <c r="C2938" s="48" t="s">
        <v>11</v>
      </c>
      <c r="D2938" s="49">
        <v>57</v>
      </c>
      <c r="E2938" s="49">
        <v>0</v>
      </c>
      <c r="F2938" s="49">
        <v>125</v>
      </c>
      <c r="G2938" s="49">
        <v>0</v>
      </c>
      <c r="H2938" s="49">
        <v>0</v>
      </c>
      <c r="I2938" s="50">
        <v>60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76.95</v>
      </c>
      <c r="O2938" s="51">
        <f>E2938*$E$10</f>
        <v>0</v>
      </c>
      <c r="P2938" s="51">
        <f>F2938*$F$10</f>
        <v>168.75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61.56</v>
      </c>
      <c r="T2938" s="51">
        <f>(O2938/100)*(K2938*$J$10)</f>
        <v>0</v>
      </c>
      <c r="U2938" s="51">
        <f>(P2938/100)*(K2938*$K$10)+(P2938/100)*(L2938*$L$10)</f>
        <v>200.81249999999997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67"/>
        <v>138.51</v>
      </c>
      <c r="Y2938" s="51">
        <f t="shared" si="368"/>
        <v>0</v>
      </c>
      <c r="Z2938" s="51">
        <f t="shared" si="369"/>
        <v>369.5625</v>
      </c>
      <c r="AA2938" s="51">
        <f t="shared" si="370"/>
        <v>0</v>
      </c>
      <c r="AB2938" s="51">
        <f t="shared" si="371"/>
        <v>0</v>
      </c>
      <c r="AC2938" s="52">
        <f t="shared" si="372"/>
        <v>508.1</v>
      </c>
      <c r="AD2938" s="53">
        <f>(ROUND(AC2938-AC2931,1)/AC2931)</f>
        <v>0.21380793119923552</v>
      </c>
      <c r="AE2938" s="44"/>
      <c r="AF2938" s="45"/>
    </row>
    <row r="2939" spans="1:32">
      <c r="A2939" s="46" t="s">
        <v>36</v>
      </c>
      <c r="B2939" s="56"/>
      <c r="C2939" s="48" t="s">
        <v>12</v>
      </c>
      <c r="D2939" s="49">
        <v>57</v>
      </c>
      <c r="E2939" s="49">
        <v>0</v>
      </c>
      <c r="F2939" s="49">
        <v>0</v>
      </c>
      <c r="G2939" s="49">
        <v>125</v>
      </c>
      <c r="H2939" s="49">
        <v>0</v>
      </c>
      <c r="I2939" s="50">
        <v>60</v>
      </c>
      <c r="J2939" s="50">
        <v>20</v>
      </c>
      <c r="K2939" s="50">
        <v>0</v>
      </c>
      <c r="L2939" s="50">
        <v>85</v>
      </c>
      <c r="M2939" s="50">
        <v>0</v>
      </c>
      <c r="N2939" s="51">
        <f>D2939*$D$11</f>
        <v>76.95</v>
      </c>
      <c r="O2939" s="51">
        <f>E2939*$E$11</f>
        <v>0</v>
      </c>
      <c r="P2939" s="51">
        <f>F2939*$F$11</f>
        <v>0</v>
      </c>
      <c r="Q2939" s="51">
        <f>G2939*$G$11</f>
        <v>168.75</v>
      </c>
      <c r="R2939" s="51">
        <f>H2939*$H$11</f>
        <v>0</v>
      </c>
      <c r="S2939" s="51">
        <f>(N2939/100)*(I2939*$I$11)+(N2939/100)*(J2939*$J$11)</f>
        <v>61.56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200.81249999999997</v>
      </c>
      <c r="W2939" s="51">
        <f>(R2939/100)*(K2939*$K$11)+(R2939/100)*(L2939*$L$11)</f>
        <v>0</v>
      </c>
      <c r="X2939" s="51">
        <f t="shared" si="367"/>
        <v>138.51</v>
      </c>
      <c r="Y2939" s="51">
        <f t="shared" si="368"/>
        <v>0</v>
      </c>
      <c r="Z2939" s="51">
        <f t="shared" si="369"/>
        <v>0</v>
      </c>
      <c r="AA2939" s="51">
        <f t="shared" si="370"/>
        <v>369.5625</v>
      </c>
      <c r="AB2939" s="51">
        <f t="shared" si="371"/>
        <v>0</v>
      </c>
      <c r="AC2939" s="52">
        <f t="shared" si="372"/>
        <v>508.1</v>
      </c>
      <c r="AD2939" s="53">
        <f>(ROUND(AC2939-AC2931,1)/AC2931)</f>
        <v>0.21380793119923552</v>
      </c>
      <c r="AE2939" s="44"/>
      <c r="AF2939" s="45"/>
    </row>
    <row r="2940" spans="1:32">
      <c r="A2940" s="46" t="s">
        <v>37</v>
      </c>
      <c r="B2940" s="56"/>
      <c r="C2940" s="48" t="s">
        <v>13</v>
      </c>
      <c r="D2940" s="49">
        <v>57</v>
      </c>
      <c r="E2940" s="49">
        <v>0</v>
      </c>
      <c r="F2940" s="49">
        <v>0</v>
      </c>
      <c r="G2940" s="49">
        <v>0</v>
      </c>
      <c r="H2940" s="49">
        <v>125</v>
      </c>
      <c r="I2940" s="50">
        <v>60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76.95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168.75</v>
      </c>
      <c r="S2940" s="51">
        <f>(N2940/100)*(I2940*$I$12)+(N2940/100)*(J2940*$J$12)</f>
        <v>61.56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200.81249999999997</v>
      </c>
      <c r="X2940" s="51">
        <f t="shared" si="367"/>
        <v>138.51</v>
      </c>
      <c r="Y2940" s="51">
        <f t="shared" si="368"/>
        <v>0</v>
      </c>
      <c r="Z2940" s="51">
        <f t="shared" si="369"/>
        <v>0</v>
      </c>
      <c r="AA2940" s="51">
        <f t="shared" si="370"/>
        <v>0</v>
      </c>
      <c r="AB2940" s="51">
        <f t="shared" si="371"/>
        <v>369.5625</v>
      </c>
      <c r="AC2940" s="52">
        <f t="shared" si="372"/>
        <v>508.1</v>
      </c>
      <c r="AD2940" s="53">
        <f>(ROUND(AC2940-AC2931,1)/AC2931)</f>
        <v>0.21380793119923552</v>
      </c>
      <c r="AE2940" s="44"/>
      <c r="AF2940" s="45"/>
    </row>
    <row r="2941" spans="1:32">
      <c r="A2941" s="46" t="s">
        <v>38</v>
      </c>
      <c r="B2941" s="56"/>
      <c r="C2941" s="48" t="s">
        <v>14</v>
      </c>
      <c r="D2941" s="49">
        <v>115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98</v>
      </c>
      <c r="N2941" s="51">
        <f>D2941*$D$13</f>
        <v>155.25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304.29000000000002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67"/>
        <v>459.54</v>
      </c>
      <c r="Y2941" s="51">
        <f t="shared" si="368"/>
        <v>0</v>
      </c>
      <c r="Z2941" s="51">
        <f t="shared" si="369"/>
        <v>0</v>
      </c>
      <c r="AA2941" s="51">
        <f t="shared" si="370"/>
        <v>0</v>
      </c>
      <c r="AB2941" s="51">
        <f t="shared" si="371"/>
        <v>0</v>
      </c>
      <c r="AC2941" s="52">
        <f t="shared" si="372"/>
        <v>459.5</v>
      </c>
      <c r="AD2941" s="53">
        <f>(ROUND(AC2941-AC2931,1)/AC2931)</f>
        <v>9.7706641184902049E-2</v>
      </c>
      <c r="AE2941" s="44"/>
      <c r="AF2941" s="45"/>
    </row>
    <row r="2942" spans="1:32">
      <c r="A2942" s="46" t="s">
        <v>39</v>
      </c>
      <c r="B2942" s="56"/>
      <c r="C2942" s="48" t="s">
        <v>15</v>
      </c>
      <c r="D2942" s="49">
        <v>115</v>
      </c>
      <c r="E2942" s="49">
        <v>0</v>
      </c>
      <c r="F2942" s="49">
        <v>0</v>
      </c>
      <c r="G2942" s="49">
        <v>0</v>
      </c>
      <c r="H2942" s="49">
        <v>0</v>
      </c>
      <c r="I2942" s="50">
        <v>60</v>
      </c>
      <c r="J2942" s="50">
        <v>20</v>
      </c>
      <c r="K2942" s="50">
        <v>70</v>
      </c>
      <c r="L2942" s="50">
        <v>0</v>
      </c>
      <c r="M2942" s="50">
        <v>0</v>
      </c>
      <c r="N2942" s="51">
        <f>D2942*$D$14</f>
        <v>155.25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341.55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67"/>
        <v>496.8</v>
      </c>
      <c r="Y2942" s="51">
        <f t="shared" si="368"/>
        <v>0</v>
      </c>
      <c r="Z2942" s="51">
        <f t="shared" si="369"/>
        <v>0</v>
      </c>
      <c r="AA2942" s="51">
        <f t="shared" si="370"/>
        <v>0</v>
      </c>
      <c r="AB2942" s="51">
        <f t="shared" si="371"/>
        <v>0</v>
      </c>
      <c r="AC2942" s="52">
        <f t="shared" si="372"/>
        <v>496.8</v>
      </c>
      <c r="AD2942" s="53">
        <f>(ROUND(AC2942-AC2931,1)/AC2931)</f>
        <v>0.18681318681318682</v>
      </c>
      <c r="AE2942" s="44"/>
      <c r="AF2942" s="45"/>
    </row>
    <row r="2943" spans="1:32">
      <c r="A2943" s="46"/>
      <c r="B2943" s="56"/>
      <c r="C2943" s="48" t="s">
        <v>16</v>
      </c>
      <c r="D2943" s="49">
        <v>115</v>
      </c>
      <c r="E2943" s="49">
        <v>0</v>
      </c>
      <c r="F2943" s="49">
        <v>0</v>
      </c>
      <c r="G2943" s="49">
        <v>0</v>
      </c>
      <c r="H2943" s="49">
        <v>0</v>
      </c>
      <c r="I2943" s="50">
        <v>60</v>
      </c>
      <c r="J2943" s="50">
        <v>20</v>
      </c>
      <c r="K2943" s="50">
        <v>0</v>
      </c>
      <c r="L2943" s="50">
        <v>70</v>
      </c>
      <c r="M2943" s="50">
        <v>0</v>
      </c>
      <c r="N2943" s="51">
        <f>D2943*$D$15</f>
        <v>155.25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341.55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67"/>
        <v>496.8</v>
      </c>
      <c r="Y2943" s="51">
        <f t="shared" si="368"/>
        <v>0</v>
      </c>
      <c r="Z2943" s="51">
        <f t="shared" si="369"/>
        <v>0</v>
      </c>
      <c r="AA2943" s="51">
        <f t="shared" si="370"/>
        <v>0</v>
      </c>
      <c r="AB2943" s="51">
        <f t="shared" si="371"/>
        <v>0</v>
      </c>
      <c r="AC2943" s="52">
        <f t="shared" si="372"/>
        <v>496.8</v>
      </c>
      <c r="AD2943" s="53">
        <f>(ROUND(AC2943-AC2931,1)/AC2931)</f>
        <v>0.18681318681318682</v>
      </c>
      <c r="AE2943" s="44"/>
      <c r="AF2943" s="45"/>
    </row>
    <row r="2944" spans="1:32">
      <c r="A2944" s="46"/>
      <c r="B2944" s="56"/>
      <c r="C2944" s="48" t="s">
        <v>17</v>
      </c>
      <c r="D2944" s="49">
        <v>115</v>
      </c>
      <c r="E2944" s="49">
        <v>0</v>
      </c>
      <c r="F2944" s="49">
        <v>0</v>
      </c>
      <c r="G2944" s="49">
        <v>0</v>
      </c>
      <c r="H2944" s="49">
        <v>0</v>
      </c>
      <c r="I2944" s="50">
        <v>60</v>
      </c>
      <c r="J2944" s="50">
        <v>55</v>
      </c>
      <c r="K2944" s="50">
        <v>0</v>
      </c>
      <c r="L2944" s="50">
        <v>0</v>
      </c>
      <c r="M2944" s="50">
        <v>0</v>
      </c>
      <c r="N2944" s="51">
        <f>D2944*$D$16</f>
        <v>155.25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306.61874999999998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67"/>
        <v>461.86874999999998</v>
      </c>
      <c r="Y2944" s="51">
        <f t="shared" si="368"/>
        <v>0</v>
      </c>
      <c r="Z2944" s="51">
        <f t="shared" si="369"/>
        <v>0</v>
      </c>
      <c r="AA2944" s="51">
        <f t="shared" si="370"/>
        <v>0</v>
      </c>
      <c r="AB2944" s="51">
        <f t="shared" si="371"/>
        <v>0</v>
      </c>
      <c r="AC2944" s="52">
        <f t="shared" si="372"/>
        <v>461.9</v>
      </c>
      <c r="AD2944" s="53">
        <f>(ROUND(AC2944-AC2931,1)/AC2931)</f>
        <v>0.1034400382226469</v>
      </c>
      <c r="AE2944" s="44" t="s">
        <v>28</v>
      </c>
      <c r="AF2944" s="45"/>
    </row>
    <row r="2945" spans="1:32">
      <c r="A2945" s="46"/>
      <c r="B2945" s="56"/>
      <c r="C2945" s="48" t="s">
        <v>18</v>
      </c>
      <c r="D2945" s="49">
        <v>115</v>
      </c>
      <c r="E2945" s="49">
        <v>0</v>
      </c>
      <c r="F2945" s="49">
        <v>0</v>
      </c>
      <c r="G2945" s="49">
        <v>0</v>
      </c>
      <c r="H2945" s="49">
        <v>0</v>
      </c>
      <c r="I2945" s="50">
        <v>80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155.25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341.55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67"/>
        <v>496.8</v>
      </c>
      <c r="Y2945" s="51">
        <f t="shared" si="368"/>
        <v>0</v>
      </c>
      <c r="Z2945" s="51">
        <f t="shared" si="369"/>
        <v>0</v>
      </c>
      <c r="AA2945" s="51">
        <f t="shared" si="370"/>
        <v>0</v>
      </c>
      <c r="AB2945" s="51">
        <f t="shared" si="371"/>
        <v>0</v>
      </c>
      <c r="AC2945" s="52">
        <f t="shared" si="372"/>
        <v>496.8</v>
      </c>
      <c r="AD2945" s="53">
        <f>(ROUND(AC2945-AC2931,1)/AC2931)</f>
        <v>0.18681318681318682</v>
      </c>
      <c r="AE2945" s="44"/>
      <c r="AF2945" s="45"/>
    </row>
    <row r="2946" spans="1:32">
      <c r="A2946" s="54" t="s">
        <v>19</v>
      </c>
      <c r="B2946" s="37" t="s">
        <v>252</v>
      </c>
      <c r="C2946" s="38" t="s">
        <v>4</v>
      </c>
      <c r="D2946" s="39">
        <v>110</v>
      </c>
      <c r="E2946" s="39">
        <v>0</v>
      </c>
      <c r="F2946" s="39">
        <v>0</v>
      </c>
      <c r="G2946" s="39">
        <v>0</v>
      </c>
      <c r="H2946" s="39">
        <v>0</v>
      </c>
      <c r="I2946" s="40">
        <v>70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154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277.2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67"/>
        <v>431.2</v>
      </c>
      <c r="Y2946" s="41">
        <f t="shared" si="368"/>
        <v>0</v>
      </c>
      <c r="Z2946" s="41">
        <f t="shared" si="369"/>
        <v>0</v>
      </c>
      <c r="AA2946" s="41">
        <f t="shared" si="370"/>
        <v>0</v>
      </c>
      <c r="AB2946" s="41">
        <f t="shared" si="371"/>
        <v>0</v>
      </c>
      <c r="AC2946" s="42">
        <f t="shared" si="372"/>
        <v>431.2</v>
      </c>
      <c r="AD2946" s="43">
        <v>0</v>
      </c>
      <c r="AE2946" s="44"/>
      <c r="AF2946" s="45"/>
    </row>
    <row r="2947" spans="1:32">
      <c r="A2947" s="46" t="s">
        <v>29</v>
      </c>
      <c r="B2947" s="47">
        <v>12</v>
      </c>
      <c r="C2947" s="48" t="s">
        <v>5</v>
      </c>
      <c r="D2947" s="49">
        <v>110</v>
      </c>
      <c r="E2947" s="49">
        <v>0</v>
      </c>
      <c r="F2947" s="49">
        <v>0</v>
      </c>
      <c r="G2947" s="49">
        <v>0</v>
      </c>
      <c r="H2947" s="49">
        <v>0</v>
      </c>
      <c r="I2947" s="50">
        <v>90</v>
      </c>
      <c r="J2947" s="50">
        <v>25</v>
      </c>
      <c r="K2947" s="50">
        <v>0</v>
      </c>
      <c r="L2947" s="50">
        <v>0</v>
      </c>
      <c r="M2947" s="50">
        <v>0</v>
      </c>
      <c r="N2947" s="51">
        <f>D2947*$D$4</f>
        <v>148.5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341.55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67"/>
        <v>490.05</v>
      </c>
      <c r="Y2947" s="51">
        <f t="shared" si="368"/>
        <v>0</v>
      </c>
      <c r="Z2947" s="51">
        <f t="shared" si="369"/>
        <v>0</v>
      </c>
      <c r="AA2947" s="51">
        <f t="shared" si="370"/>
        <v>0</v>
      </c>
      <c r="AB2947" s="51">
        <f t="shared" si="371"/>
        <v>0</v>
      </c>
      <c r="AC2947" s="52">
        <f t="shared" si="372"/>
        <v>490.1</v>
      </c>
      <c r="AD2947" s="53">
        <f>(ROUND(AC2947-AC2946,1)/AC2946)</f>
        <v>0.13659554730983303</v>
      </c>
      <c r="AE2947" s="44"/>
      <c r="AF2947" s="45"/>
    </row>
    <row r="2948" spans="1:32">
      <c r="A2948" s="46" t="s">
        <v>30</v>
      </c>
      <c r="B2948" s="47">
        <v>10</v>
      </c>
      <c r="C2948" s="48" t="s">
        <v>6</v>
      </c>
      <c r="D2948" s="49">
        <v>110</v>
      </c>
      <c r="E2948" s="49">
        <v>0</v>
      </c>
      <c r="F2948" s="49">
        <v>0</v>
      </c>
      <c r="G2948" s="49">
        <v>0</v>
      </c>
      <c r="H2948" s="49">
        <v>0</v>
      </c>
      <c r="I2948" s="50">
        <v>70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154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277.2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67"/>
        <v>431.2</v>
      </c>
      <c r="Y2948" s="51">
        <f t="shared" si="368"/>
        <v>0</v>
      </c>
      <c r="Z2948" s="51">
        <f t="shared" si="369"/>
        <v>0</v>
      </c>
      <c r="AA2948" s="51">
        <f t="shared" si="370"/>
        <v>0</v>
      </c>
      <c r="AB2948" s="51">
        <f t="shared" si="371"/>
        <v>0</v>
      </c>
      <c r="AC2948" s="52">
        <f t="shared" si="372"/>
        <v>431.2</v>
      </c>
      <c r="AD2948" s="53">
        <f>(ROUND(AC2948-AC2946,1)/AC2946)</f>
        <v>0</v>
      </c>
      <c r="AE2948" s="44"/>
      <c r="AF2948" s="45"/>
    </row>
    <row r="2949" spans="1:32">
      <c r="A2949" s="46" t="s">
        <v>31</v>
      </c>
      <c r="B2949" s="47">
        <v>0</v>
      </c>
      <c r="C2949" s="48" t="s">
        <v>7</v>
      </c>
      <c r="D2949" s="49">
        <v>110</v>
      </c>
      <c r="E2949" s="49">
        <v>0</v>
      </c>
      <c r="F2949" s="49">
        <v>0</v>
      </c>
      <c r="G2949" s="49">
        <v>0</v>
      </c>
      <c r="H2949" s="49">
        <v>0</v>
      </c>
      <c r="I2949" s="50">
        <v>70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154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277.2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67"/>
        <v>431.2</v>
      </c>
      <c r="Y2949" s="51">
        <f t="shared" si="368"/>
        <v>0</v>
      </c>
      <c r="Z2949" s="51">
        <f t="shared" si="369"/>
        <v>0</v>
      </c>
      <c r="AA2949" s="51">
        <f t="shared" si="370"/>
        <v>0</v>
      </c>
      <c r="AB2949" s="51">
        <f t="shared" si="371"/>
        <v>0</v>
      </c>
      <c r="AC2949" s="52">
        <f t="shared" si="372"/>
        <v>431.2</v>
      </c>
      <c r="AD2949" s="53">
        <f>(ROUND(AC2949-AC2946,1)/AC2946)</f>
        <v>0</v>
      </c>
      <c r="AE2949" s="44"/>
      <c r="AF2949" s="45"/>
    </row>
    <row r="2950" spans="1:32">
      <c r="A2950" s="46" t="s">
        <v>32</v>
      </c>
      <c r="B2950" s="47">
        <v>0</v>
      </c>
      <c r="C2950" s="48" t="s">
        <v>8</v>
      </c>
      <c r="D2950" s="49">
        <v>110</v>
      </c>
      <c r="E2950" s="49">
        <v>0</v>
      </c>
      <c r="F2950" s="49">
        <v>0</v>
      </c>
      <c r="G2950" s="49">
        <v>0</v>
      </c>
      <c r="H2950" s="49">
        <v>0</v>
      </c>
      <c r="I2950" s="50">
        <v>70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154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277.2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ref="X2950:X3013" si="373">N2950+S2950</f>
        <v>431.2</v>
      </c>
      <c r="Y2950" s="51">
        <f t="shared" ref="Y2950:Y3013" si="374">O2950+T2950</f>
        <v>0</v>
      </c>
      <c r="Z2950" s="51">
        <f t="shared" ref="Z2950:Z3013" si="375">P2950+U2950</f>
        <v>0</v>
      </c>
      <c r="AA2950" s="51">
        <f t="shared" ref="AA2950:AA3013" si="376">Q2950+V2950</f>
        <v>0</v>
      </c>
      <c r="AB2950" s="51">
        <f t="shared" ref="AB2950:AB3013" si="377">R2950+W2950</f>
        <v>0</v>
      </c>
      <c r="AC2950" s="52">
        <f t="shared" ref="AC2950:AC3013" si="378">ROUND(X2950+Y2950+Z2950+AA2950+AB2950,1)</f>
        <v>431.2</v>
      </c>
      <c r="AD2950" s="53">
        <f>(ROUND(AC2950-AC2946,1)/AC2946)</f>
        <v>0</v>
      </c>
      <c r="AE2950" s="44"/>
      <c r="AF2950" s="45"/>
    </row>
    <row r="2951" spans="1:32">
      <c r="A2951" s="46" t="s">
        <v>33</v>
      </c>
      <c r="B2951" s="47"/>
      <c r="C2951" s="48" t="s">
        <v>9</v>
      </c>
      <c r="D2951" s="49">
        <v>110</v>
      </c>
      <c r="E2951" s="49">
        <v>0</v>
      </c>
      <c r="F2951" s="49">
        <v>0</v>
      </c>
      <c r="G2951" s="49">
        <v>0</v>
      </c>
      <c r="H2951" s="49">
        <v>0</v>
      </c>
      <c r="I2951" s="50">
        <v>70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154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277.2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73"/>
        <v>431.2</v>
      </c>
      <c r="Y2951" s="51">
        <f t="shared" si="374"/>
        <v>0</v>
      </c>
      <c r="Z2951" s="51">
        <f t="shared" si="375"/>
        <v>0</v>
      </c>
      <c r="AA2951" s="51">
        <f t="shared" si="376"/>
        <v>0</v>
      </c>
      <c r="AB2951" s="51">
        <f t="shared" si="377"/>
        <v>0</v>
      </c>
      <c r="AC2951" s="52">
        <f t="shared" si="378"/>
        <v>431.2</v>
      </c>
      <c r="AD2951" s="53">
        <f>(ROUND(AC2951-AC2946,1)/AC2946)</f>
        <v>0</v>
      </c>
      <c r="AE2951" s="44"/>
      <c r="AF2951" s="45"/>
    </row>
    <row r="2952" spans="1:32">
      <c r="A2952" s="46" t="s">
        <v>34</v>
      </c>
      <c r="B2952" s="47"/>
      <c r="C2952" s="48" t="s">
        <v>10</v>
      </c>
      <c r="D2952" s="49">
        <v>55</v>
      </c>
      <c r="E2952" s="49">
        <v>120</v>
      </c>
      <c r="F2952" s="49">
        <v>0</v>
      </c>
      <c r="G2952" s="49">
        <v>0</v>
      </c>
      <c r="H2952" s="49">
        <v>0</v>
      </c>
      <c r="I2952" s="50">
        <v>70</v>
      </c>
      <c r="J2952" s="50">
        <v>20</v>
      </c>
      <c r="K2952" s="50">
        <v>95</v>
      </c>
      <c r="L2952" s="50">
        <v>0</v>
      </c>
      <c r="M2952" s="50">
        <v>0</v>
      </c>
      <c r="N2952" s="51">
        <f>D2952*$D$9</f>
        <v>74.25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66.825000000000003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73"/>
        <v>141.07499999999999</v>
      </c>
      <c r="Y2952" s="51">
        <f t="shared" si="374"/>
        <v>377.46000000000004</v>
      </c>
      <c r="Z2952" s="51">
        <f t="shared" si="375"/>
        <v>0</v>
      </c>
      <c r="AA2952" s="51">
        <f t="shared" si="376"/>
        <v>0</v>
      </c>
      <c r="AB2952" s="51">
        <f t="shared" si="377"/>
        <v>0</v>
      </c>
      <c r="AC2952" s="52">
        <f t="shared" si="378"/>
        <v>518.5</v>
      </c>
      <c r="AD2952" s="53">
        <f>(ROUND(AC2952-AC2946,1)/AC2946)</f>
        <v>0.20245825602968459</v>
      </c>
      <c r="AE2952" s="44"/>
      <c r="AF2952" s="45"/>
    </row>
    <row r="2953" spans="1:32">
      <c r="A2953" s="46" t="s">
        <v>35</v>
      </c>
      <c r="B2953" s="47"/>
      <c r="C2953" s="48" t="s">
        <v>11</v>
      </c>
      <c r="D2953" s="49">
        <v>55</v>
      </c>
      <c r="E2953" s="49">
        <v>0</v>
      </c>
      <c r="F2953" s="49">
        <v>120</v>
      </c>
      <c r="G2953" s="49">
        <v>0</v>
      </c>
      <c r="H2953" s="49">
        <v>0</v>
      </c>
      <c r="I2953" s="50">
        <v>70</v>
      </c>
      <c r="J2953" s="50">
        <v>20</v>
      </c>
      <c r="K2953" s="50">
        <v>42.5</v>
      </c>
      <c r="L2953" s="50">
        <v>42.5</v>
      </c>
      <c r="M2953" s="50">
        <v>0</v>
      </c>
      <c r="N2953" s="51">
        <f>D2953*$D$10</f>
        <v>74.25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66.825000000000003</v>
      </c>
      <c r="T2953" s="51">
        <f>(O2953/100)*(K2953*$J$10)</f>
        <v>0</v>
      </c>
      <c r="U2953" s="51">
        <f>(P2953/100)*(K2953*$K$10)+(P2953/100)*(L2953*$L$10)</f>
        <v>192.78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73"/>
        <v>141.07499999999999</v>
      </c>
      <c r="Y2953" s="51">
        <f t="shared" si="374"/>
        <v>0</v>
      </c>
      <c r="Z2953" s="51">
        <f t="shared" si="375"/>
        <v>354.78</v>
      </c>
      <c r="AA2953" s="51">
        <f t="shared" si="376"/>
        <v>0</v>
      </c>
      <c r="AB2953" s="51">
        <f t="shared" si="377"/>
        <v>0</v>
      </c>
      <c r="AC2953" s="52">
        <f t="shared" si="378"/>
        <v>495.9</v>
      </c>
      <c r="AD2953" s="53">
        <f>(ROUND(AC2953-AC2946,1)/AC2946)</f>
        <v>0.15004638218923935</v>
      </c>
      <c r="AE2953" s="44"/>
      <c r="AF2953" s="45"/>
    </row>
    <row r="2954" spans="1:32">
      <c r="A2954" s="46" t="s">
        <v>36</v>
      </c>
      <c r="B2954" s="47"/>
      <c r="C2954" s="48" t="s">
        <v>12</v>
      </c>
      <c r="D2954" s="49">
        <v>55</v>
      </c>
      <c r="E2954" s="49">
        <v>0</v>
      </c>
      <c r="F2954" s="49">
        <v>0</v>
      </c>
      <c r="G2954" s="49">
        <v>120</v>
      </c>
      <c r="H2954" s="49">
        <v>0</v>
      </c>
      <c r="I2954" s="50">
        <v>70</v>
      </c>
      <c r="J2954" s="50">
        <v>20</v>
      </c>
      <c r="K2954" s="50">
        <v>0</v>
      </c>
      <c r="L2954" s="50">
        <v>95</v>
      </c>
      <c r="M2954" s="50">
        <v>0</v>
      </c>
      <c r="N2954" s="51">
        <f>D2954*$D$11</f>
        <v>74.25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66.825000000000003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373"/>
        <v>141.07499999999999</v>
      </c>
      <c r="Y2954" s="51">
        <f t="shared" si="374"/>
        <v>0</v>
      </c>
      <c r="Z2954" s="51">
        <f t="shared" si="375"/>
        <v>0</v>
      </c>
      <c r="AA2954" s="51">
        <f t="shared" si="376"/>
        <v>377.46000000000004</v>
      </c>
      <c r="AB2954" s="51">
        <f t="shared" si="377"/>
        <v>0</v>
      </c>
      <c r="AC2954" s="52">
        <f t="shared" si="378"/>
        <v>518.5</v>
      </c>
      <c r="AD2954" s="53">
        <f>(ROUND(AC2954-AC2946,1)/AC2946)</f>
        <v>0.20245825602968459</v>
      </c>
      <c r="AE2954" s="44"/>
      <c r="AF2954" s="45"/>
    </row>
    <row r="2955" spans="1:32">
      <c r="A2955" s="46" t="s">
        <v>37</v>
      </c>
      <c r="B2955" s="47"/>
      <c r="C2955" s="48" t="s">
        <v>13</v>
      </c>
      <c r="D2955" s="49">
        <v>55</v>
      </c>
      <c r="E2955" s="49">
        <v>0</v>
      </c>
      <c r="F2955" s="49">
        <v>0</v>
      </c>
      <c r="G2955" s="49">
        <v>0</v>
      </c>
      <c r="H2955" s="49">
        <v>120</v>
      </c>
      <c r="I2955" s="50">
        <v>70</v>
      </c>
      <c r="J2955" s="50">
        <v>20</v>
      </c>
      <c r="K2955" s="50">
        <v>42.5</v>
      </c>
      <c r="L2955" s="50">
        <v>42.5</v>
      </c>
      <c r="M2955" s="50">
        <v>0</v>
      </c>
      <c r="N2955" s="51">
        <f>D2955*$D$12</f>
        <v>74.25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66.825000000000003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192.78</v>
      </c>
      <c r="X2955" s="51">
        <f t="shared" si="373"/>
        <v>141.07499999999999</v>
      </c>
      <c r="Y2955" s="51">
        <f t="shared" si="374"/>
        <v>0</v>
      </c>
      <c r="Z2955" s="51">
        <f t="shared" si="375"/>
        <v>0</v>
      </c>
      <c r="AA2955" s="51">
        <f t="shared" si="376"/>
        <v>0</v>
      </c>
      <c r="AB2955" s="51">
        <f t="shared" si="377"/>
        <v>354.78</v>
      </c>
      <c r="AC2955" s="52">
        <f t="shared" si="378"/>
        <v>495.9</v>
      </c>
      <c r="AD2955" s="53">
        <f>(ROUND(AC2955-AC2946,1)/AC2946)</f>
        <v>0.15004638218923935</v>
      </c>
      <c r="AE2955" s="44"/>
      <c r="AF2955" s="45"/>
    </row>
    <row r="2956" spans="1:32">
      <c r="A2956" s="46" t="s">
        <v>38</v>
      </c>
      <c r="B2956" s="47"/>
      <c r="C2956" s="48" t="s">
        <v>14</v>
      </c>
      <c r="D2956" s="49">
        <v>110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110</v>
      </c>
      <c r="N2956" s="51">
        <f>D2956*$D$13</f>
        <v>148.5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326.70000000000005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73"/>
        <v>475.20000000000005</v>
      </c>
      <c r="Y2956" s="51">
        <f t="shared" si="374"/>
        <v>0</v>
      </c>
      <c r="Z2956" s="51">
        <f t="shared" si="375"/>
        <v>0</v>
      </c>
      <c r="AA2956" s="51">
        <f t="shared" si="376"/>
        <v>0</v>
      </c>
      <c r="AB2956" s="51">
        <f t="shared" si="377"/>
        <v>0</v>
      </c>
      <c r="AC2956" s="52">
        <f t="shared" si="378"/>
        <v>475.2</v>
      </c>
      <c r="AD2956" s="53">
        <f>(ROUND(AC2956-AC2946,1)/AC2946)</f>
        <v>0.10204081632653061</v>
      </c>
      <c r="AE2956" s="44"/>
      <c r="AF2956" s="45"/>
    </row>
    <row r="2957" spans="1:32">
      <c r="A2957" s="46" t="s">
        <v>39</v>
      </c>
      <c r="B2957" s="47"/>
      <c r="C2957" s="48" t="s">
        <v>15</v>
      </c>
      <c r="D2957" s="49">
        <v>110</v>
      </c>
      <c r="E2957" s="49">
        <v>0</v>
      </c>
      <c r="F2957" s="49">
        <v>0</v>
      </c>
      <c r="G2957" s="49">
        <v>0</v>
      </c>
      <c r="H2957" s="49">
        <v>0</v>
      </c>
      <c r="I2957" s="50">
        <v>70</v>
      </c>
      <c r="J2957" s="50">
        <v>20</v>
      </c>
      <c r="K2957" s="50">
        <v>75</v>
      </c>
      <c r="L2957" s="50">
        <v>0</v>
      </c>
      <c r="M2957" s="50">
        <v>0</v>
      </c>
      <c r="N2957" s="51">
        <f>D2957*$D$14</f>
        <v>148.5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356.40000000000003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73"/>
        <v>504.90000000000003</v>
      </c>
      <c r="Y2957" s="51">
        <f t="shared" si="374"/>
        <v>0</v>
      </c>
      <c r="Z2957" s="51">
        <f t="shared" si="375"/>
        <v>0</v>
      </c>
      <c r="AA2957" s="51">
        <f t="shared" si="376"/>
        <v>0</v>
      </c>
      <c r="AB2957" s="51">
        <f t="shared" si="377"/>
        <v>0</v>
      </c>
      <c r="AC2957" s="52">
        <f t="shared" si="378"/>
        <v>504.9</v>
      </c>
      <c r="AD2957" s="53">
        <f>(ROUND(AC2957-AC2946,1)/AC2946)</f>
        <v>0.1709183673469388</v>
      </c>
      <c r="AE2957" s="44"/>
      <c r="AF2957" s="45"/>
    </row>
    <row r="2958" spans="1:32">
      <c r="A2958" s="46"/>
      <c r="B2958" s="47"/>
      <c r="C2958" s="48" t="s">
        <v>16</v>
      </c>
      <c r="D2958" s="49">
        <v>110</v>
      </c>
      <c r="E2958" s="49">
        <v>0</v>
      </c>
      <c r="F2958" s="49">
        <v>0</v>
      </c>
      <c r="G2958" s="49">
        <v>0</v>
      </c>
      <c r="H2958" s="49">
        <v>0</v>
      </c>
      <c r="I2958" s="50">
        <v>70</v>
      </c>
      <c r="J2958" s="50">
        <v>20</v>
      </c>
      <c r="K2958" s="50">
        <v>0</v>
      </c>
      <c r="L2958" s="50">
        <v>75</v>
      </c>
      <c r="M2958" s="50">
        <v>0</v>
      </c>
      <c r="N2958" s="51">
        <f>D2958*$D$15</f>
        <v>148.5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356.40000000000003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73"/>
        <v>504.90000000000003</v>
      </c>
      <c r="Y2958" s="51">
        <f t="shared" si="374"/>
        <v>0</v>
      </c>
      <c r="Z2958" s="51">
        <f t="shared" si="375"/>
        <v>0</v>
      </c>
      <c r="AA2958" s="51">
        <f t="shared" si="376"/>
        <v>0</v>
      </c>
      <c r="AB2958" s="51">
        <f t="shared" si="377"/>
        <v>0</v>
      </c>
      <c r="AC2958" s="52">
        <f t="shared" si="378"/>
        <v>504.9</v>
      </c>
      <c r="AD2958" s="53">
        <f>(ROUND(AC2958-AC2946,1)/AC2946)</f>
        <v>0.1709183673469388</v>
      </c>
      <c r="AE2958" s="44"/>
      <c r="AF2958" s="45"/>
    </row>
    <row r="2959" spans="1:32">
      <c r="A2959" s="46"/>
      <c r="B2959" s="47"/>
      <c r="C2959" s="48" t="s">
        <v>17</v>
      </c>
      <c r="D2959" s="49">
        <v>110</v>
      </c>
      <c r="E2959" s="49">
        <v>0</v>
      </c>
      <c r="F2959" s="49">
        <v>0</v>
      </c>
      <c r="G2959" s="49">
        <v>0</v>
      </c>
      <c r="H2959" s="49">
        <v>0</v>
      </c>
      <c r="I2959" s="50">
        <v>70</v>
      </c>
      <c r="J2959" s="50">
        <v>60</v>
      </c>
      <c r="K2959" s="50">
        <v>0</v>
      </c>
      <c r="L2959" s="50">
        <v>0</v>
      </c>
      <c r="M2959" s="50">
        <v>0</v>
      </c>
      <c r="N2959" s="51">
        <f>D2959*$D$16</f>
        <v>148.5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326.70000000000005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73"/>
        <v>475.20000000000005</v>
      </c>
      <c r="Y2959" s="51">
        <f t="shared" si="374"/>
        <v>0</v>
      </c>
      <c r="Z2959" s="51">
        <f t="shared" si="375"/>
        <v>0</v>
      </c>
      <c r="AA2959" s="51">
        <f t="shared" si="376"/>
        <v>0</v>
      </c>
      <c r="AB2959" s="51">
        <f t="shared" si="377"/>
        <v>0</v>
      </c>
      <c r="AC2959" s="52">
        <f t="shared" si="378"/>
        <v>475.2</v>
      </c>
      <c r="AD2959" s="53">
        <f>(ROUND(AC2959-AC2946,1)/AC2946)</f>
        <v>0.10204081632653061</v>
      </c>
      <c r="AE2959" s="44" t="s">
        <v>28</v>
      </c>
      <c r="AF2959" s="45"/>
    </row>
    <row r="2960" spans="1:32">
      <c r="A2960" s="46"/>
      <c r="B2960" s="47"/>
      <c r="C2960" s="48" t="s">
        <v>18</v>
      </c>
      <c r="D2960" s="49">
        <v>110</v>
      </c>
      <c r="E2960" s="49">
        <v>0</v>
      </c>
      <c r="F2960" s="49">
        <v>0</v>
      </c>
      <c r="G2960" s="49">
        <v>0</v>
      </c>
      <c r="H2960" s="49">
        <v>0</v>
      </c>
      <c r="I2960" s="50">
        <v>100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148.5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400.95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73"/>
        <v>549.45000000000005</v>
      </c>
      <c r="Y2960" s="51">
        <f t="shared" si="374"/>
        <v>0</v>
      </c>
      <c r="Z2960" s="51">
        <f t="shared" si="375"/>
        <v>0</v>
      </c>
      <c r="AA2960" s="51">
        <f t="shared" si="376"/>
        <v>0</v>
      </c>
      <c r="AB2960" s="51">
        <f t="shared" si="377"/>
        <v>0</v>
      </c>
      <c r="AC2960" s="52">
        <f t="shared" si="378"/>
        <v>549.5</v>
      </c>
      <c r="AD2960" s="53">
        <f>(ROUND(AC2960-AC2946,1)/AC2946)</f>
        <v>0.27435064935064934</v>
      </c>
      <c r="AE2960" s="44"/>
      <c r="AF2960" s="45"/>
    </row>
    <row r="2961" spans="1:32">
      <c r="A2961" s="54" t="s">
        <v>19</v>
      </c>
      <c r="B2961" s="55" t="s">
        <v>253</v>
      </c>
      <c r="C2961" s="38" t="s">
        <v>4</v>
      </c>
      <c r="D2961" s="39">
        <v>108</v>
      </c>
      <c r="E2961" s="39">
        <v>0</v>
      </c>
      <c r="F2961" s="39">
        <v>0</v>
      </c>
      <c r="G2961" s="39">
        <v>0</v>
      </c>
      <c r="H2961" s="39">
        <v>0</v>
      </c>
      <c r="I2961" s="40">
        <v>45</v>
      </c>
      <c r="J2961" s="40">
        <v>45</v>
      </c>
      <c r="K2961" s="40">
        <v>0</v>
      </c>
      <c r="L2961" s="40">
        <v>0</v>
      </c>
      <c r="M2961" s="40">
        <v>0</v>
      </c>
      <c r="N2961" s="41">
        <f>D2961*$D$3</f>
        <v>151.19999999999999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272.15999999999997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73"/>
        <v>423.35999999999996</v>
      </c>
      <c r="Y2961" s="41">
        <f t="shared" si="374"/>
        <v>0</v>
      </c>
      <c r="Z2961" s="41">
        <f t="shared" si="375"/>
        <v>0</v>
      </c>
      <c r="AA2961" s="41">
        <f t="shared" si="376"/>
        <v>0</v>
      </c>
      <c r="AB2961" s="41">
        <f t="shared" si="377"/>
        <v>0</v>
      </c>
      <c r="AC2961" s="42">
        <f t="shared" si="378"/>
        <v>423.4</v>
      </c>
      <c r="AD2961" s="43">
        <v>0</v>
      </c>
      <c r="AE2961" s="44"/>
      <c r="AF2961" s="45"/>
    </row>
    <row r="2962" spans="1:32">
      <c r="A2962" s="46" t="s">
        <v>29</v>
      </c>
      <c r="B2962" s="56">
        <v>12</v>
      </c>
      <c r="C2962" s="48" t="s">
        <v>5</v>
      </c>
      <c r="D2962" s="49">
        <v>108</v>
      </c>
      <c r="E2962" s="49">
        <v>0</v>
      </c>
      <c r="F2962" s="49">
        <v>0</v>
      </c>
      <c r="G2962" s="49">
        <v>0</v>
      </c>
      <c r="H2962" s="49">
        <v>0</v>
      </c>
      <c r="I2962" s="50">
        <v>65</v>
      </c>
      <c r="J2962" s="50">
        <v>65</v>
      </c>
      <c r="K2962" s="50">
        <v>0</v>
      </c>
      <c r="L2962" s="50">
        <v>0</v>
      </c>
      <c r="M2962" s="50">
        <v>0</v>
      </c>
      <c r="N2962" s="51">
        <f>D2962*$D$4</f>
        <v>145.80000000000001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379.08000000000004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73"/>
        <v>524.88000000000011</v>
      </c>
      <c r="Y2962" s="51">
        <f t="shared" si="374"/>
        <v>0</v>
      </c>
      <c r="Z2962" s="51">
        <f t="shared" si="375"/>
        <v>0</v>
      </c>
      <c r="AA2962" s="51">
        <f t="shared" si="376"/>
        <v>0</v>
      </c>
      <c r="AB2962" s="51">
        <f t="shared" si="377"/>
        <v>0</v>
      </c>
      <c r="AC2962" s="52">
        <f t="shared" si="378"/>
        <v>524.9</v>
      </c>
      <c r="AD2962" s="53">
        <f>(ROUND(AC2962-AC2961,1)/AC2961)</f>
        <v>0.23972602739726029</v>
      </c>
      <c r="AE2962" s="44"/>
      <c r="AF2962" s="45"/>
    </row>
    <row r="2963" spans="1:32">
      <c r="A2963" s="46" t="s">
        <v>30</v>
      </c>
      <c r="B2963" s="56">
        <v>8</v>
      </c>
      <c r="C2963" s="48" t="s">
        <v>6</v>
      </c>
      <c r="D2963" s="49">
        <v>108</v>
      </c>
      <c r="E2963" s="49">
        <v>0</v>
      </c>
      <c r="F2963" s="49">
        <v>0</v>
      </c>
      <c r="G2963" s="49">
        <v>0</v>
      </c>
      <c r="H2963" s="49">
        <v>0</v>
      </c>
      <c r="I2963" s="50">
        <v>45</v>
      </c>
      <c r="J2963" s="50">
        <v>45</v>
      </c>
      <c r="K2963" s="50">
        <v>0</v>
      </c>
      <c r="L2963" s="50">
        <v>0</v>
      </c>
      <c r="M2963" s="50">
        <v>0</v>
      </c>
      <c r="N2963" s="51">
        <f>D2963*$D$5</f>
        <v>151.19999999999999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272.15999999999997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73"/>
        <v>423.35999999999996</v>
      </c>
      <c r="Y2963" s="51">
        <f t="shared" si="374"/>
        <v>0</v>
      </c>
      <c r="Z2963" s="51">
        <f t="shared" si="375"/>
        <v>0</v>
      </c>
      <c r="AA2963" s="51">
        <f t="shared" si="376"/>
        <v>0</v>
      </c>
      <c r="AB2963" s="51">
        <f t="shared" si="377"/>
        <v>0</v>
      </c>
      <c r="AC2963" s="52">
        <f t="shared" si="378"/>
        <v>423.4</v>
      </c>
      <c r="AD2963" s="53">
        <f>(ROUND(AC2963-AC2961,1)/AC2961)</f>
        <v>0</v>
      </c>
      <c r="AE2963" s="44"/>
      <c r="AF2963" s="45"/>
    </row>
    <row r="2964" spans="1:32">
      <c r="A2964" s="46" t="s">
        <v>31</v>
      </c>
      <c r="B2964" s="56">
        <v>0</v>
      </c>
      <c r="C2964" s="48" t="s">
        <v>7</v>
      </c>
      <c r="D2964" s="49">
        <v>108</v>
      </c>
      <c r="E2964" s="49">
        <v>0</v>
      </c>
      <c r="F2964" s="49">
        <v>0</v>
      </c>
      <c r="G2964" s="49">
        <v>0</v>
      </c>
      <c r="H2964" s="49">
        <v>0</v>
      </c>
      <c r="I2964" s="50">
        <v>45</v>
      </c>
      <c r="J2964" s="50">
        <v>45</v>
      </c>
      <c r="K2964" s="50">
        <v>0</v>
      </c>
      <c r="L2964" s="50">
        <v>0</v>
      </c>
      <c r="M2964" s="50">
        <v>0</v>
      </c>
      <c r="N2964" s="51">
        <f>D2964*$D$6</f>
        <v>151.19999999999999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272.15999999999997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73"/>
        <v>423.35999999999996</v>
      </c>
      <c r="Y2964" s="51">
        <f t="shared" si="374"/>
        <v>0</v>
      </c>
      <c r="Z2964" s="51">
        <f t="shared" si="375"/>
        <v>0</v>
      </c>
      <c r="AA2964" s="51">
        <f t="shared" si="376"/>
        <v>0</v>
      </c>
      <c r="AB2964" s="51">
        <f t="shared" si="377"/>
        <v>0</v>
      </c>
      <c r="AC2964" s="52">
        <f t="shared" si="378"/>
        <v>423.4</v>
      </c>
      <c r="AD2964" s="53">
        <f>(ROUND(AC2964-AC2961,1)/AC2961)</f>
        <v>0</v>
      </c>
      <c r="AE2964" s="44"/>
      <c r="AF2964" s="45"/>
    </row>
    <row r="2965" spans="1:32">
      <c r="A2965" s="46" t="s">
        <v>32</v>
      </c>
      <c r="B2965" s="56">
        <v>0</v>
      </c>
      <c r="C2965" s="48" t="s">
        <v>8</v>
      </c>
      <c r="D2965" s="49">
        <v>108</v>
      </c>
      <c r="E2965" s="49">
        <v>0</v>
      </c>
      <c r="F2965" s="49">
        <v>0</v>
      </c>
      <c r="G2965" s="49">
        <v>0</v>
      </c>
      <c r="H2965" s="49">
        <v>0</v>
      </c>
      <c r="I2965" s="50">
        <v>45</v>
      </c>
      <c r="J2965" s="50">
        <v>45</v>
      </c>
      <c r="K2965" s="50">
        <v>0</v>
      </c>
      <c r="L2965" s="50">
        <v>0</v>
      </c>
      <c r="M2965" s="50">
        <v>0</v>
      </c>
      <c r="N2965" s="51">
        <f>D2965*$D$7</f>
        <v>151.19999999999999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272.15999999999997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73"/>
        <v>423.35999999999996</v>
      </c>
      <c r="Y2965" s="51">
        <f t="shared" si="374"/>
        <v>0</v>
      </c>
      <c r="Z2965" s="51">
        <f t="shared" si="375"/>
        <v>0</v>
      </c>
      <c r="AA2965" s="51">
        <f t="shared" si="376"/>
        <v>0</v>
      </c>
      <c r="AB2965" s="51">
        <f t="shared" si="377"/>
        <v>0</v>
      </c>
      <c r="AC2965" s="52">
        <f t="shared" si="378"/>
        <v>423.4</v>
      </c>
      <c r="AD2965" s="53">
        <f>(ROUND(AC2965-AC2961,1)/AC2961)</f>
        <v>0</v>
      </c>
      <c r="AE2965" s="44"/>
      <c r="AF2965" s="45"/>
    </row>
    <row r="2966" spans="1:32">
      <c r="A2966" s="46" t="s">
        <v>33</v>
      </c>
      <c r="B2966" s="56"/>
      <c r="C2966" s="48" t="s">
        <v>9</v>
      </c>
      <c r="D2966" s="49">
        <v>108</v>
      </c>
      <c r="E2966" s="49">
        <v>0</v>
      </c>
      <c r="F2966" s="49">
        <v>0</v>
      </c>
      <c r="G2966" s="49">
        <v>0</v>
      </c>
      <c r="H2966" s="49">
        <v>0</v>
      </c>
      <c r="I2966" s="50">
        <v>45</v>
      </c>
      <c r="J2966" s="50">
        <v>45</v>
      </c>
      <c r="K2966" s="50">
        <v>0</v>
      </c>
      <c r="L2966" s="50">
        <v>0</v>
      </c>
      <c r="M2966" s="50">
        <v>0</v>
      </c>
      <c r="N2966" s="51">
        <f>D2966*$D$8</f>
        <v>151.19999999999999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272.15999999999997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73"/>
        <v>423.35999999999996</v>
      </c>
      <c r="Y2966" s="51">
        <f t="shared" si="374"/>
        <v>0</v>
      </c>
      <c r="Z2966" s="51">
        <f t="shared" si="375"/>
        <v>0</v>
      </c>
      <c r="AA2966" s="51">
        <f t="shared" si="376"/>
        <v>0</v>
      </c>
      <c r="AB2966" s="51">
        <f t="shared" si="377"/>
        <v>0</v>
      </c>
      <c r="AC2966" s="52">
        <f t="shared" si="378"/>
        <v>423.4</v>
      </c>
      <c r="AD2966" s="53">
        <f>(ROUND(AC2966-AC2961,1)/AC2961)</f>
        <v>0</v>
      </c>
      <c r="AE2966" s="44"/>
      <c r="AF2966" s="45"/>
    </row>
    <row r="2967" spans="1:32">
      <c r="A2967" s="46" t="s">
        <v>34</v>
      </c>
      <c r="B2967" s="56"/>
      <c r="C2967" s="48" t="s">
        <v>10</v>
      </c>
      <c r="D2967" s="49">
        <v>54</v>
      </c>
      <c r="E2967" s="49">
        <v>120</v>
      </c>
      <c r="F2967" s="49">
        <v>0</v>
      </c>
      <c r="G2967" s="49">
        <v>0</v>
      </c>
      <c r="H2967" s="49">
        <v>0</v>
      </c>
      <c r="I2967" s="50">
        <v>45</v>
      </c>
      <c r="J2967" s="50">
        <v>45</v>
      </c>
      <c r="K2967" s="50">
        <v>95</v>
      </c>
      <c r="L2967" s="50">
        <v>0</v>
      </c>
      <c r="M2967" s="50">
        <v>0</v>
      </c>
      <c r="N2967" s="51">
        <f>D2967*$D$9</f>
        <v>72.900000000000006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65.610000000000014</v>
      </c>
      <c r="T2967" s="51">
        <f>(O2967/100)*(K2967*$K$9)</f>
        <v>215.46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73"/>
        <v>138.51000000000002</v>
      </c>
      <c r="Y2967" s="51">
        <f t="shared" si="374"/>
        <v>377.46000000000004</v>
      </c>
      <c r="Z2967" s="51">
        <f t="shared" si="375"/>
        <v>0</v>
      </c>
      <c r="AA2967" s="51">
        <f t="shared" si="376"/>
        <v>0</v>
      </c>
      <c r="AB2967" s="51">
        <f t="shared" si="377"/>
        <v>0</v>
      </c>
      <c r="AC2967" s="52">
        <f t="shared" si="378"/>
        <v>516</v>
      </c>
      <c r="AD2967" s="53">
        <f>(ROUND(AC2967-AC2961,1)/AC2961)</f>
        <v>0.218705715635333</v>
      </c>
      <c r="AE2967" s="44"/>
      <c r="AF2967" s="45"/>
    </row>
    <row r="2968" spans="1:32">
      <c r="A2968" s="46" t="s">
        <v>35</v>
      </c>
      <c r="B2968" s="56"/>
      <c r="C2968" s="48" t="s">
        <v>11</v>
      </c>
      <c r="D2968" s="49">
        <v>54</v>
      </c>
      <c r="E2968" s="49">
        <v>0</v>
      </c>
      <c r="F2968" s="49">
        <v>120</v>
      </c>
      <c r="G2968" s="49">
        <v>0</v>
      </c>
      <c r="H2968" s="49">
        <v>0</v>
      </c>
      <c r="I2968" s="50">
        <v>45</v>
      </c>
      <c r="J2968" s="50">
        <v>45</v>
      </c>
      <c r="K2968" s="50">
        <v>47.5</v>
      </c>
      <c r="L2968" s="50">
        <v>47.5</v>
      </c>
      <c r="M2968" s="50">
        <v>0</v>
      </c>
      <c r="N2968" s="51">
        <f>D2968*$D$10</f>
        <v>72.900000000000006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65.610000000000014</v>
      </c>
      <c r="T2968" s="51">
        <f>(O2968/100)*(K2968*$J$10)</f>
        <v>0</v>
      </c>
      <c r="U2968" s="51">
        <f>(P2968/100)*(K2968*$K$10)+(P2968/100)*(L2968*$L$10)</f>
        <v>215.46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73"/>
        <v>138.51000000000002</v>
      </c>
      <c r="Y2968" s="51">
        <f t="shared" si="374"/>
        <v>0</v>
      </c>
      <c r="Z2968" s="51">
        <f t="shared" si="375"/>
        <v>377.46000000000004</v>
      </c>
      <c r="AA2968" s="51">
        <f t="shared" si="376"/>
        <v>0</v>
      </c>
      <c r="AB2968" s="51">
        <f t="shared" si="377"/>
        <v>0</v>
      </c>
      <c r="AC2968" s="52">
        <f t="shared" si="378"/>
        <v>516</v>
      </c>
      <c r="AD2968" s="53">
        <f>(ROUND(AC2968-AC2961,1)/AC2961)</f>
        <v>0.218705715635333</v>
      </c>
      <c r="AE2968" s="44"/>
      <c r="AF2968" s="45"/>
    </row>
    <row r="2969" spans="1:32">
      <c r="A2969" s="46" t="s">
        <v>36</v>
      </c>
      <c r="B2969" s="56"/>
      <c r="C2969" s="48" t="s">
        <v>12</v>
      </c>
      <c r="D2969" s="49">
        <v>54</v>
      </c>
      <c r="E2969" s="49">
        <v>0</v>
      </c>
      <c r="F2969" s="49">
        <v>0</v>
      </c>
      <c r="G2969" s="49">
        <v>120</v>
      </c>
      <c r="H2969" s="49">
        <v>0</v>
      </c>
      <c r="I2969" s="50">
        <v>45</v>
      </c>
      <c r="J2969" s="50">
        <v>45</v>
      </c>
      <c r="K2969" s="50">
        <v>0</v>
      </c>
      <c r="L2969" s="50">
        <v>95</v>
      </c>
      <c r="M2969" s="50">
        <v>0</v>
      </c>
      <c r="N2969" s="51">
        <f>D2969*$D$11</f>
        <v>72.900000000000006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65.610000000000014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215.46</v>
      </c>
      <c r="W2969" s="51">
        <f>(R2969/100)*(K2969*$K$11)+(R2969/100)*(L2969*$L$11)</f>
        <v>0</v>
      </c>
      <c r="X2969" s="51">
        <f t="shared" si="373"/>
        <v>138.51000000000002</v>
      </c>
      <c r="Y2969" s="51">
        <f t="shared" si="374"/>
        <v>0</v>
      </c>
      <c r="Z2969" s="51">
        <f t="shared" si="375"/>
        <v>0</v>
      </c>
      <c r="AA2969" s="51">
        <f t="shared" si="376"/>
        <v>377.46000000000004</v>
      </c>
      <c r="AB2969" s="51">
        <f t="shared" si="377"/>
        <v>0</v>
      </c>
      <c r="AC2969" s="52">
        <f t="shared" si="378"/>
        <v>516</v>
      </c>
      <c r="AD2969" s="53">
        <f>(ROUND(AC2969-AC2961,1)/AC2961)</f>
        <v>0.218705715635333</v>
      </c>
      <c r="AE2969" s="44"/>
      <c r="AF2969" s="45"/>
    </row>
    <row r="2970" spans="1:32">
      <c r="A2970" s="46" t="s">
        <v>37</v>
      </c>
      <c r="B2970" s="56"/>
      <c r="C2970" s="48" t="s">
        <v>13</v>
      </c>
      <c r="D2970" s="49">
        <v>54</v>
      </c>
      <c r="E2970" s="49">
        <v>0</v>
      </c>
      <c r="F2970" s="49">
        <v>0</v>
      </c>
      <c r="G2970" s="49">
        <v>0</v>
      </c>
      <c r="H2970" s="49">
        <v>120</v>
      </c>
      <c r="I2970" s="50">
        <v>45</v>
      </c>
      <c r="J2970" s="50">
        <v>45</v>
      </c>
      <c r="K2970" s="50">
        <v>47.5</v>
      </c>
      <c r="L2970" s="50">
        <v>47.5</v>
      </c>
      <c r="M2970" s="50">
        <v>0</v>
      </c>
      <c r="N2970" s="51">
        <f>D2970*$D$12</f>
        <v>72.900000000000006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65.610000000000014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215.46</v>
      </c>
      <c r="X2970" s="51">
        <f t="shared" si="373"/>
        <v>138.51000000000002</v>
      </c>
      <c r="Y2970" s="51">
        <f t="shared" si="374"/>
        <v>0</v>
      </c>
      <c r="Z2970" s="51">
        <f t="shared" si="375"/>
        <v>0</v>
      </c>
      <c r="AA2970" s="51">
        <f t="shared" si="376"/>
        <v>0</v>
      </c>
      <c r="AB2970" s="51">
        <f t="shared" si="377"/>
        <v>377.46000000000004</v>
      </c>
      <c r="AC2970" s="52">
        <f t="shared" si="378"/>
        <v>516</v>
      </c>
      <c r="AD2970" s="53">
        <f>(ROUND(AC2970-AC2961,1)/AC2961)</f>
        <v>0.218705715635333</v>
      </c>
      <c r="AE2970" s="44"/>
      <c r="AF2970" s="45"/>
    </row>
    <row r="2971" spans="1:32">
      <c r="A2971" s="46" t="s">
        <v>38</v>
      </c>
      <c r="B2971" s="56"/>
      <c r="C2971" s="48" t="s">
        <v>14</v>
      </c>
      <c r="D2971" s="49">
        <v>108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117</v>
      </c>
      <c r="N2971" s="51">
        <f>D2971*$D$13</f>
        <v>145.80000000000001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341.17200000000003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73"/>
        <v>486.97200000000004</v>
      </c>
      <c r="Y2971" s="51">
        <f t="shared" si="374"/>
        <v>0</v>
      </c>
      <c r="Z2971" s="51">
        <f t="shared" si="375"/>
        <v>0</v>
      </c>
      <c r="AA2971" s="51">
        <f t="shared" si="376"/>
        <v>0</v>
      </c>
      <c r="AB2971" s="51">
        <f t="shared" si="377"/>
        <v>0</v>
      </c>
      <c r="AC2971" s="52">
        <f t="shared" si="378"/>
        <v>487</v>
      </c>
      <c r="AD2971" s="53">
        <f>(ROUND(AC2971-AC2961,1)/AC2961)</f>
        <v>0.15021256495040153</v>
      </c>
      <c r="AE2971" s="44"/>
      <c r="AF2971" s="45"/>
    </row>
    <row r="2972" spans="1:32">
      <c r="A2972" s="46" t="s">
        <v>39</v>
      </c>
      <c r="B2972" s="56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45</v>
      </c>
      <c r="J2972" s="50">
        <v>45</v>
      </c>
      <c r="K2972" s="50">
        <v>75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349.92000000000007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73"/>
        <v>495.72000000000008</v>
      </c>
      <c r="Y2972" s="51">
        <f t="shared" si="374"/>
        <v>0</v>
      </c>
      <c r="Z2972" s="51">
        <f t="shared" si="375"/>
        <v>0</v>
      </c>
      <c r="AA2972" s="51">
        <f t="shared" si="376"/>
        <v>0</v>
      </c>
      <c r="AB2972" s="51">
        <f t="shared" si="377"/>
        <v>0</v>
      </c>
      <c r="AC2972" s="52">
        <f t="shared" si="378"/>
        <v>495.7</v>
      </c>
      <c r="AD2972" s="53">
        <f>(ROUND(AC2972-AC2961,1)/AC2961)</f>
        <v>0.17076051015588098</v>
      </c>
      <c r="AE2972" s="44"/>
      <c r="AF2972" s="45"/>
    </row>
    <row r="2973" spans="1:32">
      <c r="A2973" s="46"/>
      <c r="B2973" s="56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45</v>
      </c>
      <c r="J2973" s="50">
        <v>45</v>
      </c>
      <c r="K2973" s="50">
        <v>0</v>
      </c>
      <c r="L2973" s="50">
        <v>75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349.92000000000007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373"/>
        <v>495.72000000000008</v>
      </c>
      <c r="Y2973" s="51">
        <f t="shared" si="374"/>
        <v>0</v>
      </c>
      <c r="Z2973" s="51">
        <f t="shared" si="375"/>
        <v>0</v>
      </c>
      <c r="AA2973" s="51">
        <f t="shared" si="376"/>
        <v>0</v>
      </c>
      <c r="AB2973" s="51">
        <f t="shared" si="377"/>
        <v>0</v>
      </c>
      <c r="AC2973" s="52">
        <f t="shared" si="378"/>
        <v>495.7</v>
      </c>
      <c r="AD2973" s="53">
        <f>(ROUND(AC2973-AC2961,1)/AC2961)</f>
        <v>0.17076051015588098</v>
      </c>
      <c r="AE2973" s="44"/>
      <c r="AF2973" s="45"/>
    </row>
    <row r="2974" spans="1:32">
      <c r="A2974" s="46"/>
      <c r="B2974" s="56"/>
      <c r="C2974" s="48" t="s">
        <v>17</v>
      </c>
      <c r="D2974" s="49">
        <v>108</v>
      </c>
      <c r="E2974" s="49">
        <v>0</v>
      </c>
      <c r="F2974" s="49">
        <v>0</v>
      </c>
      <c r="G2974" s="49">
        <v>0</v>
      </c>
      <c r="H2974" s="49">
        <v>0</v>
      </c>
      <c r="I2974" s="50">
        <v>45</v>
      </c>
      <c r="J2974" s="50">
        <v>76</v>
      </c>
      <c r="K2974" s="50">
        <v>0</v>
      </c>
      <c r="L2974" s="50">
        <v>0</v>
      </c>
      <c r="M2974" s="50">
        <v>0</v>
      </c>
      <c r="N2974" s="51">
        <f>D2974*$D$16</f>
        <v>145.80000000000001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342.63000000000005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73"/>
        <v>488.43000000000006</v>
      </c>
      <c r="Y2974" s="51">
        <f t="shared" si="374"/>
        <v>0</v>
      </c>
      <c r="Z2974" s="51">
        <f t="shared" si="375"/>
        <v>0</v>
      </c>
      <c r="AA2974" s="51">
        <f t="shared" si="376"/>
        <v>0</v>
      </c>
      <c r="AB2974" s="51">
        <f t="shared" si="377"/>
        <v>0</v>
      </c>
      <c r="AC2974" s="52">
        <f t="shared" si="378"/>
        <v>488.4</v>
      </c>
      <c r="AD2974" s="53">
        <f>(ROUND(AC2974-AC2961,1)/AC2961)</f>
        <v>0.15351913084553614</v>
      </c>
      <c r="AE2974" s="44" t="s">
        <v>28</v>
      </c>
      <c r="AF2974" s="45"/>
    </row>
    <row r="2975" spans="1:32">
      <c r="A2975" s="46"/>
      <c r="B2975" s="56"/>
      <c r="C2975" s="48" t="s">
        <v>18</v>
      </c>
      <c r="D2975" s="49">
        <v>108</v>
      </c>
      <c r="E2975" s="49">
        <v>0</v>
      </c>
      <c r="F2975" s="49">
        <v>0</v>
      </c>
      <c r="G2975" s="49">
        <v>0</v>
      </c>
      <c r="H2975" s="49">
        <v>0</v>
      </c>
      <c r="I2975" s="50">
        <v>76</v>
      </c>
      <c r="J2975" s="50">
        <v>45</v>
      </c>
      <c r="K2975" s="50">
        <v>0</v>
      </c>
      <c r="L2975" s="50">
        <v>0</v>
      </c>
      <c r="M2975" s="50">
        <v>0</v>
      </c>
      <c r="N2975" s="51">
        <f>D2975*$D$17</f>
        <v>145.80000000000001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342.63000000000005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73"/>
        <v>488.43000000000006</v>
      </c>
      <c r="Y2975" s="51">
        <f t="shared" si="374"/>
        <v>0</v>
      </c>
      <c r="Z2975" s="51">
        <f t="shared" si="375"/>
        <v>0</v>
      </c>
      <c r="AA2975" s="51">
        <f t="shared" si="376"/>
        <v>0</v>
      </c>
      <c r="AB2975" s="51">
        <f t="shared" si="377"/>
        <v>0</v>
      </c>
      <c r="AC2975" s="52">
        <f t="shared" si="378"/>
        <v>488.4</v>
      </c>
      <c r="AD2975" s="53">
        <f>(ROUND(AC2975-AC2961,1)/AC2961)</f>
        <v>0.15351913084553614</v>
      </c>
      <c r="AE2975" s="44"/>
      <c r="AF2975" s="45"/>
    </row>
    <row r="2976" spans="1:32">
      <c r="A2976" s="54" t="s">
        <v>19</v>
      </c>
      <c r="B2976" s="37" t="s">
        <v>254</v>
      </c>
      <c r="C2976" s="38" t="s">
        <v>4</v>
      </c>
      <c r="D2976" s="39">
        <v>90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40</v>
      </c>
      <c r="K2976" s="40">
        <v>0</v>
      </c>
      <c r="L2976" s="40">
        <v>0</v>
      </c>
      <c r="M2976" s="40">
        <v>0</v>
      </c>
      <c r="N2976" s="41">
        <f>D2976*$D$3</f>
        <v>125.99999999999999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302.39999999999998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73"/>
        <v>428.4</v>
      </c>
      <c r="Y2976" s="41">
        <f t="shared" si="374"/>
        <v>0</v>
      </c>
      <c r="Z2976" s="41">
        <f t="shared" si="375"/>
        <v>0</v>
      </c>
      <c r="AA2976" s="41">
        <f t="shared" si="376"/>
        <v>0</v>
      </c>
      <c r="AB2976" s="41">
        <f t="shared" si="377"/>
        <v>0</v>
      </c>
      <c r="AC2976" s="42">
        <f t="shared" si="378"/>
        <v>428.4</v>
      </c>
      <c r="AD2976" s="43">
        <v>0</v>
      </c>
      <c r="AE2976" s="44"/>
      <c r="AF2976" s="45"/>
    </row>
    <row r="2977" spans="1:32">
      <c r="A2977" s="46" t="s">
        <v>29</v>
      </c>
      <c r="B2977" s="47">
        <v>18</v>
      </c>
      <c r="C2977" s="48" t="s">
        <v>5</v>
      </c>
      <c r="D2977" s="49">
        <v>90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60</v>
      </c>
      <c r="K2977" s="50">
        <v>0</v>
      </c>
      <c r="L2977" s="50">
        <v>0</v>
      </c>
      <c r="M2977" s="50">
        <v>0</v>
      </c>
      <c r="N2977" s="51">
        <f>D2977*$D$4</f>
        <v>121.50000000000001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364.5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73"/>
        <v>486</v>
      </c>
      <c r="Y2977" s="51">
        <f t="shared" si="374"/>
        <v>0</v>
      </c>
      <c r="Z2977" s="51">
        <f t="shared" si="375"/>
        <v>0</v>
      </c>
      <c r="AA2977" s="51">
        <f t="shared" si="376"/>
        <v>0</v>
      </c>
      <c r="AB2977" s="51">
        <f t="shared" si="377"/>
        <v>0</v>
      </c>
      <c r="AC2977" s="52">
        <f t="shared" si="378"/>
        <v>486</v>
      </c>
      <c r="AD2977" s="53">
        <f>(ROUND(AC2977-AC2976,1)/AC2976)</f>
        <v>0.13445378151260506</v>
      </c>
      <c r="AE2977" s="44"/>
      <c r="AF2977" s="45"/>
    </row>
    <row r="2978" spans="1:32">
      <c r="A2978" s="46" t="s">
        <v>30</v>
      </c>
      <c r="B2978" s="47">
        <v>12</v>
      </c>
      <c r="C2978" s="48" t="s">
        <v>6</v>
      </c>
      <c r="D2978" s="49">
        <v>90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40</v>
      </c>
      <c r="K2978" s="50">
        <v>0</v>
      </c>
      <c r="L2978" s="50">
        <v>0</v>
      </c>
      <c r="M2978" s="50">
        <v>0</v>
      </c>
      <c r="N2978" s="51">
        <f>D2978*$D$5</f>
        <v>125.99999999999999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302.39999999999998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73"/>
        <v>428.4</v>
      </c>
      <c r="Y2978" s="51">
        <f t="shared" si="374"/>
        <v>0</v>
      </c>
      <c r="Z2978" s="51">
        <f t="shared" si="375"/>
        <v>0</v>
      </c>
      <c r="AA2978" s="51">
        <f t="shared" si="376"/>
        <v>0</v>
      </c>
      <c r="AB2978" s="51">
        <f t="shared" si="377"/>
        <v>0</v>
      </c>
      <c r="AC2978" s="52">
        <f t="shared" si="378"/>
        <v>428.4</v>
      </c>
      <c r="AD2978" s="53">
        <f>(ROUND(AC2978-AC2976,1)/AC2976)</f>
        <v>0</v>
      </c>
      <c r="AE2978" s="44"/>
      <c r="AF2978" s="45"/>
    </row>
    <row r="2979" spans="1:32">
      <c r="A2979" s="46" t="s">
        <v>31</v>
      </c>
      <c r="B2979" s="47">
        <v>0</v>
      </c>
      <c r="C2979" s="48" t="s">
        <v>7</v>
      </c>
      <c r="D2979" s="49">
        <v>90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40</v>
      </c>
      <c r="K2979" s="50">
        <v>0</v>
      </c>
      <c r="L2979" s="50">
        <v>0</v>
      </c>
      <c r="M2979" s="50">
        <v>0</v>
      </c>
      <c r="N2979" s="51">
        <f>D2979*$D$6</f>
        <v>125.99999999999999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302.39999999999998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73"/>
        <v>428.4</v>
      </c>
      <c r="Y2979" s="51">
        <f t="shared" si="374"/>
        <v>0</v>
      </c>
      <c r="Z2979" s="51">
        <f t="shared" si="375"/>
        <v>0</v>
      </c>
      <c r="AA2979" s="51">
        <f t="shared" si="376"/>
        <v>0</v>
      </c>
      <c r="AB2979" s="51">
        <f t="shared" si="377"/>
        <v>0</v>
      </c>
      <c r="AC2979" s="52">
        <f t="shared" si="378"/>
        <v>428.4</v>
      </c>
      <c r="AD2979" s="53">
        <f>(ROUND(AC2979-AC2976,1)/AC2976)</f>
        <v>0</v>
      </c>
      <c r="AE2979" s="44"/>
      <c r="AF2979" s="45"/>
    </row>
    <row r="2980" spans="1:32">
      <c r="A2980" s="46" t="s">
        <v>32</v>
      </c>
      <c r="B2980" s="47">
        <v>0</v>
      </c>
      <c r="C2980" s="48" t="s">
        <v>8</v>
      </c>
      <c r="D2980" s="49">
        <v>90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40</v>
      </c>
      <c r="K2980" s="50">
        <v>0</v>
      </c>
      <c r="L2980" s="50">
        <v>0</v>
      </c>
      <c r="M2980" s="50">
        <v>0</v>
      </c>
      <c r="N2980" s="51">
        <f>D2980*$D$7</f>
        <v>125.99999999999999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302.39999999999998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73"/>
        <v>428.4</v>
      </c>
      <c r="Y2980" s="51">
        <f t="shared" si="374"/>
        <v>0</v>
      </c>
      <c r="Z2980" s="51">
        <f t="shared" si="375"/>
        <v>0</v>
      </c>
      <c r="AA2980" s="51">
        <f t="shared" si="376"/>
        <v>0</v>
      </c>
      <c r="AB2980" s="51">
        <f t="shared" si="377"/>
        <v>0</v>
      </c>
      <c r="AC2980" s="52">
        <f t="shared" si="378"/>
        <v>428.4</v>
      </c>
      <c r="AD2980" s="53">
        <f>(ROUND(AC2980-AC2976,1)/AC2976)</f>
        <v>0</v>
      </c>
      <c r="AE2980" s="44"/>
      <c r="AF2980" s="45"/>
    </row>
    <row r="2981" spans="1:32">
      <c r="A2981" s="46" t="s">
        <v>33</v>
      </c>
      <c r="B2981" s="47"/>
      <c r="C2981" s="48" t="s">
        <v>9</v>
      </c>
      <c r="D2981" s="49">
        <v>90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40</v>
      </c>
      <c r="K2981" s="50">
        <v>0</v>
      </c>
      <c r="L2981" s="50">
        <v>0</v>
      </c>
      <c r="M2981" s="50">
        <v>0</v>
      </c>
      <c r="N2981" s="51">
        <f>D2981*$D$8</f>
        <v>125.99999999999999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302.39999999999998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73"/>
        <v>428.4</v>
      </c>
      <c r="Y2981" s="51">
        <f t="shared" si="374"/>
        <v>0</v>
      </c>
      <c r="Z2981" s="51">
        <f t="shared" si="375"/>
        <v>0</v>
      </c>
      <c r="AA2981" s="51">
        <f t="shared" si="376"/>
        <v>0</v>
      </c>
      <c r="AB2981" s="51">
        <f t="shared" si="377"/>
        <v>0</v>
      </c>
      <c r="AC2981" s="52">
        <f t="shared" si="378"/>
        <v>428.4</v>
      </c>
      <c r="AD2981" s="53">
        <f>(ROUND(AC2981-AC2976,1)/AC2976)</f>
        <v>0</v>
      </c>
      <c r="AE2981" s="44"/>
      <c r="AF2981" s="45"/>
    </row>
    <row r="2982" spans="1:32">
      <c r="A2982" s="46" t="s">
        <v>34</v>
      </c>
      <c r="B2982" s="47"/>
      <c r="C2982" s="48" t="s">
        <v>10</v>
      </c>
      <c r="D2982" s="49">
        <v>45</v>
      </c>
      <c r="E2982" s="49">
        <v>110</v>
      </c>
      <c r="F2982" s="49">
        <v>0</v>
      </c>
      <c r="G2982" s="49">
        <v>0</v>
      </c>
      <c r="H2982" s="49">
        <v>0</v>
      </c>
      <c r="I2982" s="50">
        <v>80</v>
      </c>
      <c r="J2982" s="50">
        <v>40</v>
      </c>
      <c r="K2982" s="50">
        <v>100</v>
      </c>
      <c r="L2982" s="50">
        <v>0</v>
      </c>
      <c r="M2982" s="50">
        <v>0</v>
      </c>
      <c r="N2982" s="51">
        <f>D2982*$D$9</f>
        <v>60.750000000000007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72.900000000000006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73"/>
        <v>133.65</v>
      </c>
      <c r="Y2982" s="51">
        <f t="shared" si="374"/>
        <v>356.4</v>
      </c>
      <c r="Z2982" s="51">
        <f t="shared" si="375"/>
        <v>0</v>
      </c>
      <c r="AA2982" s="51">
        <f t="shared" si="376"/>
        <v>0</v>
      </c>
      <c r="AB2982" s="51">
        <f t="shared" si="377"/>
        <v>0</v>
      </c>
      <c r="AC2982" s="52">
        <f t="shared" si="378"/>
        <v>490.1</v>
      </c>
      <c r="AD2982" s="53">
        <f>(ROUND(AC2982-AC2976,1)/AC2976)</f>
        <v>0.14402427637721757</v>
      </c>
      <c r="AE2982" s="44"/>
      <c r="AF2982" s="45"/>
    </row>
    <row r="2983" spans="1:32">
      <c r="A2983" s="46" t="s">
        <v>35</v>
      </c>
      <c r="B2983" s="47"/>
      <c r="C2983" s="48" t="s">
        <v>11</v>
      </c>
      <c r="D2983" s="49">
        <v>45</v>
      </c>
      <c r="E2983" s="49">
        <v>0</v>
      </c>
      <c r="F2983" s="49">
        <v>110</v>
      </c>
      <c r="G2983" s="49">
        <v>0</v>
      </c>
      <c r="H2983" s="49">
        <v>0</v>
      </c>
      <c r="I2983" s="50">
        <v>80</v>
      </c>
      <c r="J2983" s="50">
        <v>40</v>
      </c>
      <c r="K2983" s="50">
        <v>50</v>
      </c>
      <c r="L2983" s="50">
        <v>50</v>
      </c>
      <c r="M2983" s="50">
        <v>0</v>
      </c>
      <c r="N2983" s="51">
        <f>D2983*$D$10</f>
        <v>60.750000000000007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72.900000000000006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73"/>
        <v>133.65</v>
      </c>
      <c r="Y2983" s="51">
        <f t="shared" si="374"/>
        <v>0</v>
      </c>
      <c r="Z2983" s="51">
        <f t="shared" si="375"/>
        <v>356.4</v>
      </c>
      <c r="AA2983" s="51">
        <f t="shared" si="376"/>
        <v>0</v>
      </c>
      <c r="AB2983" s="51">
        <f t="shared" si="377"/>
        <v>0</v>
      </c>
      <c r="AC2983" s="52">
        <f t="shared" si="378"/>
        <v>490.1</v>
      </c>
      <c r="AD2983" s="53">
        <f>(ROUND(AC2983-AC2976,1)/AC2976)</f>
        <v>0.14402427637721757</v>
      </c>
      <c r="AE2983" s="44"/>
      <c r="AF2983" s="45"/>
    </row>
    <row r="2984" spans="1:32">
      <c r="A2984" s="46" t="s">
        <v>36</v>
      </c>
      <c r="B2984" s="47"/>
      <c r="C2984" s="48" t="s">
        <v>12</v>
      </c>
      <c r="D2984" s="49">
        <v>45</v>
      </c>
      <c r="E2984" s="49">
        <v>0</v>
      </c>
      <c r="F2984" s="49">
        <v>0</v>
      </c>
      <c r="G2984" s="49">
        <v>110</v>
      </c>
      <c r="H2984" s="49">
        <v>0</v>
      </c>
      <c r="I2984" s="50">
        <v>80</v>
      </c>
      <c r="J2984" s="50">
        <v>40</v>
      </c>
      <c r="K2984" s="50">
        <v>0</v>
      </c>
      <c r="L2984" s="50">
        <v>120</v>
      </c>
      <c r="M2984" s="50">
        <v>0</v>
      </c>
      <c r="N2984" s="51">
        <f>D2984*$D$11</f>
        <v>60.750000000000007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72.900000000000006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249.48000000000002</v>
      </c>
      <c r="W2984" s="51">
        <f>(R2984/100)*(K2984*$K$11)+(R2984/100)*(L2984*$L$11)</f>
        <v>0</v>
      </c>
      <c r="X2984" s="51">
        <f t="shared" si="373"/>
        <v>133.65</v>
      </c>
      <c r="Y2984" s="51">
        <f t="shared" si="374"/>
        <v>0</v>
      </c>
      <c r="Z2984" s="51">
        <f t="shared" si="375"/>
        <v>0</v>
      </c>
      <c r="AA2984" s="51">
        <f t="shared" si="376"/>
        <v>397.98</v>
      </c>
      <c r="AB2984" s="51">
        <f t="shared" si="377"/>
        <v>0</v>
      </c>
      <c r="AC2984" s="52">
        <f t="shared" si="378"/>
        <v>531.6</v>
      </c>
      <c r="AD2984" s="53">
        <f>(ROUND(AC2984-AC2976,1)/AC2976)</f>
        <v>0.2408963585434174</v>
      </c>
      <c r="AE2984" s="44"/>
      <c r="AF2984" s="45"/>
    </row>
    <row r="2985" spans="1:32">
      <c r="A2985" s="46" t="s">
        <v>37</v>
      </c>
      <c r="B2985" s="47"/>
      <c r="C2985" s="48" t="s">
        <v>13</v>
      </c>
      <c r="D2985" s="49">
        <v>45</v>
      </c>
      <c r="E2985" s="49">
        <v>0</v>
      </c>
      <c r="F2985" s="49">
        <v>0</v>
      </c>
      <c r="G2985" s="49">
        <v>0</v>
      </c>
      <c r="H2985" s="49">
        <v>110</v>
      </c>
      <c r="I2985" s="50">
        <v>80</v>
      </c>
      <c r="J2985" s="50">
        <v>40</v>
      </c>
      <c r="K2985" s="50">
        <v>50</v>
      </c>
      <c r="L2985" s="50">
        <v>50</v>
      </c>
      <c r="M2985" s="50">
        <v>0</v>
      </c>
      <c r="N2985" s="51">
        <f>D2985*$D$12</f>
        <v>60.750000000000007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72.900000000000006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373"/>
        <v>133.65</v>
      </c>
      <c r="Y2985" s="51">
        <f t="shared" si="374"/>
        <v>0</v>
      </c>
      <c r="Z2985" s="51">
        <f t="shared" si="375"/>
        <v>0</v>
      </c>
      <c r="AA2985" s="51">
        <f t="shared" si="376"/>
        <v>0</v>
      </c>
      <c r="AB2985" s="51">
        <f t="shared" si="377"/>
        <v>356.4</v>
      </c>
      <c r="AC2985" s="52">
        <f t="shared" si="378"/>
        <v>490.1</v>
      </c>
      <c r="AD2985" s="53">
        <f>(ROUND(AC2985-AC2976,1)/AC2976)</f>
        <v>0.14402427637721757</v>
      </c>
      <c r="AE2985" s="44"/>
      <c r="AF2985" s="45"/>
    </row>
    <row r="2986" spans="1:32">
      <c r="A2986" s="46" t="s">
        <v>38</v>
      </c>
      <c r="B2986" s="47"/>
      <c r="C2986" s="48" t="s">
        <v>14</v>
      </c>
      <c r="D2986" s="49">
        <v>90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150</v>
      </c>
      <c r="N2986" s="51">
        <f>D2986*$D$13</f>
        <v>121.50000000000001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364.5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73"/>
        <v>486</v>
      </c>
      <c r="Y2986" s="51">
        <f t="shared" si="374"/>
        <v>0</v>
      </c>
      <c r="Z2986" s="51">
        <f t="shared" si="375"/>
        <v>0</v>
      </c>
      <c r="AA2986" s="51">
        <f t="shared" si="376"/>
        <v>0</v>
      </c>
      <c r="AB2986" s="51">
        <f t="shared" si="377"/>
        <v>0</v>
      </c>
      <c r="AC2986" s="52">
        <f t="shared" si="378"/>
        <v>486</v>
      </c>
      <c r="AD2986" s="53">
        <f>(ROUND(AC2986-AC2976,1)/AC2976)</f>
        <v>0.13445378151260506</v>
      </c>
      <c r="AE2986" s="44"/>
      <c r="AF2986" s="45"/>
    </row>
    <row r="2987" spans="1:32">
      <c r="A2987" s="46" t="s">
        <v>39</v>
      </c>
      <c r="B2987" s="47"/>
      <c r="C2987" s="48" t="s">
        <v>15</v>
      </c>
      <c r="D2987" s="49">
        <v>90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40</v>
      </c>
      <c r="K2987" s="50">
        <v>90</v>
      </c>
      <c r="L2987" s="50">
        <v>0</v>
      </c>
      <c r="M2987" s="50">
        <v>0</v>
      </c>
      <c r="N2987" s="51">
        <f>D2987*$D$14</f>
        <v>121.50000000000001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364.5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73"/>
        <v>486</v>
      </c>
      <c r="Y2987" s="51">
        <f t="shared" si="374"/>
        <v>0</v>
      </c>
      <c r="Z2987" s="51">
        <f t="shared" si="375"/>
        <v>0</v>
      </c>
      <c r="AA2987" s="51">
        <f t="shared" si="376"/>
        <v>0</v>
      </c>
      <c r="AB2987" s="51">
        <f t="shared" si="377"/>
        <v>0</v>
      </c>
      <c r="AC2987" s="52">
        <f t="shared" si="378"/>
        <v>486</v>
      </c>
      <c r="AD2987" s="53">
        <f>(ROUND(AC2987-AC2976,1)/AC2976)</f>
        <v>0.13445378151260506</v>
      </c>
      <c r="AE2987" s="44"/>
      <c r="AF2987" s="45"/>
    </row>
    <row r="2988" spans="1:32">
      <c r="A2988" s="46"/>
      <c r="B2988" s="47"/>
      <c r="C2988" s="48" t="s">
        <v>16</v>
      </c>
      <c r="D2988" s="49">
        <v>90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40</v>
      </c>
      <c r="K2988" s="50">
        <v>0</v>
      </c>
      <c r="L2988" s="50">
        <v>90</v>
      </c>
      <c r="M2988" s="50">
        <v>0</v>
      </c>
      <c r="N2988" s="51">
        <f>D2988*$D$15</f>
        <v>121.50000000000001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364.5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73"/>
        <v>486</v>
      </c>
      <c r="Y2988" s="51">
        <f t="shared" si="374"/>
        <v>0</v>
      </c>
      <c r="Z2988" s="51">
        <f t="shared" si="375"/>
        <v>0</v>
      </c>
      <c r="AA2988" s="51">
        <f t="shared" si="376"/>
        <v>0</v>
      </c>
      <c r="AB2988" s="51">
        <f t="shared" si="377"/>
        <v>0</v>
      </c>
      <c r="AC2988" s="52">
        <f t="shared" si="378"/>
        <v>486</v>
      </c>
      <c r="AD2988" s="53">
        <f>(ROUND(AC2988-AC2976,1)/AC2976)</f>
        <v>0.13445378151260506</v>
      </c>
      <c r="AE2988" s="44"/>
      <c r="AF2988" s="45"/>
    </row>
    <row r="2989" spans="1:32">
      <c r="A2989" s="46"/>
      <c r="B2989" s="47"/>
      <c r="C2989" s="48" t="s">
        <v>17</v>
      </c>
      <c r="D2989" s="49">
        <v>90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121.50000000000001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340.20000000000005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73"/>
        <v>461.70000000000005</v>
      </c>
      <c r="Y2989" s="51">
        <f t="shared" si="374"/>
        <v>0</v>
      </c>
      <c r="Z2989" s="51">
        <f t="shared" si="375"/>
        <v>0</v>
      </c>
      <c r="AA2989" s="51">
        <f t="shared" si="376"/>
        <v>0</v>
      </c>
      <c r="AB2989" s="51">
        <f t="shared" si="377"/>
        <v>0</v>
      </c>
      <c r="AC2989" s="52">
        <f t="shared" si="378"/>
        <v>461.7</v>
      </c>
      <c r="AD2989" s="53">
        <f>(ROUND(AC2989-AC2976,1)/AC2976)</f>
        <v>7.7731092436974791E-2</v>
      </c>
      <c r="AE2989" s="44" t="s">
        <v>28</v>
      </c>
      <c r="AF2989" s="45"/>
    </row>
    <row r="2990" spans="1:32">
      <c r="A2990" s="46"/>
      <c r="B2990" s="47"/>
      <c r="C2990" s="48" t="s">
        <v>18</v>
      </c>
      <c r="D2990" s="49">
        <v>90</v>
      </c>
      <c r="E2990" s="49">
        <v>0</v>
      </c>
      <c r="F2990" s="49">
        <v>0</v>
      </c>
      <c r="G2990" s="49">
        <v>0</v>
      </c>
      <c r="H2990" s="49">
        <v>0</v>
      </c>
      <c r="I2990" s="50">
        <v>100</v>
      </c>
      <c r="J2990" s="50">
        <v>40</v>
      </c>
      <c r="K2990" s="50">
        <v>0</v>
      </c>
      <c r="L2990" s="50">
        <v>0</v>
      </c>
      <c r="M2990" s="50">
        <v>0</v>
      </c>
      <c r="N2990" s="51">
        <f>D2990*$D$17</f>
        <v>121.50000000000001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352.35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73"/>
        <v>473.85</v>
      </c>
      <c r="Y2990" s="51">
        <f t="shared" si="374"/>
        <v>0</v>
      </c>
      <c r="Z2990" s="51">
        <f t="shared" si="375"/>
        <v>0</v>
      </c>
      <c r="AA2990" s="51">
        <f t="shared" si="376"/>
        <v>0</v>
      </c>
      <c r="AB2990" s="51">
        <f t="shared" si="377"/>
        <v>0</v>
      </c>
      <c r="AC2990" s="52">
        <f t="shared" si="378"/>
        <v>473.9</v>
      </c>
      <c r="AD2990" s="53">
        <f>(ROUND(AC2990-AC2976,1)/AC2976)</f>
        <v>0.1062091503267974</v>
      </c>
      <c r="AE2990" s="44"/>
      <c r="AF2990" s="45"/>
    </row>
    <row r="2991" spans="1:32">
      <c r="A2991" s="54" t="s">
        <v>19</v>
      </c>
      <c r="B2991" s="55" t="s">
        <v>255</v>
      </c>
      <c r="C2991" s="38" t="s">
        <v>4</v>
      </c>
      <c r="D2991" s="39">
        <v>100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50</v>
      </c>
      <c r="K2991" s="40">
        <v>0</v>
      </c>
      <c r="L2991" s="40">
        <v>0</v>
      </c>
      <c r="M2991" s="40">
        <v>0</v>
      </c>
      <c r="N2991" s="41">
        <f>D2991*$D$3</f>
        <v>140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280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373"/>
        <v>420</v>
      </c>
      <c r="Y2991" s="41">
        <f t="shared" si="374"/>
        <v>0</v>
      </c>
      <c r="Z2991" s="41">
        <f t="shared" si="375"/>
        <v>0</v>
      </c>
      <c r="AA2991" s="41">
        <f t="shared" si="376"/>
        <v>0</v>
      </c>
      <c r="AB2991" s="41">
        <f t="shared" si="377"/>
        <v>0</v>
      </c>
      <c r="AC2991" s="42">
        <f t="shared" si="378"/>
        <v>420</v>
      </c>
      <c r="AD2991" s="43">
        <v>0</v>
      </c>
      <c r="AE2991" s="44"/>
      <c r="AF2991" s="45"/>
    </row>
    <row r="2992" spans="1:32">
      <c r="A2992" s="46" t="s">
        <v>29</v>
      </c>
      <c r="B2992" s="56">
        <v>10</v>
      </c>
      <c r="C2992" s="48" t="s">
        <v>5</v>
      </c>
      <c r="D2992" s="49">
        <v>100</v>
      </c>
      <c r="E2992" s="49">
        <v>0</v>
      </c>
      <c r="F2992" s="49">
        <v>0</v>
      </c>
      <c r="G2992" s="49">
        <v>0</v>
      </c>
      <c r="H2992" s="49">
        <v>0</v>
      </c>
      <c r="I2992" s="50">
        <v>70</v>
      </c>
      <c r="J2992" s="50">
        <v>70</v>
      </c>
      <c r="K2992" s="50">
        <v>0</v>
      </c>
      <c r="L2992" s="50">
        <v>0</v>
      </c>
      <c r="M2992" s="50">
        <v>0</v>
      </c>
      <c r="N2992" s="51">
        <f>D2992*$D$4</f>
        <v>135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378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373"/>
        <v>513</v>
      </c>
      <c r="Y2992" s="51">
        <f t="shared" si="374"/>
        <v>0</v>
      </c>
      <c r="Z2992" s="51">
        <f t="shared" si="375"/>
        <v>0</v>
      </c>
      <c r="AA2992" s="51">
        <f t="shared" si="376"/>
        <v>0</v>
      </c>
      <c r="AB2992" s="51">
        <f t="shared" si="377"/>
        <v>0</v>
      </c>
      <c r="AC2992" s="52">
        <f t="shared" si="378"/>
        <v>513</v>
      </c>
      <c r="AD2992" s="53">
        <f>(ROUND(AC2992-AC2991,1)/AC2991)</f>
        <v>0.22142857142857142</v>
      </c>
      <c r="AE2992" s="44"/>
      <c r="AF2992" s="45"/>
    </row>
    <row r="2993" spans="1:32">
      <c r="A2993" s="46" t="s">
        <v>30</v>
      </c>
      <c r="B2993" s="56">
        <v>10</v>
      </c>
      <c r="C2993" s="48" t="s">
        <v>6</v>
      </c>
      <c r="D2993" s="49">
        <v>100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50</v>
      </c>
      <c r="K2993" s="50">
        <v>0</v>
      </c>
      <c r="L2993" s="50">
        <v>0</v>
      </c>
      <c r="M2993" s="50">
        <v>0</v>
      </c>
      <c r="N2993" s="51">
        <f>D2993*$D$5</f>
        <v>140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280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373"/>
        <v>420</v>
      </c>
      <c r="Y2993" s="51">
        <f t="shared" si="374"/>
        <v>0</v>
      </c>
      <c r="Z2993" s="51">
        <f t="shared" si="375"/>
        <v>0</v>
      </c>
      <c r="AA2993" s="51">
        <f t="shared" si="376"/>
        <v>0</v>
      </c>
      <c r="AB2993" s="51">
        <f t="shared" si="377"/>
        <v>0</v>
      </c>
      <c r="AC2993" s="52">
        <f t="shared" si="378"/>
        <v>420</v>
      </c>
      <c r="AD2993" s="53">
        <f>(ROUND(AC2993-AC2991,1)/AC2991)</f>
        <v>0</v>
      </c>
      <c r="AE2993" s="44"/>
      <c r="AF2993" s="45"/>
    </row>
    <row r="2994" spans="1:32">
      <c r="A2994" s="46" t="s">
        <v>31</v>
      </c>
      <c r="B2994" s="56">
        <v>0</v>
      </c>
      <c r="C2994" s="48" t="s">
        <v>7</v>
      </c>
      <c r="D2994" s="49">
        <v>100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50</v>
      </c>
      <c r="K2994" s="50">
        <v>0</v>
      </c>
      <c r="L2994" s="50">
        <v>0</v>
      </c>
      <c r="M2994" s="50">
        <v>0</v>
      </c>
      <c r="N2994" s="51">
        <f>D2994*$D$6</f>
        <v>140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280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373"/>
        <v>420</v>
      </c>
      <c r="Y2994" s="51">
        <f t="shared" si="374"/>
        <v>0</v>
      </c>
      <c r="Z2994" s="51">
        <f t="shared" si="375"/>
        <v>0</v>
      </c>
      <c r="AA2994" s="51">
        <f t="shared" si="376"/>
        <v>0</v>
      </c>
      <c r="AB2994" s="51">
        <f t="shared" si="377"/>
        <v>0</v>
      </c>
      <c r="AC2994" s="52">
        <f t="shared" si="378"/>
        <v>420</v>
      </c>
      <c r="AD2994" s="53">
        <f>(ROUND(AC2994-AC2991,1)/AC2991)</f>
        <v>0</v>
      </c>
      <c r="AE2994" s="44"/>
      <c r="AF2994" s="45"/>
    </row>
    <row r="2995" spans="1:32">
      <c r="A2995" s="46" t="s">
        <v>32</v>
      </c>
      <c r="B2995" s="56">
        <v>0</v>
      </c>
      <c r="C2995" s="48" t="s">
        <v>8</v>
      </c>
      <c r="D2995" s="49">
        <v>100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50</v>
      </c>
      <c r="K2995" s="50">
        <v>0</v>
      </c>
      <c r="L2995" s="50">
        <v>0</v>
      </c>
      <c r="M2995" s="50">
        <v>0</v>
      </c>
      <c r="N2995" s="51">
        <f>D2995*$D$7</f>
        <v>140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280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373"/>
        <v>420</v>
      </c>
      <c r="Y2995" s="51">
        <f t="shared" si="374"/>
        <v>0</v>
      </c>
      <c r="Z2995" s="51">
        <f t="shared" si="375"/>
        <v>0</v>
      </c>
      <c r="AA2995" s="51">
        <f t="shared" si="376"/>
        <v>0</v>
      </c>
      <c r="AB2995" s="51">
        <f t="shared" si="377"/>
        <v>0</v>
      </c>
      <c r="AC2995" s="52">
        <f t="shared" si="378"/>
        <v>420</v>
      </c>
      <c r="AD2995" s="53">
        <f>(ROUND(AC2995-AC2991,1)/AC2991)</f>
        <v>0</v>
      </c>
      <c r="AE2995" s="44"/>
      <c r="AF2995" s="45"/>
    </row>
    <row r="2996" spans="1:32">
      <c r="A2996" s="46" t="s">
        <v>33</v>
      </c>
      <c r="B2996" s="56"/>
      <c r="C2996" s="48" t="s">
        <v>9</v>
      </c>
      <c r="D2996" s="49">
        <v>100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50</v>
      </c>
      <c r="K2996" s="50">
        <v>0</v>
      </c>
      <c r="L2996" s="50">
        <v>0</v>
      </c>
      <c r="M2996" s="50">
        <v>0</v>
      </c>
      <c r="N2996" s="51">
        <f>D2996*$D$8</f>
        <v>140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280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373"/>
        <v>420</v>
      </c>
      <c r="Y2996" s="51">
        <f t="shared" si="374"/>
        <v>0</v>
      </c>
      <c r="Z2996" s="51">
        <f t="shared" si="375"/>
        <v>0</v>
      </c>
      <c r="AA2996" s="51">
        <f t="shared" si="376"/>
        <v>0</v>
      </c>
      <c r="AB2996" s="51">
        <f t="shared" si="377"/>
        <v>0</v>
      </c>
      <c r="AC2996" s="52">
        <f t="shared" si="378"/>
        <v>420</v>
      </c>
      <c r="AD2996" s="53">
        <f>(ROUND(AC2996-AC2991,1)/AC2991)</f>
        <v>0</v>
      </c>
      <c r="AE2996" s="44"/>
      <c r="AF2996" s="45"/>
    </row>
    <row r="2997" spans="1:32">
      <c r="A2997" s="46" t="s">
        <v>34</v>
      </c>
      <c r="B2997" s="56"/>
      <c r="C2997" s="48" t="s">
        <v>10</v>
      </c>
      <c r="D2997" s="49">
        <v>50</v>
      </c>
      <c r="E2997" s="49">
        <v>110</v>
      </c>
      <c r="F2997" s="49">
        <v>0</v>
      </c>
      <c r="G2997" s="49">
        <v>0</v>
      </c>
      <c r="H2997" s="49">
        <v>0</v>
      </c>
      <c r="I2997" s="50">
        <v>50</v>
      </c>
      <c r="J2997" s="50">
        <v>50</v>
      </c>
      <c r="K2997" s="50">
        <v>100</v>
      </c>
      <c r="L2997" s="50">
        <v>0</v>
      </c>
      <c r="M2997" s="50">
        <v>0</v>
      </c>
      <c r="N2997" s="51">
        <f>D2997*$D$9</f>
        <v>67.5</v>
      </c>
      <c r="O2997" s="51">
        <f>E2997*$E$9</f>
        <v>148.5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67.5</v>
      </c>
      <c r="T2997" s="51">
        <f>(O2997/100)*(K2997*$K$9)</f>
        <v>207.9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73"/>
        <v>135</v>
      </c>
      <c r="Y2997" s="51">
        <f t="shared" si="374"/>
        <v>356.4</v>
      </c>
      <c r="Z2997" s="51">
        <f t="shared" si="375"/>
        <v>0</v>
      </c>
      <c r="AA2997" s="51">
        <f t="shared" si="376"/>
        <v>0</v>
      </c>
      <c r="AB2997" s="51">
        <f t="shared" si="377"/>
        <v>0</v>
      </c>
      <c r="AC2997" s="52">
        <f t="shared" si="378"/>
        <v>491.4</v>
      </c>
      <c r="AD2997" s="53">
        <f>(ROUND(AC2997-AC2991,1)/AC2991)</f>
        <v>0.17</v>
      </c>
      <c r="AE2997" s="44"/>
      <c r="AF2997" s="45"/>
    </row>
    <row r="2998" spans="1:32">
      <c r="A2998" s="46" t="s">
        <v>35</v>
      </c>
      <c r="B2998" s="56"/>
      <c r="C2998" s="48" t="s">
        <v>11</v>
      </c>
      <c r="D2998" s="49">
        <v>50</v>
      </c>
      <c r="E2998" s="49">
        <v>0</v>
      </c>
      <c r="F2998" s="49">
        <v>110</v>
      </c>
      <c r="G2998" s="49">
        <v>0</v>
      </c>
      <c r="H2998" s="49">
        <v>0</v>
      </c>
      <c r="I2998" s="50">
        <v>50</v>
      </c>
      <c r="J2998" s="50">
        <v>50</v>
      </c>
      <c r="K2998" s="50">
        <v>50</v>
      </c>
      <c r="L2998" s="50">
        <v>50</v>
      </c>
      <c r="M2998" s="50">
        <v>0</v>
      </c>
      <c r="N2998" s="51">
        <f>D2998*$D$10</f>
        <v>67.5</v>
      </c>
      <c r="O2998" s="51">
        <f>E2998*$E$10</f>
        <v>0</v>
      </c>
      <c r="P2998" s="51">
        <f>F2998*$F$10</f>
        <v>148.5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67.5</v>
      </c>
      <c r="T2998" s="51">
        <f>(O2998/100)*(K2998*$J$10)</f>
        <v>0</v>
      </c>
      <c r="U2998" s="51">
        <f>(P2998/100)*(K2998*$K$10)+(P2998/100)*(L2998*$L$10)</f>
        <v>207.9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73"/>
        <v>135</v>
      </c>
      <c r="Y2998" s="51">
        <f t="shared" si="374"/>
        <v>0</v>
      </c>
      <c r="Z2998" s="51">
        <f t="shared" si="375"/>
        <v>356.4</v>
      </c>
      <c r="AA2998" s="51">
        <f t="shared" si="376"/>
        <v>0</v>
      </c>
      <c r="AB2998" s="51">
        <f t="shared" si="377"/>
        <v>0</v>
      </c>
      <c r="AC2998" s="52">
        <f t="shared" si="378"/>
        <v>491.4</v>
      </c>
      <c r="AD2998" s="53">
        <f>(ROUND(AC2998-AC2991,1)/AC2991)</f>
        <v>0.17</v>
      </c>
      <c r="AE2998" s="44"/>
      <c r="AF2998" s="45"/>
    </row>
    <row r="2999" spans="1:32">
      <c r="A2999" s="46" t="s">
        <v>36</v>
      </c>
      <c r="B2999" s="56"/>
      <c r="C2999" s="48" t="s">
        <v>12</v>
      </c>
      <c r="D2999" s="49">
        <v>50</v>
      </c>
      <c r="E2999" s="49">
        <v>0</v>
      </c>
      <c r="F2999" s="49">
        <v>0</v>
      </c>
      <c r="G2999" s="49">
        <v>110</v>
      </c>
      <c r="H2999" s="49">
        <v>0</v>
      </c>
      <c r="I2999" s="50">
        <v>50</v>
      </c>
      <c r="J2999" s="50">
        <v>50</v>
      </c>
      <c r="K2999" s="50">
        <v>0</v>
      </c>
      <c r="L2999" s="50">
        <v>100</v>
      </c>
      <c r="M2999" s="50">
        <v>0</v>
      </c>
      <c r="N2999" s="51">
        <f>D2999*$D$11</f>
        <v>67.5</v>
      </c>
      <c r="O2999" s="51">
        <f>E2999*$E$11</f>
        <v>0</v>
      </c>
      <c r="P2999" s="51">
        <f>F2999*$F$11</f>
        <v>0</v>
      </c>
      <c r="Q2999" s="51">
        <f>G2999*$G$11</f>
        <v>148.5</v>
      </c>
      <c r="R2999" s="51">
        <f>H2999*$H$11</f>
        <v>0</v>
      </c>
      <c r="S2999" s="51">
        <f>(N2999/100)*(I2999*$I$11)+(N2999/100)*(J2999*$J$11)</f>
        <v>67.5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207.9</v>
      </c>
      <c r="W2999" s="51">
        <f>(R2999/100)*(K2999*$K$11)+(R2999/100)*(L2999*$L$11)</f>
        <v>0</v>
      </c>
      <c r="X2999" s="51">
        <f t="shared" si="373"/>
        <v>135</v>
      </c>
      <c r="Y2999" s="51">
        <f t="shared" si="374"/>
        <v>0</v>
      </c>
      <c r="Z2999" s="51">
        <f t="shared" si="375"/>
        <v>0</v>
      </c>
      <c r="AA2999" s="51">
        <f t="shared" si="376"/>
        <v>356.4</v>
      </c>
      <c r="AB2999" s="51">
        <f t="shared" si="377"/>
        <v>0</v>
      </c>
      <c r="AC2999" s="52">
        <f t="shared" si="378"/>
        <v>491.4</v>
      </c>
      <c r="AD2999" s="53">
        <f>(ROUND(AC2999-AC2991,1)/AC2991)</f>
        <v>0.17</v>
      </c>
      <c r="AE2999" s="44"/>
      <c r="AF2999" s="45"/>
    </row>
    <row r="3000" spans="1:32">
      <c r="A3000" s="46" t="s">
        <v>37</v>
      </c>
      <c r="B3000" s="56"/>
      <c r="C3000" s="48" t="s">
        <v>13</v>
      </c>
      <c r="D3000" s="49">
        <v>50</v>
      </c>
      <c r="E3000" s="49">
        <v>0</v>
      </c>
      <c r="F3000" s="49">
        <v>0</v>
      </c>
      <c r="G3000" s="49">
        <v>0</v>
      </c>
      <c r="H3000" s="49">
        <v>110</v>
      </c>
      <c r="I3000" s="50">
        <v>50</v>
      </c>
      <c r="J3000" s="50">
        <v>50</v>
      </c>
      <c r="K3000" s="50">
        <v>50</v>
      </c>
      <c r="L3000" s="50">
        <v>50</v>
      </c>
      <c r="M3000" s="50">
        <v>0</v>
      </c>
      <c r="N3000" s="51">
        <f>D3000*$D$12</f>
        <v>67.5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148.5</v>
      </c>
      <c r="S3000" s="51">
        <f>(N3000/100)*(I3000*$I$12)+(N3000/100)*(J3000*$J$12)</f>
        <v>67.5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207.9</v>
      </c>
      <c r="X3000" s="51">
        <f t="shared" si="373"/>
        <v>135</v>
      </c>
      <c r="Y3000" s="51">
        <f t="shared" si="374"/>
        <v>0</v>
      </c>
      <c r="Z3000" s="51">
        <f t="shared" si="375"/>
        <v>0</v>
      </c>
      <c r="AA3000" s="51">
        <f t="shared" si="376"/>
        <v>0</v>
      </c>
      <c r="AB3000" s="51">
        <f t="shared" si="377"/>
        <v>356.4</v>
      </c>
      <c r="AC3000" s="52">
        <f t="shared" si="378"/>
        <v>491.4</v>
      </c>
      <c r="AD3000" s="53">
        <f>(ROUND(AC3000-AC2991,1)/AC2991)</f>
        <v>0.17</v>
      </c>
      <c r="AE3000" s="44"/>
      <c r="AF3000" s="45"/>
    </row>
    <row r="3001" spans="1:32">
      <c r="A3001" s="46" t="s">
        <v>38</v>
      </c>
      <c r="B3001" s="56"/>
      <c r="C3001" s="48" t="s">
        <v>14</v>
      </c>
      <c r="D3001" s="49">
        <v>100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125</v>
      </c>
      <c r="N3001" s="51">
        <f>D3001*$D$13</f>
        <v>135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337.5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373"/>
        <v>472.5</v>
      </c>
      <c r="Y3001" s="51">
        <f t="shared" si="374"/>
        <v>0</v>
      </c>
      <c r="Z3001" s="51">
        <f t="shared" si="375"/>
        <v>0</v>
      </c>
      <c r="AA3001" s="51">
        <f t="shared" si="376"/>
        <v>0</v>
      </c>
      <c r="AB3001" s="51">
        <f t="shared" si="377"/>
        <v>0</v>
      </c>
      <c r="AC3001" s="52">
        <f t="shared" si="378"/>
        <v>472.5</v>
      </c>
      <c r="AD3001" s="53">
        <f>(ROUND(AC3001-AC2991,1)/AC2991)</f>
        <v>0.125</v>
      </c>
      <c r="AE3001" s="44"/>
      <c r="AF3001" s="45"/>
    </row>
    <row r="3002" spans="1:32">
      <c r="A3002" s="46" t="s">
        <v>39</v>
      </c>
      <c r="B3002" s="56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50</v>
      </c>
      <c r="K3002" s="50">
        <v>75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337.5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73"/>
        <v>472.5</v>
      </c>
      <c r="Y3002" s="51">
        <f t="shared" si="374"/>
        <v>0</v>
      </c>
      <c r="Z3002" s="51">
        <f t="shared" si="375"/>
        <v>0</v>
      </c>
      <c r="AA3002" s="51">
        <f t="shared" si="376"/>
        <v>0</v>
      </c>
      <c r="AB3002" s="51">
        <f t="shared" si="377"/>
        <v>0</v>
      </c>
      <c r="AC3002" s="52">
        <f t="shared" si="378"/>
        <v>472.5</v>
      </c>
      <c r="AD3002" s="53">
        <f>(ROUND(AC3002-AC2991,1)/AC2991)</f>
        <v>0.125</v>
      </c>
      <c r="AE3002" s="44"/>
      <c r="AF3002" s="45"/>
    </row>
    <row r="3003" spans="1:32">
      <c r="A3003" s="46"/>
      <c r="B3003" s="56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50</v>
      </c>
      <c r="K3003" s="50">
        <v>0</v>
      </c>
      <c r="L3003" s="50">
        <v>75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337.5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73"/>
        <v>472.5</v>
      </c>
      <c r="Y3003" s="51">
        <f t="shared" si="374"/>
        <v>0</v>
      </c>
      <c r="Z3003" s="51">
        <f t="shared" si="375"/>
        <v>0</v>
      </c>
      <c r="AA3003" s="51">
        <f t="shared" si="376"/>
        <v>0</v>
      </c>
      <c r="AB3003" s="51">
        <f t="shared" si="377"/>
        <v>0</v>
      </c>
      <c r="AC3003" s="52">
        <f t="shared" si="378"/>
        <v>472.5</v>
      </c>
      <c r="AD3003" s="53">
        <f>(ROUND(AC3003-AC2991,1)/AC2991)</f>
        <v>0.125</v>
      </c>
      <c r="AE3003" s="44"/>
      <c r="AF3003" s="45"/>
    </row>
    <row r="3004" spans="1:32">
      <c r="A3004" s="46"/>
      <c r="B3004" s="56"/>
      <c r="C3004" s="48" t="s">
        <v>17</v>
      </c>
      <c r="D3004" s="49">
        <v>100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80</v>
      </c>
      <c r="K3004" s="50">
        <v>0</v>
      </c>
      <c r="L3004" s="50">
        <v>0</v>
      </c>
      <c r="M3004" s="50">
        <v>0</v>
      </c>
      <c r="N3004" s="51">
        <f>D3004*$D$16</f>
        <v>135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337.5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373"/>
        <v>472.5</v>
      </c>
      <c r="Y3004" s="51">
        <f t="shared" si="374"/>
        <v>0</v>
      </c>
      <c r="Z3004" s="51">
        <f t="shared" si="375"/>
        <v>0</v>
      </c>
      <c r="AA3004" s="51">
        <f t="shared" si="376"/>
        <v>0</v>
      </c>
      <c r="AB3004" s="51">
        <f t="shared" si="377"/>
        <v>0</v>
      </c>
      <c r="AC3004" s="52">
        <f t="shared" si="378"/>
        <v>472.5</v>
      </c>
      <c r="AD3004" s="53">
        <f>(ROUND(AC3004-AC2991,1)/AC2991)</f>
        <v>0.125</v>
      </c>
      <c r="AE3004" s="44" t="s">
        <v>28</v>
      </c>
      <c r="AF3004" s="45"/>
    </row>
    <row r="3005" spans="1:32">
      <c r="A3005" s="46"/>
      <c r="B3005" s="56"/>
      <c r="C3005" s="48" t="s">
        <v>18</v>
      </c>
      <c r="D3005" s="49">
        <v>100</v>
      </c>
      <c r="E3005" s="49">
        <v>0</v>
      </c>
      <c r="F3005" s="49">
        <v>0</v>
      </c>
      <c r="G3005" s="49">
        <v>0</v>
      </c>
      <c r="H3005" s="49">
        <v>0</v>
      </c>
      <c r="I3005" s="50">
        <v>80</v>
      </c>
      <c r="J3005" s="50">
        <v>50</v>
      </c>
      <c r="K3005" s="50">
        <v>0</v>
      </c>
      <c r="L3005" s="50">
        <v>0</v>
      </c>
      <c r="M3005" s="50">
        <v>0</v>
      </c>
      <c r="N3005" s="51">
        <f>D3005*$D$17</f>
        <v>135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337.5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373"/>
        <v>472.5</v>
      </c>
      <c r="Y3005" s="51">
        <f t="shared" si="374"/>
        <v>0</v>
      </c>
      <c r="Z3005" s="51">
        <f t="shared" si="375"/>
        <v>0</v>
      </c>
      <c r="AA3005" s="51">
        <f t="shared" si="376"/>
        <v>0</v>
      </c>
      <c r="AB3005" s="51">
        <f t="shared" si="377"/>
        <v>0</v>
      </c>
      <c r="AC3005" s="52">
        <f t="shared" si="378"/>
        <v>472.5</v>
      </c>
      <c r="AD3005" s="53">
        <f>(ROUND(AC3005-AC2991,1)/AC2991)</f>
        <v>0.125</v>
      </c>
      <c r="AE3005" s="44"/>
      <c r="AF3005" s="45"/>
    </row>
    <row r="3006" spans="1:32">
      <c r="A3006" s="54" t="s">
        <v>19</v>
      </c>
      <c r="B3006" s="37" t="s">
        <v>256</v>
      </c>
      <c r="C3006" s="38" t="s">
        <v>4</v>
      </c>
      <c r="D3006" s="39">
        <v>162</v>
      </c>
      <c r="E3006" s="39">
        <v>0</v>
      </c>
      <c r="F3006" s="39">
        <v>0</v>
      </c>
      <c r="G3006" s="39">
        <v>0</v>
      </c>
      <c r="H3006" s="39">
        <v>0</v>
      </c>
      <c r="I3006" s="40">
        <v>50</v>
      </c>
      <c r="J3006" s="40">
        <v>35</v>
      </c>
      <c r="K3006" s="40">
        <v>0</v>
      </c>
      <c r="L3006" s="40">
        <v>0</v>
      </c>
      <c r="M3006" s="40">
        <v>0</v>
      </c>
      <c r="N3006" s="41">
        <f>D3006*$D$3</f>
        <v>226.79999999999998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385.55999999999995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73"/>
        <v>612.3599999999999</v>
      </c>
      <c r="Y3006" s="41">
        <f t="shared" si="374"/>
        <v>0</v>
      </c>
      <c r="Z3006" s="41">
        <f t="shared" si="375"/>
        <v>0</v>
      </c>
      <c r="AA3006" s="41">
        <f t="shared" si="376"/>
        <v>0</v>
      </c>
      <c r="AB3006" s="41">
        <f t="shared" si="377"/>
        <v>0</v>
      </c>
      <c r="AC3006" s="42">
        <f t="shared" si="378"/>
        <v>612.4</v>
      </c>
      <c r="AD3006" s="43">
        <v>0</v>
      </c>
      <c r="AE3006" s="44"/>
      <c r="AF3006" s="45"/>
    </row>
    <row r="3007" spans="1:32">
      <c r="A3007" s="46" t="s">
        <v>29</v>
      </c>
      <c r="B3007" s="47">
        <v>25</v>
      </c>
      <c r="C3007" s="48" t="s">
        <v>5</v>
      </c>
      <c r="D3007" s="49">
        <v>162</v>
      </c>
      <c r="E3007" s="49">
        <v>0</v>
      </c>
      <c r="F3007" s="49">
        <v>0</v>
      </c>
      <c r="G3007" s="49">
        <v>0</v>
      </c>
      <c r="H3007" s="49">
        <v>0</v>
      </c>
      <c r="I3007" s="50">
        <v>65</v>
      </c>
      <c r="J3007" s="50">
        <v>55</v>
      </c>
      <c r="K3007" s="50">
        <v>0</v>
      </c>
      <c r="L3007" s="50">
        <v>0</v>
      </c>
      <c r="M3007" s="50">
        <v>0</v>
      </c>
      <c r="N3007" s="51">
        <f>D3007*$D$4</f>
        <v>218.70000000000002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524.88000000000011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73"/>
        <v>743.58000000000015</v>
      </c>
      <c r="Y3007" s="51">
        <f t="shared" si="374"/>
        <v>0</v>
      </c>
      <c r="Z3007" s="51">
        <f t="shared" si="375"/>
        <v>0</v>
      </c>
      <c r="AA3007" s="51">
        <f t="shared" si="376"/>
        <v>0</v>
      </c>
      <c r="AB3007" s="51">
        <f t="shared" si="377"/>
        <v>0</v>
      </c>
      <c r="AC3007" s="52">
        <f t="shared" si="378"/>
        <v>743.6</v>
      </c>
      <c r="AD3007" s="53">
        <f>(ROUND(AC3007-AC3006,1)/AC3006)</f>
        <v>0.21423905943827562</v>
      </c>
      <c r="AE3007" s="44"/>
      <c r="AF3007" s="45"/>
    </row>
    <row r="3008" spans="1:32">
      <c r="A3008" s="46" t="s">
        <v>30</v>
      </c>
      <c r="B3008" s="47">
        <v>20</v>
      </c>
      <c r="C3008" s="48" t="s">
        <v>6</v>
      </c>
      <c r="D3008" s="49">
        <v>162</v>
      </c>
      <c r="E3008" s="49">
        <v>0</v>
      </c>
      <c r="F3008" s="49">
        <v>0</v>
      </c>
      <c r="G3008" s="49">
        <v>0</v>
      </c>
      <c r="H3008" s="49">
        <v>0</v>
      </c>
      <c r="I3008" s="50">
        <v>50</v>
      </c>
      <c r="J3008" s="50">
        <v>35</v>
      </c>
      <c r="K3008" s="50">
        <v>0</v>
      </c>
      <c r="L3008" s="50">
        <v>0</v>
      </c>
      <c r="M3008" s="50">
        <v>0</v>
      </c>
      <c r="N3008" s="51">
        <f>D3008*$D$5</f>
        <v>226.79999999999998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385.55999999999995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73"/>
        <v>612.3599999999999</v>
      </c>
      <c r="Y3008" s="51">
        <f t="shared" si="374"/>
        <v>0</v>
      </c>
      <c r="Z3008" s="51">
        <f t="shared" si="375"/>
        <v>0</v>
      </c>
      <c r="AA3008" s="51">
        <f t="shared" si="376"/>
        <v>0</v>
      </c>
      <c r="AB3008" s="51">
        <f t="shared" si="377"/>
        <v>0</v>
      </c>
      <c r="AC3008" s="52">
        <f t="shared" si="378"/>
        <v>612.4</v>
      </c>
      <c r="AD3008" s="53">
        <f>(ROUND(AC3008-AC3006,1)/AC3006)</f>
        <v>0</v>
      </c>
      <c r="AE3008" s="44"/>
      <c r="AF3008" s="45"/>
    </row>
    <row r="3009" spans="1:32">
      <c r="A3009" s="46" t="s">
        <v>31</v>
      </c>
      <c r="B3009" s="47">
        <v>0</v>
      </c>
      <c r="C3009" s="48" t="s">
        <v>7</v>
      </c>
      <c r="D3009" s="49">
        <v>162</v>
      </c>
      <c r="E3009" s="49">
        <v>0</v>
      </c>
      <c r="F3009" s="49">
        <v>0</v>
      </c>
      <c r="G3009" s="49">
        <v>0</v>
      </c>
      <c r="H3009" s="49">
        <v>0</v>
      </c>
      <c r="I3009" s="50">
        <v>50</v>
      </c>
      <c r="J3009" s="50">
        <v>35</v>
      </c>
      <c r="K3009" s="50">
        <v>0</v>
      </c>
      <c r="L3009" s="50">
        <v>0</v>
      </c>
      <c r="M3009" s="50">
        <v>0</v>
      </c>
      <c r="N3009" s="51">
        <f>D3009*$D$6</f>
        <v>226.79999999999998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385.55999999999995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73"/>
        <v>612.3599999999999</v>
      </c>
      <c r="Y3009" s="51">
        <f t="shared" si="374"/>
        <v>0</v>
      </c>
      <c r="Z3009" s="51">
        <f t="shared" si="375"/>
        <v>0</v>
      </c>
      <c r="AA3009" s="51">
        <f t="shared" si="376"/>
        <v>0</v>
      </c>
      <c r="AB3009" s="51">
        <f t="shared" si="377"/>
        <v>0</v>
      </c>
      <c r="AC3009" s="52">
        <f t="shared" si="378"/>
        <v>612.4</v>
      </c>
      <c r="AD3009" s="53">
        <f>(ROUND(AC3009-AC3006,1)/AC3006)</f>
        <v>0</v>
      </c>
      <c r="AE3009" s="44"/>
      <c r="AF3009" s="45"/>
    </row>
    <row r="3010" spans="1:32">
      <c r="A3010" s="46" t="s">
        <v>32</v>
      </c>
      <c r="B3010" s="47">
        <v>0</v>
      </c>
      <c r="C3010" s="48" t="s">
        <v>8</v>
      </c>
      <c r="D3010" s="49">
        <v>162</v>
      </c>
      <c r="E3010" s="49">
        <v>0</v>
      </c>
      <c r="F3010" s="49">
        <v>0</v>
      </c>
      <c r="G3010" s="49">
        <v>0</v>
      </c>
      <c r="H3010" s="49">
        <v>0</v>
      </c>
      <c r="I3010" s="50">
        <v>50</v>
      </c>
      <c r="J3010" s="50">
        <v>35</v>
      </c>
      <c r="K3010" s="50">
        <v>0</v>
      </c>
      <c r="L3010" s="50">
        <v>0</v>
      </c>
      <c r="M3010" s="50">
        <v>0</v>
      </c>
      <c r="N3010" s="51">
        <f>D3010*$D$7</f>
        <v>226.79999999999998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385.55999999999995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73"/>
        <v>612.3599999999999</v>
      </c>
      <c r="Y3010" s="51">
        <f t="shared" si="374"/>
        <v>0</v>
      </c>
      <c r="Z3010" s="51">
        <f t="shared" si="375"/>
        <v>0</v>
      </c>
      <c r="AA3010" s="51">
        <f t="shared" si="376"/>
        <v>0</v>
      </c>
      <c r="AB3010" s="51">
        <f t="shared" si="377"/>
        <v>0</v>
      </c>
      <c r="AC3010" s="52">
        <f t="shared" si="378"/>
        <v>612.4</v>
      </c>
      <c r="AD3010" s="53">
        <f>(ROUND(AC3010-AC3006,1)/AC3006)</f>
        <v>0</v>
      </c>
      <c r="AE3010" s="44"/>
      <c r="AF3010" s="45"/>
    </row>
    <row r="3011" spans="1:32">
      <c r="A3011" s="46" t="s">
        <v>33</v>
      </c>
      <c r="B3011" s="47"/>
      <c r="C3011" s="48" t="s">
        <v>9</v>
      </c>
      <c r="D3011" s="49">
        <v>162</v>
      </c>
      <c r="E3011" s="49">
        <v>0</v>
      </c>
      <c r="F3011" s="49">
        <v>0</v>
      </c>
      <c r="G3011" s="49">
        <v>0</v>
      </c>
      <c r="H3011" s="49">
        <v>0</v>
      </c>
      <c r="I3011" s="50">
        <v>50</v>
      </c>
      <c r="J3011" s="50">
        <v>35</v>
      </c>
      <c r="K3011" s="50">
        <v>0</v>
      </c>
      <c r="L3011" s="50">
        <v>0</v>
      </c>
      <c r="M3011" s="50">
        <v>0</v>
      </c>
      <c r="N3011" s="51">
        <f>D3011*$D$8</f>
        <v>226.79999999999998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385.55999999999995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73"/>
        <v>612.3599999999999</v>
      </c>
      <c r="Y3011" s="51">
        <f t="shared" si="374"/>
        <v>0</v>
      </c>
      <c r="Z3011" s="51">
        <f t="shared" si="375"/>
        <v>0</v>
      </c>
      <c r="AA3011" s="51">
        <f t="shared" si="376"/>
        <v>0</v>
      </c>
      <c r="AB3011" s="51">
        <f t="shared" si="377"/>
        <v>0</v>
      </c>
      <c r="AC3011" s="52">
        <f t="shared" si="378"/>
        <v>612.4</v>
      </c>
      <c r="AD3011" s="53">
        <f>(ROUND(AC3011-AC3006,1)/AC3006)</f>
        <v>0</v>
      </c>
      <c r="AE3011" s="44"/>
      <c r="AF3011" s="45"/>
    </row>
    <row r="3012" spans="1:32">
      <c r="A3012" s="46" t="s">
        <v>34</v>
      </c>
      <c r="B3012" s="47"/>
      <c r="C3012" s="48" t="s">
        <v>10</v>
      </c>
      <c r="D3012" s="49">
        <v>81</v>
      </c>
      <c r="E3012" s="49">
        <v>162</v>
      </c>
      <c r="F3012" s="49">
        <v>0</v>
      </c>
      <c r="G3012" s="49">
        <v>0</v>
      </c>
      <c r="H3012" s="49">
        <v>0</v>
      </c>
      <c r="I3012" s="50">
        <v>50</v>
      </c>
      <c r="J3012" s="50">
        <v>35</v>
      </c>
      <c r="K3012" s="50">
        <v>100</v>
      </c>
      <c r="L3012" s="50">
        <v>0</v>
      </c>
      <c r="M3012" s="50">
        <v>0</v>
      </c>
      <c r="N3012" s="51">
        <f>D3012*$D$9</f>
        <v>109.35000000000001</v>
      </c>
      <c r="O3012" s="51">
        <f>E3012*$E$9</f>
        <v>218.70000000000002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92.947500000000019</v>
      </c>
      <c r="T3012" s="51">
        <f>(O3012/100)*(K3012*$K$9)</f>
        <v>306.18000000000006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73"/>
        <v>202.29750000000001</v>
      </c>
      <c r="Y3012" s="51">
        <f t="shared" si="374"/>
        <v>524.88000000000011</v>
      </c>
      <c r="Z3012" s="51">
        <f t="shared" si="375"/>
        <v>0</v>
      </c>
      <c r="AA3012" s="51">
        <f t="shared" si="376"/>
        <v>0</v>
      </c>
      <c r="AB3012" s="51">
        <f t="shared" si="377"/>
        <v>0</v>
      </c>
      <c r="AC3012" s="52">
        <f t="shared" si="378"/>
        <v>727.2</v>
      </c>
      <c r="AD3012" s="53">
        <f>(ROUND(AC3012-AC3006,1)/AC3006)</f>
        <v>0.18745917700849118</v>
      </c>
      <c r="AE3012" s="44"/>
      <c r="AF3012" s="45"/>
    </row>
    <row r="3013" spans="1:32">
      <c r="A3013" s="46" t="s">
        <v>35</v>
      </c>
      <c r="B3013" s="47"/>
      <c r="C3013" s="48" t="s">
        <v>11</v>
      </c>
      <c r="D3013" s="49">
        <v>81</v>
      </c>
      <c r="E3013" s="49">
        <v>0</v>
      </c>
      <c r="F3013" s="49">
        <v>162</v>
      </c>
      <c r="G3013" s="49">
        <v>0</v>
      </c>
      <c r="H3013" s="49">
        <v>0</v>
      </c>
      <c r="I3013" s="50">
        <v>50</v>
      </c>
      <c r="J3013" s="50">
        <v>35</v>
      </c>
      <c r="K3013" s="50">
        <v>50</v>
      </c>
      <c r="L3013" s="50">
        <v>50</v>
      </c>
      <c r="M3013" s="50">
        <v>0</v>
      </c>
      <c r="N3013" s="51">
        <f>D3013*$D$10</f>
        <v>109.35000000000001</v>
      </c>
      <c r="O3013" s="51">
        <f>E3013*$E$10</f>
        <v>0</v>
      </c>
      <c r="P3013" s="51">
        <f>F3013*$F$10</f>
        <v>218.70000000000002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92.947500000000019</v>
      </c>
      <c r="T3013" s="51">
        <f>(O3013/100)*(K3013*$J$10)</f>
        <v>0</v>
      </c>
      <c r="U3013" s="51">
        <f>(P3013/100)*(K3013*$K$10)+(P3013/100)*(L3013*$L$10)</f>
        <v>306.18000000000006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73"/>
        <v>202.29750000000001</v>
      </c>
      <c r="Y3013" s="51">
        <f t="shared" si="374"/>
        <v>0</v>
      </c>
      <c r="Z3013" s="51">
        <f t="shared" si="375"/>
        <v>524.88000000000011</v>
      </c>
      <c r="AA3013" s="51">
        <f t="shared" si="376"/>
        <v>0</v>
      </c>
      <c r="AB3013" s="51">
        <f t="shared" si="377"/>
        <v>0</v>
      </c>
      <c r="AC3013" s="52">
        <f t="shared" si="378"/>
        <v>727.2</v>
      </c>
      <c r="AD3013" s="53">
        <f>(ROUND(AC3013-AC3006,1)/AC3006)</f>
        <v>0.18745917700849118</v>
      </c>
      <c r="AE3013" s="44"/>
      <c r="AF3013" s="45"/>
    </row>
    <row r="3014" spans="1:32">
      <c r="A3014" s="46" t="s">
        <v>36</v>
      </c>
      <c r="B3014" s="47"/>
      <c r="C3014" s="48" t="s">
        <v>12</v>
      </c>
      <c r="D3014" s="49">
        <v>81</v>
      </c>
      <c r="E3014" s="49">
        <v>0</v>
      </c>
      <c r="F3014" s="49">
        <v>0</v>
      </c>
      <c r="G3014" s="49">
        <v>162</v>
      </c>
      <c r="H3014" s="49">
        <v>0</v>
      </c>
      <c r="I3014" s="50">
        <v>50</v>
      </c>
      <c r="J3014" s="50">
        <v>35</v>
      </c>
      <c r="K3014" s="50">
        <v>0</v>
      </c>
      <c r="L3014" s="50">
        <v>100</v>
      </c>
      <c r="M3014" s="50">
        <v>0</v>
      </c>
      <c r="N3014" s="51">
        <f>D3014*$D$11</f>
        <v>109.35000000000001</v>
      </c>
      <c r="O3014" s="51">
        <f>E3014*$E$11</f>
        <v>0</v>
      </c>
      <c r="P3014" s="51">
        <f>F3014*$F$11</f>
        <v>0</v>
      </c>
      <c r="Q3014" s="51">
        <f>G3014*$G$11</f>
        <v>218.70000000000002</v>
      </c>
      <c r="R3014" s="51">
        <f>H3014*$H$11</f>
        <v>0</v>
      </c>
      <c r="S3014" s="51">
        <f>(N3014/100)*(I3014*$I$11)+(N3014/100)*(J3014*$J$11)</f>
        <v>92.947500000000019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306.18000000000006</v>
      </c>
      <c r="W3014" s="51">
        <f>(R3014/100)*(K3014*$K$11)+(R3014/100)*(L3014*$L$11)</f>
        <v>0</v>
      </c>
      <c r="X3014" s="51">
        <f t="shared" ref="X3014:X3077" si="379">N3014+S3014</f>
        <v>202.29750000000001</v>
      </c>
      <c r="Y3014" s="51">
        <f t="shared" ref="Y3014:Y3077" si="380">O3014+T3014</f>
        <v>0</v>
      </c>
      <c r="Z3014" s="51">
        <f t="shared" ref="Z3014:Z3077" si="381">P3014+U3014</f>
        <v>0</v>
      </c>
      <c r="AA3014" s="51">
        <f t="shared" ref="AA3014:AA3077" si="382">Q3014+V3014</f>
        <v>524.88000000000011</v>
      </c>
      <c r="AB3014" s="51">
        <f t="shared" ref="AB3014:AB3077" si="383">R3014+W3014</f>
        <v>0</v>
      </c>
      <c r="AC3014" s="52">
        <f t="shared" ref="AC3014:AC3077" si="384">ROUND(X3014+Y3014+Z3014+AA3014+AB3014,1)</f>
        <v>727.2</v>
      </c>
      <c r="AD3014" s="53">
        <f>(ROUND(AC3014-AC3006,1)/AC3006)</f>
        <v>0.18745917700849118</v>
      </c>
      <c r="AE3014" s="44"/>
      <c r="AF3014" s="45"/>
    </row>
    <row r="3015" spans="1:32">
      <c r="A3015" s="46" t="s">
        <v>37</v>
      </c>
      <c r="B3015" s="47"/>
      <c r="C3015" s="48" t="s">
        <v>13</v>
      </c>
      <c r="D3015" s="49">
        <v>81</v>
      </c>
      <c r="E3015" s="49">
        <v>0</v>
      </c>
      <c r="F3015" s="49">
        <v>0</v>
      </c>
      <c r="G3015" s="49">
        <v>0</v>
      </c>
      <c r="H3015" s="49">
        <v>162</v>
      </c>
      <c r="I3015" s="50">
        <v>50</v>
      </c>
      <c r="J3015" s="50">
        <v>35</v>
      </c>
      <c r="K3015" s="50">
        <v>50</v>
      </c>
      <c r="L3015" s="50">
        <v>50</v>
      </c>
      <c r="M3015" s="50">
        <v>0</v>
      </c>
      <c r="N3015" s="51">
        <f>D3015*$D$12</f>
        <v>109.35000000000001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218.70000000000002</v>
      </c>
      <c r="S3015" s="51">
        <f>(N3015/100)*(I3015*$I$12)+(N3015/100)*(J3015*$J$12)</f>
        <v>92.947500000000019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306.18000000000006</v>
      </c>
      <c r="X3015" s="51">
        <f t="shared" si="379"/>
        <v>202.29750000000001</v>
      </c>
      <c r="Y3015" s="51">
        <f t="shared" si="380"/>
        <v>0</v>
      </c>
      <c r="Z3015" s="51">
        <f t="shared" si="381"/>
        <v>0</v>
      </c>
      <c r="AA3015" s="51">
        <f t="shared" si="382"/>
        <v>0</v>
      </c>
      <c r="AB3015" s="51">
        <f t="shared" si="383"/>
        <v>524.88000000000011</v>
      </c>
      <c r="AC3015" s="52">
        <f t="shared" si="384"/>
        <v>727.2</v>
      </c>
      <c r="AD3015" s="53">
        <f>(ROUND(AC3015-AC3006,1)/AC3006)</f>
        <v>0.18745917700849118</v>
      </c>
      <c r="AE3015" s="44"/>
      <c r="AF3015" s="45"/>
    </row>
    <row r="3016" spans="1:32">
      <c r="A3016" s="46" t="s">
        <v>38</v>
      </c>
      <c r="B3016" s="47"/>
      <c r="C3016" s="48" t="s">
        <v>14</v>
      </c>
      <c r="D3016" s="49">
        <v>162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112</v>
      </c>
      <c r="N3016" s="51">
        <f>D3016*$D$13</f>
        <v>218.70000000000002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489.88800000000003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79"/>
        <v>708.58800000000008</v>
      </c>
      <c r="Y3016" s="51">
        <f t="shared" si="380"/>
        <v>0</v>
      </c>
      <c r="Z3016" s="51">
        <f t="shared" si="381"/>
        <v>0</v>
      </c>
      <c r="AA3016" s="51">
        <f t="shared" si="382"/>
        <v>0</v>
      </c>
      <c r="AB3016" s="51">
        <f t="shared" si="383"/>
        <v>0</v>
      </c>
      <c r="AC3016" s="52">
        <f t="shared" si="384"/>
        <v>708.6</v>
      </c>
      <c r="AD3016" s="53">
        <f>(ROUND(AC3016-AC3006,1)/AC3006)</f>
        <v>0.15708687132593077</v>
      </c>
      <c r="AE3016" s="44"/>
      <c r="AF3016" s="45"/>
    </row>
    <row r="3017" spans="1:32">
      <c r="A3017" s="46" t="s">
        <v>39</v>
      </c>
      <c r="B3017" s="47"/>
      <c r="C3017" s="48" t="s">
        <v>15</v>
      </c>
      <c r="D3017" s="49">
        <v>162</v>
      </c>
      <c r="E3017" s="49">
        <v>0</v>
      </c>
      <c r="F3017" s="49">
        <v>0</v>
      </c>
      <c r="G3017" s="49">
        <v>0</v>
      </c>
      <c r="H3017" s="49">
        <v>0</v>
      </c>
      <c r="I3017" s="50">
        <v>50</v>
      </c>
      <c r="J3017" s="50">
        <v>35</v>
      </c>
      <c r="K3017" s="50">
        <v>70</v>
      </c>
      <c r="L3017" s="50">
        <v>0</v>
      </c>
      <c r="M3017" s="50">
        <v>0</v>
      </c>
      <c r="N3017" s="51">
        <f>D3017*$D$14</f>
        <v>218.70000000000002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492.0750000000001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79"/>
        <v>710.77500000000009</v>
      </c>
      <c r="Y3017" s="51">
        <f t="shared" si="380"/>
        <v>0</v>
      </c>
      <c r="Z3017" s="51">
        <f t="shared" si="381"/>
        <v>0</v>
      </c>
      <c r="AA3017" s="51">
        <f t="shared" si="382"/>
        <v>0</v>
      </c>
      <c r="AB3017" s="51">
        <f t="shared" si="383"/>
        <v>0</v>
      </c>
      <c r="AC3017" s="52">
        <f t="shared" si="384"/>
        <v>710.8</v>
      </c>
      <c r="AD3017" s="53">
        <f>(ROUND(AC3017-AC3006,1)/AC3006)</f>
        <v>0.16067929457870675</v>
      </c>
      <c r="AE3017" s="44"/>
      <c r="AF3017" s="45"/>
    </row>
    <row r="3018" spans="1:32">
      <c r="A3018" s="46"/>
      <c r="B3018" s="47"/>
      <c r="C3018" s="48" t="s">
        <v>16</v>
      </c>
      <c r="D3018" s="49">
        <v>162</v>
      </c>
      <c r="E3018" s="49">
        <v>0</v>
      </c>
      <c r="F3018" s="49">
        <v>0</v>
      </c>
      <c r="G3018" s="49">
        <v>0</v>
      </c>
      <c r="H3018" s="49">
        <v>0</v>
      </c>
      <c r="I3018" s="50">
        <v>50</v>
      </c>
      <c r="J3018" s="50">
        <v>35</v>
      </c>
      <c r="K3018" s="50">
        <v>0</v>
      </c>
      <c r="L3018" s="50">
        <v>70</v>
      </c>
      <c r="M3018" s="50">
        <v>0</v>
      </c>
      <c r="N3018" s="51">
        <f>D3018*$D$15</f>
        <v>218.70000000000002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492.0750000000001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79"/>
        <v>710.77500000000009</v>
      </c>
      <c r="Y3018" s="51">
        <f t="shared" si="380"/>
        <v>0</v>
      </c>
      <c r="Z3018" s="51">
        <f t="shared" si="381"/>
        <v>0</v>
      </c>
      <c r="AA3018" s="51">
        <f t="shared" si="382"/>
        <v>0</v>
      </c>
      <c r="AB3018" s="51">
        <f t="shared" si="383"/>
        <v>0</v>
      </c>
      <c r="AC3018" s="52">
        <f t="shared" si="384"/>
        <v>710.8</v>
      </c>
      <c r="AD3018" s="53">
        <f>(ROUND(AC3018-AC3006,1)/AC3006)</f>
        <v>0.16067929457870675</v>
      </c>
      <c r="AE3018" s="44"/>
      <c r="AF3018" s="45"/>
    </row>
    <row r="3019" spans="1:32">
      <c r="A3019" s="46"/>
      <c r="B3019" s="47"/>
      <c r="C3019" s="48" t="s">
        <v>17</v>
      </c>
      <c r="D3019" s="49">
        <v>162</v>
      </c>
      <c r="E3019" s="49">
        <v>0</v>
      </c>
      <c r="F3019" s="49">
        <v>0</v>
      </c>
      <c r="G3019" s="49">
        <v>0</v>
      </c>
      <c r="H3019" s="49">
        <v>0</v>
      </c>
      <c r="I3019" s="50">
        <v>50</v>
      </c>
      <c r="J3019" s="50">
        <v>65</v>
      </c>
      <c r="K3019" s="50">
        <v>0</v>
      </c>
      <c r="L3019" s="50">
        <v>0</v>
      </c>
      <c r="M3019" s="50">
        <v>0</v>
      </c>
      <c r="N3019" s="51">
        <f>D3019*$D$16</f>
        <v>218.70000000000002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464.73750000000007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79"/>
        <v>683.43750000000011</v>
      </c>
      <c r="Y3019" s="51">
        <f t="shared" si="380"/>
        <v>0</v>
      </c>
      <c r="Z3019" s="51">
        <f t="shared" si="381"/>
        <v>0</v>
      </c>
      <c r="AA3019" s="51">
        <f t="shared" si="382"/>
        <v>0</v>
      </c>
      <c r="AB3019" s="51">
        <f t="shared" si="383"/>
        <v>0</v>
      </c>
      <c r="AC3019" s="52">
        <f t="shared" si="384"/>
        <v>683.4</v>
      </c>
      <c r="AD3019" s="53">
        <f>(ROUND(AC3019-AC3006,1)/AC3006)</f>
        <v>0.11593729588504247</v>
      </c>
      <c r="AE3019" s="44" t="s">
        <v>28</v>
      </c>
      <c r="AF3019" s="45"/>
    </row>
    <row r="3020" spans="1:32">
      <c r="A3020" s="46"/>
      <c r="B3020" s="47"/>
      <c r="C3020" s="48" t="s">
        <v>18</v>
      </c>
      <c r="D3020" s="49">
        <v>162</v>
      </c>
      <c r="E3020" s="49">
        <v>0</v>
      </c>
      <c r="F3020" s="49">
        <v>0</v>
      </c>
      <c r="G3020" s="49">
        <v>0</v>
      </c>
      <c r="H3020" s="49">
        <v>0</v>
      </c>
      <c r="I3020" s="50">
        <v>75</v>
      </c>
      <c r="J3020" s="50">
        <v>35</v>
      </c>
      <c r="K3020" s="50">
        <v>0</v>
      </c>
      <c r="L3020" s="50">
        <v>0</v>
      </c>
      <c r="M3020" s="50">
        <v>0</v>
      </c>
      <c r="N3020" s="51">
        <f>D3020*$D$17</f>
        <v>218.70000000000002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486.60750000000007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79"/>
        <v>705.30750000000012</v>
      </c>
      <c r="Y3020" s="51">
        <f t="shared" si="380"/>
        <v>0</v>
      </c>
      <c r="Z3020" s="51">
        <f t="shared" si="381"/>
        <v>0</v>
      </c>
      <c r="AA3020" s="51">
        <f t="shared" si="382"/>
        <v>0</v>
      </c>
      <c r="AB3020" s="51">
        <f t="shared" si="383"/>
        <v>0</v>
      </c>
      <c r="AC3020" s="52">
        <f t="shared" si="384"/>
        <v>705.3</v>
      </c>
      <c r="AD3020" s="53">
        <f>(ROUND(AC3020-AC3006,1)/AC3006)</f>
        <v>0.15169823644676683</v>
      </c>
      <c r="AE3020" s="44"/>
      <c r="AF3020" s="45"/>
    </row>
    <row r="3021" spans="1:32">
      <c r="A3021" s="54" t="s">
        <v>19</v>
      </c>
      <c r="B3021" s="55" t="s">
        <v>257</v>
      </c>
      <c r="C3021" s="38" t="s">
        <v>4</v>
      </c>
      <c r="D3021" s="39">
        <v>98</v>
      </c>
      <c r="E3021" s="39">
        <v>0</v>
      </c>
      <c r="F3021" s="39">
        <v>0</v>
      </c>
      <c r="G3021" s="39">
        <v>0</v>
      </c>
      <c r="H3021" s="39">
        <v>0</v>
      </c>
      <c r="I3021" s="40">
        <v>60</v>
      </c>
      <c r="J3021" s="40">
        <v>45</v>
      </c>
      <c r="K3021" s="40">
        <v>0</v>
      </c>
      <c r="L3021" s="40">
        <v>0</v>
      </c>
      <c r="M3021" s="40">
        <v>0</v>
      </c>
      <c r="N3021" s="41">
        <f>D3021*$D$3</f>
        <v>137.19999999999999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288.12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79"/>
        <v>425.32</v>
      </c>
      <c r="Y3021" s="41">
        <f t="shared" si="380"/>
        <v>0</v>
      </c>
      <c r="Z3021" s="41">
        <f t="shared" si="381"/>
        <v>0</v>
      </c>
      <c r="AA3021" s="41">
        <f t="shared" si="382"/>
        <v>0</v>
      </c>
      <c r="AB3021" s="41">
        <f t="shared" si="383"/>
        <v>0</v>
      </c>
      <c r="AC3021" s="42">
        <f t="shared" si="384"/>
        <v>425.3</v>
      </c>
      <c r="AD3021" s="43">
        <v>0</v>
      </c>
      <c r="AE3021" s="44"/>
      <c r="AF3021" s="45"/>
    </row>
    <row r="3022" spans="1:32">
      <c r="A3022" s="46" t="s">
        <v>29</v>
      </c>
      <c r="B3022" s="56">
        <v>18</v>
      </c>
      <c r="C3022" s="48" t="s">
        <v>5</v>
      </c>
      <c r="D3022" s="49">
        <v>98</v>
      </c>
      <c r="E3022" s="49">
        <v>0</v>
      </c>
      <c r="F3022" s="49">
        <v>0</v>
      </c>
      <c r="G3022" s="49">
        <v>0</v>
      </c>
      <c r="H3022" s="49">
        <v>0</v>
      </c>
      <c r="I3022" s="50">
        <v>85</v>
      </c>
      <c r="J3022" s="50">
        <v>65</v>
      </c>
      <c r="K3022" s="50">
        <v>0</v>
      </c>
      <c r="L3022" s="50">
        <v>0</v>
      </c>
      <c r="M3022" s="50">
        <v>0</v>
      </c>
      <c r="N3022" s="51">
        <f>D3022*$D$4</f>
        <v>132.30000000000001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396.90000000000003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79"/>
        <v>529.20000000000005</v>
      </c>
      <c r="Y3022" s="51">
        <f t="shared" si="380"/>
        <v>0</v>
      </c>
      <c r="Z3022" s="51">
        <f t="shared" si="381"/>
        <v>0</v>
      </c>
      <c r="AA3022" s="51">
        <f t="shared" si="382"/>
        <v>0</v>
      </c>
      <c r="AB3022" s="51">
        <f t="shared" si="383"/>
        <v>0</v>
      </c>
      <c r="AC3022" s="52">
        <f t="shared" si="384"/>
        <v>529.20000000000005</v>
      </c>
      <c r="AD3022" s="53">
        <f>(ROUND(AC3022-AC3021,1)/AC3021)</f>
        <v>0.24429814248765577</v>
      </c>
      <c r="AE3022" s="44"/>
      <c r="AF3022" s="45"/>
    </row>
    <row r="3023" spans="1:32">
      <c r="A3023" s="46" t="s">
        <v>30</v>
      </c>
      <c r="B3023" s="56">
        <v>10</v>
      </c>
      <c r="C3023" s="48" t="s">
        <v>6</v>
      </c>
      <c r="D3023" s="49">
        <v>98</v>
      </c>
      <c r="E3023" s="49">
        <v>0</v>
      </c>
      <c r="F3023" s="49">
        <v>0</v>
      </c>
      <c r="G3023" s="49">
        <v>0</v>
      </c>
      <c r="H3023" s="49">
        <v>0</v>
      </c>
      <c r="I3023" s="50">
        <v>60</v>
      </c>
      <c r="J3023" s="50">
        <v>45</v>
      </c>
      <c r="K3023" s="50">
        <v>0</v>
      </c>
      <c r="L3023" s="50">
        <v>0</v>
      </c>
      <c r="M3023" s="50">
        <v>0</v>
      </c>
      <c r="N3023" s="51">
        <f>D3023*$D$5</f>
        <v>137.19999999999999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288.12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79"/>
        <v>425.32</v>
      </c>
      <c r="Y3023" s="51">
        <f t="shared" si="380"/>
        <v>0</v>
      </c>
      <c r="Z3023" s="51">
        <f t="shared" si="381"/>
        <v>0</v>
      </c>
      <c r="AA3023" s="51">
        <f t="shared" si="382"/>
        <v>0</v>
      </c>
      <c r="AB3023" s="51">
        <f t="shared" si="383"/>
        <v>0</v>
      </c>
      <c r="AC3023" s="52">
        <f t="shared" si="384"/>
        <v>425.3</v>
      </c>
      <c r="AD3023" s="53">
        <f>(ROUND(AC3023-AC3021,1)/AC3021)</f>
        <v>0</v>
      </c>
      <c r="AE3023" s="44"/>
      <c r="AF3023" s="45"/>
    </row>
    <row r="3024" spans="1:32">
      <c r="A3024" s="46" t="s">
        <v>31</v>
      </c>
      <c r="B3024" s="56">
        <v>0</v>
      </c>
      <c r="C3024" s="48" t="s">
        <v>7</v>
      </c>
      <c r="D3024" s="49">
        <v>98</v>
      </c>
      <c r="E3024" s="49">
        <v>0</v>
      </c>
      <c r="F3024" s="49">
        <v>0</v>
      </c>
      <c r="G3024" s="49">
        <v>0</v>
      </c>
      <c r="H3024" s="49">
        <v>0</v>
      </c>
      <c r="I3024" s="50">
        <v>60</v>
      </c>
      <c r="J3024" s="50">
        <v>45</v>
      </c>
      <c r="K3024" s="50">
        <v>0</v>
      </c>
      <c r="L3024" s="50">
        <v>0</v>
      </c>
      <c r="M3024" s="50">
        <v>0</v>
      </c>
      <c r="N3024" s="51">
        <f>D3024*$D$6</f>
        <v>137.19999999999999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288.12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79"/>
        <v>425.32</v>
      </c>
      <c r="Y3024" s="51">
        <f t="shared" si="380"/>
        <v>0</v>
      </c>
      <c r="Z3024" s="51">
        <f t="shared" si="381"/>
        <v>0</v>
      </c>
      <c r="AA3024" s="51">
        <f t="shared" si="382"/>
        <v>0</v>
      </c>
      <c r="AB3024" s="51">
        <f t="shared" si="383"/>
        <v>0</v>
      </c>
      <c r="AC3024" s="52">
        <f t="shared" si="384"/>
        <v>425.3</v>
      </c>
      <c r="AD3024" s="53">
        <f>(ROUND(AC3024-AC3021,1)/AC3021)</f>
        <v>0</v>
      </c>
      <c r="AE3024" s="44"/>
      <c r="AF3024" s="45"/>
    </row>
    <row r="3025" spans="1:32">
      <c r="A3025" s="46" t="s">
        <v>32</v>
      </c>
      <c r="B3025" s="56">
        <v>0</v>
      </c>
      <c r="C3025" s="48" t="s">
        <v>8</v>
      </c>
      <c r="D3025" s="49">
        <v>98</v>
      </c>
      <c r="E3025" s="49">
        <v>0</v>
      </c>
      <c r="F3025" s="49">
        <v>0</v>
      </c>
      <c r="G3025" s="49">
        <v>0</v>
      </c>
      <c r="H3025" s="49">
        <v>0</v>
      </c>
      <c r="I3025" s="50">
        <v>60</v>
      </c>
      <c r="J3025" s="50">
        <v>45</v>
      </c>
      <c r="K3025" s="50">
        <v>0</v>
      </c>
      <c r="L3025" s="50">
        <v>0</v>
      </c>
      <c r="M3025" s="50">
        <v>0</v>
      </c>
      <c r="N3025" s="51">
        <f>D3025*$D$7</f>
        <v>137.19999999999999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288.12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79"/>
        <v>425.32</v>
      </c>
      <c r="Y3025" s="51">
        <f t="shared" si="380"/>
        <v>0</v>
      </c>
      <c r="Z3025" s="51">
        <f t="shared" si="381"/>
        <v>0</v>
      </c>
      <c r="AA3025" s="51">
        <f t="shared" si="382"/>
        <v>0</v>
      </c>
      <c r="AB3025" s="51">
        <f t="shared" si="383"/>
        <v>0</v>
      </c>
      <c r="AC3025" s="52">
        <f t="shared" si="384"/>
        <v>425.3</v>
      </c>
      <c r="AD3025" s="53">
        <f>(ROUND(AC3025-AC3021,1)/AC3021)</f>
        <v>0</v>
      </c>
      <c r="AE3025" s="44"/>
      <c r="AF3025" s="45"/>
    </row>
    <row r="3026" spans="1:32">
      <c r="A3026" s="46" t="s">
        <v>33</v>
      </c>
      <c r="B3026" s="56"/>
      <c r="C3026" s="48" t="s">
        <v>9</v>
      </c>
      <c r="D3026" s="49">
        <v>98</v>
      </c>
      <c r="E3026" s="49">
        <v>0</v>
      </c>
      <c r="F3026" s="49">
        <v>0</v>
      </c>
      <c r="G3026" s="49">
        <v>0</v>
      </c>
      <c r="H3026" s="49">
        <v>0</v>
      </c>
      <c r="I3026" s="50">
        <v>60</v>
      </c>
      <c r="J3026" s="50">
        <v>45</v>
      </c>
      <c r="K3026" s="50">
        <v>0</v>
      </c>
      <c r="L3026" s="50">
        <v>0</v>
      </c>
      <c r="M3026" s="50">
        <v>0</v>
      </c>
      <c r="N3026" s="51">
        <f>D3026*$D$8</f>
        <v>137.19999999999999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288.12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79"/>
        <v>425.32</v>
      </c>
      <c r="Y3026" s="51">
        <f t="shared" si="380"/>
        <v>0</v>
      </c>
      <c r="Z3026" s="51">
        <f t="shared" si="381"/>
        <v>0</v>
      </c>
      <c r="AA3026" s="51">
        <f t="shared" si="382"/>
        <v>0</v>
      </c>
      <c r="AB3026" s="51">
        <f t="shared" si="383"/>
        <v>0</v>
      </c>
      <c r="AC3026" s="52">
        <f t="shared" si="384"/>
        <v>425.3</v>
      </c>
      <c r="AD3026" s="53">
        <f>(ROUND(AC3026-AC3021,1)/AC3021)</f>
        <v>0</v>
      </c>
      <c r="AE3026" s="44"/>
      <c r="AF3026" s="45"/>
    </row>
    <row r="3027" spans="1:32">
      <c r="A3027" s="46" t="s">
        <v>34</v>
      </c>
      <c r="B3027" s="56"/>
      <c r="C3027" s="48" t="s">
        <v>10</v>
      </c>
      <c r="D3027" s="49">
        <v>49</v>
      </c>
      <c r="E3027" s="49">
        <v>110</v>
      </c>
      <c r="F3027" s="49">
        <v>0</v>
      </c>
      <c r="G3027" s="49">
        <v>0</v>
      </c>
      <c r="H3027" s="49">
        <v>0</v>
      </c>
      <c r="I3027" s="50">
        <v>60</v>
      </c>
      <c r="J3027" s="50">
        <v>45</v>
      </c>
      <c r="K3027" s="50">
        <v>110</v>
      </c>
      <c r="L3027" s="50">
        <v>0</v>
      </c>
      <c r="M3027" s="50">
        <v>0</v>
      </c>
      <c r="N3027" s="51">
        <f>D3027*$D$9</f>
        <v>66.150000000000006</v>
      </c>
      <c r="O3027" s="51">
        <f>E3027*$E$9</f>
        <v>148.5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69.45750000000001</v>
      </c>
      <c r="T3027" s="51">
        <f>(O3027/100)*(K3027*$K$9)</f>
        <v>228.69000000000003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79"/>
        <v>135.60750000000002</v>
      </c>
      <c r="Y3027" s="51">
        <f t="shared" si="380"/>
        <v>377.19000000000005</v>
      </c>
      <c r="Z3027" s="51">
        <f t="shared" si="381"/>
        <v>0</v>
      </c>
      <c r="AA3027" s="51">
        <f t="shared" si="382"/>
        <v>0</v>
      </c>
      <c r="AB3027" s="51">
        <f t="shared" si="383"/>
        <v>0</v>
      </c>
      <c r="AC3027" s="52">
        <f t="shared" si="384"/>
        <v>512.79999999999995</v>
      </c>
      <c r="AD3027" s="53">
        <f>(ROUND(AC3027-AC3021,1)/AC3021)</f>
        <v>0.20573712673407007</v>
      </c>
      <c r="AE3027" s="44"/>
      <c r="AF3027" s="45"/>
    </row>
    <row r="3028" spans="1:32">
      <c r="A3028" s="46" t="s">
        <v>35</v>
      </c>
      <c r="B3028" s="56"/>
      <c r="C3028" s="48" t="s">
        <v>11</v>
      </c>
      <c r="D3028" s="49">
        <v>49</v>
      </c>
      <c r="E3028" s="49">
        <v>0</v>
      </c>
      <c r="F3028" s="49">
        <v>110</v>
      </c>
      <c r="G3028" s="49">
        <v>0</v>
      </c>
      <c r="H3028" s="49">
        <v>0</v>
      </c>
      <c r="I3028" s="50">
        <v>60</v>
      </c>
      <c r="J3028" s="50">
        <v>45</v>
      </c>
      <c r="K3028" s="50">
        <v>55</v>
      </c>
      <c r="L3028" s="50">
        <v>55</v>
      </c>
      <c r="M3028" s="50">
        <v>0</v>
      </c>
      <c r="N3028" s="51">
        <f>D3028*$D$10</f>
        <v>66.150000000000006</v>
      </c>
      <c r="O3028" s="51">
        <f>E3028*$E$10</f>
        <v>0</v>
      </c>
      <c r="P3028" s="51">
        <f>F3028*$F$10</f>
        <v>148.5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69.45750000000001</v>
      </c>
      <c r="T3028" s="51">
        <f>(O3028/100)*(K3028*$J$10)</f>
        <v>0</v>
      </c>
      <c r="U3028" s="51">
        <f>(P3028/100)*(K3028*$K$10)+(P3028/100)*(L3028*$L$10)</f>
        <v>228.69000000000003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79"/>
        <v>135.60750000000002</v>
      </c>
      <c r="Y3028" s="51">
        <f t="shared" si="380"/>
        <v>0</v>
      </c>
      <c r="Z3028" s="51">
        <f t="shared" si="381"/>
        <v>377.19000000000005</v>
      </c>
      <c r="AA3028" s="51">
        <f t="shared" si="382"/>
        <v>0</v>
      </c>
      <c r="AB3028" s="51">
        <f t="shared" si="383"/>
        <v>0</v>
      </c>
      <c r="AC3028" s="52">
        <f t="shared" si="384"/>
        <v>512.79999999999995</v>
      </c>
      <c r="AD3028" s="53">
        <f>(ROUND(AC3028-AC3021,1)/AC3021)</f>
        <v>0.20573712673407007</v>
      </c>
      <c r="AE3028" s="44"/>
      <c r="AF3028" s="45"/>
    </row>
    <row r="3029" spans="1:32">
      <c r="A3029" s="46" t="s">
        <v>36</v>
      </c>
      <c r="B3029" s="56"/>
      <c r="C3029" s="48" t="s">
        <v>12</v>
      </c>
      <c r="D3029" s="49">
        <v>49</v>
      </c>
      <c r="E3029" s="49">
        <v>0</v>
      </c>
      <c r="F3029" s="49">
        <v>0</v>
      </c>
      <c r="G3029" s="49">
        <v>110</v>
      </c>
      <c r="H3029" s="49">
        <v>0</v>
      </c>
      <c r="I3029" s="50">
        <v>60</v>
      </c>
      <c r="J3029" s="50">
        <v>45</v>
      </c>
      <c r="K3029" s="50">
        <v>0</v>
      </c>
      <c r="L3029" s="50">
        <v>110</v>
      </c>
      <c r="M3029" s="50">
        <v>0</v>
      </c>
      <c r="N3029" s="51">
        <f>D3029*$D$11</f>
        <v>66.150000000000006</v>
      </c>
      <c r="O3029" s="51">
        <f>E3029*$E$11</f>
        <v>0</v>
      </c>
      <c r="P3029" s="51">
        <f>F3029*$F$11</f>
        <v>0</v>
      </c>
      <c r="Q3029" s="51">
        <f>G3029*$G$11</f>
        <v>148.5</v>
      </c>
      <c r="R3029" s="51">
        <f>H3029*$H$11</f>
        <v>0</v>
      </c>
      <c r="S3029" s="51">
        <f>(N3029/100)*(I3029*$I$11)+(N3029/100)*(J3029*$J$11)</f>
        <v>69.45750000000001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228.69000000000003</v>
      </c>
      <c r="W3029" s="51">
        <f>(R3029/100)*(K3029*$K$11)+(R3029/100)*(L3029*$L$11)</f>
        <v>0</v>
      </c>
      <c r="X3029" s="51">
        <f t="shared" si="379"/>
        <v>135.60750000000002</v>
      </c>
      <c r="Y3029" s="51">
        <f t="shared" si="380"/>
        <v>0</v>
      </c>
      <c r="Z3029" s="51">
        <f t="shared" si="381"/>
        <v>0</v>
      </c>
      <c r="AA3029" s="51">
        <f t="shared" si="382"/>
        <v>377.19000000000005</v>
      </c>
      <c r="AB3029" s="51">
        <f t="shared" si="383"/>
        <v>0</v>
      </c>
      <c r="AC3029" s="52">
        <f t="shared" si="384"/>
        <v>512.79999999999995</v>
      </c>
      <c r="AD3029" s="53">
        <f>(ROUND(AC3029-AC3021,1)/AC3021)</f>
        <v>0.20573712673407007</v>
      </c>
      <c r="AE3029" s="44"/>
      <c r="AF3029" s="45"/>
    </row>
    <row r="3030" spans="1:32">
      <c r="A3030" s="46" t="s">
        <v>37</v>
      </c>
      <c r="B3030" s="56"/>
      <c r="C3030" s="48" t="s">
        <v>13</v>
      </c>
      <c r="D3030" s="49">
        <v>49</v>
      </c>
      <c r="E3030" s="49">
        <v>0</v>
      </c>
      <c r="F3030" s="49">
        <v>0</v>
      </c>
      <c r="G3030" s="49">
        <v>0</v>
      </c>
      <c r="H3030" s="49">
        <v>110</v>
      </c>
      <c r="I3030" s="50">
        <v>60</v>
      </c>
      <c r="J3030" s="50">
        <v>45</v>
      </c>
      <c r="K3030" s="50">
        <v>55</v>
      </c>
      <c r="L3030" s="50">
        <v>55</v>
      </c>
      <c r="M3030" s="50">
        <v>0</v>
      </c>
      <c r="N3030" s="51">
        <f>D3030*$D$12</f>
        <v>66.150000000000006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148.5</v>
      </c>
      <c r="S3030" s="51">
        <f>(N3030/100)*(I3030*$I$12)+(N3030/100)*(J3030*$J$12)</f>
        <v>69.45750000000001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228.69000000000003</v>
      </c>
      <c r="X3030" s="51">
        <f t="shared" si="379"/>
        <v>135.60750000000002</v>
      </c>
      <c r="Y3030" s="51">
        <f t="shared" si="380"/>
        <v>0</v>
      </c>
      <c r="Z3030" s="51">
        <f t="shared" si="381"/>
        <v>0</v>
      </c>
      <c r="AA3030" s="51">
        <f t="shared" si="382"/>
        <v>0</v>
      </c>
      <c r="AB3030" s="51">
        <f t="shared" si="383"/>
        <v>377.19000000000005</v>
      </c>
      <c r="AC3030" s="52">
        <f t="shared" si="384"/>
        <v>512.79999999999995</v>
      </c>
      <c r="AD3030" s="53">
        <f>(ROUND(AC3030-AC3021,1)/AC3021)</f>
        <v>0.20573712673407007</v>
      </c>
      <c r="AE3030" s="44"/>
      <c r="AF3030" s="45"/>
    </row>
    <row r="3031" spans="1:32">
      <c r="A3031" s="46" t="s">
        <v>38</v>
      </c>
      <c r="B3031" s="56"/>
      <c r="C3031" s="48" t="s">
        <v>14</v>
      </c>
      <c r="D3031" s="49">
        <v>98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124</v>
      </c>
      <c r="N3031" s="51">
        <f>D3031*$D$13</f>
        <v>132.30000000000001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328.10400000000004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79"/>
        <v>460.40400000000005</v>
      </c>
      <c r="Y3031" s="51">
        <f t="shared" si="380"/>
        <v>0</v>
      </c>
      <c r="Z3031" s="51">
        <f t="shared" si="381"/>
        <v>0</v>
      </c>
      <c r="AA3031" s="51">
        <f t="shared" si="382"/>
        <v>0</v>
      </c>
      <c r="AB3031" s="51">
        <f t="shared" si="383"/>
        <v>0</v>
      </c>
      <c r="AC3031" s="52">
        <f t="shared" si="384"/>
        <v>460.4</v>
      </c>
      <c r="AD3031" s="53">
        <f>(ROUND(AC3031-AC3021,1)/AC3021)</f>
        <v>8.2529978838466966E-2</v>
      </c>
      <c r="AE3031" s="44"/>
      <c r="AF3031" s="45"/>
    </row>
    <row r="3032" spans="1:32">
      <c r="A3032" s="46" t="s">
        <v>39</v>
      </c>
      <c r="B3032" s="56"/>
      <c r="C3032" s="48" t="s">
        <v>15</v>
      </c>
      <c r="D3032" s="49">
        <v>98</v>
      </c>
      <c r="E3032" s="49">
        <v>0</v>
      </c>
      <c r="F3032" s="49">
        <v>0</v>
      </c>
      <c r="G3032" s="49">
        <v>0</v>
      </c>
      <c r="H3032" s="49">
        <v>0</v>
      </c>
      <c r="I3032" s="50">
        <v>60</v>
      </c>
      <c r="J3032" s="50">
        <v>45</v>
      </c>
      <c r="K3032" s="50">
        <v>85</v>
      </c>
      <c r="L3032" s="50">
        <v>0</v>
      </c>
      <c r="M3032" s="50">
        <v>0</v>
      </c>
      <c r="N3032" s="51">
        <f>D3032*$D$14</f>
        <v>132.30000000000001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363.82500000000005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79"/>
        <v>496.12500000000006</v>
      </c>
      <c r="Y3032" s="51">
        <f t="shared" si="380"/>
        <v>0</v>
      </c>
      <c r="Z3032" s="51">
        <f t="shared" si="381"/>
        <v>0</v>
      </c>
      <c r="AA3032" s="51">
        <f t="shared" si="382"/>
        <v>0</v>
      </c>
      <c r="AB3032" s="51">
        <f t="shared" si="383"/>
        <v>0</v>
      </c>
      <c r="AC3032" s="52">
        <f t="shared" si="384"/>
        <v>496.1</v>
      </c>
      <c r="AD3032" s="53">
        <f>(ROUND(AC3032-AC3021,1)/AC3021)</f>
        <v>0.16647072654596753</v>
      </c>
      <c r="AE3032" s="44"/>
      <c r="AF3032" s="45"/>
    </row>
    <row r="3033" spans="1:32">
      <c r="A3033" s="46"/>
      <c r="B3033" s="56"/>
      <c r="C3033" s="48" t="s">
        <v>16</v>
      </c>
      <c r="D3033" s="49">
        <v>98</v>
      </c>
      <c r="E3033" s="49">
        <v>0</v>
      </c>
      <c r="F3033" s="49">
        <v>0</v>
      </c>
      <c r="G3033" s="49">
        <v>0</v>
      </c>
      <c r="H3033" s="49">
        <v>0</v>
      </c>
      <c r="I3033" s="50">
        <v>60</v>
      </c>
      <c r="J3033" s="50">
        <v>45</v>
      </c>
      <c r="K3033" s="50">
        <v>0</v>
      </c>
      <c r="L3033" s="50">
        <v>85</v>
      </c>
      <c r="M3033" s="50">
        <v>0</v>
      </c>
      <c r="N3033" s="51">
        <f>D3033*$D$15</f>
        <v>132.30000000000001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363.82500000000005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79"/>
        <v>496.12500000000006</v>
      </c>
      <c r="Y3033" s="51">
        <f t="shared" si="380"/>
        <v>0</v>
      </c>
      <c r="Z3033" s="51">
        <f t="shared" si="381"/>
        <v>0</v>
      </c>
      <c r="AA3033" s="51">
        <f t="shared" si="382"/>
        <v>0</v>
      </c>
      <c r="AB3033" s="51">
        <f t="shared" si="383"/>
        <v>0</v>
      </c>
      <c r="AC3033" s="52">
        <f t="shared" si="384"/>
        <v>496.1</v>
      </c>
      <c r="AD3033" s="53">
        <f>(ROUND(AC3033-AC3021,1)/AC3021)</f>
        <v>0.16647072654596753</v>
      </c>
      <c r="AE3033" s="44"/>
      <c r="AF3033" s="45"/>
    </row>
    <row r="3034" spans="1:32">
      <c r="A3034" s="46"/>
      <c r="B3034" s="56"/>
      <c r="C3034" s="48" t="s">
        <v>17</v>
      </c>
      <c r="D3034" s="49">
        <v>98</v>
      </c>
      <c r="E3034" s="49">
        <v>0</v>
      </c>
      <c r="F3034" s="49">
        <v>0</v>
      </c>
      <c r="G3034" s="49">
        <v>0</v>
      </c>
      <c r="H3034" s="49">
        <v>0</v>
      </c>
      <c r="I3034" s="50">
        <v>60</v>
      </c>
      <c r="J3034" s="50">
        <v>75</v>
      </c>
      <c r="K3034" s="50">
        <v>0</v>
      </c>
      <c r="L3034" s="50">
        <v>0</v>
      </c>
      <c r="M3034" s="50">
        <v>0</v>
      </c>
      <c r="N3034" s="51">
        <f>D3034*$D$16</f>
        <v>132.30000000000001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327.44250000000005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79"/>
        <v>459.74250000000006</v>
      </c>
      <c r="Y3034" s="51">
        <f t="shared" si="380"/>
        <v>0</v>
      </c>
      <c r="Z3034" s="51">
        <f t="shared" si="381"/>
        <v>0</v>
      </c>
      <c r="AA3034" s="51">
        <f t="shared" si="382"/>
        <v>0</v>
      </c>
      <c r="AB3034" s="51">
        <f t="shared" si="383"/>
        <v>0</v>
      </c>
      <c r="AC3034" s="52">
        <f t="shared" si="384"/>
        <v>459.7</v>
      </c>
      <c r="AD3034" s="53">
        <f>(ROUND(AC3034-AC3021,1)/AC3021)</f>
        <v>8.0884081824594403E-2</v>
      </c>
      <c r="AE3034" s="44" t="s">
        <v>28</v>
      </c>
      <c r="AF3034" s="45"/>
    </row>
    <row r="3035" spans="1:32">
      <c r="A3035" s="46"/>
      <c r="B3035" s="56"/>
      <c r="C3035" s="48" t="s">
        <v>18</v>
      </c>
      <c r="D3035" s="49">
        <v>98</v>
      </c>
      <c r="E3035" s="49">
        <v>0</v>
      </c>
      <c r="F3035" s="49">
        <v>0</v>
      </c>
      <c r="G3035" s="49">
        <v>0</v>
      </c>
      <c r="H3035" s="49">
        <v>0</v>
      </c>
      <c r="I3035" s="50">
        <v>95</v>
      </c>
      <c r="J3035" s="50">
        <v>45</v>
      </c>
      <c r="K3035" s="50">
        <v>0</v>
      </c>
      <c r="L3035" s="50">
        <v>0</v>
      </c>
      <c r="M3035" s="50">
        <v>0</v>
      </c>
      <c r="N3035" s="51">
        <f>D3035*$D$17</f>
        <v>132.30000000000001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373.74750000000006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79"/>
        <v>506.04750000000007</v>
      </c>
      <c r="Y3035" s="51">
        <f t="shared" si="380"/>
        <v>0</v>
      </c>
      <c r="Z3035" s="51">
        <f t="shared" si="381"/>
        <v>0</v>
      </c>
      <c r="AA3035" s="51">
        <f t="shared" si="382"/>
        <v>0</v>
      </c>
      <c r="AB3035" s="51">
        <f t="shared" si="383"/>
        <v>0</v>
      </c>
      <c r="AC3035" s="52">
        <f t="shared" si="384"/>
        <v>506</v>
      </c>
      <c r="AD3035" s="53">
        <f>(ROUND(AC3035-AC3021,1)/AC3021)</f>
        <v>0.18974841288502234</v>
      </c>
      <c r="AE3035" s="44"/>
      <c r="AF3035" s="45"/>
    </row>
    <row r="3036" spans="1:32">
      <c r="A3036" s="54" t="s">
        <v>19</v>
      </c>
      <c r="B3036" s="37" t="s">
        <v>258</v>
      </c>
      <c r="C3036" s="38" t="s">
        <v>4</v>
      </c>
      <c r="D3036" s="39">
        <v>100</v>
      </c>
      <c r="E3036" s="39">
        <v>0</v>
      </c>
      <c r="F3036" s="39">
        <v>0</v>
      </c>
      <c r="G3036" s="39">
        <v>0</v>
      </c>
      <c r="H3036" s="39">
        <v>0</v>
      </c>
      <c r="I3036" s="40">
        <v>20</v>
      </c>
      <c r="J3036" s="40">
        <v>80</v>
      </c>
      <c r="K3036" s="40">
        <v>0</v>
      </c>
      <c r="L3036" s="40">
        <v>0</v>
      </c>
      <c r="M3036" s="40">
        <v>0</v>
      </c>
      <c r="N3036" s="41">
        <f>D3036*$D$3</f>
        <v>140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280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79"/>
        <v>420</v>
      </c>
      <c r="Y3036" s="41">
        <f t="shared" si="380"/>
        <v>0</v>
      </c>
      <c r="Z3036" s="41">
        <f t="shared" si="381"/>
        <v>0</v>
      </c>
      <c r="AA3036" s="41">
        <f t="shared" si="382"/>
        <v>0</v>
      </c>
      <c r="AB3036" s="41">
        <f t="shared" si="383"/>
        <v>0</v>
      </c>
      <c r="AC3036" s="42">
        <f t="shared" si="384"/>
        <v>420</v>
      </c>
      <c r="AD3036" s="43">
        <v>0</v>
      </c>
      <c r="AE3036" s="44"/>
      <c r="AF3036" s="45"/>
    </row>
    <row r="3037" spans="1:32">
      <c r="A3037" s="46" t="s">
        <v>29</v>
      </c>
      <c r="B3037" s="47">
        <v>10</v>
      </c>
      <c r="C3037" s="48" t="s">
        <v>5</v>
      </c>
      <c r="D3037" s="49">
        <v>100</v>
      </c>
      <c r="E3037" s="49">
        <v>0</v>
      </c>
      <c r="F3037" s="49">
        <v>0</v>
      </c>
      <c r="G3037" s="49">
        <v>0</v>
      </c>
      <c r="H3037" s="49">
        <v>0</v>
      </c>
      <c r="I3037" s="50">
        <v>35</v>
      </c>
      <c r="J3037" s="50">
        <v>90</v>
      </c>
      <c r="K3037" s="50">
        <v>0</v>
      </c>
      <c r="L3037" s="50">
        <v>0</v>
      </c>
      <c r="M3037" s="50">
        <v>0</v>
      </c>
      <c r="N3037" s="51">
        <f>D3037*$D$4</f>
        <v>135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379"/>
        <v>472.5</v>
      </c>
      <c r="Y3037" s="51">
        <f t="shared" si="380"/>
        <v>0</v>
      </c>
      <c r="Z3037" s="51">
        <f t="shared" si="381"/>
        <v>0</v>
      </c>
      <c r="AA3037" s="51">
        <f t="shared" si="382"/>
        <v>0</v>
      </c>
      <c r="AB3037" s="51">
        <f t="shared" si="383"/>
        <v>0</v>
      </c>
      <c r="AC3037" s="52">
        <f t="shared" si="384"/>
        <v>472.5</v>
      </c>
      <c r="AD3037" s="53">
        <f>(ROUND(AC3037-AC3036,1)/AC3036)</f>
        <v>0.125</v>
      </c>
      <c r="AE3037" s="44"/>
      <c r="AF3037" s="45"/>
    </row>
    <row r="3038" spans="1:32">
      <c r="A3038" s="46" t="s">
        <v>30</v>
      </c>
      <c r="B3038" s="47">
        <v>16</v>
      </c>
      <c r="C3038" s="48" t="s">
        <v>6</v>
      </c>
      <c r="D3038" s="49">
        <v>100</v>
      </c>
      <c r="E3038" s="49">
        <v>0</v>
      </c>
      <c r="F3038" s="49">
        <v>0</v>
      </c>
      <c r="G3038" s="49">
        <v>0</v>
      </c>
      <c r="H3038" s="49">
        <v>0</v>
      </c>
      <c r="I3038" s="50">
        <v>20</v>
      </c>
      <c r="J3038" s="50">
        <v>80</v>
      </c>
      <c r="K3038" s="50">
        <v>0</v>
      </c>
      <c r="L3038" s="50">
        <v>0</v>
      </c>
      <c r="M3038" s="50">
        <v>0</v>
      </c>
      <c r="N3038" s="51">
        <f>D3038*$D$5</f>
        <v>140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280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379"/>
        <v>420</v>
      </c>
      <c r="Y3038" s="51">
        <f t="shared" si="380"/>
        <v>0</v>
      </c>
      <c r="Z3038" s="51">
        <f t="shared" si="381"/>
        <v>0</v>
      </c>
      <c r="AA3038" s="51">
        <f t="shared" si="382"/>
        <v>0</v>
      </c>
      <c r="AB3038" s="51">
        <f t="shared" si="383"/>
        <v>0</v>
      </c>
      <c r="AC3038" s="52">
        <f t="shared" si="384"/>
        <v>420</v>
      </c>
      <c r="AD3038" s="53">
        <f>(ROUND(AC3038-AC3036,1)/AC3036)</f>
        <v>0</v>
      </c>
      <c r="AE3038" s="44"/>
      <c r="AF3038" s="45"/>
    </row>
    <row r="3039" spans="1:32">
      <c r="A3039" s="46" t="s">
        <v>31</v>
      </c>
      <c r="B3039" s="47">
        <v>0</v>
      </c>
      <c r="C3039" s="48" t="s">
        <v>7</v>
      </c>
      <c r="D3039" s="49">
        <v>100</v>
      </c>
      <c r="E3039" s="49">
        <v>0</v>
      </c>
      <c r="F3039" s="49">
        <v>0</v>
      </c>
      <c r="G3039" s="49">
        <v>0</v>
      </c>
      <c r="H3039" s="49">
        <v>0</v>
      </c>
      <c r="I3039" s="50">
        <v>20</v>
      </c>
      <c r="J3039" s="50">
        <v>80</v>
      </c>
      <c r="K3039" s="50">
        <v>0</v>
      </c>
      <c r="L3039" s="50">
        <v>0</v>
      </c>
      <c r="M3039" s="50">
        <v>0</v>
      </c>
      <c r="N3039" s="51">
        <f>D3039*$D$6</f>
        <v>140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280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379"/>
        <v>420</v>
      </c>
      <c r="Y3039" s="51">
        <f t="shared" si="380"/>
        <v>0</v>
      </c>
      <c r="Z3039" s="51">
        <f t="shared" si="381"/>
        <v>0</v>
      </c>
      <c r="AA3039" s="51">
        <f t="shared" si="382"/>
        <v>0</v>
      </c>
      <c r="AB3039" s="51">
        <f t="shared" si="383"/>
        <v>0</v>
      </c>
      <c r="AC3039" s="52">
        <f t="shared" si="384"/>
        <v>420</v>
      </c>
      <c r="AD3039" s="53">
        <f>(ROUND(AC3039-AC3036,1)/AC3036)</f>
        <v>0</v>
      </c>
      <c r="AE3039" s="44"/>
      <c r="AF3039" s="45"/>
    </row>
    <row r="3040" spans="1:32">
      <c r="A3040" s="46" t="s">
        <v>32</v>
      </c>
      <c r="B3040" s="47">
        <v>0</v>
      </c>
      <c r="C3040" s="48" t="s">
        <v>8</v>
      </c>
      <c r="D3040" s="49">
        <v>100</v>
      </c>
      <c r="E3040" s="49">
        <v>0</v>
      </c>
      <c r="F3040" s="49">
        <v>0</v>
      </c>
      <c r="G3040" s="49">
        <v>0</v>
      </c>
      <c r="H3040" s="49">
        <v>0</v>
      </c>
      <c r="I3040" s="50">
        <v>20</v>
      </c>
      <c r="J3040" s="50">
        <v>80</v>
      </c>
      <c r="K3040" s="50">
        <v>0</v>
      </c>
      <c r="L3040" s="50">
        <v>0</v>
      </c>
      <c r="M3040" s="50">
        <v>0</v>
      </c>
      <c r="N3040" s="51">
        <f>D3040*$D$7</f>
        <v>140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280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379"/>
        <v>420</v>
      </c>
      <c r="Y3040" s="51">
        <f t="shared" si="380"/>
        <v>0</v>
      </c>
      <c r="Z3040" s="51">
        <f t="shared" si="381"/>
        <v>0</v>
      </c>
      <c r="AA3040" s="51">
        <f t="shared" si="382"/>
        <v>0</v>
      </c>
      <c r="AB3040" s="51">
        <f t="shared" si="383"/>
        <v>0</v>
      </c>
      <c r="AC3040" s="52">
        <f t="shared" si="384"/>
        <v>420</v>
      </c>
      <c r="AD3040" s="53">
        <f>(ROUND(AC3040-AC3036,1)/AC3036)</f>
        <v>0</v>
      </c>
      <c r="AE3040" s="44"/>
      <c r="AF3040" s="45"/>
    </row>
    <row r="3041" spans="1:32">
      <c r="A3041" s="46" t="s">
        <v>33</v>
      </c>
      <c r="B3041" s="47"/>
      <c r="C3041" s="48" t="s">
        <v>9</v>
      </c>
      <c r="D3041" s="49">
        <v>100</v>
      </c>
      <c r="E3041" s="49">
        <v>0</v>
      </c>
      <c r="F3041" s="49">
        <v>0</v>
      </c>
      <c r="G3041" s="49">
        <v>0</v>
      </c>
      <c r="H3041" s="49">
        <v>0</v>
      </c>
      <c r="I3041" s="50">
        <v>20</v>
      </c>
      <c r="J3041" s="50">
        <v>80</v>
      </c>
      <c r="K3041" s="50">
        <v>0</v>
      </c>
      <c r="L3041" s="50">
        <v>0</v>
      </c>
      <c r="M3041" s="50">
        <v>0</v>
      </c>
      <c r="N3041" s="51">
        <f>D3041*$D$8</f>
        <v>140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280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379"/>
        <v>420</v>
      </c>
      <c r="Y3041" s="51">
        <f t="shared" si="380"/>
        <v>0</v>
      </c>
      <c r="Z3041" s="51">
        <f t="shared" si="381"/>
        <v>0</v>
      </c>
      <c r="AA3041" s="51">
        <f t="shared" si="382"/>
        <v>0</v>
      </c>
      <c r="AB3041" s="51">
        <f t="shared" si="383"/>
        <v>0</v>
      </c>
      <c r="AC3041" s="52">
        <f t="shared" si="384"/>
        <v>420</v>
      </c>
      <c r="AD3041" s="53">
        <f>(ROUND(AC3041-AC3036,1)/AC3036)</f>
        <v>0</v>
      </c>
      <c r="AE3041" s="44"/>
      <c r="AF3041" s="45"/>
    </row>
    <row r="3042" spans="1:32">
      <c r="A3042" s="46" t="s">
        <v>34</v>
      </c>
      <c r="B3042" s="47"/>
      <c r="C3042" s="48" t="s">
        <v>10</v>
      </c>
      <c r="D3042" s="49">
        <v>50</v>
      </c>
      <c r="E3042" s="49">
        <v>106</v>
      </c>
      <c r="F3042" s="49">
        <v>0</v>
      </c>
      <c r="G3042" s="49">
        <v>0</v>
      </c>
      <c r="H3042" s="49">
        <v>0</v>
      </c>
      <c r="I3042" s="50">
        <v>20</v>
      </c>
      <c r="J3042" s="50">
        <v>80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143.10000000000002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67.5</v>
      </c>
      <c r="T3042" s="51">
        <f>(O3042/100)*(K3042*$K$9)</f>
        <v>220.37400000000005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379"/>
        <v>135</v>
      </c>
      <c r="Y3042" s="51">
        <f t="shared" si="380"/>
        <v>363.47400000000005</v>
      </c>
      <c r="Z3042" s="51">
        <f t="shared" si="381"/>
        <v>0</v>
      </c>
      <c r="AA3042" s="51">
        <f t="shared" si="382"/>
        <v>0</v>
      </c>
      <c r="AB3042" s="51">
        <f t="shared" si="383"/>
        <v>0</v>
      </c>
      <c r="AC3042" s="52">
        <f t="shared" si="384"/>
        <v>498.5</v>
      </c>
      <c r="AD3042" s="53">
        <f>(ROUND(AC3042-AC3036,1)/AC3036)</f>
        <v>0.18690476190476191</v>
      </c>
      <c r="AE3042" s="44"/>
      <c r="AF3042" s="45"/>
    </row>
    <row r="3043" spans="1:32">
      <c r="A3043" s="46" t="s">
        <v>35</v>
      </c>
      <c r="B3043" s="47"/>
      <c r="C3043" s="48" t="s">
        <v>11</v>
      </c>
      <c r="D3043" s="49">
        <v>50</v>
      </c>
      <c r="E3043" s="49">
        <v>0</v>
      </c>
      <c r="F3043" s="49">
        <v>106</v>
      </c>
      <c r="G3043" s="49">
        <v>0</v>
      </c>
      <c r="H3043" s="49">
        <v>0</v>
      </c>
      <c r="I3043" s="50">
        <v>20</v>
      </c>
      <c r="J3043" s="50">
        <v>80</v>
      </c>
      <c r="K3043" s="50">
        <v>55</v>
      </c>
      <c r="L3043" s="50">
        <v>55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143.10000000000002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67.5</v>
      </c>
      <c r="T3043" s="51">
        <f>(O3043/100)*(K3043*$J$10)</f>
        <v>0</v>
      </c>
      <c r="U3043" s="51">
        <f>(P3043/100)*(K3043*$K$10)+(P3043/100)*(L3043*$L$10)</f>
        <v>220.37400000000005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379"/>
        <v>135</v>
      </c>
      <c r="Y3043" s="51">
        <f t="shared" si="380"/>
        <v>0</v>
      </c>
      <c r="Z3043" s="51">
        <f t="shared" si="381"/>
        <v>363.47400000000005</v>
      </c>
      <c r="AA3043" s="51">
        <f t="shared" si="382"/>
        <v>0</v>
      </c>
      <c r="AB3043" s="51">
        <f t="shared" si="383"/>
        <v>0</v>
      </c>
      <c r="AC3043" s="52">
        <f t="shared" si="384"/>
        <v>498.5</v>
      </c>
      <c r="AD3043" s="53">
        <f>(ROUND(AC3043-AC3036,1)/AC3036)</f>
        <v>0.18690476190476191</v>
      </c>
      <c r="AE3043" s="44"/>
      <c r="AF3043" s="45"/>
    </row>
    <row r="3044" spans="1:32">
      <c r="A3044" s="46" t="s">
        <v>36</v>
      </c>
      <c r="B3044" s="47"/>
      <c r="C3044" s="48" t="s">
        <v>12</v>
      </c>
      <c r="D3044" s="49">
        <v>50</v>
      </c>
      <c r="E3044" s="49">
        <v>0</v>
      </c>
      <c r="F3044" s="49">
        <v>0</v>
      </c>
      <c r="G3044" s="49">
        <v>106</v>
      </c>
      <c r="H3044" s="49">
        <v>0</v>
      </c>
      <c r="I3044" s="50">
        <v>20</v>
      </c>
      <c r="J3044" s="50">
        <v>80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143.10000000000002</v>
      </c>
      <c r="R3044" s="51">
        <f>H3044*$H$11</f>
        <v>0</v>
      </c>
      <c r="S3044" s="51">
        <f>(N3044/100)*(I3044*$I$11)+(N3044/100)*(J3044*$J$11)</f>
        <v>67.5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220.37400000000005</v>
      </c>
      <c r="W3044" s="51">
        <f>(R3044/100)*(K3044*$K$11)+(R3044/100)*(L3044*$L$11)</f>
        <v>0</v>
      </c>
      <c r="X3044" s="51">
        <f t="shared" si="379"/>
        <v>135</v>
      </c>
      <c r="Y3044" s="51">
        <f t="shared" si="380"/>
        <v>0</v>
      </c>
      <c r="Z3044" s="51">
        <f t="shared" si="381"/>
        <v>0</v>
      </c>
      <c r="AA3044" s="51">
        <f t="shared" si="382"/>
        <v>363.47400000000005</v>
      </c>
      <c r="AB3044" s="51">
        <f t="shared" si="383"/>
        <v>0</v>
      </c>
      <c r="AC3044" s="52">
        <f t="shared" si="384"/>
        <v>498.5</v>
      </c>
      <c r="AD3044" s="53">
        <f>(ROUND(AC3044-AC3036,1)/AC3036)</f>
        <v>0.18690476190476191</v>
      </c>
      <c r="AE3044" s="44"/>
      <c r="AF3044" s="45"/>
    </row>
    <row r="3045" spans="1:32">
      <c r="A3045" s="46" t="s">
        <v>37</v>
      </c>
      <c r="B3045" s="47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106</v>
      </c>
      <c r="I3045" s="50">
        <v>20</v>
      </c>
      <c r="J3045" s="50">
        <v>80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143.10000000000002</v>
      </c>
      <c r="S3045" s="51">
        <f>(N3045/100)*(I3045*$I$12)+(N3045/100)*(J3045*$J$12)</f>
        <v>67.5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220.37400000000005</v>
      </c>
      <c r="X3045" s="51">
        <f t="shared" si="379"/>
        <v>135</v>
      </c>
      <c r="Y3045" s="51">
        <f t="shared" si="380"/>
        <v>0</v>
      </c>
      <c r="Z3045" s="51">
        <f t="shared" si="381"/>
        <v>0</v>
      </c>
      <c r="AA3045" s="51">
        <f t="shared" si="382"/>
        <v>0</v>
      </c>
      <c r="AB3045" s="51">
        <f t="shared" si="383"/>
        <v>363.47400000000005</v>
      </c>
      <c r="AC3045" s="52">
        <f t="shared" si="384"/>
        <v>498.5</v>
      </c>
      <c r="AD3045" s="53">
        <f>(ROUND(AC3045-AC3036,1)/AC3036)</f>
        <v>0.18690476190476191</v>
      </c>
      <c r="AE3045" s="44"/>
      <c r="AF3045" s="45"/>
    </row>
    <row r="3046" spans="1:32">
      <c r="A3046" s="46" t="s">
        <v>38</v>
      </c>
      <c r="B3046" s="47"/>
      <c r="C3046" s="48" t="s">
        <v>14</v>
      </c>
      <c r="D3046" s="49">
        <v>100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115</v>
      </c>
      <c r="N3046" s="51">
        <f>D3046*$D$13</f>
        <v>135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310.5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379"/>
        <v>445.5</v>
      </c>
      <c r="Y3046" s="51">
        <f t="shared" si="380"/>
        <v>0</v>
      </c>
      <c r="Z3046" s="51">
        <f t="shared" si="381"/>
        <v>0</v>
      </c>
      <c r="AA3046" s="51">
        <f t="shared" si="382"/>
        <v>0</v>
      </c>
      <c r="AB3046" s="51">
        <f t="shared" si="383"/>
        <v>0</v>
      </c>
      <c r="AC3046" s="52">
        <f t="shared" si="384"/>
        <v>445.5</v>
      </c>
      <c r="AD3046" s="53">
        <f>(ROUND(AC3046-AC3036,1)/AC3036)</f>
        <v>6.0714285714285714E-2</v>
      </c>
      <c r="AE3046" s="44"/>
      <c r="AF3046" s="45"/>
    </row>
    <row r="3047" spans="1:32">
      <c r="A3047" s="46" t="s">
        <v>39</v>
      </c>
      <c r="B3047" s="47"/>
      <c r="C3047" s="48" t="s">
        <v>15</v>
      </c>
      <c r="D3047" s="49">
        <v>100</v>
      </c>
      <c r="E3047" s="49">
        <v>0</v>
      </c>
      <c r="F3047" s="49">
        <v>0</v>
      </c>
      <c r="G3047" s="49">
        <v>0</v>
      </c>
      <c r="H3047" s="49">
        <v>0</v>
      </c>
      <c r="I3047" s="50">
        <v>20</v>
      </c>
      <c r="J3047" s="50">
        <v>80</v>
      </c>
      <c r="K3047" s="50">
        <v>86</v>
      </c>
      <c r="L3047" s="50">
        <v>0</v>
      </c>
      <c r="M3047" s="50">
        <v>0</v>
      </c>
      <c r="N3047" s="51">
        <f>D3047*$D$14</f>
        <v>135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367.20000000000005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379"/>
        <v>502.20000000000005</v>
      </c>
      <c r="Y3047" s="51">
        <f t="shared" si="380"/>
        <v>0</v>
      </c>
      <c r="Z3047" s="51">
        <f t="shared" si="381"/>
        <v>0</v>
      </c>
      <c r="AA3047" s="51">
        <f t="shared" si="382"/>
        <v>0</v>
      </c>
      <c r="AB3047" s="51">
        <f t="shared" si="383"/>
        <v>0</v>
      </c>
      <c r="AC3047" s="52">
        <f t="shared" si="384"/>
        <v>502.2</v>
      </c>
      <c r="AD3047" s="53">
        <f>(ROUND(AC3047-AC3036,1)/AC3036)</f>
        <v>0.19571428571428573</v>
      </c>
      <c r="AE3047" s="44"/>
      <c r="AF3047" s="45"/>
    </row>
    <row r="3048" spans="1:32">
      <c r="A3048" s="46"/>
      <c r="B3048" s="47"/>
      <c r="C3048" s="48" t="s">
        <v>16</v>
      </c>
      <c r="D3048" s="49">
        <v>100</v>
      </c>
      <c r="E3048" s="49">
        <v>0</v>
      </c>
      <c r="F3048" s="49">
        <v>0</v>
      </c>
      <c r="G3048" s="49">
        <v>0</v>
      </c>
      <c r="H3048" s="49">
        <v>0</v>
      </c>
      <c r="I3048" s="50">
        <v>20</v>
      </c>
      <c r="J3048" s="50">
        <v>80</v>
      </c>
      <c r="K3048" s="50">
        <v>0</v>
      </c>
      <c r="L3048" s="50">
        <v>86</v>
      </c>
      <c r="M3048" s="50">
        <v>0</v>
      </c>
      <c r="N3048" s="51">
        <f>D3048*$D$15</f>
        <v>135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367.20000000000005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379"/>
        <v>502.20000000000005</v>
      </c>
      <c r="Y3048" s="51">
        <f t="shared" si="380"/>
        <v>0</v>
      </c>
      <c r="Z3048" s="51">
        <f t="shared" si="381"/>
        <v>0</v>
      </c>
      <c r="AA3048" s="51">
        <f t="shared" si="382"/>
        <v>0</v>
      </c>
      <c r="AB3048" s="51">
        <f t="shared" si="383"/>
        <v>0</v>
      </c>
      <c r="AC3048" s="52">
        <f t="shared" si="384"/>
        <v>502.2</v>
      </c>
      <c r="AD3048" s="53">
        <f>(ROUND(AC3048-AC3036,1)/AC3036)</f>
        <v>0.19571428571428573</v>
      </c>
      <c r="AE3048" s="44"/>
      <c r="AF3048" s="45"/>
    </row>
    <row r="3049" spans="1:32">
      <c r="A3049" s="46"/>
      <c r="B3049" s="47"/>
      <c r="C3049" s="48" t="s">
        <v>17</v>
      </c>
      <c r="D3049" s="49">
        <v>100</v>
      </c>
      <c r="E3049" s="49">
        <v>0</v>
      </c>
      <c r="F3049" s="49">
        <v>0</v>
      </c>
      <c r="G3049" s="49">
        <v>0</v>
      </c>
      <c r="H3049" s="49">
        <v>0</v>
      </c>
      <c r="I3049" s="50">
        <v>20</v>
      </c>
      <c r="J3049" s="50">
        <v>105</v>
      </c>
      <c r="K3049" s="50">
        <v>0</v>
      </c>
      <c r="L3049" s="50">
        <v>0</v>
      </c>
      <c r="M3049" s="50">
        <v>0</v>
      </c>
      <c r="N3049" s="51">
        <f>D3049*$D$16</f>
        <v>135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381.375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379"/>
        <v>516.375</v>
      </c>
      <c r="Y3049" s="51">
        <f t="shared" si="380"/>
        <v>0</v>
      </c>
      <c r="Z3049" s="51">
        <f t="shared" si="381"/>
        <v>0</v>
      </c>
      <c r="AA3049" s="51">
        <f t="shared" si="382"/>
        <v>0</v>
      </c>
      <c r="AB3049" s="51">
        <f t="shared" si="383"/>
        <v>0</v>
      </c>
      <c r="AC3049" s="52">
        <f t="shared" si="384"/>
        <v>516.4</v>
      </c>
      <c r="AD3049" s="53">
        <f>(ROUND(AC3049-AC3036,1)/AC3036)</f>
        <v>0.22952380952380955</v>
      </c>
      <c r="AE3049" s="44" t="s">
        <v>28</v>
      </c>
      <c r="AF3049" s="45"/>
    </row>
    <row r="3050" spans="1:32">
      <c r="A3050" s="46"/>
      <c r="B3050" s="47"/>
      <c r="C3050" s="48" t="s">
        <v>18</v>
      </c>
      <c r="D3050" s="49">
        <v>100</v>
      </c>
      <c r="E3050" s="49">
        <v>0</v>
      </c>
      <c r="F3050" s="49">
        <v>0</v>
      </c>
      <c r="G3050" s="49">
        <v>0</v>
      </c>
      <c r="H3050" s="49">
        <v>0</v>
      </c>
      <c r="I3050" s="50">
        <v>60</v>
      </c>
      <c r="J3050" s="50">
        <v>80</v>
      </c>
      <c r="K3050" s="50">
        <v>0</v>
      </c>
      <c r="L3050" s="50">
        <v>0</v>
      </c>
      <c r="M3050" s="50">
        <v>0</v>
      </c>
      <c r="N3050" s="51">
        <f>D3050*$D$17</f>
        <v>135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310.5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379"/>
        <v>445.5</v>
      </c>
      <c r="Y3050" s="51">
        <f t="shared" si="380"/>
        <v>0</v>
      </c>
      <c r="Z3050" s="51">
        <f t="shared" si="381"/>
        <v>0</v>
      </c>
      <c r="AA3050" s="51">
        <f t="shared" si="382"/>
        <v>0</v>
      </c>
      <c r="AB3050" s="51">
        <f t="shared" si="383"/>
        <v>0</v>
      </c>
      <c r="AC3050" s="52">
        <f t="shared" si="384"/>
        <v>445.5</v>
      </c>
      <c r="AD3050" s="53">
        <f>(ROUND(AC3050-AC3036,1)/AC3036)</f>
        <v>6.0714285714285714E-2</v>
      </c>
      <c r="AE3050" s="44"/>
      <c r="AF3050" s="45"/>
    </row>
    <row r="3051" spans="1:32">
      <c r="A3051" s="54" t="s">
        <v>19</v>
      </c>
      <c r="B3051" s="37" t="s">
        <v>259</v>
      </c>
      <c r="C3051" s="38" t="s">
        <v>4</v>
      </c>
      <c r="D3051" s="39">
        <v>125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20</v>
      </c>
      <c r="K3051" s="40">
        <v>0</v>
      </c>
      <c r="L3051" s="40">
        <v>0</v>
      </c>
      <c r="M3051" s="40">
        <v>0</v>
      </c>
      <c r="N3051" s="41">
        <f>D3051*$D$3</f>
        <v>175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245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379"/>
        <v>420</v>
      </c>
      <c r="Y3051" s="41">
        <f t="shared" si="380"/>
        <v>0</v>
      </c>
      <c r="Z3051" s="41">
        <f t="shared" si="381"/>
        <v>0</v>
      </c>
      <c r="AA3051" s="41">
        <f t="shared" si="382"/>
        <v>0</v>
      </c>
      <c r="AB3051" s="41">
        <f t="shared" si="383"/>
        <v>0</v>
      </c>
      <c r="AC3051" s="42">
        <f t="shared" si="384"/>
        <v>420</v>
      </c>
      <c r="AD3051" s="43">
        <v>0</v>
      </c>
      <c r="AE3051" s="44"/>
      <c r="AF3051" s="45"/>
    </row>
    <row r="3052" spans="1:32">
      <c r="A3052" s="46" t="s">
        <v>29</v>
      </c>
      <c r="B3052" s="47">
        <v>12</v>
      </c>
      <c r="C3052" s="48" t="s">
        <v>5</v>
      </c>
      <c r="D3052" s="49">
        <v>125</v>
      </c>
      <c r="E3052" s="49">
        <v>0</v>
      </c>
      <c r="F3052" s="49">
        <v>0</v>
      </c>
      <c r="G3052" s="49">
        <v>0</v>
      </c>
      <c r="H3052" s="49">
        <v>0</v>
      </c>
      <c r="I3052" s="50">
        <v>65</v>
      </c>
      <c r="J3052" s="50">
        <v>35</v>
      </c>
      <c r="K3052" s="50">
        <v>0</v>
      </c>
      <c r="L3052" s="50">
        <v>0</v>
      </c>
      <c r="M3052" s="50">
        <v>0</v>
      </c>
      <c r="N3052" s="51">
        <f>D3052*$D$4</f>
        <v>168.75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337.5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379"/>
        <v>506.25</v>
      </c>
      <c r="Y3052" s="51">
        <f t="shared" si="380"/>
        <v>0</v>
      </c>
      <c r="Z3052" s="51">
        <f t="shared" si="381"/>
        <v>0</v>
      </c>
      <c r="AA3052" s="51">
        <f t="shared" si="382"/>
        <v>0</v>
      </c>
      <c r="AB3052" s="51">
        <f t="shared" si="383"/>
        <v>0</v>
      </c>
      <c r="AC3052" s="52">
        <f t="shared" si="384"/>
        <v>506.3</v>
      </c>
      <c r="AD3052" s="53">
        <f>(ROUND(AC3052-AC3051,1)/AC3051)</f>
        <v>0.20547619047619048</v>
      </c>
      <c r="AE3052" s="44"/>
      <c r="AF3052" s="45"/>
    </row>
    <row r="3053" spans="1:32">
      <c r="A3053" s="46" t="s">
        <v>30</v>
      </c>
      <c r="B3053" s="47">
        <v>0</v>
      </c>
      <c r="C3053" s="48" t="s">
        <v>6</v>
      </c>
      <c r="D3053" s="49">
        <v>125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20</v>
      </c>
      <c r="K3053" s="50">
        <v>0</v>
      </c>
      <c r="L3053" s="50">
        <v>0</v>
      </c>
      <c r="M3053" s="50">
        <v>0</v>
      </c>
      <c r="N3053" s="51">
        <f>D3053*$D$5</f>
        <v>175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245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379"/>
        <v>420</v>
      </c>
      <c r="Y3053" s="51">
        <f t="shared" si="380"/>
        <v>0</v>
      </c>
      <c r="Z3053" s="51">
        <f t="shared" si="381"/>
        <v>0</v>
      </c>
      <c r="AA3053" s="51">
        <f t="shared" si="382"/>
        <v>0</v>
      </c>
      <c r="AB3053" s="51">
        <f t="shared" si="383"/>
        <v>0</v>
      </c>
      <c r="AC3053" s="52">
        <f t="shared" si="384"/>
        <v>420</v>
      </c>
      <c r="AD3053" s="53">
        <f>(ROUND(AC3053-AC3051,1)/AC3051)</f>
        <v>0</v>
      </c>
      <c r="AE3053" s="44"/>
      <c r="AF3053" s="45"/>
    </row>
    <row r="3054" spans="1:32">
      <c r="A3054" s="46" t="s">
        <v>31</v>
      </c>
      <c r="B3054" s="47">
        <v>0</v>
      </c>
      <c r="C3054" s="48" t="s">
        <v>7</v>
      </c>
      <c r="D3054" s="49">
        <v>125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20</v>
      </c>
      <c r="K3054" s="50">
        <v>0</v>
      </c>
      <c r="L3054" s="50">
        <v>0</v>
      </c>
      <c r="M3054" s="50">
        <v>0</v>
      </c>
      <c r="N3054" s="51">
        <f>D3054*$D$6</f>
        <v>175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245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379"/>
        <v>420</v>
      </c>
      <c r="Y3054" s="51">
        <f t="shared" si="380"/>
        <v>0</v>
      </c>
      <c r="Z3054" s="51">
        <f t="shared" si="381"/>
        <v>0</v>
      </c>
      <c r="AA3054" s="51">
        <f t="shared" si="382"/>
        <v>0</v>
      </c>
      <c r="AB3054" s="51">
        <f t="shared" si="383"/>
        <v>0</v>
      </c>
      <c r="AC3054" s="52">
        <f t="shared" si="384"/>
        <v>420</v>
      </c>
      <c r="AD3054" s="53">
        <f>(ROUND(AC3054-AC3051,1)/AC3051)</f>
        <v>0</v>
      </c>
      <c r="AE3054" s="44"/>
      <c r="AF3054" s="45"/>
    </row>
    <row r="3055" spans="1:32">
      <c r="A3055" s="46" t="s">
        <v>32</v>
      </c>
      <c r="B3055" s="47">
        <v>0</v>
      </c>
      <c r="C3055" s="48" t="s">
        <v>8</v>
      </c>
      <c r="D3055" s="49">
        <v>125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20</v>
      </c>
      <c r="K3055" s="50">
        <v>0</v>
      </c>
      <c r="L3055" s="50">
        <v>0</v>
      </c>
      <c r="M3055" s="50">
        <v>0</v>
      </c>
      <c r="N3055" s="51">
        <f>D3055*$D$7</f>
        <v>175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245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379"/>
        <v>420</v>
      </c>
      <c r="Y3055" s="51">
        <f t="shared" si="380"/>
        <v>0</v>
      </c>
      <c r="Z3055" s="51">
        <f t="shared" si="381"/>
        <v>0</v>
      </c>
      <c r="AA3055" s="51">
        <f t="shared" si="382"/>
        <v>0</v>
      </c>
      <c r="AB3055" s="51">
        <f t="shared" si="383"/>
        <v>0</v>
      </c>
      <c r="AC3055" s="52">
        <f t="shared" si="384"/>
        <v>420</v>
      </c>
      <c r="AD3055" s="53">
        <f>(ROUND(AC3055-AC3051,1)/AC3051)</f>
        <v>0</v>
      </c>
      <c r="AE3055" s="44"/>
      <c r="AF3055" s="45"/>
    </row>
    <row r="3056" spans="1:32">
      <c r="A3056" s="46" t="s">
        <v>33</v>
      </c>
      <c r="B3056" s="47"/>
      <c r="C3056" s="48" t="s">
        <v>9</v>
      </c>
      <c r="D3056" s="49">
        <v>125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20</v>
      </c>
      <c r="K3056" s="50">
        <v>0</v>
      </c>
      <c r="L3056" s="50">
        <v>0</v>
      </c>
      <c r="M3056" s="50">
        <v>0</v>
      </c>
      <c r="N3056" s="51">
        <f>D3056*$D$8</f>
        <v>175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245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379"/>
        <v>420</v>
      </c>
      <c r="Y3056" s="51">
        <f t="shared" si="380"/>
        <v>0</v>
      </c>
      <c r="Z3056" s="51">
        <f t="shared" si="381"/>
        <v>0</v>
      </c>
      <c r="AA3056" s="51">
        <f t="shared" si="382"/>
        <v>0</v>
      </c>
      <c r="AB3056" s="51">
        <f t="shared" si="383"/>
        <v>0</v>
      </c>
      <c r="AC3056" s="52">
        <f t="shared" si="384"/>
        <v>420</v>
      </c>
      <c r="AD3056" s="53">
        <f>(ROUND(AC3056-AC3051,1)/AC3051)</f>
        <v>0</v>
      </c>
      <c r="AE3056" s="44"/>
      <c r="AF3056" s="45"/>
    </row>
    <row r="3057" spans="1:32">
      <c r="A3057" s="46" t="s">
        <v>34</v>
      </c>
      <c r="B3057" s="47"/>
      <c r="C3057" s="48" t="s">
        <v>10</v>
      </c>
      <c r="D3057" s="49">
        <v>63</v>
      </c>
      <c r="E3057" s="49">
        <v>130</v>
      </c>
      <c r="F3057" s="49">
        <v>0</v>
      </c>
      <c r="G3057" s="49">
        <v>0</v>
      </c>
      <c r="H3057" s="49">
        <v>0</v>
      </c>
      <c r="I3057" s="50">
        <v>50</v>
      </c>
      <c r="J3057" s="50">
        <v>20</v>
      </c>
      <c r="K3057" s="50">
        <v>80</v>
      </c>
      <c r="L3057" s="50">
        <v>0</v>
      </c>
      <c r="M3057" s="50">
        <v>0</v>
      </c>
      <c r="N3057" s="51">
        <f>D3057*$D$9</f>
        <v>85.050000000000011</v>
      </c>
      <c r="O3057" s="51">
        <f>E3057*$E$9</f>
        <v>175.5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59.535000000000011</v>
      </c>
      <c r="T3057" s="51">
        <f>(O3057/100)*(K3057*$K$9)</f>
        <v>196.56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379"/>
        <v>144.58500000000004</v>
      </c>
      <c r="Y3057" s="51">
        <f t="shared" si="380"/>
        <v>372.06</v>
      </c>
      <c r="Z3057" s="51">
        <f t="shared" si="381"/>
        <v>0</v>
      </c>
      <c r="AA3057" s="51">
        <f t="shared" si="382"/>
        <v>0</v>
      </c>
      <c r="AB3057" s="51">
        <f t="shared" si="383"/>
        <v>0</v>
      </c>
      <c r="AC3057" s="52">
        <f t="shared" si="384"/>
        <v>516.6</v>
      </c>
      <c r="AD3057" s="53">
        <f>(ROUND(AC3057-AC3051,1)/AC3051)</f>
        <v>0.22999999999999998</v>
      </c>
      <c r="AE3057" s="44"/>
      <c r="AF3057" s="45"/>
    </row>
    <row r="3058" spans="1:32">
      <c r="A3058" s="46" t="s">
        <v>35</v>
      </c>
      <c r="B3058" s="47"/>
      <c r="C3058" s="48" t="s">
        <v>11</v>
      </c>
      <c r="D3058" s="49">
        <v>63</v>
      </c>
      <c r="E3058" s="49">
        <v>0</v>
      </c>
      <c r="F3058" s="49">
        <v>130</v>
      </c>
      <c r="G3058" s="49">
        <v>0</v>
      </c>
      <c r="H3058" s="49">
        <v>0</v>
      </c>
      <c r="I3058" s="50">
        <v>50</v>
      </c>
      <c r="J3058" s="50">
        <v>20</v>
      </c>
      <c r="K3058" s="50">
        <v>40</v>
      </c>
      <c r="L3058" s="50">
        <v>40</v>
      </c>
      <c r="M3058" s="50">
        <v>0</v>
      </c>
      <c r="N3058" s="51">
        <f>D3058*$D$10</f>
        <v>85.050000000000011</v>
      </c>
      <c r="O3058" s="51">
        <f>E3058*$E$10</f>
        <v>0</v>
      </c>
      <c r="P3058" s="51">
        <f>F3058*$F$10</f>
        <v>175.5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59.535000000000011</v>
      </c>
      <c r="T3058" s="51">
        <f>(O3058/100)*(K3058*$J$10)</f>
        <v>0</v>
      </c>
      <c r="U3058" s="51">
        <f>(P3058/100)*(K3058*$K$10)+(P3058/100)*(L3058*$L$10)</f>
        <v>196.56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379"/>
        <v>144.58500000000004</v>
      </c>
      <c r="Y3058" s="51">
        <f t="shared" si="380"/>
        <v>0</v>
      </c>
      <c r="Z3058" s="51">
        <f t="shared" si="381"/>
        <v>372.06</v>
      </c>
      <c r="AA3058" s="51">
        <f t="shared" si="382"/>
        <v>0</v>
      </c>
      <c r="AB3058" s="51">
        <f t="shared" si="383"/>
        <v>0</v>
      </c>
      <c r="AC3058" s="52">
        <f t="shared" si="384"/>
        <v>516.6</v>
      </c>
      <c r="AD3058" s="53">
        <f>(ROUND(AC3058-AC3051,1)/AC3051)</f>
        <v>0.22999999999999998</v>
      </c>
      <c r="AE3058" s="44"/>
      <c r="AF3058" s="45"/>
    </row>
    <row r="3059" spans="1:32">
      <c r="A3059" s="46" t="s">
        <v>36</v>
      </c>
      <c r="B3059" s="47"/>
      <c r="C3059" s="48" t="s">
        <v>12</v>
      </c>
      <c r="D3059" s="49">
        <v>63</v>
      </c>
      <c r="E3059" s="49">
        <v>0</v>
      </c>
      <c r="F3059" s="49">
        <v>0</v>
      </c>
      <c r="G3059" s="49">
        <v>130</v>
      </c>
      <c r="H3059" s="49">
        <v>0</v>
      </c>
      <c r="I3059" s="50">
        <v>50</v>
      </c>
      <c r="J3059" s="50">
        <v>20</v>
      </c>
      <c r="K3059" s="50">
        <v>0</v>
      </c>
      <c r="L3059" s="50">
        <v>80</v>
      </c>
      <c r="M3059" s="50">
        <v>0</v>
      </c>
      <c r="N3059" s="51">
        <f>D3059*$D$11</f>
        <v>85.050000000000011</v>
      </c>
      <c r="O3059" s="51">
        <f>E3059*$E$11</f>
        <v>0</v>
      </c>
      <c r="P3059" s="51">
        <f>F3059*$F$11</f>
        <v>0</v>
      </c>
      <c r="Q3059" s="51">
        <f>G3059*$G$11</f>
        <v>175.5</v>
      </c>
      <c r="R3059" s="51">
        <f>H3059*$H$11</f>
        <v>0</v>
      </c>
      <c r="S3059" s="51">
        <f>(N3059/100)*(I3059*$I$11)+(N3059/100)*(J3059*$J$11)</f>
        <v>59.535000000000011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196.56</v>
      </c>
      <c r="W3059" s="51">
        <f>(R3059/100)*(K3059*$K$11)+(R3059/100)*(L3059*$L$11)</f>
        <v>0</v>
      </c>
      <c r="X3059" s="51">
        <f t="shared" si="379"/>
        <v>144.58500000000004</v>
      </c>
      <c r="Y3059" s="51">
        <f t="shared" si="380"/>
        <v>0</v>
      </c>
      <c r="Z3059" s="51">
        <f t="shared" si="381"/>
        <v>0</v>
      </c>
      <c r="AA3059" s="51">
        <f t="shared" si="382"/>
        <v>372.06</v>
      </c>
      <c r="AB3059" s="51">
        <f t="shared" si="383"/>
        <v>0</v>
      </c>
      <c r="AC3059" s="52">
        <f t="shared" si="384"/>
        <v>516.6</v>
      </c>
      <c r="AD3059" s="53">
        <f>(ROUND(AC3059-AC3051,1)/AC3051)</f>
        <v>0.22999999999999998</v>
      </c>
      <c r="AE3059" s="44"/>
      <c r="AF3059" s="45"/>
    </row>
    <row r="3060" spans="1:32">
      <c r="A3060" s="46" t="s">
        <v>37</v>
      </c>
      <c r="B3060" s="47"/>
      <c r="C3060" s="48" t="s">
        <v>13</v>
      </c>
      <c r="D3060" s="49">
        <v>63</v>
      </c>
      <c r="E3060" s="49">
        <v>0</v>
      </c>
      <c r="F3060" s="49">
        <v>0</v>
      </c>
      <c r="G3060" s="49">
        <v>0</v>
      </c>
      <c r="H3060" s="49">
        <v>130</v>
      </c>
      <c r="I3060" s="50">
        <v>50</v>
      </c>
      <c r="J3060" s="50">
        <v>20</v>
      </c>
      <c r="K3060" s="50">
        <v>40</v>
      </c>
      <c r="L3060" s="50">
        <v>40</v>
      </c>
      <c r="M3060" s="50">
        <v>0</v>
      </c>
      <c r="N3060" s="51">
        <f>D3060*$D$12</f>
        <v>85.050000000000011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175.5</v>
      </c>
      <c r="S3060" s="51">
        <f>(N3060/100)*(I3060*$I$12)+(N3060/100)*(J3060*$J$12)</f>
        <v>59.535000000000011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196.56</v>
      </c>
      <c r="X3060" s="51">
        <f t="shared" si="379"/>
        <v>144.58500000000004</v>
      </c>
      <c r="Y3060" s="51">
        <f t="shared" si="380"/>
        <v>0</v>
      </c>
      <c r="Z3060" s="51">
        <f t="shared" si="381"/>
        <v>0</v>
      </c>
      <c r="AA3060" s="51">
        <f t="shared" si="382"/>
        <v>0</v>
      </c>
      <c r="AB3060" s="51">
        <f t="shared" si="383"/>
        <v>372.06</v>
      </c>
      <c r="AC3060" s="52">
        <f t="shared" si="384"/>
        <v>516.6</v>
      </c>
      <c r="AD3060" s="53">
        <f>(ROUND(AC3060-AC3051,1)/AC3051)</f>
        <v>0.22999999999999998</v>
      </c>
      <c r="AE3060" s="44"/>
      <c r="AF3060" s="45"/>
    </row>
    <row r="3061" spans="1:32">
      <c r="A3061" s="46" t="s">
        <v>38</v>
      </c>
      <c r="B3061" s="47"/>
      <c r="C3061" s="48" t="s">
        <v>14</v>
      </c>
      <c r="D3061" s="49">
        <v>125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87</v>
      </c>
      <c r="N3061" s="51">
        <f>D3061*$D$13</f>
        <v>168.75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293.625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379"/>
        <v>462.375</v>
      </c>
      <c r="Y3061" s="51">
        <f t="shared" si="380"/>
        <v>0</v>
      </c>
      <c r="Z3061" s="51">
        <f t="shared" si="381"/>
        <v>0</v>
      </c>
      <c r="AA3061" s="51">
        <f t="shared" si="382"/>
        <v>0</v>
      </c>
      <c r="AB3061" s="51">
        <f t="shared" si="383"/>
        <v>0</v>
      </c>
      <c r="AC3061" s="52">
        <f t="shared" si="384"/>
        <v>462.4</v>
      </c>
      <c r="AD3061" s="53">
        <f>(ROUND(AC3061-AC3051,1)/AC3051)</f>
        <v>0.10095238095238095</v>
      </c>
      <c r="AE3061" s="44"/>
      <c r="AF3061" s="45"/>
    </row>
    <row r="3062" spans="1:32">
      <c r="A3062" s="46" t="s">
        <v>39</v>
      </c>
      <c r="B3062" s="47"/>
      <c r="C3062" s="48" t="s">
        <v>15</v>
      </c>
      <c r="D3062" s="49">
        <v>125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20</v>
      </c>
      <c r="K3062" s="50">
        <v>70</v>
      </c>
      <c r="L3062" s="50">
        <v>0</v>
      </c>
      <c r="M3062" s="50">
        <v>0</v>
      </c>
      <c r="N3062" s="51">
        <f>D3062*$D$14</f>
        <v>168.75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354.375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379"/>
        <v>523.125</v>
      </c>
      <c r="Y3062" s="51">
        <f t="shared" si="380"/>
        <v>0</v>
      </c>
      <c r="Z3062" s="51">
        <f t="shared" si="381"/>
        <v>0</v>
      </c>
      <c r="AA3062" s="51">
        <f t="shared" si="382"/>
        <v>0</v>
      </c>
      <c r="AB3062" s="51">
        <f t="shared" si="383"/>
        <v>0</v>
      </c>
      <c r="AC3062" s="52">
        <f t="shared" si="384"/>
        <v>523.1</v>
      </c>
      <c r="AD3062" s="53">
        <f>(ROUND(AC3062-AC3051,1)/AC3051)</f>
        <v>0.24547619047619046</v>
      </c>
      <c r="AE3062" s="44"/>
      <c r="AF3062" s="45"/>
    </row>
    <row r="3063" spans="1:32">
      <c r="A3063" s="46"/>
      <c r="B3063" s="47"/>
      <c r="C3063" s="48" t="s">
        <v>16</v>
      </c>
      <c r="D3063" s="49">
        <v>125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20</v>
      </c>
      <c r="K3063" s="50">
        <v>0</v>
      </c>
      <c r="L3063" s="50">
        <v>70</v>
      </c>
      <c r="M3063" s="50">
        <v>0</v>
      </c>
      <c r="N3063" s="51">
        <f>D3063*$D$15</f>
        <v>168.75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354.375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379"/>
        <v>523.125</v>
      </c>
      <c r="Y3063" s="51">
        <f t="shared" si="380"/>
        <v>0</v>
      </c>
      <c r="Z3063" s="51">
        <f t="shared" si="381"/>
        <v>0</v>
      </c>
      <c r="AA3063" s="51">
        <f t="shared" si="382"/>
        <v>0</v>
      </c>
      <c r="AB3063" s="51">
        <f t="shared" si="383"/>
        <v>0</v>
      </c>
      <c r="AC3063" s="52">
        <f t="shared" si="384"/>
        <v>523.1</v>
      </c>
      <c r="AD3063" s="53">
        <f>(ROUND(AC3063-AC3051,1)/AC3051)</f>
        <v>0.24547619047619046</v>
      </c>
      <c r="AE3063" s="44"/>
      <c r="AF3063" s="45"/>
    </row>
    <row r="3064" spans="1:32">
      <c r="A3064" s="46"/>
      <c r="B3064" s="47"/>
      <c r="C3064" s="48" t="s">
        <v>17</v>
      </c>
      <c r="D3064" s="49">
        <v>125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50</v>
      </c>
      <c r="K3064" s="50">
        <v>0</v>
      </c>
      <c r="L3064" s="50">
        <v>0</v>
      </c>
      <c r="M3064" s="50">
        <v>0</v>
      </c>
      <c r="N3064" s="51">
        <f>D3064*$D$16</f>
        <v>168.75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295.3125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379"/>
        <v>464.0625</v>
      </c>
      <c r="Y3064" s="51">
        <f t="shared" si="380"/>
        <v>0</v>
      </c>
      <c r="Z3064" s="51">
        <f t="shared" si="381"/>
        <v>0</v>
      </c>
      <c r="AA3064" s="51">
        <f t="shared" si="382"/>
        <v>0</v>
      </c>
      <c r="AB3064" s="51">
        <f t="shared" si="383"/>
        <v>0</v>
      </c>
      <c r="AC3064" s="52">
        <f t="shared" si="384"/>
        <v>464.1</v>
      </c>
      <c r="AD3064" s="53">
        <f>(ROUND(AC3064-AC3051,1)/AC3051)</f>
        <v>0.10500000000000001</v>
      </c>
      <c r="AE3064" s="44" t="s">
        <v>28</v>
      </c>
      <c r="AF3064" s="45"/>
    </row>
    <row r="3065" spans="1:32">
      <c r="A3065" s="46"/>
      <c r="B3065" s="47"/>
      <c r="C3065" s="48" t="s">
        <v>18</v>
      </c>
      <c r="D3065" s="49">
        <v>125</v>
      </c>
      <c r="E3065" s="49">
        <v>0</v>
      </c>
      <c r="F3065" s="49">
        <v>0</v>
      </c>
      <c r="G3065" s="49">
        <v>0</v>
      </c>
      <c r="H3065" s="49">
        <v>0</v>
      </c>
      <c r="I3065" s="50">
        <v>70</v>
      </c>
      <c r="J3065" s="50">
        <v>20</v>
      </c>
      <c r="K3065" s="50">
        <v>0</v>
      </c>
      <c r="L3065" s="50">
        <v>0</v>
      </c>
      <c r="M3065" s="50">
        <v>0</v>
      </c>
      <c r="N3065" s="51">
        <f>D3065*$D$17</f>
        <v>168.75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329.0625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379"/>
        <v>497.8125</v>
      </c>
      <c r="Y3065" s="51">
        <f t="shared" si="380"/>
        <v>0</v>
      </c>
      <c r="Z3065" s="51">
        <f t="shared" si="381"/>
        <v>0</v>
      </c>
      <c r="AA3065" s="51">
        <f t="shared" si="382"/>
        <v>0</v>
      </c>
      <c r="AB3065" s="51">
        <f t="shared" si="383"/>
        <v>0</v>
      </c>
      <c r="AC3065" s="52">
        <f t="shared" si="384"/>
        <v>497.8</v>
      </c>
      <c r="AD3065" s="53">
        <f>(ROUND(AC3065-AC3051,1)/AC3051)</f>
        <v>0.18523809523809523</v>
      </c>
      <c r="AE3065" s="44"/>
      <c r="AF3065" s="45"/>
    </row>
    <row r="3066" spans="1:32">
      <c r="A3066" s="54" t="s">
        <v>19</v>
      </c>
      <c r="B3066" s="58" t="s">
        <v>260</v>
      </c>
      <c r="C3066" s="38" t="s">
        <v>50</v>
      </c>
      <c r="D3066" s="39">
        <v>90</v>
      </c>
      <c r="E3066" s="39">
        <v>0</v>
      </c>
      <c r="F3066" s="39">
        <v>50</v>
      </c>
      <c r="G3066" s="39">
        <v>0</v>
      </c>
      <c r="H3066" s="39">
        <v>0</v>
      </c>
      <c r="I3066" s="40">
        <v>60</v>
      </c>
      <c r="J3066" s="40">
        <v>30</v>
      </c>
      <c r="K3066" s="40">
        <v>0</v>
      </c>
      <c r="L3066" s="40">
        <v>0</v>
      </c>
      <c r="M3066" s="40">
        <v>0</v>
      </c>
      <c r="N3066" s="41">
        <f>D3066*$D$3</f>
        <v>125.99999999999999</v>
      </c>
      <c r="O3066" s="41">
        <f>E3066*$E$3</f>
        <v>0</v>
      </c>
      <c r="P3066" s="41">
        <f>F3066*$F$3</f>
        <v>70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226.79999999999998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379"/>
        <v>352.79999999999995</v>
      </c>
      <c r="Y3066" s="41">
        <f t="shared" si="380"/>
        <v>0</v>
      </c>
      <c r="Z3066" s="41">
        <f t="shared" si="381"/>
        <v>70</v>
      </c>
      <c r="AA3066" s="41">
        <f t="shared" si="382"/>
        <v>0</v>
      </c>
      <c r="AB3066" s="41">
        <f t="shared" si="383"/>
        <v>0</v>
      </c>
      <c r="AC3066" s="42">
        <f t="shared" si="384"/>
        <v>422.8</v>
      </c>
      <c r="AD3066" s="43"/>
      <c r="AE3066" s="44"/>
      <c r="AF3066" s="45"/>
    </row>
    <row r="3067" spans="1:32">
      <c r="A3067" s="46" t="s">
        <v>29</v>
      </c>
      <c r="B3067" s="59">
        <v>18</v>
      </c>
      <c r="C3067" s="48" t="s">
        <v>5</v>
      </c>
      <c r="D3067" s="49">
        <v>90</v>
      </c>
      <c r="E3067" s="49">
        <v>0</v>
      </c>
      <c r="F3067" s="49">
        <v>50</v>
      </c>
      <c r="G3067" s="49">
        <v>0</v>
      </c>
      <c r="H3067" s="49">
        <v>0</v>
      </c>
      <c r="I3067" s="50">
        <v>80</v>
      </c>
      <c r="J3067" s="50">
        <v>52</v>
      </c>
      <c r="K3067" s="50">
        <v>0</v>
      </c>
      <c r="L3067" s="50">
        <v>0</v>
      </c>
      <c r="M3067" s="50">
        <v>0</v>
      </c>
      <c r="N3067" s="51">
        <f>D3067*$D$4</f>
        <v>121.50000000000001</v>
      </c>
      <c r="O3067" s="51">
        <f>E3067*$E$4</f>
        <v>0</v>
      </c>
      <c r="P3067" s="51">
        <f>F3067*$F$4</f>
        <v>67.5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320.76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379"/>
        <v>442.26</v>
      </c>
      <c r="Y3067" s="51">
        <f t="shared" si="380"/>
        <v>0</v>
      </c>
      <c r="Z3067" s="51">
        <f t="shared" si="381"/>
        <v>67.5</v>
      </c>
      <c r="AA3067" s="51">
        <f t="shared" si="382"/>
        <v>0</v>
      </c>
      <c r="AB3067" s="51">
        <f t="shared" si="383"/>
        <v>0</v>
      </c>
      <c r="AC3067" s="52">
        <f t="shared" si="384"/>
        <v>509.8</v>
      </c>
      <c r="AD3067" s="53">
        <f>(ROUND(AC3067-AC3066,1)/AC3066)</f>
        <v>0.20577105014191108</v>
      </c>
      <c r="AE3067" s="44"/>
      <c r="AF3067" s="45"/>
    </row>
    <row r="3068" spans="1:32">
      <c r="A3068" s="46" t="s">
        <v>30</v>
      </c>
      <c r="B3068" s="59">
        <v>0</v>
      </c>
      <c r="C3068" s="48" t="s">
        <v>6</v>
      </c>
      <c r="D3068" s="49">
        <v>90</v>
      </c>
      <c r="E3068" s="49">
        <v>0</v>
      </c>
      <c r="F3068" s="49">
        <v>50</v>
      </c>
      <c r="G3068" s="49">
        <v>0</v>
      </c>
      <c r="H3068" s="49">
        <v>0</v>
      </c>
      <c r="I3068" s="50">
        <v>60</v>
      </c>
      <c r="J3068" s="50">
        <v>30</v>
      </c>
      <c r="K3068" s="50">
        <v>0</v>
      </c>
      <c r="L3068" s="50">
        <v>0</v>
      </c>
      <c r="M3068" s="50">
        <v>0</v>
      </c>
      <c r="N3068" s="51">
        <f>D3068*$D$5</f>
        <v>125.99999999999999</v>
      </c>
      <c r="O3068" s="51">
        <f>E3068*$E$5</f>
        <v>0</v>
      </c>
      <c r="P3068" s="51">
        <f>F3068*$F$5</f>
        <v>70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226.79999999999998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379"/>
        <v>352.79999999999995</v>
      </c>
      <c r="Y3068" s="51">
        <f t="shared" si="380"/>
        <v>0</v>
      </c>
      <c r="Z3068" s="51">
        <f t="shared" si="381"/>
        <v>70</v>
      </c>
      <c r="AA3068" s="51">
        <f t="shared" si="382"/>
        <v>0</v>
      </c>
      <c r="AB3068" s="51">
        <f t="shared" si="383"/>
        <v>0</v>
      </c>
      <c r="AC3068" s="52">
        <f t="shared" si="384"/>
        <v>422.8</v>
      </c>
      <c r="AD3068" s="53">
        <f>(ROUND(AC3068-AC3066,1)/AC3066)</f>
        <v>0</v>
      </c>
      <c r="AE3068" s="44"/>
      <c r="AF3068" s="45"/>
    </row>
    <row r="3069" spans="1:32">
      <c r="A3069" s="46" t="s">
        <v>31</v>
      </c>
      <c r="B3069" s="59">
        <v>12</v>
      </c>
      <c r="C3069" s="48" t="s">
        <v>7</v>
      </c>
      <c r="D3069" s="49">
        <v>90</v>
      </c>
      <c r="E3069" s="49">
        <v>0</v>
      </c>
      <c r="F3069" s="49">
        <v>50</v>
      </c>
      <c r="G3069" s="49">
        <v>0</v>
      </c>
      <c r="H3069" s="49">
        <v>0</v>
      </c>
      <c r="I3069" s="50">
        <v>60</v>
      </c>
      <c r="J3069" s="50">
        <v>30</v>
      </c>
      <c r="K3069" s="50">
        <v>0</v>
      </c>
      <c r="L3069" s="50">
        <v>0</v>
      </c>
      <c r="M3069" s="50">
        <v>0</v>
      </c>
      <c r="N3069" s="51">
        <f>D3069*$D$6</f>
        <v>125.99999999999999</v>
      </c>
      <c r="O3069" s="51">
        <f>E3069*$E$6</f>
        <v>0</v>
      </c>
      <c r="P3069" s="51">
        <f>F3069*$F$6</f>
        <v>70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226.79999999999998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379"/>
        <v>352.79999999999995</v>
      </c>
      <c r="Y3069" s="51">
        <f t="shared" si="380"/>
        <v>0</v>
      </c>
      <c r="Z3069" s="51">
        <f t="shared" si="381"/>
        <v>70</v>
      </c>
      <c r="AA3069" s="51">
        <f t="shared" si="382"/>
        <v>0</v>
      </c>
      <c r="AB3069" s="51">
        <f t="shared" si="383"/>
        <v>0</v>
      </c>
      <c r="AC3069" s="52">
        <f t="shared" si="384"/>
        <v>422.8</v>
      </c>
      <c r="AD3069" s="53">
        <f>(ROUND(AC3069-AC3066,1)/AC3066)</f>
        <v>0</v>
      </c>
      <c r="AE3069" s="44"/>
      <c r="AF3069" s="45"/>
    </row>
    <row r="3070" spans="1:32">
      <c r="A3070" s="46" t="s">
        <v>32</v>
      </c>
      <c r="B3070" s="59">
        <v>12</v>
      </c>
      <c r="C3070" s="48" t="s">
        <v>8</v>
      </c>
      <c r="D3070" s="49">
        <v>90</v>
      </c>
      <c r="E3070" s="49">
        <v>0</v>
      </c>
      <c r="F3070" s="49">
        <v>50</v>
      </c>
      <c r="G3070" s="49">
        <v>0</v>
      </c>
      <c r="H3070" s="49">
        <v>0</v>
      </c>
      <c r="I3070" s="50">
        <v>60</v>
      </c>
      <c r="J3070" s="50">
        <v>30</v>
      </c>
      <c r="K3070" s="50">
        <v>0</v>
      </c>
      <c r="L3070" s="50">
        <v>0</v>
      </c>
      <c r="M3070" s="50">
        <v>0</v>
      </c>
      <c r="N3070" s="51">
        <f>D3070*$D$7</f>
        <v>125.99999999999999</v>
      </c>
      <c r="O3070" s="51">
        <f>E3070*$E$7</f>
        <v>0</v>
      </c>
      <c r="P3070" s="51">
        <f>F3070*$F$7</f>
        <v>70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226.79999999999998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379"/>
        <v>352.79999999999995</v>
      </c>
      <c r="Y3070" s="51">
        <f t="shared" si="380"/>
        <v>0</v>
      </c>
      <c r="Z3070" s="51">
        <f t="shared" si="381"/>
        <v>70</v>
      </c>
      <c r="AA3070" s="51">
        <f t="shared" si="382"/>
        <v>0</v>
      </c>
      <c r="AB3070" s="51">
        <f t="shared" si="383"/>
        <v>0</v>
      </c>
      <c r="AC3070" s="52">
        <f t="shared" si="384"/>
        <v>422.8</v>
      </c>
      <c r="AD3070" s="53">
        <f>(ROUND(AC3070-AC3066,1)/AC3066)</f>
        <v>0</v>
      </c>
      <c r="AE3070" s="44"/>
      <c r="AF3070" s="45"/>
    </row>
    <row r="3071" spans="1:32">
      <c r="A3071" s="46" t="s">
        <v>33</v>
      </c>
      <c r="B3071" s="59"/>
      <c r="C3071" s="48" t="s">
        <v>9</v>
      </c>
      <c r="D3071" s="49">
        <v>90</v>
      </c>
      <c r="E3071" s="49">
        <v>0</v>
      </c>
      <c r="F3071" s="49">
        <v>50</v>
      </c>
      <c r="G3071" s="49">
        <v>0</v>
      </c>
      <c r="H3071" s="49">
        <v>0</v>
      </c>
      <c r="I3071" s="50">
        <v>60</v>
      </c>
      <c r="J3071" s="50">
        <v>30</v>
      </c>
      <c r="K3071" s="50">
        <v>0</v>
      </c>
      <c r="L3071" s="50">
        <v>0</v>
      </c>
      <c r="M3071" s="50">
        <v>0</v>
      </c>
      <c r="N3071" s="51">
        <f>D3071*$D$8</f>
        <v>125.99999999999999</v>
      </c>
      <c r="O3071" s="51">
        <f>E3071*$E$8</f>
        <v>0</v>
      </c>
      <c r="P3071" s="51">
        <f>F3071*$F$8</f>
        <v>70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226.79999999999998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379"/>
        <v>352.79999999999995</v>
      </c>
      <c r="Y3071" s="51">
        <f t="shared" si="380"/>
        <v>0</v>
      </c>
      <c r="Z3071" s="51">
        <f t="shared" si="381"/>
        <v>70</v>
      </c>
      <c r="AA3071" s="51">
        <f t="shared" si="382"/>
        <v>0</v>
      </c>
      <c r="AB3071" s="51">
        <f t="shared" si="383"/>
        <v>0</v>
      </c>
      <c r="AC3071" s="52">
        <f t="shared" si="384"/>
        <v>422.8</v>
      </c>
      <c r="AD3071" s="53">
        <f>(ROUND(AC3071-AC3066,1)/AC3066)</f>
        <v>0</v>
      </c>
      <c r="AE3071" s="44"/>
      <c r="AF3071" s="45"/>
    </row>
    <row r="3072" spans="1:32">
      <c r="A3072" s="46" t="s">
        <v>34</v>
      </c>
      <c r="B3072" s="59"/>
      <c r="C3072" s="48" t="s">
        <v>10</v>
      </c>
      <c r="D3072" s="49">
        <v>45</v>
      </c>
      <c r="E3072" s="49">
        <v>120</v>
      </c>
      <c r="F3072" s="49">
        <v>0</v>
      </c>
      <c r="G3072" s="49">
        <v>0</v>
      </c>
      <c r="H3072" s="49">
        <v>0</v>
      </c>
      <c r="I3072" s="50">
        <v>60</v>
      </c>
      <c r="J3072" s="50">
        <v>30</v>
      </c>
      <c r="K3072" s="50">
        <v>100</v>
      </c>
      <c r="L3072" s="50">
        <v>0</v>
      </c>
      <c r="M3072" s="50">
        <v>0</v>
      </c>
      <c r="N3072" s="51">
        <f>D3072*$D$9</f>
        <v>60.750000000000007</v>
      </c>
      <c r="O3072" s="51">
        <f>E3072*$E$9</f>
        <v>162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54.675000000000004</v>
      </c>
      <c r="T3072" s="51">
        <f>(O3072/100)*(K3072*$K$9)</f>
        <v>226.8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379"/>
        <v>115.42500000000001</v>
      </c>
      <c r="Y3072" s="51">
        <f t="shared" si="380"/>
        <v>388.8</v>
      </c>
      <c r="Z3072" s="51">
        <f t="shared" si="381"/>
        <v>0</v>
      </c>
      <c r="AA3072" s="51">
        <f t="shared" si="382"/>
        <v>0</v>
      </c>
      <c r="AB3072" s="51">
        <f t="shared" si="383"/>
        <v>0</v>
      </c>
      <c r="AC3072" s="52">
        <f t="shared" si="384"/>
        <v>504.2</v>
      </c>
      <c r="AD3072" s="53">
        <f>(ROUND(AC3072-AC3066,1)/AC3066)</f>
        <v>0.19252601702932828</v>
      </c>
      <c r="AE3072" s="44"/>
      <c r="AF3072" s="45"/>
    </row>
    <row r="3073" spans="1:34">
      <c r="A3073" s="46" t="s">
        <v>35</v>
      </c>
      <c r="B3073" s="59"/>
      <c r="C3073" s="48" t="s">
        <v>11</v>
      </c>
      <c r="D3073" s="49">
        <v>45</v>
      </c>
      <c r="E3073" s="49">
        <v>0</v>
      </c>
      <c r="F3073" s="49">
        <v>120</v>
      </c>
      <c r="G3073" s="49">
        <v>0</v>
      </c>
      <c r="H3073" s="49">
        <v>0</v>
      </c>
      <c r="I3073" s="50">
        <v>60</v>
      </c>
      <c r="J3073" s="50">
        <v>30</v>
      </c>
      <c r="K3073" s="50">
        <v>55</v>
      </c>
      <c r="L3073" s="50">
        <v>55</v>
      </c>
      <c r="M3073" s="50">
        <v>0</v>
      </c>
      <c r="N3073" s="51">
        <f>D3073*$D$10</f>
        <v>60.750000000000007</v>
      </c>
      <c r="O3073" s="51">
        <f>E3073*$E$10</f>
        <v>0</v>
      </c>
      <c r="P3073" s="51">
        <f>F3073*$F$10</f>
        <v>162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54.675000000000004</v>
      </c>
      <c r="T3073" s="51">
        <f>(O3073/100)*(K3073*$J$10)</f>
        <v>0</v>
      </c>
      <c r="U3073" s="51">
        <f>(P3073/100)*(K3073*$K$10)+(P3073/100)*(L3073*$L$10)</f>
        <v>249.48000000000002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379"/>
        <v>115.42500000000001</v>
      </c>
      <c r="Y3073" s="51">
        <f t="shared" si="380"/>
        <v>0</v>
      </c>
      <c r="Z3073" s="51">
        <f t="shared" si="381"/>
        <v>411.48</v>
      </c>
      <c r="AA3073" s="51">
        <f t="shared" si="382"/>
        <v>0</v>
      </c>
      <c r="AB3073" s="51">
        <f t="shared" si="383"/>
        <v>0</v>
      </c>
      <c r="AC3073" s="52">
        <f t="shared" si="384"/>
        <v>526.9</v>
      </c>
      <c r="AD3073" s="53">
        <f>(ROUND(AC3073-AC3066,1)/AC3066)</f>
        <v>0.24621570482497632</v>
      </c>
      <c r="AE3073" s="44"/>
      <c r="AF3073" s="45"/>
    </row>
    <row r="3074" spans="1:34">
      <c r="A3074" s="46" t="s">
        <v>36</v>
      </c>
      <c r="B3074" s="59"/>
      <c r="C3074" s="48" t="s">
        <v>12</v>
      </c>
      <c r="D3074" s="49">
        <v>45</v>
      </c>
      <c r="E3074" s="49">
        <v>0</v>
      </c>
      <c r="F3074" s="49">
        <v>0</v>
      </c>
      <c r="G3074" s="49">
        <v>120</v>
      </c>
      <c r="H3074" s="49">
        <v>0</v>
      </c>
      <c r="I3074" s="50">
        <v>60</v>
      </c>
      <c r="J3074" s="50">
        <v>30</v>
      </c>
      <c r="K3074" s="50">
        <v>0</v>
      </c>
      <c r="L3074" s="50">
        <v>100</v>
      </c>
      <c r="M3074" s="50">
        <v>0</v>
      </c>
      <c r="N3074" s="51">
        <f>D3074*$D$11</f>
        <v>60.750000000000007</v>
      </c>
      <c r="O3074" s="51">
        <f>E3074*$E$11</f>
        <v>0</v>
      </c>
      <c r="P3074" s="51">
        <f>F3074*$F$11</f>
        <v>0</v>
      </c>
      <c r="Q3074" s="51">
        <f>G3074*$G$11</f>
        <v>162</v>
      </c>
      <c r="R3074" s="51">
        <f>H3074*$H$11</f>
        <v>0</v>
      </c>
      <c r="S3074" s="51">
        <f>(N3074/100)*(I3074*$I$11)+(N3074/100)*(J3074*$J$11)</f>
        <v>54.675000000000004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226.8</v>
      </c>
      <c r="W3074" s="51">
        <f>(R3074/100)*(K3074*$K$11)+(R3074/100)*(L3074*$L$11)</f>
        <v>0</v>
      </c>
      <c r="X3074" s="51">
        <f t="shared" si="379"/>
        <v>115.42500000000001</v>
      </c>
      <c r="Y3074" s="51">
        <f t="shared" si="380"/>
        <v>0</v>
      </c>
      <c r="Z3074" s="51">
        <f t="shared" si="381"/>
        <v>0</v>
      </c>
      <c r="AA3074" s="51">
        <f t="shared" si="382"/>
        <v>388.8</v>
      </c>
      <c r="AB3074" s="51">
        <f t="shared" si="383"/>
        <v>0</v>
      </c>
      <c r="AC3074" s="52">
        <f t="shared" si="384"/>
        <v>504.2</v>
      </c>
      <c r="AD3074" s="53">
        <f>(ROUND(AC3074-AC3066,1)/AC3066)</f>
        <v>0.19252601702932828</v>
      </c>
      <c r="AE3074" s="44"/>
      <c r="AF3074" s="45"/>
    </row>
    <row r="3075" spans="1:34">
      <c r="A3075" s="46" t="s">
        <v>37</v>
      </c>
      <c r="B3075" s="59"/>
      <c r="C3075" s="48" t="s">
        <v>13</v>
      </c>
      <c r="D3075" s="49">
        <v>45</v>
      </c>
      <c r="E3075" s="49">
        <v>0</v>
      </c>
      <c r="F3075" s="49">
        <v>0</v>
      </c>
      <c r="G3075" s="49">
        <v>0</v>
      </c>
      <c r="H3075" s="49">
        <v>120</v>
      </c>
      <c r="I3075" s="50">
        <v>60</v>
      </c>
      <c r="J3075" s="50">
        <v>30</v>
      </c>
      <c r="K3075" s="50">
        <v>50</v>
      </c>
      <c r="L3075" s="50">
        <v>50</v>
      </c>
      <c r="M3075" s="50">
        <v>0</v>
      </c>
      <c r="N3075" s="51">
        <f>D3075*$D$12</f>
        <v>60.750000000000007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162</v>
      </c>
      <c r="S3075" s="51">
        <f>(N3075/100)*(I3075*$I$12)+(N3075/100)*(J3075*$J$12)</f>
        <v>54.675000000000004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226.8</v>
      </c>
      <c r="X3075" s="51">
        <f t="shared" si="379"/>
        <v>115.42500000000001</v>
      </c>
      <c r="Y3075" s="51">
        <f t="shared" si="380"/>
        <v>0</v>
      </c>
      <c r="Z3075" s="51">
        <f t="shared" si="381"/>
        <v>0</v>
      </c>
      <c r="AA3075" s="51">
        <f t="shared" si="382"/>
        <v>0</v>
      </c>
      <c r="AB3075" s="51">
        <f t="shared" si="383"/>
        <v>388.8</v>
      </c>
      <c r="AC3075" s="52">
        <f t="shared" si="384"/>
        <v>504.2</v>
      </c>
      <c r="AD3075" s="53">
        <f>(ROUND(AC3075-AC3066,1)/AC3066)</f>
        <v>0.19252601702932828</v>
      </c>
      <c r="AE3075" s="44"/>
      <c r="AF3075" s="45"/>
    </row>
    <row r="3076" spans="1:34">
      <c r="A3076" s="46" t="s">
        <v>38</v>
      </c>
      <c r="B3076" s="59"/>
      <c r="C3076" s="48" t="s">
        <v>14</v>
      </c>
      <c r="D3076" s="49">
        <v>90</v>
      </c>
      <c r="E3076" s="49">
        <v>0</v>
      </c>
      <c r="F3076" s="49">
        <v>50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85</v>
      </c>
      <c r="N3076" s="51">
        <f>D3076*$D$13</f>
        <v>121.50000000000001</v>
      </c>
      <c r="O3076" s="51">
        <f>E3076*$E$13</f>
        <v>0</v>
      </c>
      <c r="P3076" s="51">
        <f>F3076*$F$13</f>
        <v>67.5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206.55</v>
      </c>
      <c r="T3076" s="51">
        <f>(O3076/100)*(K3076*$K$13)+(O3076/100)*(M3076*$M$13)</f>
        <v>0</v>
      </c>
      <c r="U3076" s="51">
        <f>(P3076/100)*(K3076*$K$13)+(P3076/100)*(L3076*$L$13)+(P3076/100)*(M3076*$M$13)</f>
        <v>114.75000000000001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379"/>
        <v>328.05</v>
      </c>
      <c r="Y3076" s="51">
        <f t="shared" si="380"/>
        <v>0</v>
      </c>
      <c r="Z3076" s="51">
        <f t="shared" si="381"/>
        <v>182.25</v>
      </c>
      <c r="AA3076" s="51">
        <f t="shared" si="382"/>
        <v>0</v>
      </c>
      <c r="AB3076" s="51">
        <f t="shared" si="383"/>
        <v>0</v>
      </c>
      <c r="AC3076" s="52">
        <f t="shared" si="384"/>
        <v>510.3</v>
      </c>
      <c r="AD3076" s="53">
        <f>(ROUND(AC3076-AC3066,1)/AC3066)</f>
        <v>0.20695364238410596</v>
      </c>
      <c r="AE3076" s="44"/>
      <c r="AF3076" s="45"/>
    </row>
    <row r="3077" spans="1:34">
      <c r="A3077" s="46" t="s">
        <v>39</v>
      </c>
      <c r="B3077" s="59"/>
      <c r="C3077" s="48" t="s">
        <v>15</v>
      </c>
      <c r="D3077" s="49">
        <v>108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30</v>
      </c>
      <c r="K3077" s="50">
        <v>80</v>
      </c>
      <c r="L3077" s="50">
        <v>0</v>
      </c>
      <c r="M3077" s="50">
        <v>0</v>
      </c>
      <c r="N3077" s="51">
        <f>D3077*$D$14</f>
        <v>145.80000000000001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364.50000000000006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379"/>
        <v>510.30000000000007</v>
      </c>
      <c r="Y3077" s="51">
        <f t="shared" si="380"/>
        <v>0</v>
      </c>
      <c r="Z3077" s="51">
        <f t="shared" si="381"/>
        <v>0</v>
      </c>
      <c r="AA3077" s="51">
        <f t="shared" si="382"/>
        <v>0</v>
      </c>
      <c r="AB3077" s="51">
        <f t="shared" si="383"/>
        <v>0</v>
      </c>
      <c r="AC3077" s="52">
        <f t="shared" si="384"/>
        <v>510.3</v>
      </c>
      <c r="AD3077" s="53">
        <f>(ROUND(AC3077-AC3066,1)/AC3066)</f>
        <v>0.20695364238410596</v>
      </c>
      <c r="AE3077" s="44"/>
      <c r="AF3077" s="45"/>
    </row>
    <row r="3078" spans="1:34">
      <c r="A3078" s="46"/>
      <c r="B3078" s="59"/>
      <c r="C3078" s="48" t="s">
        <v>16</v>
      </c>
      <c r="D3078" s="49">
        <v>108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30</v>
      </c>
      <c r="K3078" s="50">
        <v>0</v>
      </c>
      <c r="L3078" s="50">
        <v>80</v>
      </c>
      <c r="M3078" s="50">
        <v>0</v>
      </c>
      <c r="N3078" s="51">
        <f>D3078*$D$15</f>
        <v>145.80000000000001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364.50000000000006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ref="X3078:X3141" si="385">N3078+S3078</f>
        <v>510.30000000000007</v>
      </c>
      <c r="Y3078" s="51">
        <f t="shared" ref="Y3078:Y3141" si="386">O3078+T3078</f>
        <v>0</v>
      </c>
      <c r="Z3078" s="51">
        <f t="shared" ref="Z3078:Z3141" si="387">P3078+U3078</f>
        <v>0</v>
      </c>
      <c r="AA3078" s="51">
        <f t="shared" ref="AA3078:AA3141" si="388">Q3078+V3078</f>
        <v>0</v>
      </c>
      <c r="AB3078" s="51">
        <f t="shared" ref="AB3078:AB3141" si="389">R3078+W3078</f>
        <v>0</v>
      </c>
      <c r="AC3078" s="52">
        <f t="shared" ref="AC3078:AC3141" si="390">ROUND(X3078+Y3078+Z3078+AA3078+AB3078,1)</f>
        <v>510.3</v>
      </c>
      <c r="AD3078" s="53">
        <f>(ROUND(AC3078-AC3066,1)/AC3066)</f>
        <v>0.20695364238410596</v>
      </c>
      <c r="AE3078" s="44"/>
      <c r="AF3078" s="45"/>
    </row>
    <row r="3079" spans="1:34">
      <c r="A3079" s="46"/>
      <c r="B3079" s="59"/>
      <c r="C3079" s="48" t="s">
        <v>17</v>
      </c>
      <c r="D3079" s="49">
        <v>90</v>
      </c>
      <c r="E3079" s="49">
        <v>0</v>
      </c>
      <c r="F3079" s="49">
        <v>50</v>
      </c>
      <c r="G3079" s="49">
        <v>0</v>
      </c>
      <c r="H3079" s="49">
        <v>0</v>
      </c>
      <c r="I3079" s="50">
        <v>60</v>
      </c>
      <c r="J3079" s="50">
        <v>70</v>
      </c>
      <c r="K3079" s="50">
        <v>0</v>
      </c>
      <c r="L3079" s="50">
        <v>0</v>
      </c>
      <c r="M3079" s="50">
        <v>0</v>
      </c>
      <c r="N3079" s="51">
        <f>D3079*$D$16</f>
        <v>121.50000000000001</v>
      </c>
      <c r="O3079" s="51">
        <f>E3079*$E$16</f>
        <v>0</v>
      </c>
      <c r="P3079" s="51">
        <f>F3079*$F$16</f>
        <v>67.5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285.52499999999998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385"/>
        <v>407.02499999999998</v>
      </c>
      <c r="Y3079" s="51">
        <f t="shared" si="386"/>
        <v>0</v>
      </c>
      <c r="Z3079" s="51">
        <f t="shared" si="387"/>
        <v>67.5</v>
      </c>
      <c r="AA3079" s="51">
        <f t="shared" si="388"/>
        <v>0</v>
      </c>
      <c r="AB3079" s="51">
        <f t="shared" si="389"/>
        <v>0</v>
      </c>
      <c r="AC3079" s="52">
        <f t="shared" si="390"/>
        <v>474.5</v>
      </c>
      <c r="AD3079" s="53">
        <f>(ROUND(AC3079-AC3066,1)/AC3066)</f>
        <v>0.12228003784295176</v>
      </c>
      <c r="AE3079" s="44" t="s">
        <v>28</v>
      </c>
      <c r="AF3079" s="45"/>
      <c r="AH3079">
        <v>125</v>
      </c>
    </row>
    <row r="3080" spans="1:34">
      <c r="A3080" s="46"/>
      <c r="B3080" s="59"/>
      <c r="C3080" s="48" t="s">
        <v>18</v>
      </c>
      <c r="D3080" s="49">
        <v>90</v>
      </c>
      <c r="E3080" s="49">
        <v>0</v>
      </c>
      <c r="F3080" s="49">
        <v>50</v>
      </c>
      <c r="G3080" s="49">
        <v>0</v>
      </c>
      <c r="H3080" s="49">
        <v>0</v>
      </c>
      <c r="I3080" s="50">
        <v>100</v>
      </c>
      <c r="J3080" s="50">
        <v>30</v>
      </c>
      <c r="K3080" s="50">
        <v>0</v>
      </c>
      <c r="L3080" s="50">
        <v>0</v>
      </c>
      <c r="M3080" s="50">
        <v>0</v>
      </c>
      <c r="N3080" s="51">
        <f>D3080*$D$17</f>
        <v>121.50000000000001</v>
      </c>
      <c r="O3080" s="51">
        <f>E3080*$E$17</f>
        <v>0</v>
      </c>
      <c r="P3080" s="51">
        <f>F3080*$F$17</f>
        <v>67.5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340.2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385"/>
        <v>461.7</v>
      </c>
      <c r="Y3080" s="51">
        <f t="shared" si="386"/>
        <v>0</v>
      </c>
      <c r="Z3080" s="51">
        <f t="shared" si="387"/>
        <v>67.5</v>
      </c>
      <c r="AA3080" s="51">
        <f t="shared" si="388"/>
        <v>0</v>
      </c>
      <c r="AB3080" s="51">
        <f t="shared" si="389"/>
        <v>0</v>
      </c>
      <c r="AC3080" s="52">
        <f t="shared" si="390"/>
        <v>529.20000000000005</v>
      </c>
      <c r="AD3080" s="53">
        <f>(ROUND(AC3080-AC3066,1)/AC3066)</f>
        <v>0.25165562913907286</v>
      </c>
      <c r="AE3080" s="44"/>
      <c r="AF3080" s="45"/>
    </row>
    <row r="3081" spans="1:34">
      <c r="A3081" s="54" t="s">
        <v>19</v>
      </c>
      <c r="B3081" s="60" t="s">
        <v>261</v>
      </c>
      <c r="C3081" s="38" t="s">
        <v>53</v>
      </c>
      <c r="D3081" s="39">
        <v>102</v>
      </c>
      <c r="E3081" s="39">
        <v>0</v>
      </c>
      <c r="F3081" s="39">
        <v>0</v>
      </c>
      <c r="G3081" s="39">
        <v>0</v>
      </c>
      <c r="H3081" s="39">
        <v>0</v>
      </c>
      <c r="I3081" s="40">
        <v>80</v>
      </c>
      <c r="J3081" s="40">
        <v>20</v>
      </c>
      <c r="K3081" s="40">
        <v>0</v>
      </c>
      <c r="L3081" s="40">
        <v>0</v>
      </c>
      <c r="M3081" s="40">
        <v>0</v>
      </c>
      <c r="N3081" s="41">
        <f>D3081*$D$3</f>
        <v>142.79999999999998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0</v>
      </c>
      <c r="S3081" s="41">
        <f>(N3081/100)*(I3081*$I$3)+(N3081/100)*(J3081*$J$3)</f>
        <v>285.59999999999997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0</v>
      </c>
      <c r="X3081" s="41">
        <f t="shared" si="385"/>
        <v>428.4</v>
      </c>
      <c r="Y3081" s="41">
        <f t="shared" si="386"/>
        <v>0</v>
      </c>
      <c r="Z3081" s="41">
        <f t="shared" si="387"/>
        <v>0</v>
      </c>
      <c r="AA3081" s="41">
        <f t="shared" si="388"/>
        <v>0</v>
      </c>
      <c r="AB3081" s="41">
        <f t="shared" si="389"/>
        <v>0</v>
      </c>
      <c r="AC3081" s="42">
        <f t="shared" si="390"/>
        <v>428.4</v>
      </c>
      <c r="AD3081" s="43"/>
      <c r="AE3081" s="44"/>
      <c r="AF3081" s="45"/>
    </row>
    <row r="3082" spans="1:34">
      <c r="A3082" s="46" t="s">
        <v>29</v>
      </c>
      <c r="B3082" s="61">
        <v>20</v>
      </c>
      <c r="C3082" s="48" t="s">
        <v>5</v>
      </c>
      <c r="D3082" s="49">
        <v>102</v>
      </c>
      <c r="E3082" s="49">
        <v>0</v>
      </c>
      <c r="F3082" s="49">
        <v>0</v>
      </c>
      <c r="G3082" s="49">
        <v>0</v>
      </c>
      <c r="H3082" s="49">
        <v>0</v>
      </c>
      <c r="I3082" s="50">
        <v>90</v>
      </c>
      <c r="J3082" s="50">
        <v>35</v>
      </c>
      <c r="K3082" s="50">
        <v>0</v>
      </c>
      <c r="L3082" s="50">
        <v>0</v>
      </c>
      <c r="M3082" s="50">
        <v>0</v>
      </c>
      <c r="N3082" s="51">
        <f>D3082*$D$4</f>
        <v>137.70000000000002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0</v>
      </c>
      <c r="S3082" s="51">
        <f>(N3082/100)*(I3082*$I$4)+(N3082/100)*(J3082*$J$4)</f>
        <v>344.25000000000006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0</v>
      </c>
      <c r="X3082" s="51">
        <f t="shared" si="385"/>
        <v>481.95000000000005</v>
      </c>
      <c r="Y3082" s="51">
        <f t="shared" si="386"/>
        <v>0</v>
      </c>
      <c r="Z3082" s="51">
        <f t="shared" si="387"/>
        <v>0</v>
      </c>
      <c r="AA3082" s="51">
        <f t="shared" si="388"/>
        <v>0</v>
      </c>
      <c r="AB3082" s="51">
        <f t="shared" si="389"/>
        <v>0</v>
      </c>
      <c r="AC3082" s="52">
        <f t="shared" si="390"/>
        <v>482</v>
      </c>
      <c r="AD3082" s="53">
        <f>(ROUND(AC3082-AC3081,1)/AC3081)</f>
        <v>0.12511671335200747</v>
      </c>
      <c r="AE3082" s="44"/>
      <c r="AF3082" s="45"/>
    </row>
    <row r="3083" spans="1:34">
      <c r="A3083" s="46" t="s">
        <v>30</v>
      </c>
      <c r="B3083" s="61">
        <v>0</v>
      </c>
      <c r="C3083" s="48" t="s">
        <v>6</v>
      </c>
      <c r="D3083" s="49">
        <v>102</v>
      </c>
      <c r="E3083" s="49">
        <v>0</v>
      </c>
      <c r="F3083" s="49">
        <v>0</v>
      </c>
      <c r="G3083" s="49">
        <v>0</v>
      </c>
      <c r="H3083" s="49">
        <v>0</v>
      </c>
      <c r="I3083" s="50">
        <v>80</v>
      </c>
      <c r="J3083" s="50">
        <v>20</v>
      </c>
      <c r="K3083" s="50">
        <v>0</v>
      </c>
      <c r="L3083" s="50">
        <v>0</v>
      </c>
      <c r="M3083" s="50">
        <v>0</v>
      </c>
      <c r="N3083" s="51">
        <f>D3083*$D$5</f>
        <v>142.79999999999998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0</v>
      </c>
      <c r="S3083" s="51">
        <f>(N3083/100)*(I3083*$I$5)+(N3083/100)*(J3083*$J$5)</f>
        <v>285.59999999999997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0</v>
      </c>
      <c r="X3083" s="51">
        <f t="shared" si="385"/>
        <v>428.4</v>
      </c>
      <c r="Y3083" s="51">
        <f t="shared" si="386"/>
        <v>0</v>
      </c>
      <c r="Z3083" s="51">
        <f t="shared" si="387"/>
        <v>0</v>
      </c>
      <c r="AA3083" s="51">
        <f t="shared" si="388"/>
        <v>0</v>
      </c>
      <c r="AB3083" s="51">
        <f t="shared" si="389"/>
        <v>0</v>
      </c>
      <c r="AC3083" s="52">
        <f t="shared" si="390"/>
        <v>428.4</v>
      </c>
      <c r="AD3083" s="53">
        <f>(ROUND(AC3083-AC3081,1)/AC3081)</f>
        <v>0</v>
      </c>
      <c r="AE3083" s="44"/>
      <c r="AF3083" s="45"/>
    </row>
    <row r="3084" spans="1:34">
      <c r="A3084" s="46" t="s">
        <v>31</v>
      </c>
      <c r="B3084" s="61">
        <v>0</v>
      </c>
      <c r="C3084" s="48" t="s">
        <v>7</v>
      </c>
      <c r="D3084" s="49">
        <v>102</v>
      </c>
      <c r="E3084" s="49">
        <v>0</v>
      </c>
      <c r="F3084" s="49">
        <v>0</v>
      </c>
      <c r="G3084" s="49">
        <v>0</v>
      </c>
      <c r="H3084" s="49">
        <v>0</v>
      </c>
      <c r="I3084" s="50">
        <v>80</v>
      </c>
      <c r="J3084" s="50">
        <v>20</v>
      </c>
      <c r="K3084" s="50">
        <v>0</v>
      </c>
      <c r="L3084" s="50">
        <v>0</v>
      </c>
      <c r="M3084" s="50">
        <v>0</v>
      </c>
      <c r="N3084" s="51">
        <f>D3084*$D$6</f>
        <v>142.79999999999998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0</v>
      </c>
      <c r="S3084" s="51">
        <f>(N3084/100)*(I3084*$I$6)+(N3084/100)*(J3084*$J$6)</f>
        <v>285.59999999999997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0</v>
      </c>
      <c r="X3084" s="51">
        <f t="shared" si="385"/>
        <v>428.4</v>
      </c>
      <c r="Y3084" s="51">
        <f t="shared" si="386"/>
        <v>0</v>
      </c>
      <c r="Z3084" s="51">
        <f t="shared" si="387"/>
        <v>0</v>
      </c>
      <c r="AA3084" s="51">
        <f t="shared" si="388"/>
        <v>0</v>
      </c>
      <c r="AB3084" s="51">
        <f t="shared" si="389"/>
        <v>0</v>
      </c>
      <c r="AC3084" s="52">
        <f t="shared" si="390"/>
        <v>428.4</v>
      </c>
      <c r="AD3084" s="53">
        <f>(ROUND(AC3084-AC3081,1)/AC3081)</f>
        <v>0</v>
      </c>
      <c r="AE3084" s="44"/>
      <c r="AF3084" s="45"/>
    </row>
    <row r="3085" spans="1:34">
      <c r="A3085" s="46" t="s">
        <v>32</v>
      </c>
      <c r="B3085" s="61">
        <v>0</v>
      </c>
      <c r="C3085" s="48" t="s">
        <v>8</v>
      </c>
      <c r="D3085" s="49">
        <v>102</v>
      </c>
      <c r="E3085" s="49">
        <v>0</v>
      </c>
      <c r="F3085" s="49">
        <v>0</v>
      </c>
      <c r="G3085" s="49">
        <v>0</v>
      </c>
      <c r="H3085" s="49">
        <v>0</v>
      </c>
      <c r="I3085" s="50">
        <v>80</v>
      </c>
      <c r="J3085" s="50">
        <v>20</v>
      </c>
      <c r="K3085" s="50">
        <v>0</v>
      </c>
      <c r="L3085" s="50">
        <v>0</v>
      </c>
      <c r="M3085" s="50">
        <v>0</v>
      </c>
      <c r="N3085" s="51">
        <f>D3085*$D$7</f>
        <v>142.79999999999998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0</v>
      </c>
      <c r="S3085" s="51">
        <f>(N3085/100)*(I3085*$I$7)+(N3085/100)*(J3085*$J$7)</f>
        <v>285.59999999999997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0</v>
      </c>
      <c r="X3085" s="51">
        <f t="shared" si="385"/>
        <v>428.4</v>
      </c>
      <c r="Y3085" s="51">
        <f t="shared" si="386"/>
        <v>0</v>
      </c>
      <c r="Z3085" s="51">
        <f t="shared" si="387"/>
        <v>0</v>
      </c>
      <c r="AA3085" s="51">
        <f t="shared" si="388"/>
        <v>0</v>
      </c>
      <c r="AB3085" s="51">
        <f t="shared" si="389"/>
        <v>0</v>
      </c>
      <c r="AC3085" s="52">
        <f t="shared" si="390"/>
        <v>428.4</v>
      </c>
      <c r="AD3085" s="53">
        <f>(ROUND(AC3085-AC3081,1)/AC3081)</f>
        <v>0</v>
      </c>
      <c r="AE3085" s="44"/>
      <c r="AF3085" s="45"/>
    </row>
    <row r="3086" spans="1:34">
      <c r="A3086" s="46" t="s">
        <v>33</v>
      </c>
      <c r="B3086" s="61"/>
      <c r="C3086" s="48" t="s">
        <v>9</v>
      </c>
      <c r="D3086" s="49">
        <v>102</v>
      </c>
      <c r="E3086" s="49">
        <v>0</v>
      </c>
      <c r="F3086" s="49">
        <v>0</v>
      </c>
      <c r="G3086" s="49">
        <v>0</v>
      </c>
      <c r="H3086" s="49">
        <v>0</v>
      </c>
      <c r="I3086" s="50">
        <v>80</v>
      </c>
      <c r="J3086" s="50">
        <v>20</v>
      </c>
      <c r="K3086" s="50">
        <v>0</v>
      </c>
      <c r="L3086" s="50">
        <v>0</v>
      </c>
      <c r="M3086" s="50">
        <v>0</v>
      </c>
      <c r="N3086" s="51">
        <f>D3086*$D$8</f>
        <v>142.79999999999998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0</v>
      </c>
      <c r="S3086" s="51">
        <f>(N3086/100)*(I3086*$I$8)+(N3086/100)*(J3086*$J$8)</f>
        <v>285.59999999999997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0</v>
      </c>
      <c r="X3086" s="51">
        <f t="shared" si="385"/>
        <v>428.4</v>
      </c>
      <c r="Y3086" s="51">
        <f t="shared" si="386"/>
        <v>0</v>
      </c>
      <c r="Z3086" s="51">
        <f t="shared" si="387"/>
        <v>0</v>
      </c>
      <c r="AA3086" s="51">
        <f t="shared" si="388"/>
        <v>0</v>
      </c>
      <c r="AB3086" s="51">
        <f t="shared" si="389"/>
        <v>0</v>
      </c>
      <c r="AC3086" s="52">
        <f t="shared" si="390"/>
        <v>428.4</v>
      </c>
      <c r="AD3086" s="53">
        <f>(ROUND(AC3086-AC3081,1)/AC3081)</f>
        <v>0</v>
      </c>
      <c r="AE3086" s="44"/>
      <c r="AF3086" s="45"/>
    </row>
    <row r="3087" spans="1:34">
      <c r="A3087" s="46" t="s">
        <v>34</v>
      </c>
      <c r="B3087" s="61"/>
      <c r="C3087" s="48" t="s">
        <v>10</v>
      </c>
      <c r="D3087" s="49">
        <v>56</v>
      </c>
      <c r="E3087" s="49">
        <v>108</v>
      </c>
      <c r="F3087" s="49">
        <v>0</v>
      </c>
      <c r="G3087" s="49">
        <v>0</v>
      </c>
      <c r="H3087" s="49">
        <v>0</v>
      </c>
      <c r="I3087" s="50">
        <v>80</v>
      </c>
      <c r="J3087" s="50">
        <v>20</v>
      </c>
      <c r="K3087" s="50">
        <v>106</v>
      </c>
      <c r="L3087" s="50">
        <v>0</v>
      </c>
      <c r="M3087" s="50">
        <v>0</v>
      </c>
      <c r="N3087" s="51">
        <f>D3087*$D$9</f>
        <v>75.600000000000009</v>
      </c>
      <c r="O3087" s="51">
        <f>E3087*$E$9</f>
        <v>145.80000000000001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75.600000000000009</v>
      </c>
      <c r="T3087" s="51">
        <f>(O3087/100)*(K3087*$K$9)</f>
        <v>216.3672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385"/>
        <v>151.20000000000002</v>
      </c>
      <c r="Y3087" s="51">
        <f t="shared" si="386"/>
        <v>362.16719999999998</v>
      </c>
      <c r="Z3087" s="51">
        <f t="shared" si="387"/>
        <v>0</v>
      </c>
      <c r="AA3087" s="51">
        <f t="shared" si="388"/>
        <v>0</v>
      </c>
      <c r="AB3087" s="51">
        <f t="shared" si="389"/>
        <v>0</v>
      </c>
      <c r="AC3087" s="52">
        <f t="shared" si="390"/>
        <v>513.4</v>
      </c>
      <c r="AD3087" s="53">
        <f>(ROUND(AC3087-AC3081,1)/AC3081)</f>
        <v>0.19841269841269843</v>
      </c>
      <c r="AE3087" s="44"/>
      <c r="AF3087" s="45"/>
    </row>
    <row r="3088" spans="1:34">
      <c r="A3088" s="46" t="s">
        <v>35</v>
      </c>
      <c r="B3088" s="61"/>
      <c r="C3088" s="48" t="s">
        <v>11</v>
      </c>
      <c r="D3088" s="49">
        <v>56</v>
      </c>
      <c r="E3088" s="49">
        <v>0</v>
      </c>
      <c r="F3088" s="49">
        <v>108</v>
      </c>
      <c r="G3088" s="49">
        <v>0</v>
      </c>
      <c r="H3088" s="49">
        <v>0</v>
      </c>
      <c r="I3088" s="50">
        <v>80</v>
      </c>
      <c r="J3088" s="50">
        <v>20</v>
      </c>
      <c r="K3088" s="50">
        <v>53</v>
      </c>
      <c r="L3088" s="50">
        <v>53</v>
      </c>
      <c r="M3088" s="50">
        <v>0</v>
      </c>
      <c r="N3088" s="51">
        <f>D3088*$D$10</f>
        <v>75.600000000000009</v>
      </c>
      <c r="O3088" s="51">
        <f>E3088*$E$10</f>
        <v>0</v>
      </c>
      <c r="P3088" s="51">
        <f>F3088*$F$10</f>
        <v>145.80000000000001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75.600000000000009</v>
      </c>
      <c r="T3088" s="51">
        <f>(O3088/100)*(K3088*$J$10)</f>
        <v>0</v>
      </c>
      <c r="U3088" s="51">
        <f>(P3088/100)*(K3088*$K$10)+(P3088/100)*(L3088*$L$10)</f>
        <v>216.3672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385"/>
        <v>151.20000000000002</v>
      </c>
      <c r="Y3088" s="51">
        <f t="shared" si="386"/>
        <v>0</v>
      </c>
      <c r="Z3088" s="51">
        <f t="shared" si="387"/>
        <v>362.16719999999998</v>
      </c>
      <c r="AA3088" s="51">
        <f t="shared" si="388"/>
        <v>0</v>
      </c>
      <c r="AB3088" s="51">
        <f t="shared" si="389"/>
        <v>0</v>
      </c>
      <c r="AC3088" s="52">
        <f t="shared" si="390"/>
        <v>513.4</v>
      </c>
      <c r="AD3088" s="53">
        <f>(ROUND(AC3088-AC3081,1)/AC3081)</f>
        <v>0.19841269841269843</v>
      </c>
      <c r="AE3088" s="44"/>
      <c r="AF3088" s="45"/>
    </row>
    <row r="3089" spans="1:32">
      <c r="A3089" s="46" t="s">
        <v>36</v>
      </c>
      <c r="B3089" s="61"/>
      <c r="C3089" s="48" t="s">
        <v>12</v>
      </c>
      <c r="D3089" s="49">
        <v>56</v>
      </c>
      <c r="E3089" s="49">
        <v>0</v>
      </c>
      <c r="F3089" s="49">
        <v>0</v>
      </c>
      <c r="G3089" s="49">
        <v>108</v>
      </c>
      <c r="H3089" s="49">
        <v>0</v>
      </c>
      <c r="I3089" s="50">
        <v>80</v>
      </c>
      <c r="J3089" s="50">
        <v>20</v>
      </c>
      <c r="K3089" s="50">
        <v>0</v>
      </c>
      <c r="L3089" s="50">
        <v>106</v>
      </c>
      <c r="M3089" s="50">
        <v>0</v>
      </c>
      <c r="N3089" s="51">
        <f>D3089*$D$11</f>
        <v>75.600000000000009</v>
      </c>
      <c r="O3089" s="51">
        <f>E3089*$E$11</f>
        <v>0</v>
      </c>
      <c r="P3089" s="51">
        <f>F3089*$F$11</f>
        <v>0</v>
      </c>
      <c r="Q3089" s="51">
        <f>G3089*$G$11</f>
        <v>145.80000000000001</v>
      </c>
      <c r="R3089" s="51">
        <f>H3089*$H$11</f>
        <v>0</v>
      </c>
      <c r="S3089" s="51">
        <f>(N3089/100)*(I3089*$I$11)+(N3089/100)*(J3089*$J$11)</f>
        <v>75.600000000000009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216.3672</v>
      </c>
      <c r="W3089" s="51">
        <f>(R3089/100)*(K3089*$K$11)+(R3089/100)*(L3089*$L$11)</f>
        <v>0</v>
      </c>
      <c r="X3089" s="51">
        <f t="shared" si="385"/>
        <v>151.20000000000002</v>
      </c>
      <c r="Y3089" s="51">
        <f t="shared" si="386"/>
        <v>0</v>
      </c>
      <c r="Z3089" s="51">
        <f t="shared" si="387"/>
        <v>0</v>
      </c>
      <c r="AA3089" s="51">
        <f t="shared" si="388"/>
        <v>362.16719999999998</v>
      </c>
      <c r="AB3089" s="51">
        <f t="shared" si="389"/>
        <v>0</v>
      </c>
      <c r="AC3089" s="52">
        <f t="shared" si="390"/>
        <v>513.4</v>
      </c>
      <c r="AD3089" s="53">
        <f>(ROUND(AC3089-AC3081,1)/AC3081)</f>
        <v>0.19841269841269843</v>
      </c>
      <c r="AE3089" s="44"/>
      <c r="AF3089" s="45"/>
    </row>
    <row r="3090" spans="1:32">
      <c r="A3090" s="46" t="s">
        <v>37</v>
      </c>
      <c r="B3090" s="61"/>
      <c r="C3090" s="48" t="s">
        <v>13</v>
      </c>
      <c r="D3090" s="49">
        <v>56</v>
      </c>
      <c r="E3090" s="49">
        <v>0</v>
      </c>
      <c r="F3090" s="49">
        <v>0</v>
      </c>
      <c r="G3090" s="49">
        <v>0</v>
      </c>
      <c r="H3090" s="49">
        <v>108</v>
      </c>
      <c r="I3090" s="50">
        <v>80</v>
      </c>
      <c r="J3090" s="50">
        <v>20</v>
      </c>
      <c r="K3090" s="50">
        <v>53</v>
      </c>
      <c r="L3090" s="50">
        <v>53</v>
      </c>
      <c r="M3090" s="50">
        <v>0</v>
      </c>
      <c r="N3090" s="51">
        <f>D3090*$D$12</f>
        <v>75.600000000000009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145.80000000000001</v>
      </c>
      <c r="S3090" s="51">
        <f>(N3090/100)*(I3090*$I$12)+(N3090/100)*(J3090*$J$12)</f>
        <v>75.600000000000009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216.3672</v>
      </c>
      <c r="X3090" s="51">
        <f t="shared" si="385"/>
        <v>151.20000000000002</v>
      </c>
      <c r="Y3090" s="51">
        <f t="shared" si="386"/>
        <v>0</v>
      </c>
      <c r="Z3090" s="51">
        <f t="shared" si="387"/>
        <v>0</v>
      </c>
      <c r="AA3090" s="51">
        <f t="shared" si="388"/>
        <v>0</v>
      </c>
      <c r="AB3090" s="51">
        <f t="shared" si="389"/>
        <v>362.16719999999998</v>
      </c>
      <c r="AC3090" s="52">
        <f t="shared" si="390"/>
        <v>513.4</v>
      </c>
      <c r="AD3090" s="53">
        <f>(ROUND(AC3090-AC3081,1)/AC3081)</f>
        <v>0.19841269841269843</v>
      </c>
      <c r="AE3090" s="44"/>
      <c r="AF3090" s="45"/>
    </row>
    <row r="3091" spans="1:32">
      <c r="A3091" s="46" t="s">
        <v>38</v>
      </c>
      <c r="B3091" s="61"/>
      <c r="C3091" s="48" t="s">
        <v>14</v>
      </c>
      <c r="D3091" s="49">
        <v>102</v>
      </c>
      <c r="E3091" s="49">
        <v>0</v>
      </c>
      <c r="F3091" s="49">
        <v>0</v>
      </c>
      <c r="G3091" s="49">
        <v>0</v>
      </c>
      <c r="H3091" s="49">
        <v>0</v>
      </c>
      <c r="I3091" s="50">
        <v>0</v>
      </c>
      <c r="J3091" s="50">
        <v>0</v>
      </c>
      <c r="K3091" s="50">
        <v>0</v>
      </c>
      <c r="L3091" s="50">
        <v>0</v>
      </c>
      <c r="M3091" s="50">
        <v>118</v>
      </c>
      <c r="N3091" s="51">
        <f>D3091*$D$13</f>
        <v>137.70000000000002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0</v>
      </c>
      <c r="S3091" s="51">
        <f>(N3091/100)*(I3091*$I$13)+(N3091/100)*(J3091*$J$13)+(N3091/100)*(M3091*$M$13)</f>
        <v>324.97200000000004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0</v>
      </c>
      <c r="X3091" s="51">
        <f t="shared" si="385"/>
        <v>462.67200000000003</v>
      </c>
      <c r="Y3091" s="51">
        <f t="shared" si="386"/>
        <v>0</v>
      </c>
      <c r="Z3091" s="51">
        <f t="shared" si="387"/>
        <v>0</v>
      </c>
      <c r="AA3091" s="51">
        <f t="shared" si="388"/>
        <v>0</v>
      </c>
      <c r="AB3091" s="51">
        <f t="shared" si="389"/>
        <v>0</v>
      </c>
      <c r="AC3091" s="52">
        <f t="shared" si="390"/>
        <v>462.7</v>
      </c>
      <c r="AD3091" s="53">
        <f>(ROUND(AC3091-AC3081,1)/AC3081)</f>
        <v>8.0065359477124176E-2</v>
      </c>
      <c r="AE3091" s="44"/>
      <c r="AF3091" s="45"/>
    </row>
    <row r="3092" spans="1:32">
      <c r="A3092" s="46" t="s">
        <v>39</v>
      </c>
      <c r="B3092" s="61"/>
      <c r="C3092" s="48" t="s">
        <v>15</v>
      </c>
      <c r="D3092" s="49">
        <v>102</v>
      </c>
      <c r="E3092" s="49">
        <v>0</v>
      </c>
      <c r="F3092" s="49">
        <v>0</v>
      </c>
      <c r="G3092" s="49">
        <v>0</v>
      </c>
      <c r="H3092" s="49">
        <v>0</v>
      </c>
      <c r="I3092" s="50">
        <v>80</v>
      </c>
      <c r="J3092" s="50">
        <v>20</v>
      </c>
      <c r="K3092" s="50">
        <v>80</v>
      </c>
      <c r="L3092" s="50">
        <v>0</v>
      </c>
      <c r="M3092" s="50">
        <v>0</v>
      </c>
      <c r="N3092" s="51">
        <f>D3092*$D$14</f>
        <v>137.70000000000002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358.0200000000001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385"/>
        <v>495.72000000000014</v>
      </c>
      <c r="Y3092" s="51">
        <f t="shared" si="386"/>
        <v>0</v>
      </c>
      <c r="Z3092" s="51">
        <f t="shared" si="387"/>
        <v>0</v>
      </c>
      <c r="AA3092" s="51">
        <f t="shared" si="388"/>
        <v>0</v>
      </c>
      <c r="AB3092" s="51">
        <f t="shared" si="389"/>
        <v>0</v>
      </c>
      <c r="AC3092" s="52">
        <f t="shared" si="390"/>
        <v>495.7</v>
      </c>
      <c r="AD3092" s="53">
        <f>(ROUND(AC3092-AC3081,1)/AC3081)</f>
        <v>0.15709617180205415</v>
      </c>
      <c r="AE3092" s="44"/>
      <c r="AF3092" s="45"/>
    </row>
    <row r="3093" spans="1:32">
      <c r="A3093" s="46"/>
      <c r="B3093" s="61"/>
      <c r="C3093" s="48" t="s">
        <v>16</v>
      </c>
      <c r="D3093" s="49">
        <v>102</v>
      </c>
      <c r="E3093" s="49">
        <v>0</v>
      </c>
      <c r="F3093" s="49">
        <v>0</v>
      </c>
      <c r="G3093" s="49">
        <v>0</v>
      </c>
      <c r="H3093" s="49">
        <v>0</v>
      </c>
      <c r="I3093" s="50">
        <v>80</v>
      </c>
      <c r="J3093" s="50">
        <v>20</v>
      </c>
      <c r="K3093" s="50">
        <v>0</v>
      </c>
      <c r="L3093" s="50">
        <v>80</v>
      </c>
      <c r="M3093" s="50">
        <v>0</v>
      </c>
      <c r="N3093" s="51">
        <f>D3093*$D$15</f>
        <v>137.70000000000002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358.0200000000001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385"/>
        <v>495.72000000000014</v>
      </c>
      <c r="Y3093" s="51">
        <f t="shared" si="386"/>
        <v>0</v>
      </c>
      <c r="Z3093" s="51">
        <f t="shared" si="387"/>
        <v>0</v>
      </c>
      <c r="AA3093" s="51">
        <f t="shared" si="388"/>
        <v>0</v>
      </c>
      <c r="AB3093" s="51">
        <f t="shared" si="389"/>
        <v>0</v>
      </c>
      <c r="AC3093" s="52">
        <f t="shared" si="390"/>
        <v>495.7</v>
      </c>
      <c r="AD3093" s="53">
        <f>(ROUND(AC3093-AC3081,1)/AC3081)</f>
        <v>0.15709617180205415</v>
      </c>
      <c r="AE3093" s="44"/>
      <c r="AF3093" s="45"/>
    </row>
    <row r="3094" spans="1:32">
      <c r="A3094" s="46"/>
      <c r="B3094" s="61"/>
      <c r="C3094" s="48" t="s">
        <v>17</v>
      </c>
      <c r="D3094" s="49">
        <v>102</v>
      </c>
      <c r="E3094" s="49">
        <v>0</v>
      </c>
      <c r="F3094" s="49">
        <v>0</v>
      </c>
      <c r="G3094" s="49">
        <v>0</v>
      </c>
      <c r="H3094" s="49">
        <v>0</v>
      </c>
      <c r="I3094" s="50">
        <v>80</v>
      </c>
      <c r="J3094" s="50">
        <v>63</v>
      </c>
      <c r="K3094" s="50">
        <v>0</v>
      </c>
      <c r="L3094" s="50">
        <v>0</v>
      </c>
      <c r="M3094" s="50">
        <v>0</v>
      </c>
      <c r="N3094" s="51">
        <f>D3094*$D$16</f>
        <v>137.70000000000002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0</v>
      </c>
      <c r="S3094" s="51">
        <f>(N3094/100)*(I3094*$I$16)+(N3094/100)*(J3094*$J$16)</f>
        <v>327.03750000000002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0</v>
      </c>
      <c r="X3094" s="51">
        <f t="shared" si="385"/>
        <v>464.73750000000007</v>
      </c>
      <c r="Y3094" s="51">
        <f t="shared" si="386"/>
        <v>0</v>
      </c>
      <c r="Z3094" s="51">
        <f t="shared" si="387"/>
        <v>0</v>
      </c>
      <c r="AA3094" s="51">
        <f t="shared" si="388"/>
        <v>0</v>
      </c>
      <c r="AB3094" s="51">
        <f t="shared" si="389"/>
        <v>0</v>
      </c>
      <c r="AC3094" s="52">
        <f t="shared" si="390"/>
        <v>464.7</v>
      </c>
      <c r="AD3094" s="53">
        <f>(ROUND(AC3094-AC3081,1)/AC3081)</f>
        <v>8.4733893557422973E-2</v>
      </c>
      <c r="AE3094" s="44" t="s">
        <v>28</v>
      </c>
      <c r="AF3094" s="45"/>
    </row>
    <row r="3095" spans="1:32">
      <c r="A3095" s="46"/>
      <c r="B3095" s="61"/>
      <c r="C3095" s="48" t="s">
        <v>18</v>
      </c>
      <c r="D3095" s="49">
        <v>102</v>
      </c>
      <c r="E3095" s="49">
        <v>0</v>
      </c>
      <c r="F3095" s="49">
        <v>0</v>
      </c>
      <c r="G3095" s="49">
        <v>0</v>
      </c>
      <c r="H3095" s="49">
        <v>0</v>
      </c>
      <c r="I3095" s="50">
        <v>105</v>
      </c>
      <c r="J3095" s="50">
        <v>20</v>
      </c>
      <c r="K3095" s="50">
        <v>0</v>
      </c>
      <c r="L3095" s="50">
        <v>0</v>
      </c>
      <c r="M3095" s="50">
        <v>0</v>
      </c>
      <c r="N3095" s="51">
        <f>D3095*$D$17</f>
        <v>137.70000000000002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0</v>
      </c>
      <c r="S3095" s="51">
        <f>(N3095/100)*(I3095*$I$17)+(N3095/100)*(J3095*$J$17)</f>
        <v>389.00250000000005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0</v>
      </c>
      <c r="X3095" s="51">
        <f t="shared" si="385"/>
        <v>526.7025000000001</v>
      </c>
      <c r="Y3095" s="51">
        <f t="shared" si="386"/>
        <v>0</v>
      </c>
      <c r="Z3095" s="51">
        <f t="shared" si="387"/>
        <v>0</v>
      </c>
      <c r="AA3095" s="51">
        <f t="shared" si="388"/>
        <v>0</v>
      </c>
      <c r="AB3095" s="51">
        <f t="shared" si="389"/>
        <v>0</v>
      </c>
      <c r="AC3095" s="52">
        <f t="shared" si="390"/>
        <v>526.70000000000005</v>
      </c>
      <c r="AD3095" s="53">
        <f>(ROUND(AC3095-AC3081,1)/AC3081)</f>
        <v>0.22945845004668536</v>
      </c>
      <c r="AE3095" s="44"/>
      <c r="AF3095" s="45"/>
    </row>
    <row r="3096" spans="1:32">
      <c r="A3096" s="54" t="s">
        <v>19</v>
      </c>
      <c r="B3096" s="58" t="s">
        <v>262</v>
      </c>
      <c r="C3096" s="38" t="s">
        <v>50</v>
      </c>
      <c r="D3096" s="39">
        <v>86</v>
      </c>
      <c r="E3096" s="39">
        <v>0</v>
      </c>
      <c r="F3096" s="39">
        <v>0</v>
      </c>
      <c r="G3096" s="39">
        <v>0</v>
      </c>
      <c r="H3096" s="39">
        <v>50</v>
      </c>
      <c r="I3096" s="40">
        <v>50</v>
      </c>
      <c r="J3096" s="40">
        <v>25</v>
      </c>
      <c r="K3096" s="40">
        <v>20</v>
      </c>
      <c r="L3096" s="40">
        <v>20</v>
      </c>
      <c r="M3096" s="40">
        <v>0</v>
      </c>
      <c r="N3096" s="41">
        <f>D3096*$D$3</f>
        <v>120.39999999999999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70</v>
      </c>
      <c r="S3096" s="41">
        <f>(N3096/100)*(I3096*$I$3)+(N3096/100)*(J3096*$J$3)</f>
        <v>180.6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56</v>
      </c>
      <c r="X3096" s="41">
        <f t="shared" si="385"/>
        <v>301</v>
      </c>
      <c r="Y3096" s="41">
        <f t="shared" si="386"/>
        <v>0</v>
      </c>
      <c r="Z3096" s="41">
        <f t="shared" si="387"/>
        <v>0</v>
      </c>
      <c r="AA3096" s="41">
        <f t="shared" si="388"/>
        <v>0</v>
      </c>
      <c r="AB3096" s="41">
        <f t="shared" si="389"/>
        <v>126</v>
      </c>
      <c r="AC3096" s="42">
        <f t="shared" si="390"/>
        <v>427</v>
      </c>
      <c r="AD3096" s="43"/>
      <c r="AE3096" s="44"/>
      <c r="AF3096" s="45"/>
    </row>
    <row r="3097" spans="1:32">
      <c r="A3097" s="46" t="s">
        <v>29</v>
      </c>
      <c r="B3097" s="59">
        <v>16</v>
      </c>
      <c r="C3097" s="48" t="s">
        <v>5</v>
      </c>
      <c r="D3097" s="49">
        <v>86</v>
      </c>
      <c r="E3097" s="49">
        <v>0</v>
      </c>
      <c r="F3097" s="49">
        <v>0</v>
      </c>
      <c r="G3097" s="49">
        <v>0</v>
      </c>
      <c r="H3097" s="49">
        <v>50</v>
      </c>
      <c r="I3097" s="50">
        <v>75</v>
      </c>
      <c r="J3097" s="50">
        <v>45</v>
      </c>
      <c r="K3097" s="50">
        <v>20</v>
      </c>
      <c r="L3097" s="50">
        <v>20</v>
      </c>
      <c r="M3097" s="50">
        <v>0</v>
      </c>
      <c r="N3097" s="51">
        <f>D3097*$D$4</f>
        <v>116.10000000000001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67.5</v>
      </c>
      <c r="S3097" s="51">
        <f>(N3097/100)*(I3097*$I$4)+(N3097/100)*(J3097*$J$4)</f>
        <v>278.64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54</v>
      </c>
      <c r="X3097" s="51">
        <f t="shared" si="385"/>
        <v>394.74</v>
      </c>
      <c r="Y3097" s="51">
        <f t="shared" si="386"/>
        <v>0</v>
      </c>
      <c r="Z3097" s="51">
        <f t="shared" si="387"/>
        <v>0</v>
      </c>
      <c r="AA3097" s="51">
        <f t="shared" si="388"/>
        <v>0</v>
      </c>
      <c r="AB3097" s="51">
        <f t="shared" si="389"/>
        <v>121.5</v>
      </c>
      <c r="AC3097" s="52">
        <f t="shared" si="390"/>
        <v>516.20000000000005</v>
      </c>
      <c r="AD3097" s="53">
        <f>(ROUND(AC3097-AC3096,1)/AC3096)</f>
        <v>0.2088992974238876</v>
      </c>
      <c r="AE3097" s="44"/>
      <c r="AF3097" s="45"/>
    </row>
    <row r="3098" spans="1:32">
      <c r="A3098" s="46" t="s">
        <v>30</v>
      </c>
      <c r="B3098" s="59">
        <v>10</v>
      </c>
      <c r="C3098" s="48" t="s">
        <v>6</v>
      </c>
      <c r="D3098" s="49">
        <v>86</v>
      </c>
      <c r="E3098" s="49">
        <v>0</v>
      </c>
      <c r="F3098" s="49">
        <v>0</v>
      </c>
      <c r="G3098" s="49">
        <v>0</v>
      </c>
      <c r="H3098" s="49">
        <v>50</v>
      </c>
      <c r="I3098" s="50">
        <v>50</v>
      </c>
      <c r="J3098" s="50">
        <v>25</v>
      </c>
      <c r="K3098" s="50">
        <v>20</v>
      </c>
      <c r="L3098" s="50">
        <v>20</v>
      </c>
      <c r="M3098" s="50">
        <v>0</v>
      </c>
      <c r="N3098" s="51">
        <f>D3098*$D$5</f>
        <v>120.39999999999999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70</v>
      </c>
      <c r="S3098" s="51">
        <f>(N3098/100)*(I3098*$I$5)+(N3098/100)*(J3098*$J$5)</f>
        <v>180.6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56</v>
      </c>
      <c r="X3098" s="51">
        <f t="shared" si="385"/>
        <v>301</v>
      </c>
      <c r="Y3098" s="51">
        <f t="shared" si="386"/>
        <v>0</v>
      </c>
      <c r="Z3098" s="51">
        <f t="shared" si="387"/>
        <v>0</v>
      </c>
      <c r="AA3098" s="51">
        <f t="shared" si="388"/>
        <v>0</v>
      </c>
      <c r="AB3098" s="51">
        <f t="shared" si="389"/>
        <v>126</v>
      </c>
      <c r="AC3098" s="52">
        <f t="shared" si="390"/>
        <v>427</v>
      </c>
      <c r="AD3098" s="53">
        <f>(ROUND(AC3098-AC3096,1)/AC3096)</f>
        <v>0</v>
      </c>
      <c r="AE3098" s="44"/>
      <c r="AF3098" s="45"/>
    </row>
    <row r="3099" spans="1:32">
      <c r="A3099" s="46" t="s">
        <v>31</v>
      </c>
      <c r="B3099" s="59">
        <v>20</v>
      </c>
      <c r="C3099" s="48" t="s">
        <v>7</v>
      </c>
      <c r="D3099" s="49">
        <v>86</v>
      </c>
      <c r="E3099" s="49">
        <v>0</v>
      </c>
      <c r="F3099" s="49">
        <v>0</v>
      </c>
      <c r="G3099" s="49">
        <v>0</v>
      </c>
      <c r="H3099" s="49">
        <v>50</v>
      </c>
      <c r="I3099" s="50">
        <v>50</v>
      </c>
      <c r="J3099" s="50">
        <v>25</v>
      </c>
      <c r="K3099" s="50">
        <v>20</v>
      </c>
      <c r="L3099" s="50">
        <v>20</v>
      </c>
      <c r="M3099" s="50">
        <v>0</v>
      </c>
      <c r="N3099" s="51">
        <f>D3099*$D$6</f>
        <v>120.39999999999999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70</v>
      </c>
      <c r="S3099" s="51">
        <f>(N3099/100)*(I3099*$I$6)+(N3099/100)*(J3099*$J$6)</f>
        <v>180.6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56</v>
      </c>
      <c r="X3099" s="51">
        <f t="shared" si="385"/>
        <v>301</v>
      </c>
      <c r="Y3099" s="51">
        <f t="shared" si="386"/>
        <v>0</v>
      </c>
      <c r="Z3099" s="51">
        <f t="shared" si="387"/>
        <v>0</v>
      </c>
      <c r="AA3099" s="51">
        <f t="shared" si="388"/>
        <v>0</v>
      </c>
      <c r="AB3099" s="51">
        <f t="shared" si="389"/>
        <v>126</v>
      </c>
      <c r="AC3099" s="52">
        <f t="shared" si="390"/>
        <v>427</v>
      </c>
      <c r="AD3099" s="53">
        <f>(ROUND(AC3099-AC3096,1)/AC3096)</f>
        <v>0</v>
      </c>
      <c r="AE3099" s="44"/>
      <c r="AF3099" s="45"/>
    </row>
    <row r="3100" spans="1:32">
      <c r="A3100" s="46" t="s">
        <v>32</v>
      </c>
      <c r="B3100" s="59">
        <v>20</v>
      </c>
      <c r="C3100" s="48" t="s">
        <v>8</v>
      </c>
      <c r="D3100" s="49">
        <v>86</v>
      </c>
      <c r="E3100" s="49">
        <v>0</v>
      </c>
      <c r="F3100" s="49">
        <v>0</v>
      </c>
      <c r="G3100" s="49">
        <v>0</v>
      </c>
      <c r="H3100" s="49">
        <v>50</v>
      </c>
      <c r="I3100" s="50">
        <v>50</v>
      </c>
      <c r="J3100" s="50">
        <v>25</v>
      </c>
      <c r="K3100" s="50">
        <v>20</v>
      </c>
      <c r="L3100" s="50">
        <v>20</v>
      </c>
      <c r="M3100" s="50">
        <v>0</v>
      </c>
      <c r="N3100" s="51">
        <f>D3100*$D$7</f>
        <v>120.39999999999999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70</v>
      </c>
      <c r="S3100" s="51">
        <f>(N3100/100)*(I3100*$I$7)+(N3100/100)*(J3100*$J$7)</f>
        <v>180.6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56</v>
      </c>
      <c r="X3100" s="51">
        <f t="shared" si="385"/>
        <v>301</v>
      </c>
      <c r="Y3100" s="51">
        <f t="shared" si="386"/>
        <v>0</v>
      </c>
      <c r="Z3100" s="51">
        <f t="shared" si="387"/>
        <v>0</v>
      </c>
      <c r="AA3100" s="51">
        <f t="shared" si="388"/>
        <v>0</v>
      </c>
      <c r="AB3100" s="51">
        <f t="shared" si="389"/>
        <v>126</v>
      </c>
      <c r="AC3100" s="52">
        <f t="shared" si="390"/>
        <v>427</v>
      </c>
      <c r="AD3100" s="53">
        <f>(ROUND(AC3100-AC3096,1)/AC3096)</f>
        <v>0</v>
      </c>
      <c r="AE3100" s="44"/>
      <c r="AF3100" s="45"/>
    </row>
    <row r="3101" spans="1:32">
      <c r="A3101" s="46" t="s">
        <v>33</v>
      </c>
      <c r="B3101" s="59"/>
      <c r="C3101" s="48" t="s">
        <v>9</v>
      </c>
      <c r="D3101" s="49">
        <v>86</v>
      </c>
      <c r="E3101" s="49">
        <v>0</v>
      </c>
      <c r="F3101" s="49">
        <v>0</v>
      </c>
      <c r="G3101" s="49">
        <v>0</v>
      </c>
      <c r="H3101" s="49">
        <v>50</v>
      </c>
      <c r="I3101" s="50">
        <v>50</v>
      </c>
      <c r="J3101" s="50">
        <v>25</v>
      </c>
      <c r="K3101" s="50">
        <v>20</v>
      </c>
      <c r="L3101" s="50">
        <v>20</v>
      </c>
      <c r="M3101" s="50">
        <v>0</v>
      </c>
      <c r="N3101" s="51">
        <f>D3101*$D$8</f>
        <v>120.39999999999999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70</v>
      </c>
      <c r="S3101" s="51">
        <f>(N3101/100)*(I3101*$I$8)+(N3101/100)*(J3101*$J$8)</f>
        <v>180.6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56</v>
      </c>
      <c r="X3101" s="51">
        <f t="shared" si="385"/>
        <v>301</v>
      </c>
      <c r="Y3101" s="51">
        <f t="shared" si="386"/>
        <v>0</v>
      </c>
      <c r="Z3101" s="51">
        <f t="shared" si="387"/>
        <v>0</v>
      </c>
      <c r="AA3101" s="51">
        <f t="shared" si="388"/>
        <v>0</v>
      </c>
      <c r="AB3101" s="51">
        <f t="shared" si="389"/>
        <v>126</v>
      </c>
      <c r="AC3101" s="52">
        <f t="shared" si="390"/>
        <v>427</v>
      </c>
      <c r="AD3101" s="53">
        <f>(ROUND(AC3101-AC3096,1)/AC3096)</f>
        <v>0</v>
      </c>
      <c r="AE3101" s="44"/>
      <c r="AF3101" s="45"/>
    </row>
    <row r="3102" spans="1:32">
      <c r="A3102" s="46" t="s">
        <v>34</v>
      </c>
      <c r="B3102" s="59"/>
      <c r="C3102" s="48" t="s">
        <v>10</v>
      </c>
      <c r="D3102" s="49">
        <v>43</v>
      </c>
      <c r="E3102" s="49">
        <v>120</v>
      </c>
      <c r="F3102" s="49">
        <v>0</v>
      </c>
      <c r="G3102" s="49">
        <v>0</v>
      </c>
      <c r="H3102" s="49">
        <v>0</v>
      </c>
      <c r="I3102" s="50">
        <v>50</v>
      </c>
      <c r="J3102" s="50">
        <v>25</v>
      </c>
      <c r="K3102" s="50">
        <v>110</v>
      </c>
      <c r="L3102" s="50">
        <v>0</v>
      </c>
      <c r="M3102" s="50">
        <v>0</v>
      </c>
      <c r="N3102" s="51">
        <f>D3102*$D$9</f>
        <v>58.050000000000004</v>
      </c>
      <c r="O3102" s="51">
        <f>E3102*$E$9</f>
        <v>162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43.537500000000001</v>
      </c>
      <c r="T3102" s="51">
        <f>(O3102/100)*(K3102*$K$9)</f>
        <v>249.48000000000002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385"/>
        <v>101.58750000000001</v>
      </c>
      <c r="Y3102" s="51">
        <f t="shared" si="386"/>
        <v>411.48</v>
      </c>
      <c r="Z3102" s="51">
        <f t="shared" si="387"/>
        <v>0</v>
      </c>
      <c r="AA3102" s="51">
        <f t="shared" si="388"/>
        <v>0</v>
      </c>
      <c r="AB3102" s="51">
        <f t="shared" si="389"/>
        <v>0</v>
      </c>
      <c r="AC3102" s="52">
        <f t="shared" si="390"/>
        <v>513.1</v>
      </c>
      <c r="AD3102" s="53">
        <f>(ROUND(AC3102-AC3096,1)/AC3096)</f>
        <v>0.20163934426229507</v>
      </c>
      <c r="AE3102" s="44"/>
      <c r="AF3102" s="45"/>
    </row>
    <row r="3103" spans="1:32">
      <c r="A3103" s="46" t="s">
        <v>35</v>
      </c>
      <c r="B3103" s="59"/>
      <c r="C3103" s="48" t="s">
        <v>11</v>
      </c>
      <c r="D3103" s="49">
        <v>43</v>
      </c>
      <c r="E3103" s="49">
        <v>0</v>
      </c>
      <c r="F3103" s="49">
        <v>120</v>
      </c>
      <c r="G3103" s="49">
        <v>0</v>
      </c>
      <c r="H3103" s="49">
        <v>0</v>
      </c>
      <c r="I3103" s="50">
        <v>50</v>
      </c>
      <c r="J3103" s="50">
        <v>25</v>
      </c>
      <c r="K3103" s="50">
        <v>55</v>
      </c>
      <c r="L3103" s="50">
        <v>55</v>
      </c>
      <c r="M3103" s="50">
        <v>0</v>
      </c>
      <c r="N3103" s="51">
        <f>D3103*$D$10</f>
        <v>58.050000000000004</v>
      </c>
      <c r="O3103" s="51">
        <f>E3103*$E$10</f>
        <v>0</v>
      </c>
      <c r="P3103" s="51">
        <f>F3103*$F$10</f>
        <v>162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43.537500000000001</v>
      </c>
      <c r="T3103" s="51">
        <f>(O3103/100)*(K3103*$J$10)</f>
        <v>0</v>
      </c>
      <c r="U3103" s="51">
        <f>(P3103/100)*(K3103*$K$10)+(P3103/100)*(L3103*$L$10)</f>
        <v>249.48000000000002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385"/>
        <v>101.58750000000001</v>
      </c>
      <c r="Y3103" s="51">
        <f t="shared" si="386"/>
        <v>0</v>
      </c>
      <c r="Z3103" s="51">
        <f t="shared" si="387"/>
        <v>411.48</v>
      </c>
      <c r="AA3103" s="51">
        <f t="shared" si="388"/>
        <v>0</v>
      </c>
      <c r="AB3103" s="51">
        <f t="shared" si="389"/>
        <v>0</v>
      </c>
      <c r="AC3103" s="52">
        <f t="shared" si="390"/>
        <v>513.1</v>
      </c>
      <c r="AD3103" s="53">
        <f>(ROUND(AC3103-AC3096,1)/AC3096)</f>
        <v>0.20163934426229507</v>
      </c>
      <c r="AE3103" s="44"/>
      <c r="AF3103" s="45"/>
    </row>
    <row r="3104" spans="1:32">
      <c r="A3104" s="46" t="s">
        <v>36</v>
      </c>
      <c r="B3104" s="59"/>
      <c r="C3104" s="48" t="s">
        <v>12</v>
      </c>
      <c r="D3104" s="49">
        <v>43</v>
      </c>
      <c r="E3104" s="49">
        <v>0</v>
      </c>
      <c r="F3104" s="49">
        <v>0</v>
      </c>
      <c r="G3104" s="49">
        <v>120</v>
      </c>
      <c r="H3104" s="49">
        <v>0</v>
      </c>
      <c r="I3104" s="50">
        <v>50</v>
      </c>
      <c r="J3104" s="50">
        <v>25</v>
      </c>
      <c r="K3104" s="50">
        <v>0</v>
      </c>
      <c r="L3104" s="50">
        <v>110</v>
      </c>
      <c r="M3104" s="50">
        <v>0</v>
      </c>
      <c r="N3104" s="51">
        <f>D3104*$D$11</f>
        <v>58.050000000000004</v>
      </c>
      <c r="O3104" s="51">
        <f>E3104*$E$11</f>
        <v>0</v>
      </c>
      <c r="P3104" s="51">
        <f>F3104*$F$11</f>
        <v>0</v>
      </c>
      <c r="Q3104" s="51">
        <f>G3104*$G$11</f>
        <v>162</v>
      </c>
      <c r="R3104" s="51">
        <f>H3104*$H$11</f>
        <v>0</v>
      </c>
      <c r="S3104" s="51">
        <f>(N3104/100)*(I3104*$I$11)+(N3104/100)*(J3104*$J$11)</f>
        <v>43.537500000000001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249.48000000000002</v>
      </c>
      <c r="W3104" s="51">
        <f>(R3104/100)*(K3104*$K$11)+(R3104/100)*(L3104*$L$11)</f>
        <v>0</v>
      </c>
      <c r="X3104" s="51">
        <f t="shared" si="385"/>
        <v>101.58750000000001</v>
      </c>
      <c r="Y3104" s="51">
        <f t="shared" si="386"/>
        <v>0</v>
      </c>
      <c r="Z3104" s="51">
        <f t="shared" si="387"/>
        <v>0</v>
      </c>
      <c r="AA3104" s="51">
        <f t="shared" si="388"/>
        <v>411.48</v>
      </c>
      <c r="AB3104" s="51">
        <f t="shared" si="389"/>
        <v>0</v>
      </c>
      <c r="AC3104" s="52">
        <f t="shared" si="390"/>
        <v>513.1</v>
      </c>
      <c r="AD3104" s="53">
        <f>(ROUND(AC3104-AC3096,1)/AC3096)</f>
        <v>0.20163934426229507</v>
      </c>
      <c r="AE3104" s="44"/>
      <c r="AF3104" s="45"/>
    </row>
    <row r="3105" spans="1:32">
      <c r="A3105" s="46" t="s">
        <v>37</v>
      </c>
      <c r="B3105" s="59"/>
      <c r="C3105" s="48" t="s">
        <v>13</v>
      </c>
      <c r="D3105" s="49">
        <v>43</v>
      </c>
      <c r="E3105" s="49">
        <v>0</v>
      </c>
      <c r="F3105" s="49">
        <v>0</v>
      </c>
      <c r="G3105" s="49">
        <v>0</v>
      </c>
      <c r="H3105" s="49">
        <v>120</v>
      </c>
      <c r="I3105" s="50">
        <v>50</v>
      </c>
      <c r="J3105" s="50">
        <v>25</v>
      </c>
      <c r="K3105" s="50">
        <v>60</v>
      </c>
      <c r="L3105" s="50">
        <v>60</v>
      </c>
      <c r="M3105" s="50">
        <v>0</v>
      </c>
      <c r="N3105" s="51">
        <f>D3105*$D$12</f>
        <v>58.050000000000004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162</v>
      </c>
      <c r="S3105" s="51">
        <f>(N3105/100)*(I3105*$I$12)+(N3105/100)*(J3105*$J$12)</f>
        <v>43.537500000000001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272.16000000000003</v>
      </c>
      <c r="X3105" s="51">
        <f t="shared" si="385"/>
        <v>101.58750000000001</v>
      </c>
      <c r="Y3105" s="51">
        <f t="shared" si="386"/>
        <v>0</v>
      </c>
      <c r="Z3105" s="51">
        <f t="shared" si="387"/>
        <v>0</v>
      </c>
      <c r="AA3105" s="51">
        <f t="shared" si="388"/>
        <v>0</v>
      </c>
      <c r="AB3105" s="51">
        <f t="shared" si="389"/>
        <v>434.16</v>
      </c>
      <c r="AC3105" s="52">
        <f t="shared" si="390"/>
        <v>535.70000000000005</v>
      </c>
      <c r="AD3105" s="53">
        <f>(ROUND(AC3105-AC3096,1)/AC3096)</f>
        <v>0.25456674473067914</v>
      </c>
      <c r="AE3105" s="44"/>
      <c r="AF3105" s="45"/>
    </row>
    <row r="3106" spans="1:32">
      <c r="A3106" s="46" t="s">
        <v>38</v>
      </c>
      <c r="B3106" s="59"/>
      <c r="C3106" s="48" t="s">
        <v>14</v>
      </c>
      <c r="D3106" s="49">
        <v>86</v>
      </c>
      <c r="E3106" s="49">
        <v>0</v>
      </c>
      <c r="F3106" s="49">
        <v>0</v>
      </c>
      <c r="G3106" s="49">
        <v>0</v>
      </c>
      <c r="H3106" s="49">
        <v>50</v>
      </c>
      <c r="I3106" s="50">
        <v>0</v>
      </c>
      <c r="J3106" s="50">
        <v>0</v>
      </c>
      <c r="K3106" s="50">
        <v>0</v>
      </c>
      <c r="L3106" s="50">
        <v>0</v>
      </c>
      <c r="M3106" s="50">
        <v>95</v>
      </c>
      <c r="N3106" s="51">
        <f>D3106*$D$13</f>
        <v>116.10000000000001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67.5</v>
      </c>
      <c r="S3106" s="51">
        <f>(N3106/100)*(I3106*$I$13)+(N3106/100)*(J3106*$J$13)+(N3106/100)*(M3106*$M$13)</f>
        <v>220.59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128.25</v>
      </c>
      <c r="X3106" s="51">
        <f t="shared" si="385"/>
        <v>336.69</v>
      </c>
      <c r="Y3106" s="51">
        <f t="shared" si="386"/>
        <v>0</v>
      </c>
      <c r="Z3106" s="51">
        <f t="shared" si="387"/>
        <v>0</v>
      </c>
      <c r="AA3106" s="51">
        <f t="shared" si="388"/>
        <v>0</v>
      </c>
      <c r="AB3106" s="51">
        <f t="shared" si="389"/>
        <v>195.75</v>
      </c>
      <c r="AC3106" s="52">
        <f t="shared" si="390"/>
        <v>532.4</v>
      </c>
      <c r="AD3106" s="53">
        <f>(ROUND(AC3106-AC3096,1)/AC3096)</f>
        <v>0.24683840749414521</v>
      </c>
      <c r="AE3106" s="44"/>
      <c r="AF3106" s="45"/>
    </row>
    <row r="3107" spans="1:32">
      <c r="A3107" s="46" t="s">
        <v>39</v>
      </c>
      <c r="B3107" s="59"/>
      <c r="C3107" s="48" t="s">
        <v>15</v>
      </c>
      <c r="D3107" s="49">
        <v>100</v>
      </c>
      <c r="E3107" s="49">
        <v>0</v>
      </c>
      <c r="F3107" s="49">
        <v>0</v>
      </c>
      <c r="G3107" s="49">
        <v>0</v>
      </c>
      <c r="H3107" s="49">
        <v>0</v>
      </c>
      <c r="I3107" s="50">
        <v>50</v>
      </c>
      <c r="J3107" s="50">
        <v>25</v>
      </c>
      <c r="K3107" s="50">
        <v>110</v>
      </c>
      <c r="L3107" s="50">
        <v>0</v>
      </c>
      <c r="M3107" s="50">
        <v>0</v>
      </c>
      <c r="N3107" s="51">
        <f>D3107*$D$14</f>
        <v>135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398.25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385"/>
        <v>533.25</v>
      </c>
      <c r="Y3107" s="51">
        <f t="shared" si="386"/>
        <v>0</v>
      </c>
      <c r="Z3107" s="51">
        <f t="shared" si="387"/>
        <v>0</v>
      </c>
      <c r="AA3107" s="51">
        <f t="shared" si="388"/>
        <v>0</v>
      </c>
      <c r="AB3107" s="51">
        <f t="shared" si="389"/>
        <v>0</v>
      </c>
      <c r="AC3107" s="52">
        <f t="shared" si="390"/>
        <v>533.29999999999995</v>
      </c>
      <c r="AD3107" s="53">
        <f>(ROUND(AC3107-AC3096,1)/AC3096)</f>
        <v>0.24894613583138173</v>
      </c>
      <c r="AE3107" s="44"/>
      <c r="AF3107" s="45"/>
    </row>
    <row r="3108" spans="1:32">
      <c r="A3108" s="46"/>
      <c r="B3108" s="59"/>
      <c r="C3108" s="48" t="s">
        <v>16</v>
      </c>
      <c r="D3108" s="49">
        <v>100</v>
      </c>
      <c r="E3108" s="49">
        <v>0</v>
      </c>
      <c r="F3108" s="49">
        <v>0</v>
      </c>
      <c r="G3108" s="49">
        <v>0</v>
      </c>
      <c r="H3108" s="49">
        <v>0</v>
      </c>
      <c r="I3108" s="50">
        <v>50</v>
      </c>
      <c r="J3108" s="50">
        <v>25</v>
      </c>
      <c r="K3108" s="50">
        <v>0</v>
      </c>
      <c r="L3108" s="50">
        <v>110</v>
      </c>
      <c r="M3108" s="50">
        <v>0</v>
      </c>
      <c r="N3108" s="51">
        <f>D3108*$D$15</f>
        <v>135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398.25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385"/>
        <v>533.25</v>
      </c>
      <c r="Y3108" s="51">
        <f t="shared" si="386"/>
        <v>0</v>
      </c>
      <c r="Z3108" s="51">
        <f t="shared" si="387"/>
        <v>0</v>
      </c>
      <c r="AA3108" s="51">
        <f t="shared" si="388"/>
        <v>0</v>
      </c>
      <c r="AB3108" s="51">
        <f t="shared" si="389"/>
        <v>0</v>
      </c>
      <c r="AC3108" s="52">
        <f t="shared" si="390"/>
        <v>533.29999999999995</v>
      </c>
      <c r="AD3108" s="53">
        <f>(ROUND(AC3108-AC3096,1)/AC3096)</f>
        <v>0.24894613583138173</v>
      </c>
      <c r="AE3108" s="44"/>
      <c r="AF3108" s="45"/>
    </row>
    <row r="3109" spans="1:32">
      <c r="A3109" s="46"/>
      <c r="B3109" s="59"/>
      <c r="C3109" s="48" t="s">
        <v>17</v>
      </c>
      <c r="D3109" s="49">
        <v>86</v>
      </c>
      <c r="E3109" s="49">
        <v>0</v>
      </c>
      <c r="F3109" s="49">
        <v>0</v>
      </c>
      <c r="G3109" s="49">
        <v>0</v>
      </c>
      <c r="H3109" s="49">
        <v>50</v>
      </c>
      <c r="I3109" s="50">
        <v>50</v>
      </c>
      <c r="J3109" s="50">
        <v>65</v>
      </c>
      <c r="K3109" s="50">
        <v>20</v>
      </c>
      <c r="L3109" s="50">
        <v>20</v>
      </c>
      <c r="M3109" s="50">
        <v>0</v>
      </c>
      <c r="N3109" s="51">
        <f>D3109*$D$16</f>
        <v>116.10000000000001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67.5</v>
      </c>
      <c r="S3109" s="51">
        <f>(N3109/100)*(I3109*$I$16)+(N3109/100)*(J3109*$J$16)</f>
        <v>246.71250000000001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27</v>
      </c>
      <c r="X3109" s="51">
        <f t="shared" si="385"/>
        <v>362.8125</v>
      </c>
      <c r="Y3109" s="51">
        <f t="shared" si="386"/>
        <v>0</v>
      </c>
      <c r="Z3109" s="51">
        <f t="shared" si="387"/>
        <v>0</v>
      </c>
      <c r="AA3109" s="51">
        <f t="shared" si="388"/>
        <v>0</v>
      </c>
      <c r="AB3109" s="51">
        <f t="shared" si="389"/>
        <v>94.5</v>
      </c>
      <c r="AC3109" s="52">
        <f t="shared" si="390"/>
        <v>457.3</v>
      </c>
      <c r="AD3109" s="53">
        <f>(ROUND(AC3109-AC3096,1)/AC3096)</f>
        <v>7.096018735362998E-2</v>
      </c>
      <c r="AE3109" s="44" t="s">
        <v>28</v>
      </c>
      <c r="AF3109" s="45"/>
    </row>
    <row r="3110" spans="1:32">
      <c r="A3110" s="46"/>
      <c r="B3110" s="59"/>
      <c r="C3110" s="48" t="s">
        <v>18</v>
      </c>
      <c r="D3110" s="49">
        <v>86</v>
      </c>
      <c r="E3110" s="49">
        <v>0</v>
      </c>
      <c r="F3110" s="49">
        <v>0</v>
      </c>
      <c r="G3110" s="49">
        <v>0</v>
      </c>
      <c r="H3110" s="49">
        <v>50</v>
      </c>
      <c r="I3110" s="50">
        <v>90</v>
      </c>
      <c r="J3110" s="50">
        <v>25</v>
      </c>
      <c r="K3110" s="50">
        <v>20</v>
      </c>
      <c r="L3110" s="50">
        <v>20</v>
      </c>
      <c r="M3110" s="50">
        <v>0</v>
      </c>
      <c r="N3110" s="51">
        <f>D3110*$D$17</f>
        <v>116.10000000000001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67.5</v>
      </c>
      <c r="S3110" s="51">
        <f>(N3110/100)*(I3110*$I$17)+(N3110/100)*(J3110*$J$17)</f>
        <v>290.25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27</v>
      </c>
      <c r="X3110" s="51">
        <f t="shared" si="385"/>
        <v>406.35</v>
      </c>
      <c r="Y3110" s="51">
        <f t="shared" si="386"/>
        <v>0</v>
      </c>
      <c r="Z3110" s="51">
        <f t="shared" si="387"/>
        <v>0</v>
      </c>
      <c r="AA3110" s="51">
        <f t="shared" si="388"/>
        <v>0</v>
      </c>
      <c r="AB3110" s="51">
        <f t="shared" si="389"/>
        <v>94.5</v>
      </c>
      <c r="AC3110" s="52">
        <f t="shared" si="390"/>
        <v>500.9</v>
      </c>
      <c r="AD3110" s="53">
        <f>(ROUND(AC3110-AC3096,1)/AC3096)</f>
        <v>0.17306791569086652</v>
      </c>
      <c r="AE3110" s="44"/>
      <c r="AF3110" s="45"/>
    </row>
    <row r="3111" spans="1:32">
      <c r="A3111" s="54" t="s">
        <v>19</v>
      </c>
      <c r="B3111" s="60" t="s">
        <v>263</v>
      </c>
      <c r="C3111" s="38" t="s">
        <v>50</v>
      </c>
      <c r="D3111" s="39">
        <v>101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70</v>
      </c>
      <c r="K3111" s="40">
        <v>0</v>
      </c>
      <c r="L3111" s="40">
        <v>0</v>
      </c>
      <c r="M3111" s="40">
        <v>0</v>
      </c>
      <c r="N3111" s="41">
        <f>D3111*$D$3</f>
        <v>141.39999999999998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282.79999999999995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385"/>
        <v>424.19999999999993</v>
      </c>
      <c r="Y3111" s="41">
        <f t="shared" si="386"/>
        <v>0</v>
      </c>
      <c r="Z3111" s="41">
        <f t="shared" si="387"/>
        <v>0</v>
      </c>
      <c r="AA3111" s="41">
        <f t="shared" si="388"/>
        <v>0</v>
      </c>
      <c r="AB3111" s="41">
        <f t="shared" si="389"/>
        <v>0</v>
      </c>
      <c r="AC3111" s="42">
        <f t="shared" si="390"/>
        <v>424.2</v>
      </c>
      <c r="AD3111" s="43"/>
      <c r="AE3111" s="44"/>
      <c r="AF3111" s="45"/>
    </row>
    <row r="3112" spans="1:32">
      <c r="A3112" s="46" t="s">
        <v>29</v>
      </c>
      <c r="B3112" s="61">
        <v>10</v>
      </c>
      <c r="C3112" s="48" t="s">
        <v>5</v>
      </c>
      <c r="D3112" s="49">
        <v>101</v>
      </c>
      <c r="E3112" s="49">
        <v>0</v>
      </c>
      <c r="F3112" s="49">
        <v>0</v>
      </c>
      <c r="G3112" s="49">
        <v>0</v>
      </c>
      <c r="H3112" s="49">
        <v>0</v>
      </c>
      <c r="I3112" s="50">
        <v>47</v>
      </c>
      <c r="J3112" s="50">
        <v>86</v>
      </c>
      <c r="K3112" s="50">
        <v>0</v>
      </c>
      <c r="L3112" s="50">
        <v>0</v>
      </c>
      <c r="M3112" s="50">
        <v>0</v>
      </c>
      <c r="N3112" s="51">
        <f>D3112*$D$4</f>
        <v>136.35000000000002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362.69100000000003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385"/>
        <v>499.04100000000005</v>
      </c>
      <c r="Y3112" s="51">
        <f t="shared" si="386"/>
        <v>0</v>
      </c>
      <c r="Z3112" s="51">
        <f t="shared" si="387"/>
        <v>0</v>
      </c>
      <c r="AA3112" s="51">
        <f t="shared" si="388"/>
        <v>0</v>
      </c>
      <c r="AB3112" s="51">
        <f t="shared" si="389"/>
        <v>0</v>
      </c>
      <c r="AC3112" s="52">
        <f t="shared" si="390"/>
        <v>499</v>
      </c>
      <c r="AD3112" s="53">
        <f>(ROUND(AC3112-AC3111,1)/AC3111)</f>
        <v>0.17633191890617633</v>
      </c>
      <c r="AE3112" s="44"/>
      <c r="AF3112" s="45"/>
    </row>
    <row r="3113" spans="1:32">
      <c r="A3113" s="46" t="s">
        <v>30</v>
      </c>
      <c r="B3113" s="61">
        <v>18</v>
      </c>
      <c r="C3113" s="48" t="s">
        <v>6</v>
      </c>
      <c r="D3113" s="49">
        <v>101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70</v>
      </c>
      <c r="K3113" s="50">
        <v>0</v>
      </c>
      <c r="L3113" s="50">
        <v>0</v>
      </c>
      <c r="M3113" s="50">
        <v>0</v>
      </c>
      <c r="N3113" s="51">
        <f>D3113*$D$5</f>
        <v>141.39999999999998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282.79999999999995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385"/>
        <v>424.19999999999993</v>
      </c>
      <c r="Y3113" s="51">
        <f t="shared" si="386"/>
        <v>0</v>
      </c>
      <c r="Z3113" s="51">
        <f t="shared" si="387"/>
        <v>0</v>
      </c>
      <c r="AA3113" s="51">
        <f t="shared" si="388"/>
        <v>0</v>
      </c>
      <c r="AB3113" s="51">
        <f t="shared" si="389"/>
        <v>0</v>
      </c>
      <c r="AC3113" s="52">
        <f t="shared" si="390"/>
        <v>424.2</v>
      </c>
      <c r="AD3113" s="53">
        <f>(ROUND(AC3113-AC3111,1)/AC3111)</f>
        <v>0</v>
      </c>
      <c r="AE3113" s="44"/>
      <c r="AF3113" s="45"/>
    </row>
    <row r="3114" spans="1:32">
      <c r="A3114" s="46" t="s">
        <v>31</v>
      </c>
      <c r="B3114" s="61">
        <v>0</v>
      </c>
      <c r="C3114" s="48" t="s">
        <v>7</v>
      </c>
      <c r="D3114" s="49">
        <v>101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70</v>
      </c>
      <c r="K3114" s="50">
        <v>0</v>
      </c>
      <c r="L3114" s="50">
        <v>0</v>
      </c>
      <c r="M3114" s="50">
        <v>0</v>
      </c>
      <c r="N3114" s="51">
        <f>D3114*$D$6</f>
        <v>141.39999999999998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282.79999999999995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385"/>
        <v>424.19999999999993</v>
      </c>
      <c r="Y3114" s="51">
        <f t="shared" si="386"/>
        <v>0</v>
      </c>
      <c r="Z3114" s="51">
        <f t="shared" si="387"/>
        <v>0</v>
      </c>
      <c r="AA3114" s="51">
        <f t="shared" si="388"/>
        <v>0</v>
      </c>
      <c r="AB3114" s="51">
        <f t="shared" si="389"/>
        <v>0</v>
      </c>
      <c r="AC3114" s="52">
        <f t="shared" si="390"/>
        <v>424.2</v>
      </c>
      <c r="AD3114" s="53">
        <f>(ROUND(AC3114-AC3111,1)/AC3111)</f>
        <v>0</v>
      </c>
      <c r="AE3114" s="44"/>
      <c r="AF3114" s="45"/>
    </row>
    <row r="3115" spans="1:32">
      <c r="A3115" s="46" t="s">
        <v>32</v>
      </c>
      <c r="B3115" s="61">
        <v>0</v>
      </c>
      <c r="C3115" s="48" t="s">
        <v>8</v>
      </c>
      <c r="D3115" s="49">
        <v>101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70</v>
      </c>
      <c r="K3115" s="50">
        <v>0</v>
      </c>
      <c r="L3115" s="50">
        <v>0</v>
      </c>
      <c r="M3115" s="50">
        <v>0</v>
      </c>
      <c r="N3115" s="51">
        <f>D3115*$D$7</f>
        <v>141.39999999999998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282.79999999999995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385"/>
        <v>424.19999999999993</v>
      </c>
      <c r="Y3115" s="51">
        <f t="shared" si="386"/>
        <v>0</v>
      </c>
      <c r="Z3115" s="51">
        <f t="shared" si="387"/>
        <v>0</v>
      </c>
      <c r="AA3115" s="51">
        <f t="shared" si="388"/>
        <v>0</v>
      </c>
      <c r="AB3115" s="51">
        <f t="shared" si="389"/>
        <v>0</v>
      </c>
      <c r="AC3115" s="52">
        <f t="shared" si="390"/>
        <v>424.2</v>
      </c>
      <c r="AD3115" s="53">
        <f>(ROUND(AC3115-AC3111,1)/AC3111)</f>
        <v>0</v>
      </c>
      <c r="AE3115" s="44"/>
      <c r="AF3115" s="45"/>
    </row>
    <row r="3116" spans="1:32">
      <c r="A3116" s="46" t="s">
        <v>33</v>
      </c>
      <c r="B3116" s="61"/>
      <c r="C3116" s="48" t="s">
        <v>9</v>
      </c>
      <c r="D3116" s="49">
        <v>101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70</v>
      </c>
      <c r="K3116" s="50">
        <v>0</v>
      </c>
      <c r="L3116" s="50">
        <v>0</v>
      </c>
      <c r="M3116" s="50">
        <v>0</v>
      </c>
      <c r="N3116" s="51">
        <f>D3116*$D$8</f>
        <v>141.39999999999998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282.79999999999995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385"/>
        <v>424.19999999999993</v>
      </c>
      <c r="Y3116" s="51">
        <f t="shared" si="386"/>
        <v>0</v>
      </c>
      <c r="Z3116" s="51">
        <f t="shared" si="387"/>
        <v>0</v>
      </c>
      <c r="AA3116" s="51">
        <f t="shared" si="388"/>
        <v>0</v>
      </c>
      <c r="AB3116" s="51">
        <f t="shared" si="389"/>
        <v>0</v>
      </c>
      <c r="AC3116" s="52">
        <f t="shared" si="390"/>
        <v>424.2</v>
      </c>
      <c r="AD3116" s="53">
        <f>(ROUND(AC3116-AC3111,1)/AC3111)</f>
        <v>0</v>
      </c>
      <c r="AE3116" s="44"/>
      <c r="AF3116" s="45"/>
    </row>
    <row r="3117" spans="1:32">
      <c r="A3117" s="46" t="s">
        <v>34</v>
      </c>
      <c r="B3117" s="61"/>
      <c r="C3117" s="48" t="s">
        <v>10</v>
      </c>
      <c r="D3117" s="49">
        <v>50</v>
      </c>
      <c r="E3117" s="49">
        <v>110</v>
      </c>
      <c r="F3117" s="49">
        <v>0</v>
      </c>
      <c r="G3117" s="49">
        <v>0</v>
      </c>
      <c r="H3117" s="49">
        <v>0</v>
      </c>
      <c r="I3117" s="50">
        <v>30</v>
      </c>
      <c r="J3117" s="50">
        <v>70</v>
      </c>
      <c r="K3117" s="50">
        <v>105</v>
      </c>
      <c r="L3117" s="50">
        <v>0</v>
      </c>
      <c r="M3117" s="50">
        <v>0</v>
      </c>
      <c r="N3117" s="51">
        <f>D3117*$D$9</f>
        <v>67.5</v>
      </c>
      <c r="O3117" s="51">
        <f>E3117*$E$9</f>
        <v>148.5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67.5</v>
      </c>
      <c r="T3117" s="51">
        <f>(O3117/100)*(K3117*$K$9)</f>
        <v>218.29500000000002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385"/>
        <v>135</v>
      </c>
      <c r="Y3117" s="51">
        <f t="shared" si="386"/>
        <v>366.79500000000002</v>
      </c>
      <c r="Z3117" s="51">
        <f t="shared" si="387"/>
        <v>0</v>
      </c>
      <c r="AA3117" s="51">
        <f t="shared" si="388"/>
        <v>0</v>
      </c>
      <c r="AB3117" s="51">
        <f t="shared" si="389"/>
        <v>0</v>
      </c>
      <c r="AC3117" s="52">
        <f t="shared" si="390"/>
        <v>501.8</v>
      </c>
      <c r="AD3117" s="53">
        <f>(ROUND(AC3117-AC3111,1)/AC3111)</f>
        <v>0.18293257897218293</v>
      </c>
      <c r="AE3117" s="44"/>
      <c r="AF3117" s="45"/>
    </row>
    <row r="3118" spans="1:32">
      <c r="A3118" s="46" t="s">
        <v>35</v>
      </c>
      <c r="B3118" s="61"/>
      <c r="C3118" s="48" t="s">
        <v>11</v>
      </c>
      <c r="D3118" s="49">
        <v>50</v>
      </c>
      <c r="E3118" s="49">
        <v>0</v>
      </c>
      <c r="F3118" s="49">
        <v>110</v>
      </c>
      <c r="G3118" s="49">
        <v>0</v>
      </c>
      <c r="H3118" s="49">
        <v>0</v>
      </c>
      <c r="I3118" s="50">
        <v>30</v>
      </c>
      <c r="J3118" s="50">
        <v>70</v>
      </c>
      <c r="K3118" s="50">
        <v>52.5</v>
      </c>
      <c r="L3118" s="50">
        <v>52.5</v>
      </c>
      <c r="M3118" s="50">
        <v>0</v>
      </c>
      <c r="N3118" s="51">
        <f>D3118*$D$10</f>
        <v>67.5</v>
      </c>
      <c r="O3118" s="51">
        <f>E3118*$E$10</f>
        <v>0</v>
      </c>
      <c r="P3118" s="51">
        <f>F3118*$F$10</f>
        <v>148.5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67.5</v>
      </c>
      <c r="T3118" s="51">
        <f>(O3118/100)*(K3118*$J$10)</f>
        <v>0</v>
      </c>
      <c r="U3118" s="51">
        <f>(P3118/100)*(K3118*$K$10)+(P3118/100)*(L3118*$L$10)</f>
        <v>218.29500000000002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385"/>
        <v>135</v>
      </c>
      <c r="Y3118" s="51">
        <f t="shared" si="386"/>
        <v>0</v>
      </c>
      <c r="Z3118" s="51">
        <f t="shared" si="387"/>
        <v>366.79500000000002</v>
      </c>
      <c r="AA3118" s="51">
        <f t="shared" si="388"/>
        <v>0</v>
      </c>
      <c r="AB3118" s="51">
        <f t="shared" si="389"/>
        <v>0</v>
      </c>
      <c r="AC3118" s="52">
        <f t="shared" si="390"/>
        <v>501.8</v>
      </c>
      <c r="AD3118" s="53">
        <f>(ROUND(AC3118-AC3111,1)/AC3111)</f>
        <v>0.18293257897218293</v>
      </c>
      <c r="AE3118" s="44"/>
      <c r="AF3118" s="45"/>
    </row>
    <row r="3119" spans="1:32">
      <c r="A3119" s="46" t="s">
        <v>36</v>
      </c>
      <c r="B3119" s="61"/>
      <c r="C3119" s="48" t="s">
        <v>12</v>
      </c>
      <c r="D3119" s="49">
        <v>50</v>
      </c>
      <c r="E3119" s="49">
        <v>0</v>
      </c>
      <c r="F3119" s="49">
        <v>0</v>
      </c>
      <c r="G3119" s="49">
        <v>110</v>
      </c>
      <c r="H3119" s="49">
        <v>0</v>
      </c>
      <c r="I3119" s="50">
        <v>30</v>
      </c>
      <c r="J3119" s="50">
        <v>70</v>
      </c>
      <c r="K3119" s="50">
        <v>0</v>
      </c>
      <c r="L3119" s="50">
        <v>105</v>
      </c>
      <c r="M3119" s="50">
        <v>0</v>
      </c>
      <c r="N3119" s="51">
        <f>D3119*$D$11</f>
        <v>67.5</v>
      </c>
      <c r="O3119" s="51">
        <f>E3119*$E$11</f>
        <v>0</v>
      </c>
      <c r="P3119" s="51">
        <f>F3119*$F$11</f>
        <v>0</v>
      </c>
      <c r="Q3119" s="51">
        <f>G3119*$G$11</f>
        <v>148.5</v>
      </c>
      <c r="R3119" s="51">
        <f>H3119*$H$11</f>
        <v>0</v>
      </c>
      <c r="S3119" s="51">
        <f>(N3119/100)*(I3119*$I$11)+(N3119/100)*(J3119*$J$11)</f>
        <v>67.5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218.29500000000002</v>
      </c>
      <c r="W3119" s="51">
        <f>(R3119/100)*(K3119*$K$11)+(R3119/100)*(L3119*$L$11)</f>
        <v>0</v>
      </c>
      <c r="X3119" s="51">
        <f t="shared" si="385"/>
        <v>135</v>
      </c>
      <c r="Y3119" s="51">
        <f t="shared" si="386"/>
        <v>0</v>
      </c>
      <c r="Z3119" s="51">
        <f t="shared" si="387"/>
        <v>0</v>
      </c>
      <c r="AA3119" s="51">
        <f t="shared" si="388"/>
        <v>366.79500000000002</v>
      </c>
      <c r="AB3119" s="51">
        <f t="shared" si="389"/>
        <v>0</v>
      </c>
      <c r="AC3119" s="52">
        <f t="shared" si="390"/>
        <v>501.8</v>
      </c>
      <c r="AD3119" s="53">
        <f>(ROUND(AC3119-AC3111,1)/AC3111)</f>
        <v>0.18293257897218293</v>
      </c>
      <c r="AE3119" s="44"/>
      <c r="AF3119" s="45"/>
    </row>
    <row r="3120" spans="1:32">
      <c r="A3120" s="46" t="s">
        <v>37</v>
      </c>
      <c r="B3120" s="61"/>
      <c r="C3120" s="48" t="s">
        <v>13</v>
      </c>
      <c r="D3120" s="49">
        <v>50</v>
      </c>
      <c r="E3120" s="49">
        <v>0</v>
      </c>
      <c r="F3120" s="49">
        <v>0</v>
      </c>
      <c r="G3120" s="49">
        <v>0</v>
      </c>
      <c r="H3120" s="49">
        <v>110</v>
      </c>
      <c r="I3120" s="50">
        <v>30</v>
      </c>
      <c r="J3120" s="50">
        <v>70</v>
      </c>
      <c r="K3120" s="50">
        <v>52.5</v>
      </c>
      <c r="L3120" s="50">
        <v>52.5</v>
      </c>
      <c r="M3120" s="50">
        <v>0</v>
      </c>
      <c r="N3120" s="51">
        <f>D3120*$D$12</f>
        <v>67.5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148.5</v>
      </c>
      <c r="S3120" s="51">
        <f>(N3120/100)*(I3120*$I$12)+(N3120/100)*(J3120*$J$12)</f>
        <v>67.5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218.29500000000002</v>
      </c>
      <c r="X3120" s="51">
        <f t="shared" si="385"/>
        <v>135</v>
      </c>
      <c r="Y3120" s="51">
        <f t="shared" si="386"/>
        <v>0</v>
      </c>
      <c r="Z3120" s="51">
        <f t="shared" si="387"/>
        <v>0</v>
      </c>
      <c r="AA3120" s="51">
        <f t="shared" si="388"/>
        <v>0</v>
      </c>
      <c r="AB3120" s="51">
        <f t="shared" si="389"/>
        <v>366.79500000000002</v>
      </c>
      <c r="AC3120" s="52">
        <f t="shared" si="390"/>
        <v>501.8</v>
      </c>
      <c r="AD3120" s="53">
        <f>(ROUND(AC3120-AC3111,1)/AC3111)</f>
        <v>0.18293257897218293</v>
      </c>
      <c r="AE3120" s="44"/>
      <c r="AF3120" s="45"/>
    </row>
    <row r="3121" spans="1:32">
      <c r="A3121" s="46" t="s">
        <v>38</v>
      </c>
      <c r="B3121" s="61"/>
      <c r="C3121" s="48" t="s">
        <v>14</v>
      </c>
      <c r="D3121" s="49">
        <v>101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122</v>
      </c>
      <c r="N3121" s="51">
        <f>D3121*$D$13</f>
        <v>136.35000000000002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332.69400000000002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385"/>
        <v>469.04400000000004</v>
      </c>
      <c r="Y3121" s="51">
        <f t="shared" si="386"/>
        <v>0</v>
      </c>
      <c r="Z3121" s="51">
        <f t="shared" si="387"/>
        <v>0</v>
      </c>
      <c r="AA3121" s="51">
        <f t="shared" si="388"/>
        <v>0</v>
      </c>
      <c r="AB3121" s="51">
        <f t="shared" si="389"/>
        <v>0</v>
      </c>
      <c r="AC3121" s="52">
        <f t="shared" si="390"/>
        <v>469</v>
      </c>
      <c r="AD3121" s="53">
        <f>(ROUND(AC3121-AC3111,1)/AC3111)</f>
        <v>0.10561056105610561</v>
      </c>
      <c r="AE3121" s="44"/>
      <c r="AF3121" s="45"/>
    </row>
    <row r="3122" spans="1:32">
      <c r="A3122" s="46" t="s">
        <v>39</v>
      </c>
      <c r="B3122" s="61"/>
      <c r="C3122" s="48" t="s">
        <v>15</v>
      </c>
      <c r="D3122" s="49">
        <v>101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70</v>
      </c>
      <c r="K3122" s="50">
        <v>80</v>
      </c>
      <c r="L3122" s="50">
        <v>0</v>
      </c>
      <c r="M3122" s="50">
        <v>0</v>
      </c>
      <c r="N3122" s="51">
        <f>D3122*$D$14</f>
        <v>136.35000000000002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354.51000000000005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385"/>
        <v>490.86000000000007</v>
      </c>
      <c r="Y3122" s="51">
        <f t="shared" si="386"/>
        <v>0</v>
      </c>
      <c r="Z3122" s="51">
        <f t="shared" si="387"/>
        <v>0</v>
      </c>
      <c r="AA3122" s="51">
        <f t="shared" si="388"/>
        <v>0</v>
      </c>
      <c r="AB3122" s="51">
        <f t="shared" si="389"/>
        <v>0</v>
      </c>
      <c r="AC3122" s="52">
        <f t="shared" si="390"/>
        <v>490.9</v>
      </c>
      <c r="AD3122" s="53">
        <f>(ROUND(AC3122-AC3111,1)/AC3111)</f>
        <v>0.15723715228665724</v>
      </c>
      <c r="AE3122" s="44"/>
      <c r="AF3122" s="15"/>
    </row>
    <row r="3123" spans="1:32">
      <c r="A3123" s="46"/>
      <c r="B3123" s="61"/>
      <c r="C3123" s="48" t="s">
        <v>16</v>
      </c>
      <c r="D3123" s="49">
        <v>101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70</v>
      </c>
      <c r="K3123" s="50">
        <v>0</v>
      </c>
      <c r="L3123" s="50">
        <v>80</v>
      </c>
      <c r="M3123" s="50">
        <v>0</v>
      </c>
      <c r="N3123" s="51">
        <f>D3123*$D$15</f>
        <v>136.35000000000002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354.51000000000005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385"/>
        <v>490.86000000000007</v>
      </c>
      <c r="Y3123" s="51">
        <f t="shared" si="386"/>
        <v>0</v>
      </c>
      <c r="Z3123" s="51">
        <f t="shared" si="387"/>
        <v>0</v>
      </c>
      <c r="AA3123" s="51">
        <f t="shared" si="388"/>
        <v>0</v>
      </c>
      <c r="AB3123" s="51">
        <f t="shared" si="389"/>
        <v>0</v>
      </c>
      <c r="AC3123" s="52">
        <f t="shared" si="390"/>
        <v>490.9</v>
      </c>
      <c r="AD3123" s="53">
        <f>(ROUND(AC3123-AC3111,1)/AC3111)</f>
        <v>0.15723715228665724</v>
      </c>
      <c r="AE3123" s="44"/>
      <c r="AF3123" s="45"/>
    </row>
    <row r="3124" spans="1:32">
      <c r="A3124" s="46"/>
      <c r="B3124" s="61"/>
      <c r="C3124" s="48" t="s">
        <v>17</v>
      </c>
      <c r="D3124" s="49">
        <v>101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100</v>
      </c>
      <c r="K3124" s="50">
        <v>0</v>
      </c>
      <c r="L3124" s="50">
        <v>0</v>
      </c>
      <c r="M3124" s="50">
        <v>0</v>
      </c>
      <c r="N3124" s="51">
        <f>D3124*$D$16</f>
        <v>136.35000000000002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381.78000000000009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385"/>
        <v>518.13000000000011</v>
      </c>
      <c r="Y3124" s="51">
        <f t="shared" si="386"/>
        <v>0</v>
      </c>
      <c r="Z3124" s="51">
        <f t="shared" si="387"/>
        <v>0</v>
      </c>
      <c r="AA3124" s="51">
        <f t="shared" si="388"/>
        <v>0</v>
      </c>
      <c r="AB3124" s="51">
        <f t="shared" si="389"/>
        <v>0</v>
      </c>
      <c r="AC3124" s="52">
        <f t="shared" si="390"/>
        <v>518.1</v>
      </c>
      <c r="AD3124" s="53">
        <f>(ROUND(AC3124-AC3111,1)/AC3111)</f>
        <v>0.22135785007072137</v>
      </c>
      <c r="AE3124" s="44" t="s">
        <v>28</v>
      </c>
      <c r="AF3124" s="45"/>
    </row>
    <row r="3125" spans="1:32">
      <c r="A3125" s="46"/>
      <c r="B3125" s="61"/>
      <c r="C3125" s="48" t="s">
        <v>18</v>
      </c>
      <c r="D3125" s="49">
        <v>101</v>
      </c>
      <c r="E3125" s="49">
        <v>0</v>
      </c>
      <c r="F3125" s="49">
        <v>0</v>
      </c>
      <c r="G3125" s="49">
        <v>0</v>
      </c>
      <c r="H3125" s="49">
        <v>0</v>
      </c>
      <c r="I3125" s="50">
        <v>70</v>
      </c>
      <c r="J3125" s="50">
        <v>70</v>
      </c>
      <c r="K3125" s="50">
        <v>0</v>
      </c>
      <c r="L3125" s="50">
        <v>0</v>
      </c>
      <c r="M3125" s="50">
        <v>0</v>
      </c>
      <c r="N3125" s="51">
        <f>D3125*$D$17</f>
        <v>136.35000000000002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334.05750000000006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385"/>
        <v>470.40750000000008</v>
      </c>
      <c r="Y3125" s="51">
        <f t="shared" si="386"/>
        <v>0</v>
      </c>
      <c r="Z3125" s="51">
        <f t="shared" si="387"/>
        <v>0</v>
      </c>
      <c r="AA3125" s="51">
        <f t="shared" si="388"/>
        <v>0</v>
      </c>
      <c r="AB3125" s="51">
        <f t="shared" si="389"/>
        <v>0</v>
      </c>
      <c r="AC3125" s="52">
        <f t="shared" si="390"/>
        <v>470.4</v>
      </c>
      <c r="AD3125" s="53">
        <f>(ROUND(AC3125-AC3111,1)/AC3111)</f>
        <v>0.10891089108910892</v>
      </c>
      <c r="AE3125" s="44"/>
      <c r="AF3125" s="45"/>
    </row>
    <row r="3126" spans="1:32">
      <c r="A3126" s="54" t="s">
        <v>19</v>
      </c>
      <c r="B3126" s="58" t="s">
        <v>264</v>
      </c>
      <c r="C3126" s="38" t="s">
        <v>50</v>
      </c>
      <c r="D3126" s="39">
        <v>95</v>
      </c>
      <c r="E3126" s="39">
        <v>0</v>
      </c>
      <c r="F3126" s="39">
        <v>0</v>
      </c>
      <c r="G3126" s="39">
        <v>0</v>
      </c>
      <c r="H3126" s="39">
        <v>0</v>
      </c>
      <c r="I3126" s="40">
        <v>30</v>
      </c>
      <c r="J3126" s="40">
        <v>80</v>
      </c>
      <c r="K3126" s="40">
        <v>0</v>
      </c>
      <c r="L3126" s="40">
        <v>0</v>
      </c>
      <c r="M3126" s="40">
        <v>0</v>
      </c>
      <c r="N3126" s="41">
        <f>D3126*$D$3</f>
        <v>133</v>
      </c>
      <c r="O3126" s="41">
        <f>E3126*$E$3</f>
        <v>0</v>
      </c>
      <c r="P3126" s="41">
        <f>F3126*$F$3</f>
        <v>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292.60000000000002</v>
      </c>
      <c r="T3126" s="41">
        <f>(O3126/100)*(K3126*$K$3)</f>
        <v>0</v>
      </c>
      <c r="U3126" s="41">
        <f>(P3126/100)*(K3126*$K$3)+(P3126/100)*(L3126*$L$3)</f>
        <v>0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385"/>
        <v>425.6</v>
      </c>
      <c r="Y3126" s="41">
        <f t="shared" si="386"/>
        <v>0</v>
      </c>
      <c r="Z3126" s="41">
        <f t="shared" si="387"/>
        <v>0</v>
      </c>
      <c r="AA3126" s="41">
        <f t="shared" si="388"/>
        <v>0</v>
      </c>
      <c r="AB3126" s="41">
        <f t="shared" si="389"/>
        <v>0</v>
      </c>
      <c r="AC3126" s="42">
        <f t="shared" si="390"/>
        <v>425.6</v>
      </c>
      <c r="AD3126" s="43"/>
      <c r="AE3126" s="44"/>
      <c r="AF3126" s="45"/>
    </row>
    <row r="3127" spans="1:32">
      <c r="A3127" s="46" t="s">
        <v>29</v>
      </c>
      <c r="B3127" s="59">
        <v>10</v>
      </c>
      <c r="C3127" s="48" t="s">
        <v>5</v>
      </c>
      <c r="D3127" s="49">
        <v>95</v>
      </c>
      <c r="E3127" s="49">
        <v>0</v>
      </c>
      <c r="F3127" s="49">
        <v>0</v>
      </c>
      <c r="G3127" s="49">
        <v>0</v>
      </c>
      <c r="H3127" s="49">
        <v>0</v>
      </c>
      <c r="I3127" s="50">
        <v>40</v>
      </c>
      <c r="J3127" s="50">
        <v>90</v>
      </c>
      <c r="K3127" s="50">
        <v>0</v>
      </c>
      <c r="L3127" s="50">
        <v>0</v>
      </c>
      <c r="M3127" s="50">
        <v>0</v>
      </c>
      <c r="N3127" s="51">
        <f>D3127*$D$4</f>
        <v>128.25</v>
      </c>
      <c r="O3127" s="51">
        <f>E3127*$E$4</f>
        <v>0</v>
      </c>
      <c r="P3127" s="51">
        <f>F3127*$F$4</f>
        <v>0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333.45</v>
      </c>
      <c r="T3127" s="51">
        <f>(O3127/100)*(K3127*$K$4)</f>
        <v>0</v>
      </c>
      <c r="U3127" s="51">
        <f>(P3127/100)*(K3127*$K$4)+(P3127/100)*(L3127*$L$4)</f>
        <v>0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si="385"/>
        <v>461.7</v>
      </c>
      <c r="Y3127" s="51">
        <f t="shared" si="386"/>
        <v>0</v>
      </c>
      <c r="Z3127" s="51">
        <f t="shared" si="387"/>
        <v>0</v>
      </c>
      <c r="AA3127" s="51">
        <f t="shared" si="388"/>
        <v>0</v>
      </c>
      <c r="AB3127" s="51">
        <f t="shared" si="389"/>
        <v>0</v>
      </c>
      <c r="AC3127" s="52">
        <f t="shared" si="390"/>
        <v>461.7</v>
      </c>
      <c r="AD3127" s="53">
        <f>(ROUND(AC3127-AC3126,1)/AC3126)</f>
        <v>8.4821428571428575E-2</v>
      </c>
      <c r="AE3127" s="44"/>
      <c r="AF3127" s="45"/>
    </row>
    <row r="3128" spans="1:32">
      <c r="A3128" s="46" t="s">
        <v>30</v>
      </c>
      <c r="B3128" s="59">
        <v>20</v>
      </c>
      <c r="C3128" s="48" t="s">
        <v>6</v>
      </c>
      <c r="D3128" s="49">
        <v>95</v>
      </c>
      <c r="E3128" s="49">
        <v>0</v>
      </c>
      <c r="F3128" s="49">
        <v>0</v>
      </c>
      <c r="G3128" s="49">
        <v>0</v>
      </c>
      <c r="H3128" s="49">
        <v>0</v>
      </c>
      <c r="I3128" s="50">
        <v>30</v>
      </c>
      <c r="J3128" s="50">
        <v>80</v>
      </c>
      <c r="K3128" s="50">
        <v>0</v>
      </c>
      <c r="L3128" s="50">
        <v>0</v>
      </c>
      <c r="M3128" s="50">
        <v>0</v>
      </c>
      <c r="N3128" s="51">
        <f>D3128*$D$5</f>
        <v>133</v>
      </c>
      <c r="O3128" s="51">
        <f>E3128*$E$5</f>
        <v>0</v>
      </c>
      <c r="P3128" s="51">
        <f>F3128*$F$5</f>
        <v>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292.60000000000002</v>
      </c>
      <c r="T3128" s="51">
        <f>(O3128/100)*(K3128*$K$5)</f>
        <v>0</v>
      </c>
      <c r="U3128" s="51">
        <f>(P3128/100)*(K3128*$K$5)+(P3128/100)*(L3128*$L$5)</f>
        <v>0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385"/>
        <v>425.6</v>
      </c>
      <c r="Y3128" s="51">
        <f t="shared" si="386"/>
        <v>0</v>
      </c>
      <c r="Z3128" s="51">
        <f t="shared" si="387"/>
        <v>0</v>
      </c>
      <c r="AA3128" s="51">
        <f t="shared" si="388"/>
        <v>0</v>
      </c>
      <c r="AB3128" s="51">
        <f t="shared" si="389"/>
        <v>0</v>
      </c>
      <c r="AC3128" s="52">
        <f t="shared" si="390"/>
        <v>425.6</v>
      </c>
      <c r="AD3128" s="53">
        <f>(ROUND(AC3128-AC3126,1)/AC3126)</f>
        <v>0</v>
      </c>
      <c r="AE3128" s="44"/>
      <c r="AF3128" s="45"/>
    </row>
    <row r="3129" spans="1:32">
      <c r="A3129" s="46" t="s">
        <v>31</v>
      </c>
      <c r="B3129" s="59">
        <v>0</v>
      </c>
      <c r="C3129" s="48" t="s">
        <v>7</v>
      </c>
      <c r="D3129" s="49">
        <v>95</v>
      </c>
      <c r="E3129" s="49">
        <v>0</v>
      </c>
      <c r="F3129" s="49">
        <v>0</v>
      </c>
      <c r="G3129" s="49">
        <v>0</v>
      </c>
      <c r="H3129" s="49">
        <v>0</v>
      </c>
      <c r="I3129" s="50">
        <v>30</v>
      </c>
      <c r="J3129" s="50">
        <v>80</v>
      </c>
      <c r="K3129" s="50">
        <v>0</v>
      </c>
      <c r="L3129" s="50">
        <v>0</v>
      </c>
      <c r="M3129" s="50">
        <v>0</v>
      </c>
      <c r="N3129" s="51">
        <f>D3129*$D$6</f>
        <v>133</v>
      </c>
      <c r="O3129" s="51">
        <f>E3129*$E$6</f>
        <v>0</v>
      </c>
      <c r="P3129" s="51">
        <f>F3129*$F$6</f>
        <v>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292.60000000000002</v>
      </c>
      <c r="T3129" s="51">
        <f>(O3129/100)*(K3129*$K$6)</f>
        <v>0</v>
      </c>
      <c r="U3129" s="51">
        <f>(P3129/100)*(K3129*$K$6)+(P3129/100)*(L3129*$L$6)</f>
        <v>0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385"/>
        <v>425.6</v>
      </c>
      <c r="Y3129" s="51">
        <f t="shared" si="386"/>
        <v>0</v>
      </c>
      <c r="Z3129" s="51">
        <f t="shared" si="387"/>
        <v>0</v>
      </c>
      <c r="AA3129" s="51">
        <f t="shared" si="388"/>
        <v>0</v>
      </c>
      <c r="AB3129" s="51">
        <f t="shared" si="389"/>
        <v>0</v>
      </c>
      <c r="AC3129" s="52">
        <f t="shared" si="390"/>
        <v>425.6</v>
      </c>
      <c r="AD3129" s="53">
        <f>(ROUND(AC3129-AC3126,1)/AC3126)</f>
        <v>0</v>
      </c>
      <c r="AE3129" s="44"/>
      <c r="AF3129" s="45"/>
    </row>
    <row r="3130" spans="1:32">
      <c r="A3130" s="46" t="s">
        <v>32</v>
      </c>
      <c r="B3130" s="59">
        <v>0</v>
      </c>
      <c r="C3130" s="48" t="s">
        <v>8</v>
      </c>
      <c r="D3130" s="49">
        <v>95</v>
      </c>
      <c r="E3130" s="49">
        <v>0</v>
      </c>
      <c r="F3130" s="49">
        <v>0</v>
      </c>
      <c r="G3130" s="49">
        <v>0</v>
      </c>
      <c r="H3130" s="49">
        <v>0</v>
      </c>
      <c r="I3130" s="50">
        <v>30</v>
      </c>
      <c r="J3130" s="50">
        <v>80</v>
      </c>
      <c r="K3130" s="50">
        <v>0</v>
      </c>
      <c r="L3130" s="50">
        <v>0</v>
      </c>
      <c r="M3130" s="50">
        <v>0</v>
      </c>
      <c r="N3130" s="51">
        <f>D3130*$D$7</f>
        <v>133</v>
      </c>
      <c r="O3130" s="51">
        <f>E3130*$E$7</f>
        <v>0</v>
      </c>
      <c r="P3130" s="51">
        <f>F3130*$F$7</f>
        <v>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292.60000000000002</v>
      </c>
      <c r="T3130" s="51">
        <f>(O3130/100)*(K3130*$K$7)</f>
        <v>0</v>
      </c>
      <c r="U3130" s="51">
        <f>(P3130/100)*(K3130*$K$7)+(P3130/100)*(L3130*$L$7)</f>
        <v>0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385"/>
        <v>425.6</v>
      </c>
      <c r="Y3130" s="51">
        <f t="shared" si="386"/>
        <v>0</v>
      </c>
      <c r="Z3130" s="51">
        <f t="shared" si="387"/>
        <v>0</v>
      </c>
      <c r="AA3130" s="51">
        <f t="shared" si="388"/>
        <v>0</v>
      </c>
      <c r="AB3130" s="51">
        <f t="shared" si="389"/>
        <v>0</v>
      </c>
      <c r="AC3130" s="52">
        <f t="shared" si="390"/>
        <v>425.6</v>
      </c>
      <c r="AD3130" s="53">
        <f>(ROUND(AC3130-AC3126,1)/AC3126)</f>
        <v>0</v>
      </c>
      <c r="AE3130" s="44"/>
      <c r="AF3130" s="45"/>
    </row>
    <row r="3131" spans="1:32">
      <c r="A3131" s="46" t="s">
        <v>33</v>
      </c>
      <c r="B3131" s="59"/>
      <c r="C3131" s="48" t="s">
        <v>9</v>
      </c>
      <c r="D3131" s="49">
        <v>95</v>
      </c>
      <c r="E3131" s="49">
        <v>0</v>
      </c>
      <c r="F3131" s="49">
        <v>0</v>
      </c>
      <c r="G3131" s="49">
        <v>0</v>
      </c>
      <c r="H3131" s="49">
        <v>0</v>
      </c>
      <c r="I3131" s="50">
        <v>30</v>
      </c>
      <c r="J3131" s="50">
        <v>80</v>
      </c>
      <c r="K3131" s="50">
        <v>0</v>
      </c>
      <c r="L3131" s="50">
        <v>0</v>
      </c>
      <c r="M3131" s="50">
        <v>0</v>
      </c>
      <c r="N3131" s="51">
        <f>D3131*$D$8</f>
        <v>133</v>
      </c>
      <c r="O3131" s="51">
        <f>E3131*$E$8</f>
        <v>0</v>
      </c>
      <c r="P3131" s="51">
        <f>F3131*$F$8</f>
        <v>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292.60000000000002</v>
      </c>
      <c r="T3131" s="51">
        <f>(O3131/100)*(K3131*$K$8)</f>
        <v>0</v>
      </c>
      <c r="U3131" s="51">
        <f>(P3131/100)*(K3131*$K$8)+(P3131/100)*(L3131*$L$8)</f>
        <v>0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385"/>
        <v>425.6</v>
      </c>
      <c r="Y3131" s="51">
        <f t="shared" si="386"/>
        <v>0</v>
      </c>
      <c r="Z3131" s="51">
        <f t="shared" si="387"/>
        <v>0</v>
      </c>
      <c r="AA3131" s="51">
        <f t="shared" si="388"/>
        <v>0</v>
      </c>
      <c r="AB3131" s="51">
        <f t="shared" si="389"/>
        <v>0</v>
      </c>
      <c r="AC3131" s="52">
        <f t="shared" si="390"/>
        <v>425.6</v>
      </c>
      <c r="AD3131" s="53">
        <f>(ROUND(AC3131-AC3126,1)/AC3126)</f>
        <v>0</v>
      </c>
      <c r="AE3131" s="44"/>
      <c r="AF3131" s="45"/>
    </row>
    <row r="3132" spans="1:32">
      <c r="A3132" s="46" t="s">
        <v>34</v>
      </c>
      <c r="B3132" s="59"/>
      <c r="C3132" s="48" t="s">
        <v>10</v>
      </c>
      <c r="D3132" s="49">
        <v>48</v>
      </c>
      <c r="E3132" s="49">
        <v>102</v>
      </c>
      <c r="F3132" s="49">
        <v>0</v>
      </c>
      <c r="G3132" s="49">
        <v>0</v>
      </c>
      <c r="H3132" s="49">
        <v>0</v>
      </c>
      <c r="I3132" s="50">
        <v>30</v>
      </c>
      <c r="J3132" s="50">
        <v>80</v>
      </c>
      <c r="K3132" s="50">
        <v>116</v>
      </c>
      <c r="L3132" s="50">
        <v>0</v>
      </c>
      <c r="M3132" s="50">
        <v>0</v>
      </c>
      <c r="N3132" s="51">
        <f>D3132*$D$9</f>
        <v>64.800000000000011</v>
      </c>
      <c r="O3132" s="51">
        <f>E3132*$E$9</f>
        <v>137.70000000000002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71.280000000000015</v>
      </c>
      <c r="T3132" s="51">
        <f>(O3132/100)*(K3132*$K$9)</f>
        <v>223.62479999999999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385"/>
        <v>136.08000000000004</v>
      </c>
      <c r="Y3132" s="51">
        <f t="shared" si="386"/>
        <v>361.32479999999998</v>
      </c>
      <c r="Z3132" s="51">
        <f t="shared" si="387"/>
        <v>0</v>
      </c>
      <c r="AA3132" s="51">
        <f t="shared" si="388"/>
        <v>0</v>
      </c>
      <c r="AB3132" s="51">
        <f t="shared" si="389"/>
        <v>0</v>
      </c>
      <c r="AC3132" s="52">
        <f t="shared" si="390"/>
        <v>497.4</v>
      </c>
      <c r="AD3132" s="53">
        <f>(ROUND(AC3132-AC3126,1)/AC3126)</f>
        <v>0.16870300751879697</v>
      </c>
      <c r="AE3132" s="44"/>
      <c r="AF3132" s="45"/>
    </row>
    <row r="3133" spans="1:32">
      <c r="A3133" s="46" t="s">
        <v>35</v>
      </c>
      <c r="B3133" s="59"/>
      <c r="C3133" s="48" t="s">
        <v>11</v>
      </c>
      <c r="D3133" s="49">
        <v>48</v>
      </c>
      <c r="E3133" s="49">
        <v>0</v>
      </c>
      <c r="F3133" s="49">
        <v>102</v>
      </c>
      <c r="G3133" s="49">
        <v>0</v>
      </c>
      <c r="H3133" s="49">
        <v>0</v>
      </c>
      <c r="I3133" s="50">
        <v>30</v>
      </c>
      <c r="J3133" s="50">
        <v>80</v>
      </c>
      <c r="K3133" s="50">
        <v>58</v>
      </c>
      <c r="L3133" s="50">
        <v>58</v>
      </c>
      <c r="M3133" s="50">
        <v>0</v>
      </c>
      <c r="N3133" s="51">
        <f>D3133*$D$10</f>
        <v>64.800000000000011</v>
      </c>
      <c r="O3133" s="51">
        <f>E3133*$E$10</f>
        <v>0</v>
      </c>
      <c r="P3133" s="51">
        <f>F3133*$F$10</f>
        <v>137.70000000000002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71.280000000000015</v>
      </c>
      <c r="T3133" s="51">
        <f>(O3133/100)*(K3133*$J$10)</f>
        <v>0</v>
      </c>
      <c r="U3133" s="51">
        <f>(P3133/100)*(K3133*$K$10)+(P3133/100)*(L3133*$L$10)</f>
        <v>223.62479999999999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385"/>
        <v>136.08000000000004</v>
      </c>
      <c r="Y3133" s="51">
        <f t="shared" si="386"/>
        <v>0</v>
      </c>
      <c r="Z3133" s="51">
        <f t="shared" si="387"/>
        <v>361.32479999999998</v>
      </c>
      <c r="AA3133" s="51">
        <f t="shared" si="388"/>
        <v>0</v>
      </c>
      <c r="AB3133" s="51">
        <f t="shared" si="389"/>
        <v>0</v>
      </c>
      <c r="AC3133" s="52">
        <f t="shared" si="390"/>
        <v>497.4</v>
      </c>
      <c r="AD3133" s="53">
        <f>(ROUND(AC3133-AC3126,1)/AC3126)</f>
        <v>0.16870300751879697</v>
      </c>
      <c r="AE3133" s="44"/>
      <c r="AF3133" s="45"/>
    </row>
    <row r="3134" spans="1:32">
      <c r="A3134" s="46" t="s">
        <v>36</v>
      </c>
      <c r="B3134" s="59"/>
      <c r="C3134" s="48" t="s">
        <v>12</v>
      </c>
      <c r="D3134" s="49">
        <v>48</v>
      </c>
      <c r="E3134" s="49">
        <v>0</v>
      </c>
      <c r="F3134" s="49">
        <v>0</v>
      </c>
      <c r="G3134" s="49">
        <v>102</v>
      </c>
      <c r="H3134" s="49">
        <v>0</v>
      </c>
      <c r="I3134" s="50">
        <v>30</v>
      </c>
      <c r="J3134" s="50">
        <v>80</v>
      </c>
      <c r="K3134" s="50">
        <v>0</v>
      </c>
      <c r="L3134" s="50">
        <v>116</v>
      </c>
      <c r="M3134" s="50">
        <v>0</v>
      </c>
      <c r="N3134" s="51">
        <f>D3134*$D$11</f>
        <v>64.800000000000011</v>
      </c>
      <c r="O3134" s="51">
        <f>E3134*$E$11</f>
        <v>0</v>
      </c>
      <c r="P3134" s="51">
        <f>F3134*$F$11</f>
        <v>0</v>
      </c>
      <c r="Q3134" s="51">
        <f>G3134*$G$11</f>
        <v>137.70000000000002</v>
      </c>
      <c r="R3134" s="51">
        <f>H3134*$H$11</f>
        <v>0</v>
      </c>
      <c r="S3134" s="51">
        <f>(N3134/100)*(I3134*$I$11)+(N3134/100)*(J3134*$J$11)</f>
        <v>71.280000000000015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223.62479999999999</v>
      </c>
      <c r="W3134" s="51">
        <f>(R3134/100)*(K3134*$K$11)+(R3134/100)*(L3134*$L$11)</f>
        <v>0</v>
      </c>
      <c r="X3134" s="51">
        <f t="shared" si="385"/>
        <v>136.08000000000004</v>
      </c>
      <c r="Y3134" s="51">
        <f t="shared" si="386"/>
        <v>0</v>
      </c>
      <c r="Z3134" s="51">
        <f t="shared" si="387"/>
        <v>0</v>
      </c>
      <c r="AA3134" s="51">
        <f t="shared" si="388"/>
        <v>361.32479999999998</v>
      </c>
      <c r="AB3134" s="51">
        <f t="shared" si="389"/>
        <v>0</v>
      </c>
      <c r="AC3134" s="52">
        <f t="shared" si="390"/>
        <v>497.4</v>
      </c>
      <c r="AD3134" s="53">
        <f>(ROUND(AC3134-AC3126,1)/AC3126)</f>
        <v>0.16870300751879697</v>
      </c>
      <c r="AE3134" s="44"/>
      <c r="AF3134" s="45"/>
    </row>
    <row r="3135" spans="1:32">
      <c r="A3135" s="46" t="s">
        <v>37</v>
      </c>
      <c r="B3135" s="59"/>
      <c r="C3135" s="48" t="s">
        <v>13</v>
      </c>
      <c r="D3135" s="49">
        <v>48</v>
      </c>
      <c r="E3135" s="49">
        <v>0</v>
      </c>
      <c r="F3135" s="49">
        <v>0</v>
      </c>
      <c r="G3135" s="49">
        <v>0</v>
      </c>
      <c r="H3135" s="49">
        <v>102</v>
      </c>
      <c r="I3135" s="50">
        <v>30</v>
      </c>
      <c r="J3135" s="50">
        <v>80</v>
      </c>
      <c r="K3135" s="50">
        <v>58</v>
      </c>
      <c r="L3135" s="50">
        <v>58</v>
      </c>
      <c r="M3135" s="50">
        <v>0</v>
      </c>
      <c r="N3135" s="51">
        <f>D3135*$D$12</f>
        <v>64.800000000000011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137.70000000000002</v>
      </c>
      <c r="S3135" s="51">
        <f>(N3135/100)*(I3135*$I$12)+(N3135/100)*(J3135*$J$12)</f>
        <v>71.280000000000015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223.62479999999999</v>
      </c>
      <c r="X3135" s="51">
        <f t="shared" si="385"/>
        <v>136.08000000000004</v>
      </c>
      <c r="Y3135" s="51">
        <f t="shared" si="386"/>
        <v>0</v>
      </c>
      <c r="Z3135" s="51">
        <f t="shared" si="387"/>
        <v>0</v>
      </c>
      <c r="AA3135" s="51">
        <f t="shared" si="388"/>
        <v>0</v>
      </c>
      <c r="AB3135" s="51">
        <f t="shared" si="389"/>
        <v>361.32479999999998</v>
      </c>
      <c r="AC3135" s="52">
        <f t="shared" si="390"/>
        <v>497.4</v>
      </c>
      <c r="AD3135" s="53">
        <f>(ROUND(AC3135-AC3126,1)/AC3126)</f>
        <v>0.16870300751879697</v>
      </c>
      <c r="AE3135" s="44"/>
      <c r="AF3135" s="45"/>
    </row>
    <row r="3136" spans="1:32">
      <c r="A3136" s="46" t="s">
        <v>38</v>
      </c>
      <c r="B3136" s="59"/>
      <c r="C3136" s="48" t="s">
        <v>14</v>
      </c>
      <c r="D3136" s="49">
        <v>95</v>
      </c>
      <c r="E3136" s="49">
        <v>0</v>
      </c>
      <c r="F3136" s="49">
        <v>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140</v>
      </c>
      <c r="N3136" s="51">
        <f>D3136*$D$13</f>
        <v>128.25</v>
      </c>
      <c r="O3136" s="51">
        <f>E3136*$E$13</f>
        <v>0</v>
      </c>
      <c r="P3136" s="51">
        <f>F3136*$F$13</f>
        <v>0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359.09999999999997</v>
      </c>
      <c r="T3136" s="51">
        <f>(O3136/100)*(K3136*$K$13)+(O3136/100)*(M3136*$M$13)</f>
        <v>0</v>
      </c>
      <c r="U3136" s="51">
        <f>(P3136/100)*(K3136*$K$13)+(P3136/100)*(L3136*$L$13)+(P3136/100)*(M3136*$M$13)</f>
        <v>0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385"/>
        <v>487.34999999999997</v>
      </c>
      <c r="Y3136" s="51">
        <f t="shared" si="386"/>
        <v>0</v>
      </c>
      <c r="Z3136" s="51">
        <f t="shared" si="387"/>
        <v>0</v>
      </c>
      <c r="AA3136" s="51">
        <f t="shared" si="388"/>
        <v>0</v>
      </c>
      <c r="AB3136" s="51">
        <f t="shared" si="389"/>
        <v>0</v>
      </c>
      <c r="AC3136" s="52">
        <f t="shared" si="390"/>
        <v>487.4</v>
      </c>
      <c r="AD3136" s="53">
        <f>(ROUND(AC3136-AC3126,1)/AC3126)</f>
        <v>0.14520676691729323</v>
      </c>
      <c r="AE3136" s="44"/>
      <c r="AF3136" s="45"/>
    </row>
    <row r="3137" spans="1:32">
      <c r="A3137" s="46" t="s">
        <v>39</v>
      </c>
      <c r="B3137" s="59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30</v>
      </c>
      <c r="J3137" s="50">
        <v>80</v>
      </c>
      <c r="K3137" s="50">
        <v>85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359.1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385"/>
        <v>487.35</v>
      </c>
      <c r="Y3137" s="51">
        <f t="shared" si="386"/>
        <v>0</v>
      </c>
      <c r="Z3137" s="51">
        <f t="shared" si="387"/>
        <v>0</v>
      </c>
      <c r="AA3137" s="51">
        <f t="shared" si="388"/>
        <v>0</v>
      </c>
      <c r="AB3137" s="51">
        <f t="shared" si="389"/>
        <v>0</v>
      </c>
      <c r="AC3137" s="52">
        <f t="shared" si="390"/>
        <v>487.4</v>
      </c>
      <c r="AD3137" s="53">
        <f>(ROUND(AC3137-AC3126,1)/AC3126)</f>
        <v>0.14520676691729323</v>
      </c>
      <c r="AE3137" s="44"/>
      <c r="AF3137" s="45"/>
    </row>
    <row r="3138" spans="1:32">
      <c r="A3138" s="46"/>
      <c r="B3138" s="59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30</v>
      </c>
      <c r="J3138" s="50">
        <v>80</v>
      </c>
      <c r="K3138" s="50">
        <v>0</v>
      </c>
      <c r="L3138" s="50">
        <v>85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359.1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385"/>
        <v>487.35</v>
      </c>
      <c r="Y3138" s="51">
        <f t="shared" si="386"/>
        <v>0</v>
      </c>
      <c r="Z3138" s="51">
        <f t="shared" si="387"/>
        <v>0</v>
      </c>
      <c r="AA3138" s="51">
        <f t="shared" si="388"/>
        <v>0</v>
      </c>
      <c r="AB3138" s="51">
        <f t="shared" si="389"/>
        <v>0</v>
      </c>
      <c r="AC3138" s="52">
        <f t="shared" si="390"/>
        <v>487.4</v>
      </c>
      <c r="AD3138" s="53">
        <f>(ROUND(AC3138-AC3126,1)/AC3126)</f>
        <v>0.14520676691729323</v>
      </c>
      <c r="AE3138" s="44"/>
      <c r="AF3138" s="45"/>
    </row>
    <row r="3139" spans="1:32">
      <c r="A3139" s="46"/>
      <c r="B3139" s="59"/>
      <c r="C3139" s="48" t="s">
        <v>17</v>
      </c>
      <c r="D3139" s="49">
        <v>95</v>
      </c>
      <c r="E3139" s="49">
        <v>0</v>
      </c>
      <c r="F3139" s="49">
        <v>0</v>
      </c>
      <c r="G3139" s="49">
        <v>0</v>
      </c>
      <c r="H3139" s="49">
        <v>0</v>
      </c>
      <c r="I3139" s="50">
        <v>30</v>
      </c>
      <c r="J3139" s="50">
        <v>110</v>
      </c>
      <c r="K3139" s="50">
        <v>0</v>
      </c>
      <c r="L3139" s="50">
        <v>0</v>
      </c>
      <c r="M3139" s="50">
        <v>0</v>
      </c>
      <c r="N3139" s="51">
        <f>D3139*$D$16</f>
        <v>128.25</v>
      </c>
      <c r="O3139" s="51">
        <f>E3139*$E$16</f>
        <v>0</v>
      </c>
      <c r="P3139" s="51">
        <f>F3139*$F$16</f>
        <v>0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391.16250000000002</v>
      </c>
      <c r="T3139" s="51">
        <f>(O3139/100)*(K3139*$K$16)</f>
        <v>0</v>
      </c>
      <c r="U3139" s="51">
        <f>(P3139/100)*(K3139*$K$16)+(P3139/100)*(L3139*$L$16)</f>
        <v>0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385"/>
        <v>519.41250000000002</v>
      </c>
      <c r="Y3139" s="51">
        <f t="shared" si="386"/>
        <v>0</v>
      </c>
      <c r="Z3139" s="51">
        <f t="shared" si="387"/>
        <v>0</v>
      </c>
      <c r="AA3139" s="51">
        <f t="shared" si="388"/>
        <v>0</v>
      </c>
      <c r="AB3139" s="51">
        <f t="shared" si="389"/>
        <v>0</v>
      </c>
      <c r="AC3139" s="52">
        <f t="shared" si="390"/>
        <v>519.4</v>
      </c>
      <c r="AD3139" s="53">
        <f>(ROUND(AC3139-AC3126,1)/AC3126)</f>
        <v>0.22039473684210525</v>
      </c>
      <c r="AE3139" s="44" t="s">
        <v>28</v>
      </c>
      <c r="AF3139" s="45"/>
    </row>
    <row r="3140" spans="1:32">
      <c r="A3140" s="46"/>
      <c r="B3140" s="59"/>
      <c r="C3140" s="48" t="s">
        <v>18</v>
      </c>
      <c r="D3140" s="49">
        <v>95</v>
      </c>
      <c r="E3140" s="49">
        <v>0</v>
      </c>
      <c r="F3140" s="49">
        <v>0</v>
      </c>
      <c r="G3140" s="49">
        <v>0</v>
      </c>
      <c r="H3140" s="49">
        <v>0</v>
      </c>
      <c r="I3140" s="50">
        <v>75</v>
      </c>
      <c r="J3140" s="50">
        <v>80</v>
      </c>
      <c r="K3140" s="50">
        <v>0</v>
      </c>
      <c r="L3140" s="50">
        <v>0</v>
      </c>
      <c r="M3140" s="50">
        <v>0</v>
      </c>
      <c r="N3140" s="51">
        <f>D3140*$D$17</f>
        <v>128.25</v>
      </c>
      <c r="O3140" s="51">
        <f>E3140*$E$17</f>
        <v>0</v>
      </c>
      <c r="P3140" s="51">
        <f>F3140*$F$17</f>
        <v>0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343.06875000000002</v>
      </c>
      <c r="T3140" s="51">
        <f>(O3140/100)*(K3140*$K$17)</f>
        <v>0</v>
      </c>
      <c r="U3140" s="51">
        <f>(P3140/100)*(K3140*$K$17)+(P3140/100)*(L3140*$L$17)</f>
        <v>0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385"/>
        <v>471.31875000000002</v>
      </c>
      <c r="Y3140" s="51">
        <f t="shared" si="386"/>
        <v>0</v>
      </c>
      <c r="Z3140" s="51">
        <f t="shared" si="387"/>
        <v>0</v>
      </c>
      <c r="AA3140" s="51">
        <f t="shared" si="388"/>
        <v>0</v>
      </c>
      <c r="AB3140" s="51">
        <f t="shared" si="389"/>
        <v>0</v>
      </c>
      <c r="AC3140" s="52">
        <f t="shared" si="390"/>
        <v>471.3</v>
      </c>
      <c r="AD3140" s="53">
        <f>(ROUND(AC3140-AC3126,1)/AC3126)</f>
        <v>0.10737781954887218</v>
      </c>
      <c r="AE3140" s="44"/>
      <c r="AF3140" s="45"/>
    </row>
    <row r="3141" spans="1:32">
      <c r="A3141" s="54" t="s">
        <v>19</v>
      </c>
      <c r="B3141" s="60" t="s">
        <v>265</v>
      </c>
      <c r="C3141" s="38" t="s">
        <v>50</v>
      </c>
      <c r="D3141" s="39">
        <v>90</v>
      </c>
      <c r="E3141" s="39">
        <v>0</v>
      </c>
      <c r="F3141" s="39">
        <v>50</v>
      </c>
      <c r="G3141" s="39">
        <v>0</v>
      </c>
      <c r="H3141" s="39">
        <v>0</v>
      </c>
      <c r="I3141" s="40">
        <v>50</v>
      </c>
      <c r="J3141" s="40">
        <v>20</v>
      </c>
      <c r="K3141" s="40">
        <v>20</v>
      </c>
      <c r="L3141" s="40">
        <v>20</v>
      </c>
      <c r="M3141" s="40">
        <v>0</v>
      </c>
      <c r="N3141" s="41">
        <f>D3141*$D$3</f>
        <v>125.99999999999999</v>
      </c>
      <c r="O3141" s="41">
        <f>E3141*$E$3</f>
        <v>0</v>
      </c>
      <c r="P3141" s="41">
        <f>F3141*$F$3</f>
        <v>70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176.39999999999998</v>
      </c>
      <c r="T3141" s="41">
        <f>(O3141/100)*(K3141*$K$3)</f>
        <v>0</v>
      </c>
      <c r="U3141" s="41">
        <f>(P3141/100)*(K3141*$K$3)+(P3141/100)*(L3141*$L$3)</f>
        <v>56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385"/>
        <v>302.39999999999998</v>
      </c>
      <c r="Y3141" s="41">
        <f t="shared" si="386"/>
        <v>0</v>
      </c>
      <c r="Z3141" s="41">
        <f t="shared" si="387"/>
        <v>126</v>
      </c>
      <c r="AA3141" s="41">
        <f t="shared" si="388"/>
        <v>0</v>
      </c>
      <c r="AB3141" s="41">
        <f t="shared" si="389"/>
        <v>0</v>
      </c>
      <c r="AC3141" s="42">
        <f t="shared" si="390"/>
        <v>428.4</v>
      </c>
      <c r="AD3141" s="43"/>
      <c r="AE3141" s="44"/>
      <c r="AF3141" s="45"/>
    </row>
    <row r="3142" spans="1:32">
      <c r="A3142" s="46" t="s">
        <v>29</v>
      </c>
      <c r="B3142" s="61">
        <v>20</v>
      </c>
      <c r="C3142" s="48" t="s">
        <v>5</v>
      </c>
      <c r="D3142" s="49">
        <v>90</v>
      </c>
      <c r="E3142" s="49">
        <v>0</v>
      </c>
      <c r="F3142" s="49">
        <v>50</v>
      </c>
      <c r="G3142" s="49">
        <v>0</v>
      </c>
      <c r="H3142" s="49">
        <v>0</v>
      </c>
      <c r="I3142" s="50">
        <v>75</v>
      </c>
      <c r="J3142" s="50">
        <v>40</v>
      </c>
      <c r="K3142" s="50">
        <v>20</v>
      </c>
      <c r="L3142" s="50">
        <v>20</v>
      </c>
      <c r="M3142" s="50">
        <v>0</v>
      </c>
      <c r="N3142" s="51">
        <f>D3142*$D$4</f>
        <v>121.50000000000001</v>
      </c>
      <c r="O3142" s="51">
        <f>E3142*$E$4</f>
        <v>0</v>
      </c>
      <c r="P3142" s="51">
        <f>F3142*$F$4</f>
        <v>67.5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279.45</v>
      </c>
      <c r="T3142" s="51">
        <f>(O3142/100)*(K3142*$K$4)</f>
        <v>0</v>
      </c>
      <c r="U3142" s="51">
        <f>(P3142/100)*(K3142*$K$4)+(P3142/100)*(L3142*$L$4)</f>
        <v>54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ref="X3142:X3200" si="391">N3142+S3142</f>
        <v>400.95</v>
      </c>
      <c r="Y3142" s="51">
        <f t="shared" ref="Y3142:Y3200" si="392">O3142+T3142</f>
        <v>0</v>
      </c>
      <c r="Z3142" s="51">
        <f t="shared" ref="Z3142:Z3200" si="393">P3142+U3142</f>
        <v>121.5</v>
      </c>
      <c r="AA3142" s="51">
        <f t="shared" ref="AA3142:AA3200" si="394">Q3142+V3142</f>
        <v>0</v>
      </c>
      <c r="AB3142" s="51">
        <f t="shared" ref="AB3142:AB3200" si="395">R3142+W3142</f>
        <v>0</v>
      </c>
      <c r="AC3142" s="52">
        <f t="shared" ref="AC3142:AC3200" si="396">ROUND(X3142+Y3142+Z3142+AA3142+AB3142,1)</f>
        <v>522.5</v>
      </c>
      <c r="AD3142" s="53">
        <f>(ROUND(AC3142-AC3141,1)/AC3141)</f>
        <v>0.21965452847805789</v>
      </c>
      <c r="AE3142" s="44"/>
      <c r="AF3142" s="45"/>
    </row>
    <row r="3143" spans="1:32">
      <c r="A3143" s="46" t="s">
        <v>30</v>
      </c>
      <c r="B3143" s="61">
        <v>10</v>
      </c>
      <c r="C3143" s="48" t="s">
        <v>6</v>
      </c>
      <c r="D3143" s="49">
        <v>90</v>
      </c>
      <c r="E3143" s="49">
        <v>0</v>
      </c>
      <c r="F3143" s="49">
        <v>50</v>
      </c>
      <c r="G3143" s="49">
        <v>0</v>
      </c>
      <c r="H3143" s="49">
        <v>0</v>
      </c>
      <c r="I3143" s="50">
        <v>50</v>
      </c>
      <c r="J3143" s="50">
        <v>20</v>
      </c>
      <c r="K3143" s="50">
        <v>20</v>
      </c>
      <c r="L3143" s="50">
        <v>20</v>
      </c>
      <c r="M3143" s="50">
        <v>0</v>
      </c>
      <c r="N3143" s="51">
        <f>D3143*$D$5</f>
        <v>125.99999999999999</v>
      </c>
      <c r="O3143" s="51">
        <f>E3143*$E$5</f>
        <v>0</v>
      </c>
      <c r="P3143" s="51">
        <f>F3143*$F$5</f>
        <v>70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176.39999999999998</v>
      </c>
      <c r="T3143" s="51">
        <f>(O3143/100)*(K3143*$K$5)</f>
        <v>0</v>
      </c>
      <c r="U3143" s="51">
        <f>(P3143/100)*(K3143*$K$5)+(P3143/100)*(L3143*$L$5)</f>
        <v>56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391"/>
        <v>302.39999999999998</v>
      </c>
      <c r="Y3143" s="51">
        <f t="shared" si="392"/>
        <v>0</v>
      </c>
      <c r="Z3143" s="51">
        <f t="shared" si="393"/>
        <v>126</v>
      </c>
      <c r="AA3143" s="51">
        <f t="shared" si="394"/>
        <v>0</v>
      </c>
      <c r="AB3143" s="51">
        <f t="shared" si="395"/>
        <v>0</v>
      </c>
      <c r="AC3143" s="52">
        <f t="shared" si="396"/>
        <v>428.4</v>
      </c>
      <c r="AD3143" s="53">
        <f>(ROUND(AC3143-AC3141,1)/AC3141)</f>
        <v>0</v>
      </c>
      <c r="AE3143" s="44"/>
      <c r="AF3143" s="45"/>
    </row>
    <row r="3144" spans="1:32">
      <c r="A3144" s="46" t="s">
        <v>31</v>
      </c>
      <c r="B3144" s="61">
        <v>16</v>
      </c>
      <c r="C3144" s="48" t="s">
        <v>7</v>
      </c>
      <c r="D3144" s="49">
        <v>90</v>
      </c>
      <c r="E3144" s="49">
        <v>0</v>
      </c>
      <c r="F3144" s="49">
        <v>50</v>
      </c>
      <c r="G3144" s="49">
        <v>0</v>
      </c>
      <c r="H3144" s="49">
        <v>0</v>
      </c>
      <c r="I3144" s="50">
        <v>50</v>
      </c>
      <c r="J3144" s="50">
        <v>20</v>
      </c>
      <c r="K3144" s="50">
        <v>20</v>
      </c>
      <c r="L3144" s="50">
        <v>20</v>
      </c>
      <c r="M3144" s="50">
        <v>0</v>
      </c>
      <c r="N3144" s="51">
        <f>D3144*$D$6</f>
        <v>125.99999999999999</v>
      </c>
      <c r="O3144" s="51">
        <f>E3144*$E$6</f>
        <v>0</v>
      </c>
      <c r="P3144" s="51">
        <f>F3144*$F$6</f>
        <v>70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176.39999999999998</v>
      </c>
      <c r="T3144" s="51">
        <f>(O3144/100)*(K3144*$K$6)</f>
        <v>0</v>
      </c>
      <c r="U3144" s="51">
        <f>(P3144/100)*(K3144*$K$6)+(P3144/100)*(L3144*$L$6)</f>
        <v>56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391"/>
        <v>302.39999999999998</v>
      </c>
      <c r="Y3144" s="51">
        <f t="shared" si="392"/>
        <v>0</v>
      </c>
      <c r="Z3144" s="51">
        <f t="shared" si="393"/>
        <v>126</v>
      </c>
      <c r="AA3144" s="51">
        <f t="shared" si="394"/>
        <v>0</v>
      </c>
      <c r="AB3144" s="51">
        <f t="shared" si="395"/>
        <v>0</v>
      </c>
      <c r="AC3144" s="52">
        <f t="shared" si="396"/>
        <v>428.4</v>
      </c>
      <c r="AD3144" s="53">
        <f>(ROUND(AC3144-AC3141,1)/AC3141)</f>
        <v>0</v>
      </c>
      <c r="AE3144" s="44"/>
      <c r="AF3144" s="45"/>
    </row>
    <row r="3145" spans="1:32">
      <c r="A3145" s="46" t="s">
        <v>32</v>
      </c>
      <c r="B3145" s="61">
        <v>16</v>
      </c>
      <c r="C3145" s="48" t="s">
        <v>8</v>
      </c>
      <c r="D3145" s="49">
        <v>90</v>
      </c>
      <c r="E3145" s="49">
        <v>0</v>
      </c>
      <c r="F3145" s="49">
        <v>50</v>
      </c>
      <c r="G3145" s="49">
        <v>0</v>
      </c>
      <c r="H3145" s="49">
        <v>0</v>
      </c>
      <c r="I3145" s="50">
        <v>50</v>
      </c>
      <c r="J3145" s="50">
        <v>20</v>
      </c>
      <c r="K3145" s="50">
        <v>20</v>
      </c>
      <c r="L3145" s="50">
        <v>20</v>
      </c>
      <c r="M3145" s="50">
        <v>0</v>
      </c>
      <c r="N3145" s="51">
        <f>D3145*$D$7</f>
        <v>125.99999999999999</v>
      </c>
      <c r="O3145" s="51">
        <f>E3145*$E$7</f>
        <v>0</v>
      </c>
      <c r="P3145" s="51">
        <f>F3145*$F$7</f>
        <v>70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176.39999999999998</v>
      </c>
      <c r="T3145" s="51">
        <f>(O3145/100)*(K3145*$K$7)</f>
        <v>0</v>
      </c>
      <c r="U3145" s="51">
        <f>(P3145/100)*(K3145*$K$7)+(P3145/100)*(L3145*$L$7)</f>
        <v>56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391"/>
        <v>302.39999999999998</v>
      </c>
      <c r="Y3145" s="51">
        <f t="shared" si="392"/>
        <v>0</v>
      </c>
      <c r="Z3145" s="51">
        <f t="shared" si="393"/>
        <v>126</v>
      </c>
      <c r="AA3145" s="51">
        <f t="shared" si="394"/>
        <v>0</v>
      </c>
      <c r="AB3145" s="51">
        <f t="shared" si="395"/>
        <v>0</v>
      </c>
      <c r="AC3145" s="52">
        <f t="shared" si="396"/>
        <v>428.4</v>
      </c>
      <c r="AD3145" s="53">
        <f>(ROUND(AC3145-AC3141,1)/AC3141)</f>
        <v>0</v>
      </c>
      <c r="AE3145" s="44"/>
      <c r="AF3145" s="45"/>
    </row>
    <row r="3146" spans="1:32">
      <c r="A3146" s="46" t="s">
        <v>33</v>
      </c>
      <c r="B3146" s="61"/>
      <c r="C3146" s="48" t="s">
        <v>9</v>
      </c>
      <c r="D3146" s="49">
        <v>90</v>
      </c>
      <c r="E3146" s="49">
        <v>0</v>
      </c>
      <c r="F3146" s="49">
        <v>50</v>
      </c>
      <c r="G3146" s="49">
        <v>0</v>
      </c>
      <c r="H3146" s="49">
        <v>0</v>
      </c>
      <c r="I3146" s="50">
        <v>50</v>
      </c>
      <c r="J3146" s="50">
        <v>20</v>
      </c>
      <c r="K3146" s="50">
        <v>20</v>
      </c>
      <c r="L3146" s="50">
        <v>20</v>
      </c>
      <c r="M3146" s="50">
        <v>0</v>
      </c>
      <c r="N3146" s="51">
        <f>D3146*$D$8</f>
        <v>125.99999999999999</v>
      </c>
      <c r="O3146" s="51">
        <f>E3146*$E$8</f>
        <v>0</v>
      </c>
      <c r="P3146" s="51">
        <f>F3146*$F$8</f>
        <v>70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176.39999999999998</v>
      </c>
      <c r="T3146" s="51">
        <f>(O3146/100)*(K3146*$K$8)</f>
        <v>0</v>
      </c>
      <c r="U3146" s="51">
        <f>(P3146/100)*(K3146*$K$8)+(P3146/100)*(L3146*$L$8)</f>
        <v>56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391"/>
        <v>302.39999999999998</v>
      </c>
      <c r="Y3146" s="51">
        <f t="shared" si="392"/>
        <v>0</v>
      </c>
      <c r="Z3146" s="51">
        <f t="shared" si="393"/>
        <v>126</v>
      </c>
      <c r="AA3146" s="51">
        <f t="shared" si="394"/>
        <v>0</v>
      </c>
      <c r="AB3146" s="51">
        <f t="shared" si="395"/>
        <v>0</v>
      </c>
      <c r="AC3146" s="52">
        <f t="shared" si="396"/>
        <v>428.4</v>
      </c>
      <c r="AD3146" s="53">
        <f>(ROUND(AC3146-AC3141,1)/AC3141)</f>
        <v>0</v>
      </c>
      <c r="AE3146" s="44"/>
      <c r="AF3146" s="45"/>
    </row>
    <row r="3147" spans="1:32">
      <c r="A3147" s="46" t="s">
        <v>34</v>
      </c>
      <c r="B3147" s="61"/>
      <c r="C3147" s="48" t="s">
        <v>10</v>
      </c>
      <c r="D3147" s="49">
        <v>50</v>
      </c>
      <c r="E3147" s="49">
        <v>120</v>
      </c>
      <c r="F3147" s="49">
        <v>0</v>
      </c>
      <c r="G3147" s="49">
        <v>0</v>
      </c>
      <c r="H3147" s="49">
        <v>0</v>
      </c>
      <c r="I3147" s="50">
        <v>50</v>
      </c>
      <c r="J3147" s="50">
        <v>20</v>
      </c>
      <c r="K3147" s="50">
        <v>110</v>
      </c>
      <c r="L3147" s="50">
        <v>0</v>
      </c>
      <c r="M3147" s="50">
        <v>0</v>
      </c>
      <c r="N3147" s="51">
        <f>D3147*$D$9</f>
        <v>67.5</v>
      </c>
      <c r="O3147" s="51">
        <f>E3147*$E$9</f>
        <v>162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47.25</v>
      </c>
      <c r="T3147" s="51">
        <f>(O3147/100)*(K3147*$K$9)</f>
        <v>249.48000000000002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391"/>
        <v>114.75</v>
      </c>
      <c r="Y3147" s="51">
        <f t="shared" si="392"/>
        <v>411.48</v>
      </c>
      <c r="Z3147" s="51">
        <f t="shared" si="393"/>
        <v>0</v>
      </c>
      <c r="AA3147" s="51">
        <f t="shared" si="394"/>
        <v>0</v>
      </c>
      <c r="AB3147" s="51">
        <f t="shared" si="395"/>
        <v>0</v>
      </c>
      <c r="AC3147" s="52">
        <f t="shared" si="396"/>
        <v>526.20000000000005</v>
      </c>
      <c r="AD3147" s="53">
        <f>(ROUND(AC3147-AC3141,1)/AC3141)</f>
        <v>0.22829131652661064</v>
      </c>
      <c r="AE3147" s="44"/>
      <c r="AF3147" s="45"/>
    </row>
    <row r="3148" spans="1:32">
      <c r="A3148" s="46" t="s">
        <v>35</v>
      </c>
      <c r="B3148" s="61"/>
      <c r="C3148" s="48" t="s">
        <v>11</v>
      </c>
      <c r="D3148" s="49">
        <v>50</v>
      </c>
      <c r="E3148" s="49">
        <v>0</v>
      </c>
      <c r="F3148" s="49">
        <v>120</v>
      </c>
      <c r="G3148" s="49">
        <v>0</v>
      </c>
      <c r="H3148" s="49">
        <v>0</v>
      </c>
      <c r="I3148" s="50">
        <v>50</v>
      </c>
      <c r="J3148" s="50">
        <v>20</v>
      </c>
      <c r="K3148" s="50">
        <v>60</v>
      </c>
      <c r="L3148" s="50">
        <v>60</v>
      </c>
      <c r="M3148" s="50">
        <v>0</v>
      </c>
      <c r="N3148" s="51">
        <f>D3148*$D$10</f>
        <v>67.5</v>
      </c>
      <c r="O3148" s="51">
        <f>E3148*$E$10</f>
        <v>0</v>
      </c>
      <c r="P3148" s="51">
        <f>F3148*$F$10</f>
        <v>162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47.25</v>
      </c>
      <c r="T3148" s="51">
        <f>(O3148/100)*(K3148*$J$10)</f>
        <v>0</v>
      </c>
      <c r="U3148" s="51">
        <f>(P3148/100)*(K3148*$K$10)+(P3148/100)*(L3148*$L$10)</f>
        <v>272.16000000000003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391"/>
        <v>114.75</v>
      </c>
      <c r="Y3148" s="51">
        <f t="shared" si="392"/>
        <v>0</v>
      </c>
      <c r="Z3148" s="51">
        <f t="shared" si="393"/>
        <v>434.16</v>
      </c>
      <c r="AA3148" s="51">
        <f t="shared" si="394"/>
        <v>0</v>
      </c>
      <c r="AB3148" s="51">
        <f t="shared" si="395"/>
        <v>0</v>
      </c>
      <c r="AC3148" s="52">
        <f t="shared" si="396"/>
        <v>548.9</v>
      </c>
      <c r="AD3148" s="53">
        <f>(ROUND(AC3148-AC3141,1)/AC3141)</f>
        <v>0.28127917833800187</v>
      </c>
      <c r="AE3148" s="44"/>
      <c r="AF3148" s="45"/>
    </row>
    <row r="3149" spans="1:32">
      <c r="A3149" s="46" t="s">
        <v>36</v>
      </c>
      <c r="B3149" s="61"/>
      <c r="C3149" s="48" t="s">
        <v>12</v>
      </c>
      <c r="D3149" s="49">
        <v>50</v>
      </c>
      <c r="E3149" s="49">
        <v>0</v>
      </c>
      <c r="F3149" s="49">
        <v>0</v>
      </c>
      <c r="G3149" s="49">
        <v>120</v>
      </c>
      <c r="H3149" s="49">
        <v>0</v>
      </c>
      <c r="I3149" s="50">
        <v>50</v>
      </c>
      <c r="J3149" s="50">
        <v>20</v>
      </c>
      <c r="K3149" s="50">
        <v>0</v>
      </c>
      <c r="L3149" s="50">
        <v>110</v>
      </c>
      <c r="M3149" s="50">
        <v>0</v>
      </c>
      <c r="N3149" s="51">
        <f>D3149*$D$11</f>
        <v>67.5</v>
      </c>
      <c r="O3149" s="51">
        <f>E3149*$E$11</f>
        <v>0</v>
      </c>
      <c r="P3149" s="51">
        <f>F3149*$F$11</f>
        <v>0</v>
      </c>
      <c r="Q3149" s="51">
        <f>G3149*$G$11</f>
        <v>162</v>
      </c>
      <c r="R3149" s="51">
        <f>H3149*$H$11</f>
        <v>0</v>
      </c>
      <c r="S3149" s="51">
        <f>(N3149/100)*(I3149*$I$11)+(N3149/100)*(J3149*$J$11)</f>
        <v>47.25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249.48000000000002</v>
      </c>
      <c r="W3149" s="51">
        <f>(R3149/100)*(K3149*$K$11)+(R3149/100)*(L3149*$L$11)</f>
        <v>0</v>
      </c>
      <c r="X3149" s="51">
        <f t="shared" si="391"/>
        <v>114.75</v>
      </c>
      <c r="Y3149" s="51">
        <f t="shared" si="392"/>
        <v>0</v>
      </c>
      <c r="Z3149" s="51">
        <f t="shared" si="393"/>
        <v>0</v>
      </c>
      <c r="AA3149" s="51">
        <f t="shared" si="394"/>
        <v>411.48</v>
      </c>
      <c r="AB3149" s="51">
        <f t="shared" si="395"/>
        <v>0</v>
      </c>
      <c r="AC3149" s="52">
        <f t="shared" si="396"/>
        <v>526.20000000000005</v>
      </c>
      <c r="AD3149" s="53">
        <f>(ROUND(AC3149-AC3141,1)/AC3141)</f>
        <v>0.22829131652661064</v>
      </c>
      <c r="AE3149" s="44"/>
      <c r="AF3149" s="45"/>
    </row>
    <row r="3150" spans="1:32">
      <c r="A3150" s="46" t="s">
        <v>37</v>
      </c>
      <c r="B3150" s="61"/>
      <c r="C3150" s="48" t="s">
        <v>13</v>
      </c>
      <c r="D3150" s="49">
        <v>50</v>
      </c>
      <c r="E3150" s="49">
        <v>0</v>
      </c>
      <c r="F3150" s="49">
        <v>0</v>
      </c>
      <c r="G3150" s="49">
        <v>0</v>
      </c>
      <c r="H3150" s="49">
        <v>120</v>
      </c>
      <c r="I3150" s="50">
        <v>50</v>
      </c>
      <c r="J3150" s="50">
        <v>20</v>
      </c>
      <c r="K3150" s="50">
        <v>55</v>
      </c>
      <c r="L3150" s="50">
        <v>55</v>
      </c>
      <c r="M3150" s="50">
        <v>0</v>
      </c>
      <c r="N3150" s="51">
        <f>D3150*$D$12</f>
        <v>67.5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162</v>
      </c>
      <c r="S3150" s="51">
        <f>(N3150/100)*(I3150*$I$12)+(N3150/100)*(J3150*$J$12)</f>
        <v>47.25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249.48000000000002</v>
      </c>
      <c r="X3150" s="51">
        <f t="shared" si="391"/>
        <v>114.75</v>
      </c>
      <c r="Y3150" s="51">
        <f t="shared" si="392"/>
        <v>0</v>
      </c>
      <c r="Z3150" s="51">
        <f t="shared" si="393"/>
        <v>0</v>
      </c>
      <c r="AA3150" s="51">
        <f t="shared" si="394"/>
        <v>0</v>
      </c>
      <c r="AB3150" s="51">
        <f t="shared" si="395"/>
        <v>411.48</v>
      </c>
      <c r="AC3150" s="52">
        <f t="shared" si="396"/>
        <v>526.20000000000005</v>
      </c>
      <c r="AD3150" s="53">
        <f>(ROUND(AC3150-AC3141,1)/AC3141)</f>
        <v>0.22829131652661064</v>
      </c>
      <c r="AE3150" s="44"/>
      <c r="AF3150" s="45"/>
    </row>
    <row r="3151" spans="1:32">
      <c r="A3151" s="46" t="s">
        <v>38</v>
      </c>
      <c r="B3151" s="61"/>
      <c r="C3151" s="48" t="s">
        <v>14</v>
      </c>
      <c r="D3151" s="49">
        <v>90</v>
      </c>
      <c r="E3151" s="49">
        <v>0</v>
      </c>
      <c r="F3151" s="49">
        <v>50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95</v>
      </c>
      <c r="N3151" s="51">
        <f>D3151*$D$13</f>
        <v>121.50000000000001</v>
      </c>
      <c r="O3151" s="51">
        <f>E3151*$E$13</f>
        <v>0</v>
      </c>
      <c r="P3151" s="51">
        <f>F3151*$F$13</f>
        <v>67.5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230.85000000000002</v>
      </c>
      <c r="T3151" s="51">
        <f>(O3151/100)*(K3151*$K$13)+(O3151/100)*(M3151*$M$13)</f>
        <v>0</v>
      </c>
      <c r="U3151" s="51">
        <f>(P3151/100)*(K3151*$K$13)+(P3151/100)*(L3151*$L$13)+(P3151/100)*(M3151*$M$13)</f>
        <v>128.25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391"/>
        <v>352.35</v>
      </c>
      <c r="Y3151" s="51">
        <f t="shared" si="392"/>
        <v>0</v>
      </c>
      <c r="Z3151" s="51">
        <f t="shared" si="393"/>
        <v>195.75</v>
      </c>
      <c r="AA3151" s="51">
        <f t="shared" si="394"/>
        <v>0</v>
      </c>
      <c r="AB3151" s="51">
        <f t="shared" si="395"/>
        <v>0</v>
      </c>
      <c r="AC3151" s="52">
        <f t="shared" si="396"/>
        <v>548.1</v>
      </c>
      <c r="AD3151" s="53">
        <f>(ROUND(AC3151-AC3141,1)/AC3141)</f>
        <v>0.27941176470588236</v>
      </c>
      <c r="AE3151" s="44"/>
      <c r="AF3151" s="45"/>
    </row>
    <row r="3152" spans="1:32">
      <c r="A3152" s="46" t="s">
        <v>39</v>
      </c>
      <c r="B3152" s="61"/>
      <c r="C3152" s="48" t="s">
        <v>15</v>
      </c>
      <c r="D3152" s="49">
        <v>95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20</v>
      </c>
      <c r="K3152" s="50">
        <v>110</v>
      </c>
      <c r="L3152" s="50">
        <v>0</v>
      </c>
      <c r="M3152" s="50">
        <v>0</v>
      </c>
      <c r="N3152" s="51">
        <f>D3152*$D$14</f>
        <v>128.25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371.92499999999995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391"/>
        <v>500.17499999999995</v>
      </c>
      <c r="Y3152" s="51">
        <f t="shared" si="392"/>
        <v>0</v>
      </c>
      <c r="Z3152" s="51">
        <f t="shared" si="393"/>
        <v>0</v>
      </c>
      <c r="AA3152" s="51">
        <f t="shared" si="394"/>
        <v>0</v>
      </c>
      <c r="AB3152" s="51">
        <f t="shared" si="395"/>
        <v>0</v>
      </c>
      <c r="AC3152" s="52">
        <f t="shared" si="396"/>
        <v>500.2</v>
      </c>
      <c r="AD3152" s="53">
        <f>(ROUND(AC3152-AC3141,1)/AC3141)</f>
        <v>0.16760037348272644</v>
      </c>
      <c r="AE3152" s="44"/>
      <c r="AF3152" s="45"/>
    </row>
    <row r="3153" spans="1:32">
      <c r="A3153" s="46"/>
      <c r="B3153" s="61"/>
      <c r="C3153" s="48" t="s">
        <v>16</v>
      </c>
      <c r="D3153" s="49">
        <v>95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20</v>
      </c>
      <c r="K3153" s="50">
        <v>0</v>
      </c>
      <c r="L3153" s="50">
        <v>110</v>
      </c>
      <c r="M3153" s="50">
        <v>0</v>
      </c>
      <c r="N3153" s="51">
        <f>D3153*$D$15</f>
        <v>128.25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371.92499999999995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391"/>
        <v>500.17499999999995</v>
      </c>
      <c r="Y3153" s="51">
        <f t="shared" si="392"/>
        <v>0</v>
      </c>
      <c r="Z3153" s="51">
        <f t="shared" si="393"/>
        <v>0</v>
      </c>
      <c r="AA3153" s="51">
        <f t="shared" si="394"/>
        <v>0</v>
      </c>
      <c r="AB3153" s="51">
        <f t="shared" si="395"/>
        <v>0</v>
      </c>
      <c r="AC3153" s="52">
        <f t="shared" si="396"/>
        <v>500.2</v>
      </c>
      <c r="AD3153" s="53">
        <f>(ROUND(AC3153-AC3141,1)/AC3141)</f>
        <v>0.16760037348272644</v>
      </c>
      <c r="AE3153" s="44"/>
      <c r="AF3153" s="45"/>
    </row>
    <row r="3154" spans="1:32">
      <c r="A3154" s="46"/>
      <c r="B3154" s="61"/>
      <c r="C3154" s="48" t="s">
        <v>17</v>
      </c>
      <c r="D3154" s="49">
        <v>90</v>
      </c>
      <c r="E3154" s="49">
        <v>0</v>
      </c>
      <c r="F3154" s="49">
        <v>50</v>
      </c>
      <c r="G3154" s="49">
        <v>0</v>
      </c>
      <c r="H3154" s="49">
        <v>0</v>
      </c>
      <c r="I3154" s="50">
        <v>50</v>
      </c>
      <c r="J3154" s="50">
        <v>65</v>
      </c>
      <c r="K3154" s="50">
        <v>20</v>
      </c>
      <c r="L3154" s="50">
        <v>20</v>
      </c>
      <c r="M3154" s="50">
        <v>0</v>
      </c>
      <c r="N3154" s="51">
        <f>D3154*$D$16</f>
        <v>121.50000000000001</v>
      </c>
      <c r="O3154" s="51">
        <f>E3154*$E$16</f>
        <v>0</v>
      </c>
      <c r="P3154" s="51">
        <f>F3154*$F$16</f>
        <v>67.5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258.1875</v>
      </c>
      <c r="T3154" s="51">
        <f>(O3154/100)*(K3154*$K$16)</f>
        <v>0</v>
      </c>
      <c r="U3154" s="51">
        <f>(P3154/100)*(K3154*$K$16)+(P3154/100)*(L3154*$L$16)</f>
        <v>27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391"/>
        <v>379.6875</v>
      </c>
      <c r="Y3154" s="51">
        <f t="shared" si="392"/>
        <v>0</v>
      </c>
      <c r="Z3154" s="51">
        <f t="shared" si="393"/>
        <v>94.5</v>
      </c>
      <c r="AA3154" s="51">
        <f t="shared" si="394"/>
        <v>0</v>
      </c>
      <c r="AB3154" s="51">
        <f t="shared" si="395"/>
        <v>0</v>
      </c>
      <c r="AC3154" s="52">
        <f t="shared" si="396"/>
        <v>474.2</v>
      </c>
      <c r="AD3154" s="53">
        <f>(ROUND(AC3154-AC3141,1)/AC3141)</f>
        <v>0.1069094304388422</v>
      </c>
      <c r="AE3154" s="44" t="s">
        <v>28</v>
      </c>
      <c r="AF3154" s="45"/>
    </row>
    <row r="3155" spans="1:32">
      <c r="A3155" s="46"/>
      <c r="B3155" s="61"/>
      <c r="C3155" s="48" t="s">
        <v>18</v>
      </c>
      <c r="D3155" s="49">
        <v>90</v>
      </c>
      <c r="E3155" s="49">
        <v>0</v>
      </c>
      <c r="F3155" s="49">
        <v>50</v>
      </c>
      <c r="G3155" s="49">
        <v>0</v>
      </c>
      <c r="H3155" s="49">
        <v>0</v>
      </c>
      <c r="I3155" s="50">
        <v>90</v>
      </c>
      <c r="J3155" s="50">
        <v>20</v>
      </c>
      <c r="K3155" s="50">
        <v>20</v>
      </c>
      <c r="L3155" s="50">
        <v>20</v>
      </c>
      <c r="M3155" s="50">
        <v>0</v>
      </c>
      <c r="N3155" s="51">
        <f>D3155*$D$17</f>
        <v>121.50000000000001</v>
      </c>
      <c r="O3155" s="51">
        <f>E3155*$E$17</f>
        <v>0</v>
      </c>
      <c r="P3155" s="51">
        <f>F3155*$F$17</f>
        <v>67.5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297.67500000000001</v>
      </c>
      <c r="T3155" s="51">
        <f>(O3155/100)*(K3155*$K$17)</f>
        <v>0</v>
      </c>
      <c r="U3155" s="51">
        <f>(P3155/100)*(K3155*$K$17)+(P3155/100)*(L3155*$L$17)</f>
        <v>27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391"/>
        <v>419.17500000000001</v>
      </c>
      <c r="Y3155" s="51">
        <f t="shared" si="392"/>
        <v>0</v>
      </c>
      <c r="Z3155" s="51">
        <f t="shared" si="393"/>
        <v>94.5</v>
      </c>
      <c r="AA3155" s="51">
        <f t="shared" si="394"/>
        <v>0</v>
      </c>
      <c r="AB3155" s="51">
        <f t="shared" si="395"/>
        <v>0</v>
      </c>
      <c r="AC3155" s="52">
        <f t="shared" si="396"/>
        <v>513.70000000000005</v>
      </c>
      <c r="AD3155" s="53">
        <f>(ROUND(AC3155-AC3141,1)/AC3141)</f>
        <v>0.19911297852474324</v>
      </c>
      <c r="AE3155" s="44"/>
      <c r="AF3155" s="45"/>
    </row>
    <row r="3156" spans="1:32">
      <c r="A3156" s="54" t="s">
        <v>19</v>
      </c>
      <c r="B3156" s="58" t="s">
        <v>266</v>
      </c>
      <c r="C3156" s="38" t="s">
        <v>50</v>
      </c>
      <c r="D3156" s="39">
        <v>103</v>
      </c>
      <c r="E3156" s="39">
        <v>0</v>
      </c>
      <c r="F3156" s="39">
        <v>0</v>
      </c>
      <c r="G3156" s="39">
        <v>0</v>
      </c>
      <c r="H3156" s="39">
        <v>0</v>
      </c>
      <c r="I3156" s="40">
        <v>50</v>
      </c>
      <c r="J3156" s="40">
        <v>50</v>
      </c>
      <c r="K3156" s="40">
        <v>0</v>
      </c>
      <c r="L3156" s="40">
        <v>0</v>
      </c>
      <c r="M3156" s="40">
        <v>0</v>
      </c>
      <c r="N3156" s="41">
        <f>D3156*$D$3</f>
        <v>144.19999999999999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288.39999999999998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391"/>
        <v>432.59999999999997</v>
      </c>
      <c r="Y3156" s="41">
        <f t="shared" si="392"/>
        <v>0</v>
      </c>
      <c r="Z3156" s="41">
        <f t="shared" si="393"/>
        <v>0</v>
      </c>
      <c r="AA3156" s="41">
        <f t="shared" si="394"/>
        <v>0</v>
      </c>
      <c r="AB3156" s="41">
        <f t="shared" si="395"/>
        <v>0</v>
      </c>
      <c r="AC3156" s="42">
        <f t="shared" si="396"/>
        <v>432.6</v>
      </c>
      <c r="AD3156" s="43"/>
      <c r="AE3156" s="44"/>
      <c r="AF3156" s="45"/>
    </row>
    <row r="3157" spans="1:32">
      <c r="A3157" s="46" t="s">
        <v>29</v>
      </c>
      <c r="B3157" s="59">
        <v>20</v>
      </c>
      <c r="C3157" s="48" t="s">
        <v>5</v>
      </c>
      <c r="D3157" s="49">
        <v>103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75</v>
      </c>
      <c r="K3157" s="50">
        <v>0</v>
      </c>
      <c r="L3157" s="50">
        <v>0</v>
      </c>
      <c r="M3157" s="50">
        <v>0</v>
      </c>
      <c r="N3157" s="51">
        <f>D3157*$D$4</f>
        <v>139.05000000000001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417.15000000000003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391"/>
        <v>556.20000000000005</v>
      </c>
      <c r="Y3157" s="51">
        <f t="shared" si="392"/>
        <v>0</v>
      </c>
      <c r="Z3157" s="51">
        <f t="shared" si="393"/>
        <v>0</v>
      </c>
      <c r="AA3157" s="51">
        <f t="shared" si="394"/>
        <v>0</v>
      </c>
      <c r="AB3157" s="51">
        <f t="shared" si="395"/>
        <v>0</v>
      </c>
      <c r="AC3157" s="52">
        <f t="shared" si="396"/>
        <v>556.20000000000005</v>
      </c>
      <c r="AD3157" s="53">
        <f>(ROUND(AC3157-AC3156,1)/AC3156)</f>
        <v>0.2857142857142857</v>
      </c>
      <c r="AE3157" s="44"/>
      <c r="AF3157" s="45"/>
    </row>
    <row r="3158" spans="1:32">
      <c r="A3158" s="46" t="s">
        <v>30</v>
      </c>
      <c r="B3158" s="59">
        <v>20</v>
      </c>
      <c r="C3158" s="48" t="s">
        <v>6</v>
      </c>
      <c r="D3158" s="49">
        <v>103</v>
      </c>
      <c r="E3158" s="49">
        <v>0</v>
      </c>
      <c r="F3158" s="49">
        <v>0</v>
      </c>
      <c r="G3158" s="49">
        <v>0</v>
      </c>
      <c r="H3158" s="49">
        <v>0</v>
      </c>
      <c r="I3158" s="50">
        <v>50</v>
      </c>
      <c r="J3158" s="50">
        <v>50</v>
      </c>
      <c r="K3158" s="50">
        <v>0</v>
      </c>
      <c r="L3158" s="50">
        <v>0</v>
      </c>
      <c r="M3158" s="50">
        <v>0</v>
      </c>
      <c r="N3158" s="51">
        <f>D3158*$D$5</f>
        <v>144.19999999999999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288.39999999999998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391"/>
        <v>432.59999999999997</v>
      </c>
      <c r="Y3158" s="51">
        <f t="shared" si="392"/>
        <v>0</v>
      </c>
      <c r="Z3158" s="51">
        <f t="shared" si="393"/>
        <v>0</v>
      </c>
      <c r="AA3158" s="51">
        <f t="shared" si="394"/>
        <v>0</v>
      </c>
      <c r="AB3158" s="51">
        <f t="shared" si="395"/>
        <v>0</v>
      </c>
      <c r="AC3158" s="52">
        <f t="shared" si="396"/>
        <v>432.6</v>
      </c>
      <c r="AD3158" s="53">
        <f>(ROUND(AC3158-AC3156,1)/AC3156)</f>
        <v>0</v>
      </c>
      <c r="AE3158" s="44"/>
      <c r="AF3158" s="45"/>
    </row>
    <row r="3159" spans="1:32">
      <c r="A3159" s="46" t="s">
        <v>31</v>
      </c>
      <c r="B3159" s="59">
        <v>0</v>
      </c>
      <c r="C3159" s="48" t="s">
        <v>7</v>
      </c>
      <c r="D3159" s="49">
        <v>103</v>
      </c>
      <c r="E3159" s="49">
        <v>0</v>
      </c>
      <c r="F3159" s="49">
        <v>0</v>
      </c>
      <c r="G3159" s="49">
        <v>0</v>
      </c>
      <c r="H3159" s="49">
        <v>0</v>
      </c>
      <c r="I3159" s="50">
        <v>50</v>
      </c>
      <c r="J3159" s="50">
        <v>50</v>
      </c>
      <c r="K3159" s="50">
        <v>0</v>
      </c>
      <c r="L3159" s="50">
        <v>0</v>
      </c>
      <c r="M3159" s="50">
        <v>0</v>
      </c>
      <c r="N3159" s="51">
        <f>D3159*$D$6</f>
        <v>144.19999999999999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288.39999999999998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391"/>
        <v>432.59999999999997</v>
      </c>
      <c r="Y3159" s="51">
        <f t="shared" si="392"/>
        <v>0</v>
      </c>
      <c r="Z3159" s="51">
        <f t="shared" si="393"/>
        <v>0</v>
      </c>
      <c r="AA3159" s="51">
        <f t="shared" si="394"/>
        <v>0</v>
      </c>
      <c r="AB3159" s="51">
        <f t="shared" si="395"/>
        <v>0</v>
      </c>
      <c r="AC3159" s="52">
        <f t="shared" si="396"/>
        <v>432.6</v>
      </c>
      <c r="AD3159" s="53">
        <f>(ROUND(AC3159-AC3156,1)/AC3156)</f>
        <v>0</v>
      </c>
      <c r="AE3159" s="44"/>
      <c r="AF3159" s="45"/>
    </row>
    <row r="3160" spans="1:32">
      <c r="A3160" s="46" t="s">
        <v>32</v>
      </c>
      <c r="B3160" s="59">
        <v>0</v>
      </c>
      <c r="C3160" s="48" t="s">
        <v>8</v>
      </c>
      <c r="D3160" s="49">
        <v>103</v>
      </c>
      <c r="E3160" s="49">
        <v>0</v>
      </c>
      <c r="F3160" s="49">
        <v>0</v>
      </c>
      <c r="G3160" s="49">
        <v>0</v>
      </c>
      <c r="H3160" s="49">
        <v>0</v>
      </c>
      <c r="I3160" s="50">
        <v>50</v>
      </c>
      <c r="J3160" s="50">
        <v>50</v>
      </c>
      <c r="K3160" s="50">
        <v>0</v>
      </c>
      <c r="L3160" s="50">
        <v>0</v>
      </c>
      <c r="M3160" s="50">
        <v>0</v>
      </c>
      <c r="N3160" s="51">
        <f>D3160*$D$7</f>
        <v>144.19999999999999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288.39999999999998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391"/>
        <v>432.59999999999997</v>
      </c>
      <c r="Y3160" s="51">
        <f t="shared" si="392"/>
        <v>0</v>
      </c>
      <c r="Z3160" s="51">
        <f t="shared" si="393"/>
        <v>0</v>
      </c>
      <c r="AA3160" s="51">
        <f t="shared" si="394"/>
        <v>0</v>
      </c>
      <c r="AB3160" s="51">
        <f t="shared" si="395"/>
        <v>0</v>
      </c>
      <c r="AC3160" s="52">
        <f t="shared" si="396"/>
        <v>432.6</v>
      </c>
      <c r="AD3160" s="53">
        <f>(ROUND(AC3160-AC3156,1)/AC3156)</f>
        <v>0</v>
      </c>
      <c r="AE3160" s="44"/>
      <c r="AF3160" s="45"/>
    </row>
    <row r="3161" spans="1:32">
      <c r="A3161" s="46" t="s">
        <v>33</v>
      </c>
      <c r="B3161" s="59"/>
      <c r="C3161" s="48" t="s">
        <v>9</v>
      </c>
      <c r="D3161" s="49">
        <v>103</v>
      </c>
      <c r="E3161" s="49">
        <v>0</v>
      </c>
      <c r="F3161" s="49">
        <v>0</v>
      </c>
      <c r="G3161" s="49">
        <v>0</v>
      </c>
      <c r="H3161" s="49">
        <v>0</v>
      </c>
      <c r="I3161" s="50">
        <v>50</v>
      </c>
      <c r="J3161" s="50">
        <v>50</v>
      </c>
      <c r="K3161" s="50">
        <v>0</v>
      </c>
      <c r="L3161" s="50">
        <v>0</v>
      </c>
      <c r="M3161" s="50">
        <v>0</v>
      </c>
      <c r="N3161" s="51">
        <f>D3161*$D$8</f>
        <v>144.19999999999999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288.39999999999998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391"/>
        <v>432.59999999999997</v>
      </c>
      <c r="Y3161" s="51">
        <f t="shared" si="392"/>
        <v>0</v>
      </c>
      <c r="Z3161" s="51">
        <f t="shared" si="393"/>
        <v>0</v>
      </c>
      <c r="AA3161" s="51">
        <f t="shared" si="394"/>
        <v>0</v>
      </c>
      <c r="AB3161" s="51">
        <f t="shared" si="395"/>
        <v>0</v>
      </c>
      <c r="AC3161" s="52">
        <f t="shared" si="396"/>
        <v>432.6</v>
      </c>
      <c r="AD3161" s="53">
        <f>(ROUND(AC3161-AC3156,1)/AC3156)</f>
        <v>0</v>
      </c>
      <c r="AE3161" s="44"/>
      <c r="AF3161" s="45"/>
    </row>
    <row r="3162" spans="1:32">
      <c r="A3162" s="46" t="s">
        <v>34</v>
      </c>
      <c r="B3162" s="59"/>
      <c r="C3162" s="48" t="s">
        <v>10</v>
      </c>
      <c r="D3162" s="49">
        <v>52</v>
      </c>
      <c r="E3162" s="49">
        <v>112</v>
      </c>
      <c r="F3162" s="49">
        <v>0</v>
      </c>
      <c r="G3162" s="49">
        <v>0</v>
      </c>
      <c r="H3162" s="49">
        <v>0</v>
      </c>
      <c r="I3162" s="50">
        <v>50</v>
      </c>
      <c r="J3162" s="50">
        <v>50</v>
      </c>
      <c r="K3162" s="50">
        <v>105</v>
      </c>
      <c r="L3162" s="50">
        <v>0</v>
      </c>
      <c r="M3162" s="50">
        <v>0</v>
      </c>
      <c r="N3162" s="51">
        <f>D3162*$D$9</f>
        <v>70.2</v>
      </c>
      <c r="O3162" s="51">
        <f>E3162*$E$9</f>
        <v>151.20000000000002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70.2</v>
      </c>
      <c r="T3162" s="51">
        <f>(O3162/100)*(K3162*$K$9)</f>
        <v>222.26400000000004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391"/>
        <v>140.4</v>
      </c>
      <c r="Y3162" s="51">
        <f t="shared" si="392"/>
        <v>373.46400000000006</v>
      </c>
      <c r="Z3162" s="51">
        <f t="shared" si="393"/>
        <v>0</v>
      </c>
      <c r="AA3162" s="51">
        <f t="shared" si="394"/>
        <v>0</v>
      </c>
      <c r="AB3162" s="51">
        <f t="shared" si="395"/>
        <v>0</v>
      </c>
      <c r="AC3162" s="52">
        <f t="shared" si="396"/>
        <v>513.9</v>
      </c>
      <c r="AD3162" s="53">
        <f>(ROUND(AC3162-AC3156,1)/AC3156)</f>
        <v>0.18793342579750344</v>
      </c>
      <c r="AE3162" s="44"/>
      <c r="AF3162" s="45"/>
    </row>
    <row r="3163" spans="1:32">
      <c r="A3163" s="46" t="s">
        <v>35</v>
      </c>
      <c r="B3163" s="59"/>
      <c r="C3163" s="48" t="s">
        <v>11</v>
      </c>
      <c r="D3163" s="49">
        <v>52</v>
      </c>
      <c r="E3163" s="49">
        <v>0</v>
      </c>
      <c r="F3163" s="49">
        <v>112</v>
      </c>
      <c r="G3163" s="49">
        <v>0</v>
      </c>
      <c r="H3163" s="49">
        <v>0</v>
      </c>
      <c r="I3163" s="50">
        <v>50</v>
      </c>
      <c r="J3163" s="50">
        <v>50</v>
      </c>
      <c r="K3163" s="50">
        <v>52.5</v>
      </c>
      <c r="L3163" s="50">
        <v>52.5</v>
      </c>
      <c r="M3163" s="50">
        <v>0</v>
      </c>
      <c r="N3163" s="51">
        <f>D3163*$D$10</f>
        <v>70.2</v>
      </c>
      <c r="O3163" s="51">
        <f>E3163*$E$10</f>
        <v>0</v>
      </c>
      <c r="P3163" s="51">
        <f>F3163*$F$10</f>
        <v>151.20000000000002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70.2</v>
      </c>
      <c r="T3163" s="51">
        <f>(O3163/100)*(K3163*$J$10)</f>
        <v>0</v>
      </c>
      <c r="U3163" s="51">
        <f>(P3163/100)*(K3163*$K$10)+(P3163/100)*(L3163*$L$10)</f>
        <v>222.26400000000004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391"/>
        <v>140.4</v>
      </c>
      <c r="Y3163" s="51">
        <f t="shared" si="392"/>
        <v>0</v>
      </c>
      <c r="Z3163" s="51">
        <f t="shared" si="393"/>
        <v>373.46400000000006</v>
      </c>
      <c r="AA3163" s="51">
        <f t="shared" si="394"/>
        <v>0</v>
      </c>
      <c r="AB3163" s="51">
        <f t="shared" si="395"/>
        <v>0</v>
      </c>
      <c r="AC3163" s="52">
        <f t="shared" si="396"/>
        <v>513.9</v>
      </c>
      <c r="AD3163" s="53">
        <f>(ROUND(AC3163-AC3156,1)/AC3156)</f>
        <v>0.18793342579750344</v>
      </c>
      <c r="AE3163" s="44"/>
      <c r="AF3163" s="45"/>
    </row>
    <row r="3164" spans="1:32">
      <c r="A3164" s="46" t="s">
        <v>36</v>
      </c>
      <c r="B3164" s="59"/>
      <c r="C3164" s="48" t="s">
        <v>12</v>
      </c>
      <c r="D3164" s="49">
        <v>52</v>
      </c>
      <c r="E3164" s="49">
        <v>0</v>
      </c>
      <c r="F3164" s="49">
        <v>0</v>
      </c>
      <c r="G3164" s="49">
        <v>112</v>
      </c>
      <c r="H3164" s="49">
        <v>0</v>
      </c>
      <c r="I3164" s="50">
        <v>50</v>
      </c>
      <c r="J3164" s="50">
        <v>50</v>
      </c>
      <c r="K3164" s="50">
        <v>0</v>
      </c>
      <c r="L3164" s="50">
        <v>105</v>
      </c>
      <c r="M3164" s="50">
        <v>0</v>
      </c>
      <c r="N3164" s="51">
        <f>D3164*$D$11</f>
        <v>70.2</v>
      </c>
      <c r="O3164" s="51">
        <f>E3164*$E$11</f>
        <v>0</v>
      </c>
      <c r="P3164" s="51">
        <f>F3164*$F$11</f>
        <v>0</v>
      </c>
      <c r="Q3164" s="51">
        <f>G3164*$G$11</f>
        <v>151.20000000000002</v>
      </c>
      <c r="R3164" s="51">
        <f>H3164*$H$11</f>
        <v>0</v>
      </c>
      <c r="S3164" s="51">
        <f>(N3164/100)*(I3164*$I$11)+(N3164/100)*(J3164*$J$11)</f>
        <v>70.2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222.26400000000004</v>
      </c>
      <c r="W3164" s="51">
        <f>(R3164/100)*(K3164*$K$11)+(R3164/100)*(L3164*$L$11)</f>
        <v>0</v>
      </c>
      <c r="X3164" s="51">
        <f t="shared" si="391"/>
        <v>140.4</v>
      </c>
      <c r="Y3164" s="51">
        <f t="shared" si="392"/>
        <v>0</v>
      </c>
      <c r="Z3164" s="51">
        <f t="shared" si="393"/>
        <v>0</v>
      </c>
      <c r="AA3164" s="51">
        <f t="shared" si="394"/>
        <v>373.46400000000006</v>
      </c>
      <c r="AB3164" s="51">
        <f t="shared" si="395"/>
        <v>0</v>
      </c>
      <c r="AC3164" s="52">
        <f t="shared" si="396"/>
        <v>513.9</v>
      </c>
      <c r="AD3164" s="53">
        <f>(ROUND(AC3164-AC3156,1)/AC3156)</f>
        <v>0.18793342579750344</v>
      </c>
      <c r="AE3164" s="44"/>
      <c r="AF3164" s="45"/>
    </row>
    <row r="3165" spans="1:32">
      <c r="A3165" s="46" t="s">
        <v>37</v>
      </c>
      <c r="B3165" s="59"/>
      <c r="C3165" s="48" t="s">
        <v>13</v>
      </c>
      <c r="D3165" s="49">
        <v>52</v>
      </c>
      <c r="E3165" s="49">
        <v>0</v>
      </c>
      <c r="F3165" s="49">
        <v>0</v>
      </c>
      <c r="G3165" s="49">
        <v>0</v>
      </c>
      <c r="H3165" s="49">
        <v>112</v>
      </c>
      <c r="I3165" s="50">
        <v>50</v>
      </c>
      <c r="J3165" s="50">
        <v>50</v>
      </c>
      <c r="K3165" s="50">
        <v>52.5</v>
      </c>
      <c r="L3165" s="50">
        <v>52.5</v>
      </c>
      <c r="M3165" s="50">
        <v>0</v>
      </c>
      <c r="N3165" s="51">
        <f>D3165*$D$12</f>
        <v>70.2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151.20000000000002</v>
      </c>
      <c r="S3165" s="51">
        <f>(N3165/100)*(I3165*$I$12)+(N3165/100)*(J3165*$J$12)</f>
        <v>70.2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222.26400000000004</v>
      </c>
      <c r="X3165" s="51">
        <f t="shared" si="391"/>
        <v>140.4</v>
      </c>
      <c r="Y3165" s="51">
        <f t="shared" si="392"/>
        <v>0</v>
      </c>
      <c r="Z3165" s="51">
        <f t="shared" si="393"/>
        <v>0</v>
      </c>
      <c r="AA3165" s="51">
        <f t="shared" si="394"/>
        <v>0</v>
      </c>
      <c r="AB3165" s="51">
        <f t="shared" si="395"/>
        <v>373.46400000000006</v>
      </c>
      <c r="AC3165" s="52">
        <f t="shared" si="396"/>
        <v>513.9</v>
      </c>
      <c r="AD3165" s="53">
        <f>(ROUND(AC3165-AC3156,1)/AC3156)</f>
        <v>0.18793342579750344</v>
      </c>
      <c r="AE3165" s="44"/>
      <c r="AF3165" s="45"/>
    </row>
    <row r="3166" spans="1:32">
      <c r="A3166" s="46" t="s">
        <v>38</v>
      </c>
      <c r="B3166" s="59"/>
      <c r="C3166" s="48" t="s">
        <v>14</v>
      </c>
      <c r="D3166" s="49">
        <v>103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130</v>
      </c>
      <c r="N3166" s="51">
        <f>D3166*$D$13</f>
        <v>139.05000000000001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361.53000000000003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391"/>
        <v>500.58000000000004</v>
      </c>
      <c r="Y3166" s="51">
        <f t="shared" si="392"/>
        <v>0</v>
      </c>
      <c r="Z3166" s="51">
        <f t="shared" si="393"/>
        <v>0</v>
      </c>
      <c r="AA3166" s="51">
        <f t="shared" si="394"/>
        <v>0</v>
      </c>
      <c r="AB3166" s="51">
        <f t="shared" si="395"/>
        <v>0</v>
      </c>
      <c r="AC3166" s="52">
        <f t="shared" si="396"/>
        <v>500.6</v>
      </c>
      <c r="AD3166" s="53">
        <f>(ROUND(AC3166-AC3156,1)/AC3156)</f>
        <v>0.15718908922792418</v>
      </c>
      <c r="AE3166" s="44"/>
      <c r="AF3166" s="45"/>
    </row>
    <row r="3167" spans="1:32">
      <c r="A3167" s="46" t="s">
        <v>39</v>
      </c>
      <c r="B3167" s="59"/>
      <c r="C3167" s="48" t="s">
        <v>15</v>
      </c>
      <c r="D3167" s="49">
        <v>103</v>
      </c>
      <c r="E3167" s="49">
        <v>0</v>
      </c>
      <c r="F3167" s="49">
        <v>0</v>
      </c>
      <c r="G3167" s="49">
        <v>0</v>
      </c>
      <c r="H3167" s="49">
        <v>0</v>
      </c>
      <c r="I3167" s="50">
        <v>50</v>
      </c>
      <c r="J3167" s="50">
        <v>50</v>
      </c>
      <c r="K3167" s="50">
        <v>80</v>
      </c>
      <c r="L3167" s="50">
        <v>0</v>
      </c>
      <c r="M3167" s="50">
        <v>0</v>
      </c>
      <c r="N3167" s="51">
        <f>D3167*$D$14</f>
        <v>139.05000000000001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361.53000000000003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391"/>
        <v>500.58000000000004</v>
      </c>
      <c r="Y3167" s="51">
        <f t="shared" si="392"/>
        <v>0</v>
      </c>
      <c r="Z3167" s="51">
        <f t="shared" si="393"/>
        <v>0</v>
      </c>
      <c r="AA3167" s="51">
        <f t="shared" si="394"/>
        <v>0</v>
      </c>
      <c r="AB3167" s="51">
        <f t="shared" si="395"/>
        <v>0</v>
      </c>
      <c r="AC3167" s="52">
        <f t="shared" si="396"/>
        <v>500.6</v>
      </c>
      <c r="AD3167" s="53">
        <f>(ROUND(AC3167-AC3156,1)/AC3156)</f>
        <v>0.15718908922792418</v>
      </c>
      <c r="AE3167" s="44"/>
      <c r="AF3167" s="45"/>
    </row>
    <row r="3168" spans="1:32">
      <c r="A3168" s="46"/>
      <c r="B3168" s="59"/>
      <c r="C3168" s="48" t="s">
        <v>16</v>
      </c>
      <c r="D3168" s="49">
        <v>103</v>
      </c>
      <c r="E3168" s="49">
        <v>0</v>
      </c>
      <c r="F3168" s="49">
        <v>0</v>
      </c>
      <c r="G3168" s="49">
        <v>0</v>
      </c>
      <c r="H3168" s="49">
        <v>0</v>
      </c>
      <c r="I3168" s="50">
        <v>50</v>
      </c>
      <c r="J3168" s="50">
        <v>50</v>
      </c>
      <c r="K3168" s="50">
        <v>0</v>
      </c>
      <c r="L3168" s="50">
        <v>80</v>
      </c>
      <c r="M3168" s="50">
        <v>0</v>
      </c>
      <c r="N3168" s="51">
        <f>D3168*$D$15</f>
        <v>139.05000000000001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361.53000000000003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391"/>
        <v>500.58000000000004</v>
      </c>
      <c r="Y3168" s="51">
        <f t="shared" si="392"/>
        <v>0</v>
      </c>
      <c r="Z3168" s="51">
        <f t="shared" si="393"/>
        <v>0</v>
      </c>
      <c r="AA3168" s="51">
        <f t="shared" si="394"/>
        <v>0</v>
      </c>
      <c r="AB3168" s="51">
        <f t="shared" si="395"/>
        <v>0</v>
      </c>
      <c r="AC3168" s="52">
        <f t="shared" si="396"/>
        <v>500.6</v>
      </c>
      <c r="AD3168" s="53">
        <f>(ROUND(AC3168-AC3156,1)/AC3156)</f>
        <v>0.15718908922792418</v>
      </c>
      <c r="AE3168" s="44"/>
      <c r="AF3168" s="45"/>
    </row>
    <row r="3169" spans="1:32">
      <c r="A3169" s="46"/>
      <c r="B3169" s="59"/>
      <c r="C3169" s="48" t="s">
        <v>17</v>
      </c>
      <c r="D3169" s="49">
        <v>103</v>
      </c>
      <c r="E3169" s="49">
        <v>0</v>
      </c>
      <c r="F3169" s="49">
        <v>0</v>
      </c>
      <c r="G3169" s="49">
        <v>0</v>
      </c>
      <c r="H3169" s="49">
        <v>0</v>
      </c>
      <c r="I3169" s="50">
        <v>50</v>
      </c>
      <c r="J3169" s="50">
        <v>82</v>
      </c>
      <c r="K3169" s="50">
        <v>0</v>
      </c>
      <c r="L3169" s="50">
        <v>0</v>
      </c>
      <c r="M3169" s="50">
        <v>0</v>
      </c>
      <c r="N3169" s="51">
        <f>D3169*$D$16</f>
        <v>139.05000000000001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354.57749999999999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391"/>
        <v>493.6275</v>
      </c>
      <c r="Y3169" s="51">
        <f t="shared" si="392"/>
        <v>0</v>
      </c>
      <c r="Z3169" s="51">
        <f t="shared" si="393"/>
        <v>0</v>
      </c>
      <c r="AA3169" s="51">
        <f t="shared" si="394"/>
        <v>0</v>
      </c>
      <c r="AB3169" s="51">
        <f t="shared" si="395"/>
        <v>0</v>
      </c>
      <c r="AC3169" s="52">
        <f t="shared" si="396"/>
        <v>493.6</v>
      </c>
      <c r="AD3169" s="53">
        <f>(ROUND(AC3169-AC3156,1)/AC3156)</f>
        <v>0.1410078594544614</v>
      </c>
      <c r="AE3169" s="44"/>
      <c r="AF3169" s="45"/>
    </row>
    <row r="3170" spans="1:32">
      <c r="A3170" s="46"/>
      <c r="B3170" s="59"/>
      <c r="C3170" s="48" t="s">
        <v>18</v>
      </c>
      <c r="D3170" s="49">
        <v>103</v>
      </c>
      <c r="E3170" s="49">
        <v>0</v>
      </c>
      <c r="F3170" s="49">
        <v>0</v>
      </c>
      <c r="G3170" s="49">
        <v>0</v>
      </c>
      <c r="H3170" s="49">
        <v>0</v>
      </c>
      <c r="I3170" s="50">
        <v>82</v>
      </c>
      <c r="J3170" s="50">
        <v>50</v>
      </c>
      <c r="K3170" s="50">
        <v>0</v>
      </c>
      <c r="L3170" s="50">
        <v>0</v>
      </c>
      <c r="M3170" s="50">
        <v>0</v>
      </c>
      <c r="N3170" s="51">
        <f>D3170*$D$17</f>
        <v>139.05000000000001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354.57749999999999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391"/>
        <v>493.6275</v>
      </c>
      <c r="Y3170" s="51">
        <f t="shared" si="392"/>
        <v>0</v>
      </c>
      <c r="Z3170" s="51">
        <f t="shared" si="393"/>
        <v>0</v>
      </c>
      <c r="AA3170" s="51">
        <f t="shared" si="394"/>
        <v>0</v>
      </c>
      <c r="AB3170" s="51">
        <f t="shared" si="395"/>
        <v>0</v>
      </c>
      <c r="AC3170" s="52">
        <f t="shared" si="396"/>
        <v>493.6</v>
      </c>
      <c r="AD3170" s="53">
        <f>(ROUND(AC3170-AC3156,1)/AC3156)</f>
        <v>0.1410078594544614</v>
      </c>
      <c r="AE3170" s="44" t="s">
        <v>28</v>
      </c>
      <c r="AF3170" s="45"/>
    </row>
    <row r="3171" spans="1:32">
      <c r="A3171" s="54" t="s">
        <v>19</v>
      </c>
      <c r="B3171" s="60" t="s">
        <v>267</v>
      </c>
      <c r="C3171" s="38" t="s">
        <v>61</v>
      </c>
      <c r="D3171" s="39">
        <v>128</v>
      </c>
      <c r="E3171" s="39">
        <v>0</v>
      </c>
      <c r="F3171" s="39">
        <v>0</v>
      </c>
      <c r="G3171" s="39">
        <v>0</v>
      </c>
      <c r="H3171" s="39">
        <v>0</v>
      </c>
      <c r="I3171" s="40">
        <v>60</v>
      </c>
      <c r="J3171" s="40">
        <v>10</v>
      </c>
      <c r="K3171" s="40">
        <v>0</v>
      </c>
      <c r="L3171" s="40">
        <v>0</v>
      </c>
      <c r="M3171" s="40">
        <v>0</v>
      </c>
      <c r="N3171" s="41">
        <f>D3171*$D$3</f>
        <v>179.2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</f>
        <v>250.87999999999997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391"/>
        <v>430.07999999999993</v>
      </c>
      <c r="Y3171" s="41">
        <f t="shared" si="392"/>
        <v>0</v>
      </c>
      <c r="Z3171" s="41">
        <f t="shared" si="393"/>
        <v>0</v>
      </c>
      <c r="AA3171" s="41">
        <f t="shared" si="394"/>
        <v>0</v>
      </c>
      <c r="AB3171" s="41">
        <f t="shared" si="395"/>
        <v>0</v>
      </c>
      <c r="AC3171" s="42">
        <f t="shared" si="396"/>
        <v>430.1</v>
      </c>
      <c r="AD3171" s="43"/>
      <c r="AE3171" s="44"/>
      <c r="AF3171" s="45"/>
    </row>
    <row r="3172" spans="1:32">
      <c r="A3172" s="46" t="s">
        <v>29</v>
      </c>
      <c r="B3172" s="61">
        <v>20</v>
      </c>
      <c r="C3172" s="48" t="s">
        <v>5</v>
      </c>
      <c r="D3172" s="49">
        <v>128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20</v>
      </c>
      <c r="K3172" s="50">
        <v>0</v>
      </c>
      <c r="L3172" s="50">
        <v>0</v>
      </c>
      <c r="M3172" s="50">
        <v>0</v>
      </c>
      <c r="N3172" s="51">
        <f>D3172*$D$4</f>
        <v>172.8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</f>
        <v>328.32000000000005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391"/>
        <v>501.12000000000006</v>
      </c>
      <c r="Y3172" s="51">
        <f t="shared" si="392"/>
        <v>0</v>
      </c>
      <c r="Z3172" s="51">
        <f t="shared" si="393"/>
        <v>0</v>
      </c>
      <c r="AA3172" s="51">
        <f t="shared" si="394"/>
        <v>0</v>
      </c>
      <c r="AB3172" s="51">
        <f t="shared" si="395"/>
        <v>0</v>
      </c>
      <c r="AC3172" s="52">
        <f t="shared" si="396"/>
        <v>501.1</v>
      </c>
      <c r="AD3172" s="53">
        <f>(ROUND(AC3172-AC3171,1)/AC3171)</f>
        <v>0.16507788886305511</v>
      </c>
      <c r="AE3172" s="44"/>
      <c r="AF3172" s="45"/>
    </row>
    <row r="3173" spans="1:32">
      <c r="A3173" s="46" t="s">
        <v>30</v>
      </c>
      <c r="B3173" s="61">
        <v>0</v>
      </c>
      <c r="C3173" s="48" t="s">
        <v>6</v>
      </c>
      <c r="D3173" s="49">
        <v>128</v>
      </c>
      <c r="E3173" s="49">
        <v>0</v>
      </c>
      <c r="F3173" s="49">
        <v>0</v>
      </c>
      <c r="G3173" s="49">
        <v>0</v>
      </c>
      <c r="H3173" s="49">
        <v>0</v>
      </c>
      <c r="I3173" s="50">
        <v>60</v>
      </c>
      <c r="J3173" s="50">
        <v>10</v>
      </c>
      <c r="K3173" s="50">
        <v>0</v>
      </c>
      <c r="L3173" s="50">
        <v>0</v>
      </c>
      <c r="M3173" s="50">
        <v>0</v>
      </c>
      <c r="N3173" s="51">
        <f>D3173*$D$5</f>
        <v>179.2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</f>
        <v>250.87999999999997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391"/>
        <v>430.07999999999993</v>
      </c>
      <c r="Y3173" s="51">
        <f t="shared" si="392"/>
        <v>0</v>
      </c>
      <c r="Z3173" s="51">
        <f t="shared" si="393"/>
        <v>0</v>
      </c>
      <c r="AA3173" s="51">
        <f t="shared" si="394"/>
        <v>0</v>
      </c>
      <c r="AB3173" s="51">
        <f t="shared" si="395"/>
        <v>0</v>
      </c>
      <c r="AC3173" s="52">
        <f t="shared" si="396"/>
        <v>430.1</v>
      </c>
      <c r="AD3173" s="53">
        <f>(ROUND(AC3173-AC3171,1)/AC3171)</f>
        <v>0</v>
      </c>
      <c r="AE3173" s="44"/>
      <c r="AF3173" s="45"/>
    </row>
    <row r="3174" spans="1:32">
      <c r="A3174" s="46" t="s">
        <v>31</v>
      </c>
      <c r="B3174" s="61">
        <v>0</v>
      </c>
      <c r="C3174" s="48" t="s">
        <v>7</v>
      </c>
      <c r="D3174" s="49">
        <v>128</v>
      </c>
      <c r="E3174" s="49">
        <v>0</v>
      </c>
      <c r="F3174" s="49">
        <v>0</v>
      </c>
      <c r="G3174" s="49">
        <v>0</v>
      </c>
      <c r="H3174" s="49">
        <v>0</v>
      </c>
      <c r="I3174" s="50">
        <v>60</v>
      </c>
      <c r="J3174" s="50">
        <v>10</v>
      </c>
      <c r="K3174" s="50">
        <v>0</v>
      </c>
      <c r="L3174" s="50">
        <v>0</v>
      </c>
      <c r="M3174" s="50">
        <v>0</v>
      </c>
      <c r="N3174" s="51">
        <f>D3174*$D$6</f>
        <v>179.2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</f>
        <v>250.87999999999997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391"/>
        <v>430.07999999999993</v>
      </c>
      <c r="Y3174" s="51">
        <f t="shared" si="392"/>
        <v>0</v>
      </c>
      <c r="Z3174" s="51">
        <f t="shared" si="393"/>
        <v>0</v>
      </c>
      <c r="AA3174" s="51">
        <f t="shared" si="394"/>
        <v>0</v>
      </c>
      <c r="AB3174" s="51">
        <f t="shared" si="395"/>
        <v>0</v>
      </c>
      <c r="AC3174" s="52">
        <f t="shared" si="396"/>
        <v>430.1</v>
      </c>
      <c r="AD3174" s="53">
        <f>(ROUND(AC3174-AC3171,1)/AC3171)</f>
        <v>0</v>
      </c>
      <c r="AE3174" s="44"/>
      <c r="AF3174" s="45"/>
    </row>
    <row r="3175" spans="1:32">
      <c r="A3175" s="46" t="s">
        <v>32</v>
      </c>
      <c r="B3175" s="61">
        <v>0</v>
      </c>
      <c r="C3175" s="48" t="s">
        <v>8</v>
      </c>
      <c r="D3175" s="49">
        <v>128</v>
      </c>
      <c r="E3175" s="49">
        <v>0</v>
      </c>
      <c r="F3175" s="49">
        <v>0</v>
      </c>
      <c r="G3175" s="49">
        <v>0</v>
      </c>
      <c r="H3175" s="49">
        <v>0</v>
      </c>
      <c r="I3175" s="50">
        <v>60</v>
      </c>
      <c r="J3175" s="50">
        <v>10</v>
      </c>
      <c r="K3175" s="50">
        <v>0</v>
      </c>
      <c r="L3175" s="50">
        <v>0</v>
      </c>
      <c r="M3175" s="50">
        <v>0</v>
      </c>
      <c r="N3175" s="51">
        <f>D3175*$D$7</f>
        <v>179.2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</f>
        <v>250.87999999999997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391"/>
        <v>430.07999999999993</v>
      </c>
      <c r="Y3175" s="51">
        <f t="shared" si="392"/>
        <v>0</v>
      </c>
      <c r="Z3175" s="51">
        <f t="shared" si="393"/>
        <v>0</v>
      </c>
      <c r="AA3175" s="51">
        <f t="shared" si="394"/>
        <v>0</v>
      </c>
      <c r="AB3175" s="51">
        <f t="shared" si="395"/>
        <v>0</v>
      </c>
      <c r="AC3175" s="52">
        <f t="shared" si="396"/>
        <v>430.1</v>
      </c>
      <c r="AD3175" s="53">
        <f>(ROUND(AC3175-AC3171,1)/AC3171)</f>
        <v>0</v>
      </c>
      <c r="AE3175" s="44"/>
      <c r="AF3175" s="45"/>
    </row>
    <row r="3176" spans="1:32">
      <c r="A3176" s="46" t="s">
        <v>33</v>
      </c>
      <c r="B3176" s="61"/>
      <c r="C3176" s="48" t="s">
        <v>9</v>
      </c>
      <c r="D3176" s="49">
        <v>128</v>
      </c>
      <c r="E3176" s="49">
        <v>0</v>
      </c>
      <c r="F3176" s="49">
        <v>0</v>
      </c>
      <c r="G3176" s="49">
        <v>0</v>
      </c>
      <c r="H3176" s="49">
        <v>0</v>
      </c>
      <c r="I3176" s="50">
        <v>60</v>
      </c>
      <c r="J3176" s="50">
        <v>10</v>
      </c>
      <c r="K3176" s="50">
        <v>0</v>
      </c>
      <c r="L3176" s="50">
        <v>0</v>
      </c>
      <c r="M3176" s="50">
        <v>0</v>
      </c>
      <c r="N3176" s="51">
        <f>D3176*$D$8</f>
        <v>179.2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</f>
        <v>250.87999999999997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391"/>
        <v>430.07999999999993</v>
      </c>
      <c r="Y3176" s="51">
        <f t="shared" si="392"/>
        <v>0</v>
      </c>
      <c r="Z3176" s="51">
        <f t="shared" si="393"/>
        <v>0</v>
      </c>
      <c r="AA3176" s="51">
        <f t="shared" si="394"/>
        <v>0</v>
      </c>
      <c r="AB3176" s="51">
        <f t="shared" si="395"/>
        <v>0</v>
      </c>
      <c r="AC3176" s="52">
        <f t="shared" si="396"/>
        <v>430.1</v>
      </c>
      <c r="AD3176" s="53">
        <f>(ROUND(AC3176-AC3171,1)/AC3171)</f>
        <v>0</v>
      </c>
      <c r="AE3176" s="44"/>
      <c r="AF3176" s="45"/>
    </row>
    <row r="3177" spans="1:32">
      <c r="A3177" s="46" t="s">
        <v>34</v>
      </c>
      <c r="B3177" s="61"/>
      <c r="C3177" s="48" t="s">
        <v>10</v>
      </c>
      <c r="D3177" s="49">
        <v>64</v>
      </c>
      <c r="E3177" s="49">
        <v>140</v>
      </c>
      <c r="F3177" s="49">
        <v>0</v>
      </c>
      <c r="G3177" s="49">
        <v>0</v>
      </c>
      <c r="H3177" s="49">
        <v>0</v>
      </c>
      <c r="I3177" s="50">
        <v>60</v>
      </c>
      <c r="J3177" s="50">
        <v>10</v>
      </c>
      <c r="K3177" s="50">
        <v>75</v>
      </c>
      <c r="L3177" s="50">
        <v>0</v>
      </c>
      <c r="M3177" s="50">
        <v>0</v>
      </c>
      <c r="N3177" s="51">
        <f>D3177*$D$9</f>
        <v>86.4</v>
      </c>
      <c r="O3177" s="51">
        <f>E3177*$E$9</f>
        <v>189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</f>
        <v>60.480000000000004</v>
      </c>
      <c r="T3177" s="51">
        <f>(O3177/100)*(K3177*$K$9)</f>
        <v>198.45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391"/>
        <v>146.88</v>
      </c>
      <c r="Y3177" s="51">
        <f t="shared" si="392"/>
        <v>387.45</v>
      </c>
      <c r="Z3177" s="51">
        <f t="shared" si="393"/>
        <v>0</v>
      </c>
      <c r="AA3177" s="51">
        <f t="shared" si="394"/>
        <v>0</v>
      </c>
      <c r="AB3177" s="51">
        <f t="shared" si="395"/>
        <v>0</v>
      </c>
      <c r="AC3177" s="52">
        <f t="shared" si="396"/>
        <v>534.29999999999995</v>
      </c>
      <c r="AD3177" s="53">
        <f>(ROUND(AC3177-AC3171,1)/AC3171)</f>
        <v>0.24226923971169495</v>
      </c>
      <c r="AE3177" s="44"/>
      <c r="AF3177" s="45"/>
    </row>
    <row r="3178" spans="1:32">
      <c r="A3178" s="46" t="s">
        <v>35</v>
      </c>
      <c r="B3178" s="61"/>
      <c r="C3178" s="48" t="s">
        <v>11</v>
      </c>
      <c r="D3178" s="49">
        <v>64</v>
      </c>
      <c r="E3178" s="49">
        <v>0</v>
      </c>
      <c r="F3178" s="49">
        <v>140</v>
      </c>
      <c r="G3178" s="49">
        <v>0</v>
      </c>
      <c r="H3178" s="49">
        <v>0</v>
      </c>
      <c r="I3178" s="50">
        <v>60</v>
      </c>
      <c r="J3178" s="50">
        <v>10</v>
      </c>
      <c r="K3178" s="50">
        <v>37.5</v>
      </c>
      <c r="L3178" s="50">
        <v>37.5</v>
      </c>
      <c r="M3178" s="50">
        <v>0</v>
      </c>
      <c r="N3178" s="51">
        <f>D3178*$D$10</f>
        <v>86.4</v>
      </c>
      <c r="O3178" s="51">
        <f>E3178*$E$10</f>
        <v>0</v>
      </c>
      <c r="P3178" s="51">
        <f>F3178*$F$10</f>
        <v>189</v>
      </c>
      <c r="Q3178" s="51">
        <f>G3178*$G$10</f>
        <v>0</v>
      </c>
      <c r="R3178" s="51">
        <f>H3178*$H$10</f>
        <v>0</v>
      </c>
      <c r="S3178" s="51">
        <f>(N3178/100)*(I3178*$I$10)+(N3178/100)*(J3178*$J$10)</f>
        <v>60.480000000000004</v>
      </c>
      <c r="T3178" s="51">
        <f>(O3178/100)*(K3178*$J$10)</f>
        <v>0</v>
      </c>
      <c r="U3178" s="51">
        <f>(P3178/100)*(K3178*$K$10)+(P3178/100)*(L3178*$L$10)</f>
        <v>198.45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391"/>
        <v>146.88</v>
      </c>
      <c r="Y3178" s="51">
        <f t="shared" si="392"/>
        <v>0</v>
      </c>
      <c r="Z3178" s="51">
        <f t="shared" si="393"/>
        <v>387.45</v>
      </c>
      <c r="AA3178" s="51">
        <f t="shared" si="394"/>
        <v>0</v>
      </c>
      <c r="AB3178" s="51">
        <f t="shared" si="395"/>
        <v>0</v>
      </c>
      <c r="AC3178" s="52">
        <f t="shared" si="396"/>
        <v>534.29999999999995</v>
      </c>
      <c r="AD3178" s="53">
        <f>(ROUND(AC3178-AC3171,1)/AC3171)</f>
        <v>0.24226923971169495</v>
      </c>
      <c r="AE3178" s="44"/>
      <c r="AF3178" s="45"/>
    </row>
    <row r="3179" spans="1:32">
      <c r="A3179" s="46" t="s">
        <v>36</v>
      </c>
      <c r="B3179" s="61"/>
      <c r="C3179" s="48" t="s">
        <v>12</v>
      </c>
      <c r="D3179" s="49">
        <v>64</v>
      </c>
      <c r="E3179" s="49">
        <v>0</v>
      </c>
      <c r="F3179" s="49">
        <v>0</v>
      </c>
      <c r="G3179" s="49">
        <v>140</v>
      </c>
      <c r="H3179" s="49">
        <v>0</v>
      </c>
      <c r="I3179" s="50">
        <v>60</v>
      </c>
      <c r="J3179" s="50">
        <v>10</v>
      </c>
      <c r="K3179" s="50">
        <v>0</v>
      </c>
      <c r="L3179" s="50">
        <v>75</v>
      </c>
      <c r="M3179" s="50">
        <v>0</v>
      </c>
      <c r="N3179" s="51">
        <f>D3179*$D$11</f>
        <v>86.4</v>
      </c>
      <c r="O3179" s="51">
        <f>E3179*$E$11</f>
        <v>0</v>
      </c>
      <c r="P3179" s="51">
        <f>F3179*$F$11</f>
        <v>0</v>
      </c>
      <c r="Q3179" s="51">
        <f>G3179*$G$11</f>
        <v>189</v>
      </c>
      <c r="R3179" s="51">
        <f>H3179*$H$11</f>
        <v>0</v>
      </c>
      <c r="S3179" s="51">
        <f>(N3179/100)*(I3179*$I$11)+(N3179/100)*(J3179*$J$11)</f>
        <v>60.480000000000004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198.45</v>
      </c>
      <c r="W3179" s="51">
        <f>(R3179/100)*(K3179*$K$11)+(R3179/100)*(L3179*$L$11)</f>
        <v>0</v>
      </c>
      <c r="X3179" s="51">
        <f t="shared" si="391"/>
        <v>146.88</v>
      </c>
      <c r="Y3179" s="51">
        <f t="shared" si="392"/>
        <v>0</v>
      </c>
      <c r="Z3179" s="51">
        <f t="shared" si="393"/>
        <v>0</v>
      </c>
      <c r="AA3179" s="51">
        <f t="shared" si="394"/>
        <v>387.45</v>
      </c>
      <c r="AB3179" s="51">
        <f t="shared" si="395"/>
        <v>0</v>
      </c>
      <c r="AC3179" s="52">
        <f t="shared" si="396"/>
        <v>534.29999999999995</v>
      </c>
      <c r="AD3179" s="53">
        <f>(ROUND(AC3179-AC3171,1)/AC3171)</f>
        <v>0.24226923971169495</v>
      </c>
      <c r="AE3179" s="44"/>
      <c r="AF3179" s="45"/>
    </row>
    <row r="3180" spans="1:32">
      <c r="A3180" s="46" t="s">
        <v>37</v>
      </c>
      <c r="B3180" s="61"/>
      <c r="C3180" s="48" t="s">
        <v>13</v>
      </c>
      <c r="D3180" s="49">
        <v>64</v>
      </c>
      <c r="E3180" s="49">
        <v>0</v>
      </c>
      <c r="F3180" s="49">
        <v>0</v>
      </c>
      <c r="G3180" s="49">
        <v>0</v>
      </c>
      <c r="H3180" s="49">
        <v>140</v>
      </c>
      <c r="I3180" s="50">
        <v>60</v>
      </c>
      <c r="J3180" s="50">
        <v>10</v>
      </c>
      <c r="K3180" s="50">
        <v>37.5</v>
      </c>
      <c r="L3180" s="50">
        <v>37.5</v>
      </c>
      <c r="M3180" s="50">
        <v>0</v>
      </c>
      <c r="N3180" s="51">
        <f>D3180*$D$12</f>
        <v>86.4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189</v>
      </c>
      <c r="S3180" s="51">
        <f>(N3180/100)*(I3180*$I$12)+(N3180/100)*(J3180*$J$12)</f>
        <v>60.480000000000004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198.45</v>
      </c>
      <c r="X3180" s="51">
        <f t="shared" si="391"/>
        <v>146.88</v>
      </c>
      <c r="Y3180" s="51">
        <f t="shared" si="392"/>
        <v>0</v>
      </c>
      <c r="Z3180" s="51">
        <f t="shared" si="393"/>
        <v>0</v>
      </c>
      <c r="AA3180" s="51">
        <f t="shared" si="394"/>
        <v>0</v>
      </c>
      <c r="AB3180" s="51">
        <f t="shared" si="395"/>
        <v>387.45</v>
      </c>
      <c r="AC3180" s="52">
        <f t="shared" si="396"/>
        <v>534.29999999999995</v>
      </c>
      <c r="AD3180" s="53">
        <f>(ROUND(AC3180-AC3171,1)/AC3171)</f>
        <v>0.24226923971169495</v>
      </c>
      <c r="AE3180" s="44"/>
      <c r="AF3180" s="45"/>
    </row>
    <row r="3181" spans="1:32">
      <c r="A3181" s="46" t="s">
        <v>38</v>
      </c>
      <c r="B3181" s="61"/>
      <c r="C3181" s="48" t="s">
        <v>14</v>
      </c>
      <c r="D3181" s="49">
        <v>128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87</v>
      </c>
      <c r="N3181" s="51">
        <f>D3181*$D$13</f>
        <v>172.8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</f>
        <v>300.67200000000003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391"/>
        <v>473.47200000000004</v>
      </c>
      <c r="Y3181" s="51">
        <f t="shared" si="392"/>
        <v>0</v>
      </c>
      <c r="Z3181" s="51">
        <f t="shared" si="393"/>
        <v>0</v>
      </c>
      <c r="AA3181" s="51">
        <f t="shared" si="394"/>
        <v>0</v>
      </c>
      <c r="AB3181" s="51">
        <f t="shared" si="395"/>
        <v>0</v>
      </c>
      <c r="AC3181" s="52">
        <f t="shared" si="396"/>
        <v>473.5</v>
      </c>
      <c r="AD3181" s="53">
        <f>(ROUND(AC3181-AC3171,1)/AC3171)</f>
        <v>0.10090676586840269</v>
      </c>
      <c r="AE3181" s="44"/>
      <c r="AF3181" s="45"/>
    </row>
    <row r="3182" spans="1:32">
      <c r="A3182" s="46" t="s">
        <v>39</v>
      </c>
      <c r="B3182" s="61"/>
      <c r="C3182" s="48" t="s">
        <v>15</v>
      </c>
      <c r="D3182" s="49">
        <v>128</v>
      </c>
      <c r="E3182" s="49">
        <v>0</v>
      </c>
      <c r="F3182" s="49">
        <v>0</v>
      </c>
      <c r="G3182" s="49">
        <v>0</v>
      </c>
      <c r="H3182" s="49">
        <v>0</v>
      </c>
      <c r="I3182" s="50">
        <v>60</v>
      </c>
      <c r="J3182" s="50">
        <v>10</v>
      </c>
      <c r="K3182" s="50">
        <v>65</v>
      </c>
      <c r="L3182" s="50">
        <v>0</v>
      </c>
      <c r="M3182" s="50">
        <v>0</v>
      </c>
      <c r="N3182" s="51">
        <f>D3182*$D$14</f>
        <v>172.8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391"/>
        <v>518.40000000000009</v>
      </c>
      <c r="Y3182" s="51">
        <f t="shared" si="392"/>
        <v>0</v>
      </c>
      <c r="Z3182" s="51">
        <f t="shared" si="393"/>
        <v>0</v>
      </c>
      <c r="AA3182" s="51">
        <f t="shared" si="394"/>
        <v>0</v>
      </c>
      <c r="AB3182" s="51">
        <f t="shared" si="395"/>
        <v>0</v>
      </c>
      <c r="AC3182" s="52">
        <f t="shared" si="396"/>
        <v>518.4</v>
      </c>
      <c r="AD3182" s="53">
        <f>(ROUND(AC3182-AC3171,1)/AC3171)</f>
        <v>0.20530109276912345</v>
      </c>
      <c r="AE3182" s="44"/>
      <c r="AF3182" s="45"/>
    </row>
    <row r="3183" spans="1:32">
      <c r="A3183" s="46"/>
      <c r="B3183" s="61"/>
      <c r="C3183" s="48" t="s">
        <v>16</v>
      </c>
      <c r="D3183" s="49">
        <v>128</v>
      </c>
      <c r="E3183" s="49">
        <v>0</v>
      </c>
      <c r="F3183" s="49">
        <v>0</v>
      </c>
      <c r="G3183" s="49">
        <v>0</v>
      </c>
      <c r="H3183" s="49">
        <v>0</v>
      </c>
      <c r="I3183" s="50">
        <v>60</v>
      </c>
      <c r="J3183" s="50">
        <v>10</v>
      </c>
      <c r="K3183" s="50">
        <v>0</v>
      </c>
      <c r="L3183" s="50">
        <v>65</v>
      </c>
      <c r="M3183" s="50">
        <v>0</v>
      </c>
      <c r="N3183" s="51">
        <f>D3183*$D$15</f>
        <v>172.8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391"/>
        <v>518.40000000000009</v>
      </c>
      <c r="Y3183" s="51">
        <f t="shared" si="392"/>
        <v>0</v>
      </c>
      <c r="Z3183" s="51">
        <f t="shared" si="393"/>
        <v>0</v>
      </c>
      <c r="AA3183" s="51">
        <f t="shared" si="394"/>
        <v>0</v>
      </c>
      <c r="AB3183" s="51">
        <f t="shared" si="395"/>
        <v>0</v>
      </c>
      <c r="AC3183" s="52">
        <f t="shared" si="396"/>
        <v>518.4</v>
      </c>
      <c r="AD3183" s="53">
        <f>(ROUND(AC3183-AC3171,1)/AC3171)</f>
        <v>0.20530109276912345</v>
      </c>
      <c r="AE3183" s="44"/>
      <c r="AF3183" s="45"/>
    </row>
    <row r="3184" spans="1:32">
      <c r="A3184" s="46"/>
      <c r="B3184" s="61"/>
      <c r="C3184" s="48" t="s">
        <v>17</v>
      </c>
      <c r="D3184" s="49">
        <v>128</v>
      </c>
      <c r="E3184" s="49">
        <v>0</v>
      </c>
      <c r="F3184" s="49">
        <v>0</v>
      </c>
      <c r="G3184" s="49">
        <v>0</v>
      </c>
      <c r="H3184" s="49">
        <v>0</v>
      </c>
      <c r="I3184" s="50">
        <v>60</v>
      </c>
      <c r="J3184" s="50">
        <v>46</v>
      </c>
      <c r="K3184" s="50">
        <v>0</v>
      </c>
      <c r="L3184" s="50">
        <v>0</v>
      </c>
      <c r="M3184" s="50">
        <v>0</v>
      </c>
      <c r="N3184" s="51">
        <f>D3184*$D$16</f>
        <v>172.8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</f>
        <v>302.40000000000003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391"/>
        <v>475.20000000000005</v>
      </c>
      <c r="Y3184" s="51">
        <f t="shared" si="392"/>
        <v>0</v>
      </c>
      <c r="Z3184" s="51">
        <f t="shared" si="393"/>
        <v>0</v>
      </c>
      <c r="AA3184" s="51">
        <f t="shared" si="394"/>
        <v>0</v>
      </c>
      <c r="AB3184" s="51">
        <f t="shared" si="395"/>
        <v>0</v>
      </c>
      <c r="AC3184" s="52">
        <f t="shared" si="396"/>
        <v>475.2</v>
      </c>
      <c r="AD3184" s="53">
        <f>(ROUND(AC3184-AC3171,1)/AC3171)</f>
        <v>0.10485933503836317</v>
      </c>
      <c r="AE3184" s="44"/>
      <c r="AF3184" s="45"/>
    </row>
    <row r="3185" spans="1:32">
      <c r="A3185" s="46"/>
      <c r="B3185" s="61"/>
      <c r="C3185" s="48" t="s">
        <v>18</v>
      </c>
      <c r="D3185" s="49">
        <v>128</v>
      </c>
      <c r="E3185" s="49">
        <v>0</v>
      </c>
      <c r="F3185" s="49">
        <v>0</v>
      </c>
      <c r="G3185" s="49">
        <v>0</v>
      </c>
      <c r="H3185" s="49">
        <v>0</v>
      </c>
      <c r="I3185" s="50">
        <v>80</v>
      </c>
      <c r="J3185" s="50">
        <v>10</v>
      </c>
      <c r="K3185" s="50">
        <v>0</v>
      </c>
      <c r="L3185" s="50">
        <v>0</v>
      </c>
      <c r="M3185" s="50">
        <v>0</v>
      </c>
      <c r="N3185" s="51">
        <f>D3185*$D$17</f>
        <v>172.8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</f>
        <v>362.88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391"/>
        <v>535.68000000000006</v>
      </c>
      <c r="Y3185" s="51">
        <f t="shared" si="392"/>
        <v>0</v>
      </c>
      <c r="Z3185" s="51">
        <f t="shared" si="393"/>
        <v>0</v>
      </c>
      <c r="AA3185" s="51">
        <f t="shared" si="394"/>
        <v>0</v>
      </c>
      <c r="AB3185" s="51">
        <f t="shared" si="395"/>
        <v>0</v>
      </c>
      <c r="AC3185" s="52">
        <f t="shared" si="396"/>
        <v>535.70000000000005</v>
      </c>
      <c r="AD3185" s="53">
        <f>(ROUND(AC3185-AC3171,1)/AC3171)</f>
        <v>0.24552429667519179</v>
      </c>
      <c r="AE3185" s="44" t="s">
        <v>28</v>
      </c>
      <c r="AF3185" s="45"/>
    </row>
    <row r="3186" spans="1:32">
      <c r="A3186" s="54" t="s">
        <v>19</v>
      </c>
      <c r="B3186" s="58" t="s">
        <v>268</v>
      </c>
      <c r="C3186" s="38" t="s">
        <v>50</v>
      </c>
      <c r="D3186" s="39">
        <v>99</v>
      </c>
      <c r="E3186" s="39">
        <v>0</v>
      </c>
      <c r="F3186" s="39">
        <v>0</v>
      </c>
      <c r="G3186" s="39">
        <v>0</v>
      </c>
      <c r="H3186" s="39">
        <v>0</v>
      </c>
      <c r="I3186" s="40">
        <v>15</v>
      </c>
      <c r="J3186" s="40">
        <v>45</v>
      </c>
      <c r="K3186" s="40">
        <v>45</v>
      </c>
      <c r="L3186" s="40">
        <v>0</v>
      </c>
      <c r="M3186" s="40">
        <v>0</v>
      </c>
      <c r="N3186" s="41">
        <f>D3186*$D$3</f>
        <v>138.6</v>
      </c>
      <c r="O3186" s="41">
        <f>E3186*$E$3</f>
        <v>0</v>
      </c>
      <c r="P3186" s="41">
        <f>F3186*$F$3</f>
        <v>0</v>
      </c>
      <c r="Q3186" s="41">
        <f>G3186*$G$3</f>
        <v>0</v>
      </c>
      <c r="R3186" s="41">
        <f>H3186*$H$3</f>
        <v>0</v>
      </c>
      <c r="S3186" s="41">
        <f>(N3186/100)*(I3186*$I$3)+(N3186/100)*(J3186*$J$3)+(N3186/100)*(K3186*$L$3)</f>
        <v>291.06</v>
      </c>
      <c r="T3186" s="41">
        <f>(O3186/100)*(K3186*$K$3)</f>
        <v>0</v>
      </c>
      <c r="U3186" s="41">
        <f>(P3186/100)*(K3186*$K$3)+(P3186/100)*(L3186*$L$3)</f>
        <v>0</v>
      </c>
      <c r="V3186" s="41">
        <f>(Q3186/100)*(L3186*$L$3)</f>
        <v>0</v>
      </c>
      <c r="W3186" s="41">
        <f>(R3186/100)*(K3186*$K$3)+(R3186/100)*(L3186*$L$3)</f>
        <v>0</v>
      </c>
      <c r="X3186" s="41">
        <f t="shared" si="391"/>
        <v>429.65999999999997</v>
      </c>
      <c r="Y3186" s="41">
        <f t="shared" si="392"/>
        <v>0</v>
      </c>
      <c r="Z3186" s="41">
        <f t="shared" si="393"/>
        <v>0</v>
      </c>
      <c r="AA3186" s="41">
        <f t="shared" si="394"/>
        <v>0</v>
      </c>
      <c r="AB3186" s="41">
        <f t="shared" si="395"/>
        <v>0</v>
      </c>
      <c r="AC3186" s="42">
        <f t="shared" si="396"/>
        <v>429.7</v>
      </c>
      <c r="AD3186" s="66" t="s">
        <v>15</v>
      </c>
      <c r="AE3186" s="44"/>
      <c r="AF3186" s="45"/>
    </row>
    <row r="3187" spans="1:32">
      <c r="A3187" s="46" t="s">
        <v>29</v>
      </c>
      <c r="B3187" s="59">
        <v>12</v>
      </c>
      <c r="C3187" s="48" t="s">
        <v>5</v>
      </c>
      <c r="D3187" s="49">
        <v>99</v>
      </c>
      <c r="E3187" s="49">
        <v>0</v>
      </c>
      <c r="F3187" s="49">
        <v>0</v>
      </c>
      <c r="G3187" s="49">
        <v>0</v>
      </c>
      <c r="H3187" s="49">
        <v>0</v>
      </c>
      <c r="I3187" s="50">
        <v>30</v>
      </c>
      <c r="J3187" s="50">
        <v>60</v>
      </c>
      <c r="K3187" s="50">
        <v>45</v>
      </c>
      <c r="L3187" s="50">
        <v>0</v>
      </c>
      <c r="M3187" s="50">
        <v>0</v>
      </c>
      <c r="N3187" s="51">
        <f>D3187*$D$4</f>
        <v>133.65</v>
      </c>
      <c r="O3187" s="51">
        <f>E3187*$E$4</f>
        <v>0</v>
      </c>
      <c r="P3187" s="51">
        <f>F3187*$F$4</f>
        <v>0</v>
      </c>
      <c r="Q3187" s="51">
        <f>G3187*$G$4</f>
        <v>0</v>
      </c>
      <c r="R3187" s="51">
        <f>H3187*$H$4</f>
        <v>0</v>
      </c>
      <c r="S3187" s="51">
        <f>(N3187/100)*(I3187*$I$4)+(N3187/100)*(J3187*$J$4)+(N3187/100)*(K3187*$L$4)</f>
        <v>360.85500000000002</v>
      </c>
      <c r="T3187" s="51">
        <f>(O3187/100)*(K3187*$K$4)</f>
        <v>0</v>
      </c>
      <c r="U3187" s="51">
        <f>(P3187/100)*(K3187*$K$4)+(P3187/100)*(L3187*$L$4)</f>
        <v>0</v>
      </c>
      <c r="V3187" s="51">
        <f>(Q3187/100)*(L3187*$L$4)</f>
        <v>0</v>
      </c>
      <c r="W3187" s="51">
        <f>(R3187/100)*(K3187*$K$4)+(R3187/100)*(L3187*$L$4)</f>
        <v>0</v>
      </c>
      <c r="X3187" s="51">
        <f t="shared" si="391"/>
        <v>494.505</v>
      </c>
      <c r="Y3187" s="51">
        <f t="shared" si="392"/>
        <v>0</v>
      </c>
      <c r="Z3187" s="51">
        <f t="shared" si="393"/>
        <v>0</v>
      </c>
      <c r="AA3187" s="51">
        <f t="shared" si="394"/>
        <v>0</v>
      </c>
      <c r="AB3187" s="51">
        <f t="shared" si="395"/>
        <v>0</v>
      </c>
      <c r="AC3187" s="52">
        <f t="shared" si="396"/>
        <v>494.5</v>
      </c>
      <c r="AD3187" s="53">
        <f>(ROUND(AC3187-AC3186,1)/AC3186)</f>
        <v>0.15080288573423317</v>
      </c>
      <c r="AE3187" s="44"/>
      <c r="AF3187" s="45"/>
    </row>
    <row r="3188" spans="1:32">
      <c r="A3188" s="46" t="s">
        <v>30</v>
      </c>
      <c r="B3188" s="59">
        <v>22</v>
      </c>
      <c r="C3188" s="48" t="s">
        <v>6</v>
      </c>
      <c r="D3188" s="49">
        <v>99</v>
      </c>
      <c r="E3188" s="49">
        <v>0</v>
      </c>
      <c r="F3188" s="49">
        <v>0</v>
      </c>
      <c r="G3188" s="49">
        <v>0</v>
      </c>
      <c r="H3188" s="49">
        <v>0</v>
      </c>
      <c r="I3188" s="50">
        <v>15</v>
      </c>
      <c r="J3188" s="50">
        <v>45</v>
      </c>
      <c r="K3188" s="50">
        <v>45</v>
      </c>
      <c r="L3188" s="50">
        <v>0</v>
      </c>
      <c r="M3188" s="50">
        <v>0</v>
      </c>
      <c r="N3188" s="51">
        <f>D3188*$D$5</f>
        <v>138.6</v>
      </c>
      <c r="O3188" s="51">
        <f>E3188*$E$5</f>
        <v>0</v>
      </c>
      <c r="P3188" s="51">
        <f>F3188*$F$5</f>
        <v>0</v>
      </c>
      <c r="Q3188" s="51">
        <f>G3188*$G$5</f>
        <v>0</v>
      </c>
      <c r="R3188" s="51">
        <f>H3188*$H$5</f>
        <v>0</v>
      </c>
      <c r="S3188" s="51">
        <f>(N3188/100)*(I3188*$I$5)+(N3188/100)*(J3188*$J$5)+(N3188/100)*(K3188*$L$5)</f>
        <v>291.06</v>
      </c>
      <c r="T3188" s="51">
        <f>(O3188/100)*(K3188*$K$5)</f>
        <v>0</v>
      </c>
      <c r="U3188" s="51">
        <f>(P3188/100)*(K3188*$K$5)+(P3188/100)*(L3188*$L$5)</f>
        <v>0</v>
      </c>
      <c r="V3188" s="51">
        <f>(Q3188/100)*(L3188*$L$5)</f>
        <v>0</v>
      </c>
      <c r="W3188" s="51">
        <f>(R3188/100)*(K3188*$K$5)+(R3188/100)*(L3188*$L$5)</f>
        <v>0</v>
      </c>
      <c r="X3188" s="51">
        <f t="shared" si="391"/>
        <v>429.65999999999997</v>
      </c>
      <c r="Y3188" s="51">
        <f t="shared" si="392"/>
        <v>0</v>
      </c>
      <c r="Z3188" s="51">
        <f t="shared" si="393"/>
        <v>0</v>
      </c>
      <c r="AA3188" s="51">
        <f t="shared" si="394"/>
        <v>0</v>
      </c>
      <c r="AB3188" s="51">
        <f t="shared" si="395"/>
        <v>0</v>
      </c>
      <c r="AC3188" s="52">
        <f t="shared" si="396"/>
        <v>429.7</v>
      </c>
      <c r="AD3188" s="53">
        <f>(ROUND(AC3188-AC3186,1)/AC3186)</f>
        <v>0</v>
      </c>
      <c r="AE3188" s="44"/>
      <c r="AF3188" s="45"/>
    </row>
    <row r="3189" spans="1:32">
      <c r="A3189" s="46" t="s">
        <v>31</v>
      </c>
      <c r="B3189" s="59">
        <v>20</v>
      </c>
      <c r="C3189" s="48" t="s">
        <v>7</v>
      </c>
      <c r="D3189" s="49">
        <v>99</v>
      </c>
      <c r="E3189" s="49">
        <v>0</v>
      </c>
      <c r="F3189" s="49">
        <v>0</v>
      </c>
      <c r="G3189" s="49">
        <v>0</v>
      </c>
      <c r="H3189" s="49">
        <v>0</v>
      </c>
      <c r="I3189" s="50">
        <v>15</v>
      </c>
      <c r="J3189" s="50">
        <v>45</v>
      </c>
      <c r="K3189" s="50">
        <v>45</v>
      </c>
      <c r="L3189" s="50">
        <v>0</v>
      </c>
      <c r="M3189" s="50">
        <v>0</v>
      </c>
      <c r="N3189" s="51">
        <f>D3189*$D$6</f>
        <v>138.6</v>
      </c>
      <c r="O3189" s="51">
        <f>E3189*$E$6</f>
        <v>0</v>
      </c>
      <c r="P3189" s="51">
        <f>F3189*$F$6</f>
        <v>0</v>
      </c>
      <c r="Q3189" s="51">
        <f>G3189*$G$6</f>
        <v>0</v>
      </c>
      <c r="R3189" s="51">
        <f>H3189*$H$6</f>
        <v>0</v>
      </c>
      <c r="S3189" s="51">
        <f>(N3189/100)*(I3189*$I$6)+(N3189/100)*(J3189*$J$6)+(N3189/100)*(K3189*$L$6)</f>
        <v>291.06</v>
      </c>
      <c r="T3189" s="51">
        <f>(O3189/100)*(K3189*$K$6)</f>
        <v>0</v>
      </c>
      <c r="U3189" s="51">
        <f>(P3189/100)*(K3189*$K$6)+(P3189/100)*(L3189*$L$6)</f>
        <v>0</v>
      </c>
      <c r="V3189" s="51">
        <f>(Q3189/100)*(L3189*$L$6)</f>
        <v>0</v>
      </c>
      <c r="W3189" s="51">
        <f>(R3189/100)*(K3189*$K$6)+(R3189/100)*(L3189*$L$6)</f>
        <v>0</v>
      </c>
      <c r="X3189" s="51">
        <f t="shared" si="391"/>
        <v>429.65999999999997</v>
      </c>
      <c r="Y3189" s="51">
        <f t="shared" si="392"/>
        <v>0</v>
      </c>
      <c r="Z3189" s="51">
        <f t="shared" si="393"/>
        <v>0</v>
      </c>
      <c r="AA3189" s="51">
        <f t="shared" si="394"/>
        <v>0</v>
      </c>
      <c r="AB3189" s="51">
        <f t="shared" si="395"/>
        <v>0</v>
      </c>
      <c r="AC3189" s="52">
        <f t="shared" si="396"/>
        <v>429.7</v>
      </c>
      <c r="AD3189" s="53">
        <f>(ROUND(AC3189-AC3186,1)/AC3186)</f>
        <v>0</v>
      </c>
      <c r="AE3189" s="44"/>
      <c r="AF3189" s="45"/>
    </row>
    <row r="3190" spans="1:32">
      <c r="A3190" s="46" t="s">
        <v>32</v>
      </c>
      <c r="B3190" s="59">
        <v>0</v>
      </c>
      <c r="C3190" s="48" t="s">
        <v>8</v>
      </c>
      <c r="D3190" s="49">
        <v>99</v>
      </c>
      <c r="E3190" s="49">
        <v>0</v>
      </c>
      <c r="F3190" s="49">
        <v>0</v>
      </c>
      <c r="G3190" s="49">
        <v>0</v>
      </c>
      <c r="H3190" s="49">
        <v>0</v>
      </c>
      <c r="I3190" s="50">
        <v>15</v>
      </c>
      <c r="J3190" s="50">
        <v>45</v>
      </c>
      <c r="K3190" s="50">
        <v>45</v>
      </c>
      <c r="L3190" s="50">
        <v>0</v>
      </c>
      <c r="M3190" s="50">
        <v>0</v>
      </c>
      <c r="N3190" s="51">
        <f>D3190*$D$7</f>
        <v>138.6</v>
      </c>
      <c r="O3190" s="51">
        <f>E3190*$E$7</f>
        <v>0</v>
      </c>
      <c r="P3190" s="51">
        <f>F3190*$F$7</f>
        <v>0</v>
      </c>
      <c r="Q3190" s="51">
        <f>G3190*$G$7</f>
        <v>0</v>
      </c>
      <c r="R3190" s="51">
        <f>H3190*$H$7</f>
        <v>0</v>
      </c>
      <c r="S3190" s="51">
        <f>(N3190/100)*(I3190*$I$7)+(N3190/100)*(J3190*$J$7)+(N3190/100)*(K3190*$L$7)</f>
        <v>291.06</v>
      </c>
      <c r="T3190" s="51">
        <f>(O3190/100)*(K3190*$K$7)</f>
        <v>0</v>
      </c>
      <c r="U3190" s="51">
        <f>(P3190/100)*(K3190*$K$7)+(P3190/100)*(L3190*$L$7)</f>
        <v>0</v>
      </c>
      <c r="V3190" s="51">
        <f>(Q3190/100)*(L3190*$L$7)</f>
        <v>0</v>
      </c>
      <c r="W3190" s="51">
        <f>(R3190/100)*(K3190*$K$7)+(R3190/100)*(L3190*$L$7)</f>
        <v>0</v>
      </c>
      <c r="X3190" s="51">
        <f t="shared" si="391"/>
        <v>429.65999999999997</v>
      </c>
      <c r="Y3190" s="51">
        <f t="shared" si="392"/>
        <v>0</v>
      </c>
      <c r="Z3190" s="51">
        <f t="shared" si="393"/>
        <v>0</v>
      </c>
      <c r="AA3190" s="51">
        <f t="shared" si="394"/>
        <v>0</v>
      </c>
      <c r="AB3190" s="51">
        <f t="shared" si="395"/>
        <v>0</v>
      </c>
      <c r="AC3190" s="52">
        <f t="shared" si="396"/>
        <v>429.7</v>
      </c>
      <c r="AD3190" s="53">
        <f>(ROUND(AC3190-AC3186,1)/AC3186)</f>
        <v>0</v>
      </c>
      <c r="AE3190" s="44"/>
      <c r="AF3190" s="45"/>
    </row>
    <row r="3191" spans="1:32">
      <c r="A3191" s="46" t="s">
        <v>33</v>
      </c>
      <c r="B3191" s="59"/>
      <c r="C3191" s="48" t="s">
        <v>9</v>
      </c>
      <c r="D3191" s="49">
        <v>99</v>
      </c>
      <c r="E3191" s="49">
        <v>0</v>
      </c>
      <c r="F3191" s="49">
        <v>0</v>
      </c>
      <c r="G3191" s="49">
        <v>0</v>
      </c>
      <c r="H3191" s="49">
        <v>0</v>
      </c>
      <c r="I3191" s="50">
        <v>15</v>
      </c>
      <c r="J3191" s="50">
        <v>45</v>
      </c>
      <c r="K3191" s="50">
        <v>45</v>
      </c>
      <c r="L3191" s="50">
        <v>0</v>
      </c>
      <c r="M3191" s="50">
        <v>0</v>
      </c>
      <c r="N3191" s="51">
        <f>D3191*$D$8</f>
        <v>138.6</v>
      </c>
      <c r="O3191" s="51">
        <f>E3191*$E$8</f>
        <v>0</v>
      </c>
      <c r="P3191" s="51">
        <f>F3191*$F$8</f>
        <v>0</v>
      </c>
      <c r="Q3191" s="51">
        <f>G3191*$G$8</f>
        <v>0</v>
      </c>
      <c r="R3191" s="51">
        <f>H3191*$H$8</f>
        <v>0</v>
      </c>
      <c r="S3191" s="51">
        <f>(N3191/100)*(I3191*$I$8)+(N3191/100)*(J3191*$J$8)+(N3191/100)*(K3191*$L$8)</f>
        <v>291.06</v>
      </c>
      <c r="T3191" s="51">
        <f>(O3191/100)*(K3191*$K$8)</f>
        <v>0</v>
      </c>
      <c r="U3191" s="51">
        <f>(P3191/100)*(K3191*$K$8)+(P3191/100)*(L3191*$L$8)</f>
        <v>0</v>
      </c>
      <c r="V3191" s="51">
        <f>(Q3191/100)*(L3191*$L$8)</f>
        <v>0</v>
      </c>
      <c r="W3191" s="51">
        <f>(R3191/100)*(K3191*$K$8)+(R3191/100)*(L3191*$L$8)</f>
        <v>0</v>
      </c>
      <c r="X3191" s="51">
        <f t="shared" si="391"/>
        <v>429.65999999999997</v>
      </c>
      <c r="Y3191" s="51">
        <f t="shared" si="392"/>
        <v>0</v>
      </c>
      <c r="Z3191" s="51">
        <f t="shared" si="393"/>
        <v>0</v>
      </c>
      <c r="AA3191" s="51">
        <f t="shared" si="394"/>
        <v>0</v>
      </c>
      <c r="AB3191" s="51">
        <f t="shared" si="395"/>
        <v>0</v>
      </c>
      <c r="AC3191" s="52">
        <f t="shared" si="396"/>
        <v>429.7</v>
      </c>
      <c r="AD3191" s="53">
        <f>(ROUND(AC3191-AC3186,1)/AC3186)</f>
        <v>0</v>
      </c>
      <c r="AE3191" s="44"/>
      <c r="AF3191" s="45"/>
    </row>
    <row r="3192" spans="1:32">
      <c r="A3192" s="46" t="s">
        <v>34</v>
      </c>
      <c r="B3192" s="59"/>
      <c r="C3192" s="48" t="s">
        <v>10</v>
      </c>
      <c r="D3192" s="49">
        <v>55</v>
      </c>
      <c r="E3192" s="49">
        <v>110</v>
      </c>
      <c r="F3192" s="49">
        <v>0</v>
      </c>
      <c r="G3192" s="49">
        <v>0</v>
      </c>
      <c r="H3192" s="49">
        <v>0</v>
      </c>
      <c r="I3192" s="50">
        <v>15</v>
      </c>
      <c r="J3192" s="50">
        <v>45</v>
      </c>
      <c r="K3192" s="50">
        <v>90</v>
      </c>
      <c r="L3192" s="50">
        <v>0</v>
      </c>
      <c r="M3192" s="50">
        <v>0</v>
      </c>
      <c r="N3192" s="51">
        <f>D3192*$D$9</f>
        <v>74.25</v>
      </c>
      <c r="O3192" s="51">
        <f>E3192*$E$9</f>
        <v>148.5</v>
      </c>
      <c r="P3192" s="51">
        <f>F3192*$F$9</f>
        <v>0</v>
      </c>
      <c r="Q3192" s="51">
        <f>G3192*$G$9</f>
        <v>0</v>
      </c>
      <c r="R3192" s="51">
        <f>H3192*$H$9</f>
        <v>0</v>
      </c>
      <c r="S3192" s="51">
        <f>(N3192/100)*(I3192*$I$9)+(N3192/100)*(J3192*$J$9)+(N3192/100)*(K3192*$L$9)</f>
        <v>111.375</v>
      </c>
      <c r="T3192" s="51">
        <f>(O3192/100)*(K3192*$K$9)</f>
        <v>187.10999999999999</v>
      </c>
      <c r="U3192" s="51">
        <f>(P3192/100)*(K3192*$K$9)+(P3192/100)*(L3192*$L$9)</f>
        <v>0</v>
      </c>
      <c r="V3192" s="51">
        <f>(Q3192/100)*(L3192*$L$9)</f>
        <v>0</v>
      </c>
      <c r="W3192" s="51">
        <f>(R3192/100)*(K3192*$K$9)+(R3192/100)*(L3192*$L$9)</f>
        <v>0</v>
      </c>
      <c r="X3192" s="51">
        <f t="shared" si="391"/>
        <v>185.625</v>
      </c>
      <c r="Y3192" s="51">
        <f t="shared" si="392"/>
        <v>335.61</v>
      </c>
      <c r="Z3192" s="51">
        <f t="shared" si="393"/>
        <v>0</v>
      </c>
      <c r="AA3192" s="51">
        <f t="shared" si="394"/>
        <v>0</v>
      </c>
      <c r="AB3192" s="51">
        <f t="shared" si="395"/>
        <v>0</v>
      </c>
      <c r="AC3192" s="52">
        <f t="shared" si="396"/>
        <v>521.20000000000005</v>
      </c>
      <c r="AD3192" s="53">
        <f>(ROUND(AC3192-AC3186,1)/AC3186)</f>
        <v>0.2129392599488015</v>
      </c>
      <c r="AE3192" s="44"/>
      <c r="AF3192" s="45"/>
    </row>
    <row r="3193" spans="1:32">
      <c r="A3193" s="46" t="s">
        <v>35</v>
      </c>
      <c r="B3193" s="59"/>
      <c r="C3193" s="48" t="s">
        <v>11</v>
      </c>
      <c r="D3193" s="49">
        <v>55</v>
      </c>
      <c r="E3193" s="49">
        <v>0</v>
      </c>
      <c r="F3193" s="49">
        <v>110</v>
      </c>
      <c r="G3193" s="49">
        <v>0</v>
      </c>
      <c r="H3193" s="49">
        <v>0</v>
      </c>
      <c r="I3193" s="50">
        <v>15</v>
      </c>
      <c r="J3193" s="50">
        <v>45</v>
      </c>
      <c r="K3193" s="50">
        <v>45</v>
      </c>
      <c r="L3193" s="50">
        <v>45</v>
      </c>
      <c r="M3193" s="50">
        <v>0</v>
      </c>
      <c r="N3193" s="51">
        <f>D3193*$D$10</f>
        <v>74.25</v>
      </c>
      <c r="O3193" s="51">
        <f>E3193*$E$10</f>
        <v>0</v>
      </c>
      <c r="P3193" s="51">
        <f>F3193*$F$10</f>
        <v>148.5</v>
      </c>
      <c r="Q3193" s="51">
        <f>G3193*$G$10</f>
        <v>0</v>
      </c>
      <c r="R3193" s="51">
        <f>H3193*$H$10</f>
        <v>0</v>
      </c>
      <c r="S3193" s="51">
        <f>(N3193/100)*(I3193*$I$10)+(N3193/100)*(J3193*$J$10)+(N3193/100)*(K3193*$L$10)</f>
        <v>91.327500000000001</v>
      </c>
      <c r="T3193" s="51">
        <f>(O3193/100)*(K3193*$J$10)</f>
        <v>0</v>
      </c>
      <c r="U3193" s="51">
        <f>(P3193/100)*(K3193*$K$10)+(P3193/100)*(L3193*$L$10)</f>
        <v>187.10999999999999</v>
      </c>
      <c r="V3193" s="51">
        <f>(Q3193/100)*(L3193*$L$10)</f>
        <v>0</v>
      </c>
      <c r="W3193" s="51">
        <f>(R3193/100)*(K3193*$K$10)+(R3193/100)*(L3193*$L$10)</f>
        <v>0</v>
      </c>
      <c r="X3193" s="51">
        <f t="shared" si="391"/>
        <v>165.57749999999999</v>
      </c>
      <c r="Y3193" s="51">
        <f t="shared" si="392"/>
        <v>0</v>
      </c>
      <c r="Z3193" s="51">
        <f t="shared" si="393"/>
        <v>335.61</v>
      </c>
      <c r="AA3193" s="51">
        <f t="shared" si="394"/>
        <v>0</v>
      </c>
      <c r="AB3193" s="51">
        <f t="shared" si="395"/>
        <v>0</v>
      </c>
      <c r="AC3193" s="52">
        <f t="shared" si="396"/>
        <v>501.2</v>
      </c>
      <c r="AD3193" s="53">
        <f>(ROUND(AC3193-AC3186,1)/AC3186)</f>
        <v>0.16639515941354432</v>
      </c>
      <c r="AE3193" s="44"/>
      <c r="AF3193" s="45"/>
    </row>
    <row r="3194" spans="1:32">
      <c r="A3194" s="46" t="s">
        <v>36</v>
      </c>
      <c r="B3194" s="59"/>
      <c r="C3194" s="48" t="s">
        <v>12</v>
      </c>
      <c r="D3194" s="49">
        <v>55</v>
      </c>
      <c r="E3194" s="49">
        <v>0</v>
      </c>
      <c r="F3194" s="49">
        <v>0</v>
      </c>
      <c r="G3194" s="49">
        <v>110</v>
      </c>
      <c r="H3194" s="49">
        <v>0</v>
      </c>
      <c r="I3194" s="50">
        <v>15</v>
      </c>
      <c r="J3194" s="50">
        <v>45</v>
      </c>
      <c r="K3194" s="50">
        <v>0</v>
      </c>
      <c r="L3194" s="50">
        <v>115</v>
      </c>
      <c r="M3194" s="50">
        <v>0</v>
      </c>
      <c r="N3194" s="51">
        <f>D3194*$D$11</f>
        <v>74.25</v>
      </c>
      <c r="O3194" s="51">
        <f>E3194*$E$11</f>
        <v>0</v>
      </c>
      <c r="P3194" s="51">
        <f>F3194*$F$11</f>
        <v>0</v>
      </c>
      <c r="Q3194" s="51">
        <f>G3194*$G$11</f>
        <v>148.5</v>
      </c>
      <c r="R3194" s="51">
        <f>H3194*$H$11</f>
        <v>0</v>
      </c>
      <c r="S3194" s="51">
        <f>(N3194/100)*(I3194*$I$11)+(N3194/100)*(J3194*$J$11)+(N3194/100)*(K3194*$L$11)</f>
        <v>44.550000000000004</v>
      </c>
      <c r="T3194" s="51">
        <f>(O3194/100)*(K3194*$K$11)</f>
        <v>0</v>
      </c>
      <c r="U3194" s="51">
        <f>(P3194/100)*(K3194*$K$11)+(P3194/100)*(L3194*$L$11)</f>
        <v>0</v>
      </c>
      <c r="V3194" s="51">
        <f>(Q3194/100)*(L3194*$L$11)</f>
        <v>239.08500000000001</v>
      </c>
      <c r="W3194" s="51">
        <f>(R3194/100)*(K3194*$K$11)+(R3194/100)*(L3194*$L$11)</f>
        <v>0</v>
      </c>
      <c r="X3194" s="51">
        <f t="shared" si="391"/>
        <v>118.80000000000001</v>
      </c>
      <c r="Y3194" s="51">
        <f t="shared" si="392"/>
        <v>0</v>
      </c>
      <c r="Z3194" s="51">
        <f t="shared" si="393"/>
        <v>0</v>
      </c>
      <c r="AA3194" s="51">
        <f t="shared" si="394"/>
        <v>387.58500000000004</v>
      </c>
      <c r="AB3194" s="51">
        <f t="shared" si="395"/>
        <v>0</v>
      </c>
      <c r="AC3194" s="52">
        <f t="shared" si="396"/>
        <v>506.4</v>
      </c>
      <c r="AD3194" s="53">
        <f>(ROUND(AC3194-AC3186,1)/AC3186)</f>
        <v>0.1784966255527112</v>
      </c>
      <c r="AE3194" s="44"/>
      <c r="AF3194" s="45"/>
    </row>
    <row r="3195" spans="1:32">
      <c r="A3195" s="46" t="s">
        <v>37</v>
      </c>
      <c r="B3195" s="59"/>
      <c r="C3195" s="48" t="s">
        <v>13</v>
      </c>
      <c r="D3195" s="49">
        <v>55</v>
      </c>
      <c r="E3195" s="49">
        <v>0</v>
      </c>
      <c r="F3195" s="49">
        <v>0</v>
      </c>
      <c r="G3195" s="49">
        <v>0</v>
      </c>
      <c r="H3195" s="49">
        <v>110</v>
      </c>
      <c r="I3195" s="50">
        <v>15</v>
      </c>
      <c r="J3195" s="50">
        <v>45</v>
      </c>
      <c r="K3195" s="50">
        <v>45</v>
      </c>
      <c r="L3195" s="50">
        <v>45</v>
      </c>
      <c r="M3195" s="50">
        <v>0</v>
      </c>
      <c r="N3195" s="51">
        <f>D3195*$D$12</f>
        <v>74.25</v>
      </c>
      <c r="O3195" s="51">
        <f>E3195*$E$12</f>
        <v>0</v>
      </c>
      <c r="P3195" s="51">
        <f>F3195*$F$12</f>
        <v>0</v>
      </c>
      <c r="Q3195" s="51">
        <f>G3195*$G$12</f>
        <v>0</v>
      </c>
      <c r="R3195" s="51">
        <f>H3195*$H$12</f>
        <v>148.5</v>
      </c>
      <c r="S3195" s="51">
        <f>(N3195/100)*(I3195*$I$12)+(N3195/100)*(J3195*$J$12)+(N3195/100)*(K3195*$L$12)</f>
        <v>91.327500000000001</v>
      </c>
      <c r="T3195" s="51">
        <f>(O3195/100)*(K3195*$K$12)</f>
        <v>0</v>
      </c>
      <c r="U3195" s="51">
        <f>(P3195/100)*(K3195*$K$12)+(P3195/100)*(L3195*$L$12)</f>
        <v>0</v>
      </c>
      <c r="V3195" s="51">
        <f>(Q3195/100)*(L3195*$L$12)</f>
        <v>0</v>
      </c>
      <c r="W3195" s="51">
        <f>(R3195/100)*(K3195*$K$12)+(R3195/100)*(L3195*$L$12)</f>
        <v>187.10999999999999</v>
      </c>
      <c r="X3195" s="51">
        <f t="shared" si="391"/>
        <v>165.57749999999999</v>
      </c>
      <c r="Y3195" s="51">
        <f t="shared" si="392"/>
        <v>0</v>
      </c>
      <c r="Z3195" s="51">
        <f t="shared" si="393"/>
        <v>0</v>
      </c>
      <c r="AA3195" s="51">
        <f t="shared" si="394"/>
        <v>0</v>
      </c>
      <c r="AB3195" s="51">
        <f t="shared" si="395"/>
        <v>335.61</v>
      </c>
      <c r="AC3195" s="52">
        <f t="shared" si="396"/>
        <v>501.2</v>
      </c>
      <c r="AD3195" s="53">
        <f>(ROUND(AC3195-AC3186,1)/AC3186)</f>
        <v>0.16639515941354432</v>
      </c>
      <c r="AE3195" s="44"/>
      <c r="AF3195" s="45"/>
    </row>
    <row r="3196" spans="1:32">
      <c r="A3196" s="46" t="s">
        <v>38</v>
      </c>
      <c r="B3196" s="59"/>
      <c r="C3196" s="48" t="s">
        <v>14</v>
      </c>
      <c r="D3196" s="49">
        <v>99</v>
      </c>
      <c r="E3196" s="49">
        <v>0</v>
      </c>
      <c r="F3196" s="49">
        <v>0</v>
      </c>
      <c r="G3196" s="49">
        <v>0</v>
      </c>
      <c r="H3196" s="49">
        <v>0</v>
      </c>
      <c r="I3196" s="50">
        <v>0</v>
      </c>
      <c r="J3196" s="50">
        <v>0</v>
      </c>
      <c r="K3196" s="50">
        <v>0</v>
      </c>
      <c r="L3196" s="50">
        <v>0</v>
      </c>
      <c r="M3196" s="50">
        <v>140</v>
      </c>
      <c r="N3196" s="51">
        <f>D3196*$D$13</f>
        <v>133.65</v>
      </c>
      <c r="O3196" s="51">
        <f>E3196*$E$13</f>
        <v>0</v>
      </c>
      <c r="P3196" s="51">
        <f>F3196*$F$13</f>
        <v>0</v>
      </c>
      <c r="Q3196" s="51">
        <f>G3196*$G$13</f>
        <v>0</v>
      </c>
      <c r="R3196" s="51">
        <f>H3196*$H$13</f>
        <v>0</v>
      </c>
      <c r="S3196" s="51">
        <f>(N3196/100)*(I3196*$I$13)+(N3196/100)*(J3196*$J$13)+(N3196/100)*(M3196*$M$13)+(N3196/100)*(K3196*$K$10)</f>
        <v>374.22</v>
      </c>
      <c r="T3196" s="51">
        <f>(O3196/100)*(K3196*$K$13)+(O3196/100)*(M3196*$M$13)</f>
        <v>0</v>
      </c>
      <c r="U3196" s="51">
        <f>(P3196/100)*(K3196*$K$13)+(P3196/100)*(L3196*$L$13)+(P3196/100)*(M3196*$M$13)</f>
        <v>0</v>
      </c>
      <c r="V3196" s="51">
        <f>(Q3196/100)*(L3196*$L$13)+(Q3196/100)*(M3196*$M$13)</f>
        <v>0</v>
      </c>
      <c r="W3196" s="51">
        <f>(R3196/100)*(K3196*$K$13)+(R3196/100)*(L3196*$L$13)+(R3196/100)*(M3196*$M$13)</f>
        <v>0</v>
      </c>
      <c r="X3196" s="51">
        <f t="shared" si="391"/>
        <v>507.87</v>
      </c>
      <c r="Y3196" s="51">
        <f t="shared" si="392"/>
        <v>0</v>
      </c>
      <c r="Z3196" s="51">
        <f t="shared" si="393"/>
        <v>0</v>
      </c>
      <c r="AA3196" s="51">
        <f t="shared" si="394"/>
        <v>0</v>
      </c>
      <c r="AB3196" s="51">
        <f t="shared" si="395"/>
        <v>0</v>
      </c>
      <c r="AC3196" s="52">
        <f t="shared" si="396"/>
        <v>507.9</v>
      </c>
      <c r="AD3196" s="53">
        <f>(ROUND(AC3196-AC3186,1)/AC3186)</f>
        <v>0.18198743309285551</v>
      </c>
      <c r="AE3196" s="44"/>
      <c r="AF3196" s="45"/>
    </row>
    <row r="3197" spans="1:32">
      <c r="A3197" s="46" t="s">
        <v>39</v>
      </c>
      <c r="B3197" s="59"/>
      <c r="C3197" s="48" t="s">
        <v>15</v>
      </c>
      <c r="D3197" s="49">
        <v>122</v>
      </c>
      <c r="E3197" s="49">
        <v>0</v>
      </c>
      <c r="F3197" s="49">
        <v>0</v>
      </c>
      <c r="G3197" s="49">
        <v>0</v>
      </c>
      <c r="H3197" s="49">
        <v>0</v>
      </c>
      <c r="I3197" s="50">
        <v>15</v>
      </c>
      <c r="J3197" s="50">
        <v>45</v>
      </c>
      <c r="K3197" s="50">
        <v>75</v>
      </c>
      <c r="L3197" s="50">
        <v>0</v>
      </c>
      <c r="M3197" s="50">
        <v>0</v>
      </c>
      <c r="N3197" s="51">
        <f>D3197*$D$14</f>
        <v>164.70000000000002</v>
      </c>
      <c r="O3197" s="51">
        <f>E3197*$E$14</f>
        <v>0</v>
      </c>
      <c r="P3197" s="51">
        <f>F3197*$F$14</f>
        <v>0</v>
      </c>
      <c r="Q3197" s="51">
        <f>G3197*$G$14</f>
        <v>0</v>
      </c>
      <c r="R3197" s="51">
        <f>H3197*$H$14</f>
        <v>0</v>
      </c>
      <c r="S3197" s="51">
        <f>(N3197/100)*(I3197*$I$14)+(N3197/100)*(J3197*$J$14)+(N3197/100)*(K3197*$K$14)</f>
        <v>345.87000000000006</v>
      </c>
      <c r="T3197" s="51">
        <f>(O3197/100)*(K3197*$K$14)</f>
        <v>0</v>
      </c>
      <c r="U3197" s="51">
        <f>(P3197/100)*(K3197*$K$14)+(P3197/100)*(L3197*$L$14)</f>
        <v>0</v>
      </c>
      <c r="V3197" s="51">
        <f>(Q3197/100)*(L3197*$L$14)</f>
        <v>0</v>
      </c>
      <c r="W3197" s="51">
        <f>(R3197/100)*(K3197*$L$14)+(R3197/100)*(L3197*$M$14)</f>
        <v>0</v>
      </c>
      <c r="X3197" s="51">
        <f t="shared" si="391"/>
        <v>510.57000000000005</v>
      </c>
      <c r="Y3197" s="51">
        <f t="shared" si="392"/>
        <v>0</v>
      </c>
      <c r="Z3197" s="51">
        <f t="shared" si="393"/>
        <v>0</v>
      </c>
      <c r="AA3197" s="51">
        <f t="shared" si="394"/>
        <v>0</v>
      </c>
      <c r="AB3197" s="51">
        <f t="shared" si="395"/>
        <v>0</v>
      </c>
      <c r="AC3197" s="52">
        <f t="shared" si="396"/>
        <v>510.6</v>
      </c>
      <c r="AD3197" s="53">
        <f>(ROUND(AC3197-AC3186,1)/AC3186)</f>
        <v>0.18827088666511521</v>
      </c>
      <c r="AE3197" s="44"/>
      <c r="AF3197" s="45"/>
    </row>
    <row r="3198" spans="1:32">
      <c r="A3198" s="46"/>
      <c r="B3198" s="59"/>
      <c r="C3198" s="48" t="s">
        <v>16</v>
      </c>
      <c r="D3198" s="49">
        <v>122</v>
      </c>
      <c r="E3198" s="49">
        <v>0</v>
      </c>
      <c r="F3198" s="49">
        <v>0</v>
      </c>
      <c r="G3198" s="49">
        <v>0</v>
      </c>
      <c r="H3198" s="49">
        <v>0</v>
      </c>
      <c r="I3198" s="50">
        <v>15</v>
      </c>
      <c r="J3198" s="50">
        <v>45</v>
      </c>
      <c r="K3198" s="50">
        <v>0</v>
      </c>
      <c r="L3198" s="50">
        <v>75</v>
      </c>
      <c r="M3198" s="50">
        <v>0</v>
      </c>
      <c r="N3198" s="51">
        <f>D3198*$D$15</f>
        <v>164.70000000000002</v>
      </c>
      <c r="O3198" s="51">
        <f>E3198*$E$15</f>
        <v>0</v>
      </c>
      <c r="P3198" s="51">
        <f>F3198*$F$15</f>
        <v>0</v>
      </c>
      <c r="Q3198" s="51">
        <f>G3198*$G$15</f>
        <v>0</v>
      </c>
      <c r="R3198" s="51">
        <f>H3198*$H$15</f>
        <v>0</v>
      </c>
      <c r="S3198" s="51">
        <f>(N3198/100)*(I3198*$I$15)+(N3198/100)*(J3198*$J$15)+(N3198/100)*(L3198*$L$15)</f>
        <v>345.87000000000006</v>
      </c>
      <c r="T3198" s="51">
        <f>(O3198/100)*(K3198*$K$15)</f>
        <v>0</v>
      </c>
      <c r="U3198" s="51">
        <f>(P3198/100)*(K3198*$K$15)+(P3198/100)*(L3198*$L$15)</f>
        <v>0</v>
      </c>
      <c r="V3198" s="51">
        <f>(Q3198/100)*(L3198*$L$15)</f>
        <v>0</v>
      </c>
      <c r="W3198" s="51">
        <f>(R3198/100)*(K3198*$K$15)+(R3198/100)*(L3198*$L$15)</f>
        <v>0</v>
      </c>
      <c r="X3198" s="51">
        <f t="shared" si="391"/>
        <v>510.57000000000005</v>
      </c>
      <c r="Y3198" s="51">
        <f t="shared" si="392"/>
        <v>0</v>
      </c>
      <c r="Z3198" s="51">
        <f t="shared" si="393"/>
        <v>0</v>
      </c>
      <c r="AA3198" s="51">
        <f t="shared" si="394"/>
        <v>0</v>
      </c>
      <c r="AB3198" s="51">
        <f t="shared" si="395"/>
        <v>0</v>
      </c>
      <c r="AC3198" s="52">
        <f t="shared" si="396"/>
        <v>510.6</v>
      </c>
      <c r="AD3198" s="53">
        <f>(ROUND(AC3198-AC3186,1)/AC3186)</f>
        <v>0.18827088666511521</v>
      </c>
      <c r="AE3198" s="44"/>
      <c r="AF3198" s="45"/>
    </row>
    <row r="3199" spans="1:32">
      <c r="A3199" s="46"/>
      <c r="B3199" s="59"/>
      <c r="C3199" s="48" t="s">
        <v>17</v>
      </c>
      <c r="D3199" s="49">
        <v>99</v>
      </c>
      <c r="E3199" s="49">
        <v>0</v>
      </c>
      <c r="F3199" s="49">
        <v>0</v>
      </c>
      <c r="G3199" s="49">
        <v>0</v>
      </c>
      <c r="H3199" s="49">
        <v>0</v>
      </c>
      <c r="I3199" s="50">
        <v>15</v>
      </c>
      <c r="J3199" s="50">
        <v>80</v>
      </c>
      <c r="K3199" s="50">
        <v>45</v>
      </c>
      <c r="L3199" s="50">
        <v>0</v>
      </c>
      <c r="M3199" s="50">
        <v>0</v>
      </c>
      <c r="N3199" s="51">
        <f>D3199*$D$16</f>
        <v>133.65</v>
      </c>
      <c r="O3199" s="51">
        <f>E3199*$E$16</f>
        <v>0</v>
      </c>
      <c r="P3199" s="51">
        <f>F3199*$F$16</f>
        <v>0</v>
      </c>
      <c r="Q3199" s="51">
        <f>G3199*$G$16</f>
        <v>0</v>
      </c>
      <c r="R3199" s="51">
        <f>H3199*$H$16</f>
        <v>0</v>
      </c>
      <c r="S3199" s="51">
        <f>(N3199/100)*(I3199*$I$16)+(N3199/100)*(J3199*$J$16)+(N3199/100)*(K3199*$L$16)</f>
        <v>347.49</v>
      </c>
      <c r="T3199" s="51">
        <f>(O3199/100)*(K3199*$K$16)</f>
        <v>0</v>
      </c>
      <c r="U3199" s="51">
        <f>(P3199/100)*(K3199*$K$16)+(P3199/100)*(L3199*$L$16)</f>
        <v>0</v>
      </c>
      <c r="V3199" s="51">
        <f>(Q3199/100)*(L3199*$L$16)</f>
        <v>0</v>
      </c>
      <c r="W3199" s="51">
        <f>(R3199/100)*(K3199*$K$16)+(R3199/100)*(L3199*$L$16)</f>
        <v>0</v>
      </c>
      <c r="X3199" s="51">
        <f t="shared" si="391"/>
        <v>481.14</v>
      </c>
      <c r="Y3199" s="51">
        <f t="shared" si="392"/>
        <v>0</v>
      </c>
      <c r="Z3199" s="51">
        <f t="shared" si="393"/>
        <v>0</v>
      </c>
      <c r="AA3199" s="51">
        <f t="shared" si="394"/>
        <v>0</v>
      </c>
      <c r="AB3199" s="51">
        <f t="shared" si="395"/>
        <v>0</v>
      </c>
      <c r="AC3199" s="52">
        <f t="shared" si="396"/>
        <v>481.1</v>
      </c>
      <c r="AD3199" s="53">
        <f>(ROUND(AC3199-AC3186,1)/AC3186)</f>
        <v>0.11961833837561089</v>
      </c>
      <c r="AE3199" s="44"/>
      <c r="AF3199" s="45"/>
    </row>
    <row r="3200" spans="1:32">
      <c r="A3200" s="46"/>
      <c r="B3200" s="59"/>
      <c r="C3200" s="48" t="s">
        <v>18</v>
      </c>
      <c r="D3200" s="49">
        <v>99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45</v>
      </c>
      <c r="L3200" s="50">
        <v>0</v>
      </c>
      <c r="M3200" s="50">
        <v>0</v>
      </c>
      <c r="N3200" s="51">
        <f>D3200*$D$17</f>
        <v>133.65</v>
      </c>
      <c r="O3200" s="51">
        <f>E3200*$E$17</f>
        <v>0</v>
      </c>
      <c r="P3200" s="51">
        <f>F3200*$F$17</f>
        <v>0</v>
      </c>
      <c r="Q3200" s="51">
        <f>G3200*$G$17</f>
        <v>0</v>
      </c>
      <c r="R3200" s="51">
        <f>H3200*$H$17</f>
        <v>0</v>
      </c>
      <c r="S3200" s="51">
        <f>(N3200/100)*(I3200*$I$17)+(N3200/100)*(J3200*$J$17)+(N3200/100)*(K3200*$L$17)</f>
        <v>320.76</v>
      </c>
      <c r="T3200" s="51">
        <f>(O3200/100)*(K3200*$K$17)</f>
        <v>0</v>
      </c>
      <c r="U3200" s="51">
        <f>(P3200/100)*(K3200*$K$17)+(P3200/100)*(L3200*$L$17)</f>
        <v>0</v>
      </c>
      <c r="V3200" s="51">
        <f>(Q3200/100)*(L3200*$L$17)</f>
        <v>0</v>
      </c>
      <c r="W3200" s="51">
        <f>(R3200/100)*(K3200*$K$17)+(R3200/100)*(L3200*$L$17)</f>
        <v>0</v>
      </c>
      <c r="X3200" s="51">
        <f t="shared" si="391"/>
        <v>454.40999999999997</v>
      </c>
      <c r="Y3200" s="51">
        <f t="shared" si="392"/>
        <v>0</v>
      </c>
      <c r="Z3200" s="51">
        <f t="shared" si="393"/>
        <v>0</v>
      </c>
      <c r="AA3200" s="51">
        <f t="shared" si="394"/>
        <v>0</v>
      </c>
      <c r="AB3200" s="51">
        <f t="shared" si="395"/>
        <v>0</v>
      </c>
      <c r="AC3200" s="52">
        <f t="shared" si="396"/>
        <v>454.4</v>
      </c>
      <c r="AD3200" s="53">
        <f>(ROUND(AC3200-AC3186,1)/AC3186)</f>
        <v>5.7481964161042585E-2</v>
      </c>
      <c r="AE3200" s="44" t="s">
        <v>28</v>
      </c>
      <c r="AF3200" s="45"/>
    </row>
    <row r="3201" spans="1:32">
      <c r="A3201" s="62"/>
      <c r="B3201" s="211" t="s">
        <v>269</v>
      </c>
      <c r="C3201" s="211"/>
      <c r="D3201" s="211"/>
      <c r="E3201" s="211"/>
      <c r="F3201" s="211"/>
      <c r="G3201" s="211"/>
      <c r="H3201" s="211"/>
      <c r="I3201" s="211"/>
      <c r="J3201" s="211"/>
      <c r="K3201" s="211"/>
      <c r="L3201" s="211"/>
      <c r="M3201" s="211"/>
      <c r="N3201" s="211"/>
      <c r="O3201" s="211"/>
      <c r="P3201" s="211"/>
      <c r="Q3201" s="211"/>
      <c r="R3201" s="211"/>
      <c r="S3201" s="211"/>
      <c r="T3201" s="211"/>
      <c r="U3201" s="211"/>
      <c r="V3201" s="211"/>
      <c r="W3201" s="211"/>
      <c r="X3201" s="211"/>
      <c r="Y3201" s="211"/>
      <c r="Z3201" s="211"/>
      <c r="AA3201" s="211"/>
      <c r="AB3201" s="211"/>
      <c r="AC3201" s="12">
        <v>500</v>
      </c>
      <c r="AD3201" s="12"/>
      <c r="AE3201" s="44"/>
      <c r="AF3201" s="45"/>
    </row>
    <row r="3202" spans="1:32">
      <c r="A3202" s="54" t="s">
        <v>19</v>
      </c>
      <c r="B3202" s="47" t="s">
        <v>270</v>
      </c>
      <c r="C3202" s="48" t="s">
        <v>4</v>
      </c>
      <c r="D3202" s="49">
        <v>106</v>
      </c>
      <c r="E3202" s="49">
        <v>0</v>
      </c>
      <c r="F3202" s="49">
        <v>0</v>
      </c>
      <c r="G3202" s="49">
        <v>0</v>
      </c>
      <c r="H3202" s="49">
        <v>0</v>
      </c>
      <c r="I3202" s="50">
        <v>60</v>
      </c>
      <c r="J3202" s="50">
        <v>10</v>
      </c>
      <c r="K3202" s="50">
        <v>0</v>
      </c>
      <c r="L3202" s="50">
        <v>0</v>
      </c>
      <c r="M3202" s="50">
        <v>0</v>
      </c>
      <c r="N3202" s="51">
        <f>D3202*$D$3</f>
        <v>148.39999999999998</v>
      </c>
      <c r="O3202" s="51">
        <f>E3202*$E$3</f>
        <v>0</v>
      </c>
      <c r="P3202" s="51">
        <f>F3202*$F$3</f>
        <v>0</v>
      </c>
      <c r="Q3202" s="51">
        <f>G3202*$G$3</f>
        <v>0</v>
      </c>
      <c r="R3202" s="51">
        <f>H3202*$H$3</f>
        <v>0</v>
      </c>
      <c r="S3202" s="51">
        <f>(N3202/100)*(I3202*$I$3)+(N3202/100)*(J3202*$J$3)</f>
        <v>207.76</v>
      </c>
      <c r="T3202" s="51">
        <f>(O3202/100)*(K3202*$K$3)</f>
        <v>0</v>
      </c>
      <c r="U3202" s="51">
        <f>(P3202/100)*(K3202*$K$3)+(P3202/100)*(L3202*$L$3)</f>
        <v>0</v>
      </c>
      <c r="V3202" s="51">
        <f>(Q3202/100)*(L3202*$L$3)</f>
        <v>0</v>
      </c>
      <c r="W3202" s="51">
        <f>(R3202/100)*(K3202*$K$3)+(R3202/100)*(L3202*$L$3)</f>
        <v>0</v>
      </c>
      <c r="X3202" s="51">
        <f t="shared" ref="X3202:X3231" si="397">N3202+S3202</f>
        <v>356.15999999999997</v>
      </c>
      <c r="Y3202" s="51">
        <f t="shared" ref="Y3202:Y3231" si="398">O3202+T3202</f>
        <v>0</v>
      </c>
      <c r="Z3202" s="51">
        <f t="shared" ref="Z3202:Z3231" si="399">P3202+U3202</f>
        <v>0</v>
      </c>
      <c r="AA3202" s="51">
        <f t="shared" ref="AA3202:AA3231" si="400">Q3202+V3202</f>
        <v>0</v>
      </c>
      <c r="AB3202" s="51">
        <f t="shared" ref="AB3202:AB3231" si="401">R3202+W3202</f>
        <v>0</v>
      </c>
      <c r="AC3202" s="52">
        <f t="shared" ref="AC3202:AC3231" si="402">ROUND(X3202+Y3202+Z3202+AA3202+AB3202,1)</f>
        <v>356.2</v>
      </c>
      <c r="AD3202" s="53">
        <v>0</v>
      </c>
      <c r="AE3202" s="44"/>
      <c r="AF3202" s="45"/>
    </row>
    <row r="3203" spans="1:32">
      <c r="A3203" s="46" t="s">
        <v>29</v>
      </c>
      <c r="B3203" s="47">
        <v>18</v>
      </c>
      <c r="C3203" s="48" t="s">
        <v>5</v>
      </c>
      <c r="D3203" s="49">
        <v>106</v>
      </c>
      <c r="E3203" s="49">
        <v>0</v>
      </c>
      <c r="F3203" s="49">
        <v>0</v>
      </c>
      <c r="G3203" s="49">
        <v>0</v>
      </c>
      <c r="H3203" s="49">
        <v>0</v>
      </c>
      <c r="I3203" s="50">
        <v>75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143.10000000000002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286.20000000000005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397"/>
        <v>429.30000000000007</v>
      </c>
      <c r="Y3203" s="51">
        <f t="shared" si="398"/>
        <v>0</v>
      </c>
      <c r="Z3203" s="51">
        <f t="shared" si="399"/>
        <v>0</v>
      </c>
      <c r="AA3203" s="51">
        <f t="shared" si="400"/>
        <v>0</v>
      </c>
      <c r="AB3203" s="51">
        <f t="shared" si="401"/>
        <v>0</v>
      </c>
      <c r="AC3203" s="52">
        <f t="shared" si="402"/>
        <v>429.3</v>
      </c>
      <c r="AD3203" s="53">
        <f>(ROUND(AC3203-AC3202,1)/AC3202)</f>
        <v>0.20522178551375631</v>
      </c>
      <c r="AE3203" s="44"/>
      <c r="AF3203" s="45"/>
    </row>
    <row r="3204" spans="1:32">
      <c r="A3204" s="46" t="s">
        <v>30</v>
      </c>
      <c r="B3204" s="47">
        <v>10</v>
      </c>
      <c r="C3204" s="48" t="s">
        <v>6</v>
      </c>
      <c r="D3204" s="49">
        <v>106</v>
      </c>
      <c r="E3204" s="49">
        <v>0</v>
      </c>
      <c r="F3204" s="49">
        <v>0</v>
      </c>
      <c r="G3204" s="49">
        <v>0</v>
      </c>
      <c r="H3204" s="49">
        <v>0</v>
      </c>
      <c r="I3204" s="50">
        <v>60</v>
      </c>
      <c r="J3204" s="50">
        <v>10</v>
      </c>
      <c r="K3204" s="50">
        <v>0</v>
      </c>
      <c r="L3204" s="50">
        <v>0</v>
      </c>
      <c r="M3204" s="50">
        <v>0</v>
      </c>
      <c r="N3204" s="51">
        <f>D3204*$D$5</f>
        <v>148.39999999999998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207.76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397"/>
        <v>356.15999999999997</v>
      </c>
      <c r="Y3204" s="51">
        <f t="shared" si="398"/>
        <v>0</v>
      </c>
      <c r="Z3204" s="51">
        <f t="shared" si="399"/>
        <v>0</v>
      </c>
      <c r="AA3204" s="51">
        <f t="shared" si="400"/>
        <v>0</v>
      </c>
      <c r="AB3204" s="51">
        <f t="shared" si="401"/>
        <v>0</v>
      </c>
      <c r="AC3204" s="52">
        <f t="shared" si="402"/>
        <v>356.2</v>
      </c>
      <c r="AD3204" s="53">
        <f>(ROUND(AC3204-AC3202,1)/AC3202)</f>
        <v>0</v>
      </c>
      <c r="AE3204" s="44"/>
      <c r="AF3204" s="45"/>
    </row>
    <row r="3205" spans="1:32">
      <c r="A3205" s="46" t="s">
        <v>31</v>
      </c>
      <c r="B3205" s="47">
        <v>0</v>
      </c>
      <c r="C3205" s="48" t="s">
        <v>7</v>
      </c>
      <c r="D3205" s="49">
        <v>106</v>
      </c>
      <c r="E3205" s="49">
        <v>0</v>
      </c>
      <c r="F3205" s="49">
        <v>0</v>
      </c>
      <c r="G3205" s="49">
        <v>0</v>
      </c>
      <c r="H3205" s="49">
        <v>0</v>
      </c>
      <c r="I3205" s="50">
        <v>60</v>
      </c>
      <c r="J3205" s="50">
        <v>10</v>
      </c>
      <c r="K3205" s="50">
        <v>0</v>
      </c>
      <c r="L3205" s="50">
        <v>0</v>
      </c>
      <c r="M3205" s="50">
        <v>0</v>
      </c>
      <c r="N3205" s="51">
        <f>D3205*$D$6</f>
        <v>148.39999999999998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207.76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397"/>
        <v>356.15999999999997</v>
      </c>
      <c r="Y3205" s="51">
        <f t="shared" si="398"/>
        <v>0</v>
      </c>
      <c r="Z3205" s="51">
        <f t="shared" si="399"/>
        <v>0</v>
      </c>
      <c r="AA3205" s="51">
        <f t="shared" si="400"/>
        <v>0</v>
      </c>
      <c r="AB3205" s="51">
        <f t="shared" si="401"/>
        <v>0</v>
      </c>
      <c r="AC3205" s="52">
        <f t="shared" si="402"/>
        <v>356.2</v>
      </c>
      <c r="AD3205" s="53">
        <f>(ROUND(AC3205-AC3202,1)/AC3202)</f>
        <v>0</v>
      </c>
      <c r="AE3205" s="44"/>
      <c r="AF3205" s="45"/>
    </row>
    <row r="3206" spans="1:32">
      <c r="A3206" s="46" t="s">
        <v>32</v>
      </c>
      <c r="B3206" s="47">
        <v>0</v>
      </c>
      <c r="C3206" s="48" t="s">
        <v>8</v>
      </c>
      <c r="D3206" s="49">
        <v>106</v>
      </c>
      <c r="E3206" s="49">
        <v>0</v>
      </c>
      <c r="F3206" s="49">
        <v>0</v>
      </c>
      <c r="G3206" s="49">
        <v>0</v>
      </c>
      <c r="H3206" s="49">
        <v>0</v>
      </c>
      <c r="I3206" s="50">
        <v>60</v>
      </c>
      <c r="J3206" s="50">
        <v>10</v>
      </c>
      <c r="K3206" s="50">
        <v>0</v>
      </c>
      <c r="L3206" s="50">
        <v>0</v>
      </c>
      <c r="M3206" s="50">
        <v>0</v>
      </c>
      <c r="N3206" s="51">
        <f>D3206*$D$7</f>
        <v>148.39999999999998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207.76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397"/>
        <v>356.15999999999997</v>
      </c>
      <c r="Y3206" s="51">
        <f t="shared" si="398"/>
        <v>0</v>
      </c>
      <c r="Z3206" s="51">
        <f t="shared" si="399"/>
        <v>0</v>
      </c>
      <c r="AA3206" s="51">
        <f t="shared" si="400"/>
        <v>0</v>
      </c>
      <c r="AB3206" s="51">
        <f t="shared" si="401"/>
        <v>0</v>
      </c>
      <c r="AC3206" s="52">
        <f t="shared" si="402"/>
        <v>356.2</v>
      </c>
      <c r="AD3206" s="53">
        <f>(ROUND(AC3206-AC3202,1)/AC3202)</f>
        <v>0</v>
      </c>
      <c r="AE3206" s="44"/>
      <c r="AF3206" s="45"/>
    </row>
    <row r="3207" spans="1:32">
      <c r="A3207" s="46" t="s">
        <v>33</v>
      </c>
      <c r="B3207" s="47"/>
      <c r="C3207" s="48" t="s">
        <v>9</v>
      </c>
      <c r="D3207" s="49">
        <v>106</v>
      </c>
      <c r="E3207" s="49">
        <v>0</v>
      </c>
      <c r="F3207" s="49">
        <v>0</v>
      </c>
      <c r="G3207" s="49">
        <v>0</v>
      </c>
      <c r="H3207" s="49">
        <v>0</v>
      </c>
      <c r="I3207" s="50">
        <v>60</v>
      </c>
      <c r="J3207" s="50">
        <v>10</v>
      </c>
      <c r="K3207" s="50">
        <v>0</v>
      </c>
      <c r="L3207" s="50">
        <v>0</v>
      </c>
      <c r="M3207" s="50">
        <v>0</v>
      </c>
      <c r="N3207" s="51">
        <f>D3207*$D$8</f>
        <v>148.39999999999998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207.76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397"/>
        <v>356.15999999999997</v>
      </c>
      <c r="Y3207" s="51">
        <f t="shared" si="398"/>
        <v>0</v>
      </c>
      <c r="Z3207" s="51">
        <f t="shared" si="399"/>
        <v>0</v>
      </c>
      <c r="AA3207" s="51">
        <f t="shared" si="400"/>
        <v>0</v>
      </c>
      <c r="AB3207" s="51">
        <f t="shared" si="401"/>
        <v>0</v>
      </c>
      <c r="AC3207" s="52">
        <f t="shared" si="402"/>
        <v>356.2</v>
      </c>
      <c r="AD3207" s="53">
        <f>(ROUND(AC3207-AC3202,1)/AC3202)</f>
        <v>0</v>
      </c>
      <c r="AE3207" s="44"/>
      <c r="AF3207" s="45"/>
    </row>
    <row r="3208" spans="1:32">
      <c r="A3208" s="46" t="s">
        <v>34</v>
      </c>
      <c r="B3208" s="47"/>
      <c r="C3208" s="48" t="s">
        <v>10</v>
      </c>
      <c r="D3208" s="49">
        <v>53</v>
      </c>
      <c r="E3208" s="49">
        <v>115</v>
      </c>
      <c r="F3208" s="49">
        <v>0</v>
      </c>
      <c r="G3208" s="49">
        <v>0</v>
      </c>
      <c r="H3208" s="49">
        <v>0</v>
      </c>
      <c r="I3208" s="50">
        <v>60</v>
      </c>
      <c r="J3208" s="50">
        <v>10</v>
      </c>
      <c r="K3208" s="50">
        <v>75</v>
      </c>
      <c r="L3208" s="50">
        <v>0</v>
      </c>
      <c r="M3208" s="50">
        <v>0</v>
      </c>
      <c r="N3208" s="51">
        <f>D3208*$D$9</f>
        <v>71.550000000000011</v>
      </c>
      <c r="O3208" s="51">
        <f>E3208*$E$9</f>
        <v>155.25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50.085000000000008</v>
      </c>
      <c r="T3208" s="51">
        <f>(O3208/100)*(K3208*$K$9)</f>
        <v>163.01249999999999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397"/>
        <v>121.63500000000002</v>
      </c>
      <c r="Y3208" s="51">
        <f t="shared" si="398"/>
        <v>318.26249999999999</v>
      </c>
      <c r="Z3208" s="51">
        <f t="shared" si="399"/>
        <v>0</v>
      </c>
      <c r="AA3208" s="51">
        <f t="shared" si="400"/>
        <v>0</v>
      </c>
      <c r="AB3208" s="51">
        <f t="shared" si="401"/>
        <v>0</v>
      </c>
      <c r="AC3208" s="52">
        <f t="shared" si="402"/>
        <v>439.9</v>
      </c>
      <c r="AD3208" s="53">
        <f>(ROUND(AC3208-AC3202,1)/AC3202)</f>
        <v>0.23498034811903426</v>
      </c>
      <c r="AE3208" s="44"/>
      <c r="AF3208" s="45"/>
    </row>
    <row r="3209" spans="1:32">
      <c r="A3209" s="46" t="s">
        <v>35</v>
      </c>
      <c r="B3209" s="47"/>
      <c r="C3209" s="48" t="s">
        <v>11</v>
      </c>
      <c r="D3209" s="49">
        <v>53</v>
      </c>
      <c r="E3209" s="49">
        <v>0</v>
      </c>
      <c r="F3209" s="49">
        <v>115</v>
      </c>
      <c r="G3209" s="49">
        <v>0</v>
      </c>
      <c r="H3209" s="49">
        <v>0</v>
      </c>
      <c r="I3209" s="50">
        <v>60</v>
      </c>
      <c r="J3209" s="50">
        <v>10</v>
      </c>
      <c r="K3209" s="50">
        <v>37.5</v>
      </c>
      <c r="L3209" s="50">
        <v>37.5</v>
      </c>
      <c r="M3209" s="50">
        <v>0</v>
      </c>
      <c r="N3209" s="51">
        <f>D3209*$D$10</f>
        <v>71.550000000000011</v>
      </c>
      <c r="O3209" s="51">
        <f>E3209*$E$10</f>
        <v>0</v>
      </c>
      <c r="P3209" s="51">
        <f>F3209*$F$10</f>
        <v>155.25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50.085000000000008</v>
      </c>
      <c r="T3209" s="51">
        <f>(O3209/100)*(K3209*$J$10)</f>
        <v>0</v>
      </c>
      <c r="U3209" s="51">
        <f>(P3209/100)*(K3209*$K$10)+(P3209/100)*(L3209*$L$10)</f>
        <v>163.01249999999999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397"/>
        <v>121.63500000000002</v>
      </c>
      <c r="Y3209" s="51">
        <f t="shared" si="398"/>
        <v>0</v>
      </c>
      <c r="Z3209" s="51">
        <f t="shared" si="399"/>
        <v>318.26249999999999</v>
      </c>
      <c r="AA3209" s="51">
        <f t="shared" si="400"/>
        <v>0</v>
      </c>
      <c r="AB3209" s="51">
        <f t="shared" si="401"/>
        <v>0</v>
      </c>
      <c r="AC3209" s="52">
        <f t="shared" si="402"/>
        <v>439.9</v>
      </c>
      <c r="AD3209" s="53">
        <f>(ROUND(AC3209-AC3202,1)/AC3202)</f>
        <v>0.23498034811903426</v>
      </c>
      <c r="AE3209" s="44"/>
      <c r="AF3209" s="45"/>
    </row>
    <row r="3210" spans="1:32">
      <c r="A3210" s="46" t="s">
        <v>36</v>
      </c>
      <c r="B3210" s="47"/>
      <c r="C3210" s="48" t="s">
        <v>12</v>
      </c>
      <c r="D3210" s="49">
        <v>53</v>
      </c>
      <c r="E3210" s="49">
        <v>0</v>
      </c>
      <c r="F3210" s="49">
        <v>0</v>
      </c>
      <c r="G3210" s="49">
        <v>115</v>
      </c>
      <c r="H3210" s="49">
        <v>0</v>
      </c>
      <c r="I3210" s="50">
        <v>60</v>
      </c>
      <c r="J3210" s="50">
        <v>10</v>
      </c>
      <c r="K3210" s="50">
        <v>0</v>
      </c>
      <c r="L3210" s="50">
        <v>75</v>
      </c>
      <c r="M3210" s="50">
        <v>0</v>
      </c>
      <c r="N3210" s="51">
        <f>D3210*$D$11</f>
        <v>71.550000000000011</v>
      </c>
      <c r="O3210" s="51">
        <f>E3210*$E$11</f>
        <v>0</v>
      </c>
      <c r="P3210" s="51">
        <f>F3210*$F$11</f>
        <v>0</v>
      </c>
      <c r="Q3210" s="51">
        <f>G3210*$G$11</f>
        <v>155.25</v>
      </c>
      <c r="R3210" s="51">
        <f>H3210*$H$11</f>
        <v>0</v>
      </c>
      <c r="S3210" s="51">
        <f>(N3210/100)*(I3210*$I$11)+(N3210/100)*(J3210*$J$11)</f>
        <v>50.085000000000008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163.01249999999999</v>
      </c>
      <c r="W3210" s="51">
        <f>(R3210/100)*(K3210*$K$11)+(R3210/100)*(L3210*$L$11)</f>
        <v>0</v>
      </c>
      <c r="X3210" s="51">
        <f t="shared" si="397"/>
        <v>121.63500000000002</v>
      </c>
      <c r="Y3210" s="51">
        <f t="shared" si="398"/>
        <v>0</v>
      </c>
      <c r="Z3210" s="51">
        <f t="shared" si="399"/>
        <v>0</v>
      </c>
      <c r="AA3210" s="51">
        <f t="shared" si="400"/>
        <v>318.26249999999999</v>
      </c>
      <c r="AB3210" s="51">
        <f t="shared" si="401"/>
        <v>0</v>
      </c>
      <c r="AC3210" s="52">
        <f t="shared" si="402"/>
        <v>439.9</v>
      </c>
      <c r="AD3210" s="53">
        <f>(ROUND(AC3210-AC3202,1)/AC3202)</f>
        <v>0.23498034811903426</v>
      </c>
      <c r="AE3210" s="44"/>
      <c r="AF3210" s="45"/>
    </row>
    <row r="3211" spans="1:32">
      <c r="A3211" s="46" t="s">
        <v>37</v>
      </c>
      <c r="B3211" s="47"/>
      <c r="C3211" s="48" t="s">
        <v>13</v>
      </c>
      <c r="D3211" s="49">
        <v>53</v>
      </c>
      <c r="E3211" s="49">
        <v>0</v>
      </c>
      <c r="F3211" s="49">
        <v>0</v>
      </c>
      <c r="G3211" s="49">
        <v>0</v>
      </c>
      <c r="H3211" s="49">
        <v>115</v>
      </c>
      <c r="I3211" s="50">
        <v>60</v>
      </c>
      <c r="J3211" s="50">
        <v>10</v>
      </c>
      <c r="K3211" s="50">
        <v>37.5</v>
      </c>
      <c r="L3211" s="50">
        <v>37.5</v>
      </c>
      <c r="M3211" s="50">
        <v>0</v>
      </c>
      <c r="N3211" s="51">
        <f>D3211*$D$12</f>
        <v>71.550000000000011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155.25</v>
      </c>
      <c r="S3211" s="51">
        <f>(N3211/100)*(I3211*$I$12)+(N3211/100)*(J3211*$J$12)</f>
        <v>50.085000000000008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163.01249999999999</v>
      </c>
      <c r="X3211" s="51">
        <f t="shared" si="397"/>
        <v>121.63500000000002</v>
      </c>
      <c r="Y3211" s="51">
        <f t="shared" si="398"/>
        <v>0</v>
      </c>
      <c r="Z3211" s="51">
        <f t="shared" si="399"/>
        <v>0</v>
      </c>
      <c r="AA3211" s="51">
        <f t="shared" si="400"/>
        <v>0</v>
      </c>
      <c r="AB3211" s="51">
        <f t="shared" si="401"/>
        <v>318.26249999999999</v>
      </c>
      <c r="AC3211" s="52">
        <f t="shared" si="402"/>
        <v>439.9</v>
      </c>
      <c r="AD3211" s="53">
        <f>(ROUND(AC3211-AC3202,1)/AC3202)</f>
        <v>0.23498034811903426</v>
      </c>
      <c r="AE3211" s="44"/>
      <c r="AF3211" s="45"/>
    </row>
    <row r="3212" spans="1:32">
      <c r="A3212" s="46" t="s">
        <v>38</v>
      </c>
      <c r="B3212" s="47"/>
      <c r="C3212" s="48" t="s">
        <v>14</v>
      </c>
      <c r="D3212" s="49">
        <v>106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86</v>
      </c>
      <c r="N3212" s="51">
        <f>D3212*$D$13</f>
        <v>143.10000000000002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246.13200000000003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397"/>
        <v>389.23200000000008</v>
      </c>
      <c r="Y3212" s="51">
        <f t="shared" si="398"/>
        <v>0</v>
      </c>
      <c r="Z3212" s="51">
        <f t="shared" si="399"/>
        <v>0</v>
      </c>
      <c r="AA3212" s="51">
        <f t="shared" si="400"/>
        <v>0</v>
      </c>
      <c r="AB3212" s="51">
        <f t="shared" si="401"/>
        <v>0</v>
      </c>
      <c r="AC3212" s="52">
        <f t="shared" si="402"/>
        <v>389.2</v>
      </c>
      <c r="AD3212" s="53">
        <f>(ROUND(AC3212-AC3202,1)/AC3202)</f>
        <v>9.2644581695676589E-2</v>
      </c>
      <c r="AE3212" s="44"/>
      <c r="AF3212" s="45"/>
    </row>
    <row r="3213" spans="1:32">
      <c r="A3213" s="46" t="s">
        <v>39</v>
      </c>
      <c r="B3213" s="47"/>
      <c r="C3213" s="48" t="s">
        <v>15</v>
      </c>
      <c r="D3213" s="49">
        <v>106</v>
      </c>
      <c r="E3213" s="49">
        <v>0</v>
      </c>
      <c r="F3213" s="49">
        <v>0</v>
      </c>
      <c r="G3213" s="49">
        <v>0</v>
      </c>
      <c r="H3213" s="49">
        <v>0</v>
      </c>
      <c r="I3213" s="50">
        <v>60</v>
      </c>
      <c r="J3213" s="50">
        <v>10</v>
      </c>
      <c r="K3213" s="50">
        <v>65</v>
      </c>
      <c r="L3213" s="50">
        <v>0</v>
      </c>
      <c r="M3213" s="50">
        <v>0</v>
      </c>
      <c r="N3213" s="51">
        <f>D3213*$D$14</f>
        <v>143.10000000000002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286.20000000000005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397"/>
        <v>429.30000000000007</v>
      </c>
      <c r="Y3213" s="51">
        <f t="shared" si="398"/>
        <v>0</v>
      </c>
      <c r="Z3213" s="51">
        <f t="shared" si="399"/>
        <v>0</v>
      </c>
      <c r="AA3213" s="51">
        <f t="shared" si="400"/>
        <v>0</v>
      </c>
      <c r="AB3213" s="51">
        <f t="shared" si="401"/>
        <v>0</v>
      </c>
      <c r="AC3213" s="52">
        <f t="shared" si="402"/>
        <v>429.3</v>
      </c>
      <c r="AD3213" s="53">
        <f>(ROUND(AC3213-AC3202,1)/AC3202)</f>
        <v>0.20522178551375631</v>
      </c>
      <c r="AE3213" s="44"/>
      <c r="AF3213" s="45"/>
    </row>
    <row r="3214" spans="1:32">
      <c r="A3214" s="46"/>
      <c r="B3214" s="47"/>
      <c r="C3214" s="48" t="s">
        <v>16</v>
      </c>
      <c r="D3214" s="49">
        <v>106</v>
      </c>
      <c r="E3214" s="49">
        <v>0</v>
      </c>
      <c r="F3214" s="49">
        <v>0</v>
      </c>
      <c r="G3214" s="49">
        <v>0</v>
      </c>
      <c r="H3214" s="49">
        <v>0</v>
      </c>
      <c r="I3214" s="50">
        <v>60</v>
      </c>
      <c r="J3214" s="50">
        <v>10</v>
      </c>
      <c r="K3214" s="50">
        <v>0</v>
      </c>
      <c r="L3214" s="50">
        <v>65</v>
      </c>
      <c r="M3214" s="50">
        <v>0</v>
      </c>
      <c r="N3214" s="51">
        <f>D3214*$D$15</f>
        <v>143.10000000000002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286.20000000000005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397"/>
        <v>429.30000000000007</v>
      </c>
      <c r="Y3214" s="51">
        <f t="shared" si="398"/>
        <v>0</v>
      </c>
      <c r="Z3214" s="51">
        <f t="shared" si="399"/>
        <v>0</v>
      </c>
      <c r="AA3214" s="51">
        <f t="shared" si="400"/>
        <v>0</v>
      </c>
      <c r="AB3214" s="51">
        <f t="shared" si="401"/>
        <v>0</v>
      </c>
      <c r="AC3214" s="52">
        <f t="shared" si="402"/>
        <v>429.3</v>
      </c>
      <c r="AD3214" s="53">
        <f>(ROUND(AC3214-AC3202,1)/AC3202)</f>
        <v>0.20522178551375631</v>
      </c>
      <c r="AE3214" s="44"/>
      <c r="AF3214" s="45"/>
    </row>
    <row r="3215" spans="1:32">
      <c r="A3215" s="46"/>
      <c r="B3215" s="47"/>
      <c r="C3215" s="48" t="s">
        <v>17</v>
      </c>
      <c r="D3215" s="49">
        <v>106</v>
      </c>
      <c r="E3215" s="49">
        <v>0</v>
      </c>
      <c r="F3215" s="49">
        <v>0</v>
      </c>
      <c r="G3215" s="49">
        <v>0</v>
      </c>
      <c r="H3215" s="49">
        <v>0</v>
      </c>
      <c r="I3215" s="50">
        <v>60</v>
      </c>
      <c r="J3215" s="50">
        <v>45</v>
      </c>
      <c r="K3215" s="50">
        <v>0</v>
      </c>
      <c r="L3215" s="50">
        <v>0</v>
      </c>
      <c r="M3215" s="50">
        <v>0</v>
      </c>
      <c r="N3215" s="51">
        <f>D3215*$D$16</f>
        <v>143.10000000000002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246.84750000000005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397"/>
        <v>389.9475000000001</v>
      </c>
      <c r="Y3215" s="51">
        <f t="shared" si="398"/>
        <v>0</v>
      </c>
      <c r="Z3215" s="51">
        <f t="shared" si="399"/>
        <v>0</v>
      </c>
      <c r="AA3215" s="51">
        <f t="shared" si="400"/>
        <v>0</v>
      </c>
      <c r="AB3215" s="51">
        <f t="shared" si="401"/>
        <v>0</v>
      </c>
      <c r="AC3215" s="52">
        <f t="shared" si="402"/>
        <v>389.9</v>
      </c>
      <c r="AD3215" s="53">
        <f>(ROUND(AC3215-AC3202,1)/AC3202)</f>
        <v>9.4609769792251552E-2</v>
      </c>
      <c r="AE3215" s="44" t="s">
        <v>28</v>
      </c>
      <c r="AF3215" s="45"/>
    </row>
    <row r="3216" spans="1:32">
      <c r="A3216" s="46"/>
      <c r="B3216" s="47"/>
      <c r="C3216" s="48" t="s">
        <v>18</v>
      </c>
      <c r="D3216" s="49">
        <v>106</v>
      </c>
      <c r="E3216" s="49">
        <v>0</v>
      </c>
      <c r="F3216" s="49">
        <v>0</v>
      </c>
      <c r="G3216" s="49">
        <v>0</v>
      </c>
      <c r="H3216" s="49">
        <v>0</v>
      </c>
      <c r="I3216" s="50">
        <v>80</v>
      </c>
      <c r="J3216" s="50">
        <v>10</v>
      </c>
      <c r="K3216" s="50">
        <v>0</v>
      </c>
      <c r="L3216" s="50">
        <v>0</v>
      </c>
      <c r="M3216" s="50">
        <v>0</v>
      </c>
      <c r="N3216" s="51">
        <f>D3216*$D$17</f>
        <v>143.10000000000002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300.51000000000005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397"/>
        <v>443.61000000000007</v>
      </c>
      <c r="Y3216" s="51">
        <f t="shared" si="398"/>
        <v>0</v>
      </c>
      <c r="Z3216" s="51">
        <f t="shared" si="399"/>
        <v>0</v>
      </c>
      <c r="AA3216" s="51">
        <f t="shared" si="400"/>
        <v>0</v>
      </c>
      <c r="AB3216" s="51">
        <f t="shared" si="401"/>
        <v>0</v>
      </c>
      <c r="AC3216" s="52">
        <f t="shared" si="402"/>
        <v>443.6</v>
      </c>
      <c r="AD3216" s="53">
        <f>(ROUND(AC3216-AC3202,1)/AC3202)</f>
        <v>0.24536777091521619</v>
      </c>
      <c r="AE3216" s="44"/>
      <c r="AF3216" s="45"/>
    </row>
    <row r="3217" spans="1:32">
      <c r="A3217" s="54" t="s">
        <v>19</v>
      </c>
      <c r="B3217" s="55" t="s">
        <v>271</v>
      </c>
      <c r="C3217" s="38" t="s">
        <v>4</v>
      </c>
      <c r="D3217" s="39">
        <v>180</v>
      </c>
      <c r="E3217" s="39">
        <v>0</v>
      </c>
      <c r="F3217" s="39">
        <v>0</v>
      </c>
      <c r="G3217" s="39">
        <v>0</v>
      </c>
      <c r="H3217" s="39">
        <v>0</v>
      </c>
      <c r="I3217" s="40">
        <v>15</v>
      </c>
      <c r="J3217" s="40">
        <v>15</v>
      </c>
      <c r="K3217" s="40">
        <v>0</v>
      </c>
      <c r="L3217" s="40">
        <v>0</v>
      </c>
      <c r="M3217" s="40">
        <v>0</v>
      </c>
      <c r="N3217" s="41">
        <f>D3217*$D$3</f>
        <v>251.99999999999997</v>
      </c>
      <c r="O3217" s="41">
        <f>E3217*$E$3</f>
        <v>0</v>
      </c>
      <c r="P3217" s="41">
        <f>F3217*$F$3</f>
        <v>0</v>
      </c>
      <c r="Q3217" s="41">
        <f>G3217*$G$3</f>
        <v>0</v>
      </c>
      <c r="R3217" s="41">
        <f>H3217*$H$3</f>
        <v>0</v>
      </c>
      <c r="S3217" s="41">
        <f>(N3217/100)*(I3217*$I$3)+(N3217/100)*(J3217*$J$3)</f>
        <v>151.19999999999999</v>
      </c>
      <c r="T3217" s="41">
        <f>(O3217/100)*(K3217*$K$3)</f>
        <v>0</v>
      </c>
      <c r="U3217" s="41">
        <f>(P3217/100)*(K3217*$K$3)+(P3217/100)*(L3217*$L$3)</f>
        <v>0</v>
      </c>
      <c r="V3217" s="41">
        <f>(Q3217/100)*(L3217*$L$3)</f>
        <v>0</v>
      </c>
      <c r="W3217" s="41">
        <f>(R3217/100)*(K3217*$K$3)+(R3217/100)*(L3217*$L$3)</f>
        <v>0</v>
      </c>
      <c r="X3217" s="41">
        <f t="shared" si="397"/>
        <v>403.19999999999993</v>
      </c>
      <c r="Y3217" s="41">
        <f t="shared" si="398"/>
        <v>0</v>
      </c>
      <c r="Z3217" s="41">
        <f t="shared" si="399"/>
        <v>0</v>
      </c>
      <c r="AA3217" s="41">
        <f t="shared" si="400"/>
        <v>0</v>
      </c>
      <c r="AB3217" s="41">
        <f t="shared" si="401"/>
        <v>0</v>
      </c>
      <c r="AC3217" s="42">
        <f t="shared" si="402"/>
        <v>403.2</v>
      </c>
      <c r="AD3217" s="43">
        <v>0</v>
      </c>
      <c r="AE3217" s="44" t="s">
        <v>28</v>
      </c>
      <c r="AF3217" s="45"/>
    </row>
    <row r="3218" spans="1:32">
      <c r="A3218" s="46" t="s">
        <v>29</v>
      </c>
      <c r="B3218" s="56">
        <v>22</v>
      </c>
      <c r="C3218" s="48" t="s">
        <v>5</v>
      </c>
      <c r="D3218" s="49">
        <v>180</v>
      </c>
      <c r="E3218" s="49">
        <v>0</v>
      </c>
      <c r="F3218" s="49">
        <v>0</v>
      </c>
      <c r="G3218" s="49">
        <v>0</v>
      </c>
      <c r="H3218" s="49">
        <v>0</v>
      </c>
      <c r="I3218" s="50">
        <v>20</v>
      </c>
      <c r="J3218" s="50">
        <v>25</v>
      </c>
      <c r="K3218" s="50">
        <v>0</v>
      </c>
      <c r="L3218" s="50">
        <v>0</v>
      </c>
      <c r="M3218" s="50">
        <v>0</v>
      </c>
      <c r="N3218" s="51">
        <f>D3218*$D$4</f>
        <v>243.00000000000003</v>
      </c>
      <c r="O3218" s="51">
        <f>E3218*$E$4</f>
        <v>0</v>
      </c>
      <c r="P3218" s="51">
        <f>F3218*$F$4</f>
        <v>0</v>
      </c>
      <c r="Q3218" s="51">
        <f>G3218*$G$4</f>
        <v>0</v>
      </c>
      <c r="R3218" s="51">
        <f>H3218*$H$4</f>
        <v>0</v>
      </c>
      <c r="S3218" s="51">
        <f>(N3218/100)*(I3218*$I$4)+(N3218/100)*(J3218*$J$4)</f>
        <v>218.70000000000002</v>
      </c>
      <c r="T3218" s="51">
        <f>(O3218/100)*(K3218*$K$4)</f>
        <v>0</v>
      </c>
      <c r="U3218" s="51">
        <f>(P3218/100)*(K3218*$K$4)+(P3218/100)*(L3218*$L$4)</f>
        <v>0</v>
      </c>
      <c r="V3218" s="51">
        <f>(Q3218/100)*(L3218*$L$4)</f>
        <v>0</v>
      </c>
      <c r="W3218" s="51">
        <f>(R3218/100)*(K3218*$K$4)+(R3218/100)*(L3218*$L$4)</f>
        <v>0</v>
      </c>
      <c r="X3218" s="51">
        <f t="shared" si="397"/>
        <v>461.70000000000005</v>
      </c>
      <c r="Y3218" s="51">
        <f t="shared" si="398"/>
        <v>0</v>
      </c>
      <c r="Z3218" s="51">
        <f t="shared" si="399"/>
        <v>0</v>
      </c>
      <c r="AA3218" s="51">
        <f t="shared" si="400"/>
        <v>0</v>
      </c>
      <c r="AB3218" s="51">
        <f t="shared" si="401"/>
        <v>0</v>
      </c>
      <c r="AC3218" s="52">
        <f t="shared" si="402"/>
        <v>461.7</v>
      </c>
      <c r="AD3218" s="53">
        <f>(ROUND(AC3218-AC3217,1)/AC3217)</f>
        <v>0.14508928571428573</v>
      </c>
      <c r="AE3218" s="44"/>
      <c r="AF3218" s="45"/>
    </row>
    <row r="3219" spans="1:32">
      <c r="A3219" s="46" t="s">
        <v>30</v>
      </c>
      <c r="B3219" s="56">
        <v>22</v>
      </c>
      <c r="C3219" s="48" t="s">
        <v>6</v>
      </c>
      <c r="D3219" s="49">
        <v>180</v>
      </c>
      <c r="E3219" s="49">
        <v>0</v>
      </c>
      <c r="F3219" s="49">
        <v>0</v>
      </c>
      <c r="G3219" s="49">
        <v>0</v>
      </c>
      <c r="H3219" s="49">
        <v>0</v>
      </c>
      <c r="I3219" s="50">
        <v>15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D3219*$D$5</f>
        <v>251.99999999999997</v>
      </c>
      <c r="O3219" s="51">
        <f>E3219*$E$5</f>
        <v>0</v>
      </c>
      <c r="P3219" s="51">
        <f>F3219*$F$5</f>
        <v>0</v>
      </c>
      <c r="Q3219" s="51">
        <f>G3219*$G$5</f>
        <v>0</v>
      </c>
      <c r="R3219" s="51">
        <f>H3219*$H$5</f>
        <v>0</v>
      </c>
      <c r="S3219" s="51">
        <f>(N3219/100)*(I3219*$I$5)+(N3219/100)*(J3219*$J$5)</f>
        <v>151.19999999999999</v>
      </c>
      <c r="T3219" s="51">
        <f>(O3219/100)*(K3219*$K$5)</f>
        <v>0</v>
      </c>
      <c r="U3219" s="51">
        <f>(P3219/100)*(K3219*$K$5)+(P3219/100)*(L3219*$L$5)</f>
        <v>0</v>
      </c>
      <c r="V3219" s="51">
        <f>(Q3219/100)*(L3219*$L$5)</f>
        <v>0</v>
      </c>
      <c r="W3219" s="51">
        <f>(R3219/100)*(K3219*$K$5)+(R3219/100)*(L3219*$L$5)</f>
        <v>0</v>
      </c>
      <c r="X3219" s="51">
        <f t="shared" si="397"/>
        <v>403.19999999999993</v>
      </c>
      <c r="Y3219" s="51">
        <f t="shared" si="398"/>
        <v>0</v>
      </c>
      <c r="Z3219" s="51">
        <f t="shared" si="399"/>
        <v>0</v>
      </c>
      <c r="AA3219" s="51">
        <f t="shared" si="400"/>
        <v>0</v>
      </c>
      <c r="AB3219" s="51">
        <f t="shared" si="401"/>
        <v>0</v>
      </c>
      <c r="AC3219" s="52">
        <f t="shared" si="402"/>
        <v>403.2</v>
      </c>
      <c r="AD3219" s="53">
        <f>(ROUND(AC3219-AC3217,1)/AC3217)</f>
        <v>0</v>
      </c>
      <c r="AE3219" s="44"/>
      <c r="AF3219" s="45"/>
    </row>
    <row r="3220" spans="1:32">
      <c r="A3220" s="46" t="s">
        <v>31</v>
      </c>
      <c r="B3220" s="56">
        <v>0</v>
      </c>
      <c r="C3220" s="48" t="s">
        <v>7</v>
      </c>
      <c r="D3220" s="49">
        <v>180</v>
      </c>
      <c r="E3220" s="49">
        <v>0</v>
      </c>
      <c r="F3220" s="49">
        <v>0</v>
      </c>
      <c r="G3220" s="49">
        <v>0</v>
      </c>
      <c r="H3220" s="49">
        <v>0</v>
      </c>
      <c r="I3220" s="50">
        <v>15</v>
      </c>
      <c r="J3220" s="50">
        <v>15</v>
      </c>
      <c r="K3220" s="50">
        <v>0</v>
      </c>
      <c r="L3220" s="50">
        <v>0</v>
      </c>
      <c r="M3220" s="50">
        <v>0</v>
      </c>
      <c r="N3220" s="51">
        <f>D3220*$D$6</f>
        <v>251.99999999999997</v>
      </c>
      <c r="O3220" s="51">
        <f>E3220*$E$6</f>
        <v>0</v>
      </c>
      <c r="P3220" s="51">
        <f>F3220*$F$6</f>
        <v>0</v>
      </c>
      <c r="Q3220" s="51">
        <f>G3220*$G$6</f>
        <v>0</v>
      </c>
      <c r="R3220" s="51">
        <f>H3220*$H$6</f>
        <v>0</v>
      </c>
      <c r="S3220" s="51">
        <f>(N3220/100)*(I3220*$I$6)+(N3220/100)*(J3220*$J$6)</f>
        <v>151.19999999999999</v>
      </c>
      <c r="T3220" s="51">
        <f>(O3220/100)*(K3220*$K$6)</f>
        <v>0</v>
      </c>
      <c r="U3220" s="51">
        <f>(P3220/100)*(K3220*$K$6)+(P3220/100)*(L3220*$L$6)</f>
        <v>0</v>
      </c>
      <c r="V3220" s="51">
        <f>(Q3220/100)*(L3220*$L$6)</f>
        <v>0</v>
      </c>
      <c r="W3220" s="51">
        <f>(R3220/100)*(K3220*$K$6)+(R3220/100)*(L3220*$L$6)</f>
        <v>0</v>
      </c>
      <c r="X3220" s="51">
        <f t="shared" si="397"/>
        <v>403.19999999999993</v>
      </c>
      <c r="Y3220" s="51">
        <f t="shared" si="398"/>
        <v>0</v>
      </c>
      <c r="Z3220" s="51">
        <f t="shared" si="399"/>
        <v>0</v>
      </c>
      <c r="AA3220" s="51">
        <f t="shared" si="400"/>
        <v>0</v>
      </c>
      <c r="AB3220" s="51">
        <f t="shared" si="401"/>
        <v>0</v>
      </c>
      <c r="AC3220" s="52">
        <f t="shared" si="402"/>
        <v>403.2</v>
      </c>
      <c r="AD3220" s="53">
        <f>(ROUND(AC3220-AC3217,1)/AC3217)</f>
        <v>0</v>
      </c>
      <c r="AE3220" s="44"/>
      <c r="AF3220" s="45"/>
    </row>
    <row r="3221" spans="1:32">
      <c r="A3221" s="46" t="s">
        <v>32</v>
      </c>
      <c r="B3221" s="56">
        <v>0</v>
      </c>
      <c r="C3221" s="48" t="s">
        <v>8</v>
      </c>
      <c r="D3221" s="49">
        <v>180</v>
      </c>
      <c r="E3221" s="49">
        <v>0</v>
      </c>
      <c r="F3221" s="49">
        <v>0</v>
      </c>
      <c r="G3221" s="49">
        <v>0</v>
      </c>
      <c r="H3221" s="49">
        <v>0</v>
      </c>
      <c r="I3221" s="50">
        <v>15</v>
      </c>
      <c r="J3221" s="50">
        <v>15</v>
      </c>
      <c r="K3221" s="50">
        <v>0</v>
      </c>
      <c r="L3221" s="50">
        <v>0</v>
      </c>
      <c r="M3221" s="50">
        <v>0</v>
      </c>
      <c r="N3221" s="51">
        <f>D3221*$D$7</f>
        <v>251.99999999999997</v>
      </c>
      <c r="O3221" s="51">
        <f>E3221*$E$7</f>
        <v>0</v>
      </c>
      <c r="P3221" s="51">
        <f>F3221*$F$7</f>
        <v>0</v>
      </c>
      <c r="Q3221" s="51">
        <f>G3221*$G$7</f>
        <v>0</v>
      </c>
      <c r="R3221" s="51">
        <f>H3221*$H$7</f>
        <v>0</v>
      </c>
      <c r="S3221" s="51">
        <f>(N3221/100)*(I3221*$I$7)+(N3221/100)*(J3221*$J$7)</f>
        <v>151.19999999999999</v>
      </c>
      <c r="T3221" s="51">
        <f>(O3221/100)*(K3221*$K$7)</f>
        <v>0</v>
      </c>
      <c r="U3221" s="51">
        <f>(P3221/100)*(K3221*$K$7)+(P3221/100)*(L3221*$L$7)</f>
        <v>0</v>
      </c>
      <c r="V3221" s="51">
        <f>(Q3221/100)*(L3221*$L$7)</f>
        <v>0</v>
      </c>
      <c r="W3221" s="51">
        <f>(R3221/100)*(K3221*$K$7)+(R3221/100)*(L3221*$L$7)</f>
        <v>0</v>
      </c>
      <c r="X3221" s="51">
        <f t="shared" si="397"/>
        <v>403.19999999999993</v>
      </c>
      <c r="Y3221" s="51">
        <f t="shared" si="398"/>
        <v>0</v>
      </c>
      <c r="Z3221" s="51">
        <f t="shared" si="399"/>
        <v>0</v>
      </c>
      <c r="AA3221" s="51">
        <f t="shared" si="400"/>
        <v>0</v>
      </c>
      <c r="AB3221" s="51">
        <f t="shared" si="401"/>
        <v>0</v>
      </c>
      <c r="AC3221" s="52">
        <f t="shared" si="402"/>
        <v>403.2</v>
      </c>
      <c r="AD3221" s="53">
        <f>(ROUND(AC3221-AC3217,1)/AC3217)</f>
        <v>0</v>
      </c>
      <c r="AE3221" s="44"/>
      <c r="AF3221" s="45"/>
    </row>
    <row r="3222" spans="1:32">
      <c r="A3222" s="46" t="s">
        <v>33</v>
      </c>
      <c r="B3222" s="56"/>
      <c r="C3222" s="48" t="s">
        <v>9</v>
      </c>
      <c r="D3222" s="49">
        <v>180</v>
      </c>
      <c r="E3222" s="49">
        <v>0</v>
      </c>
      <c r="F3222" s="49">
        <v>0</v>
      </c>
      <c r="G3222" s="49">
        <v>0</v>
      </c>
      <c r="H3222" s="49">
        <v>0</v>
      </c>
      <c r="I3222" s="50">
        <v>15</v>
      </c>
      <c r="J3222" s="50">
        <v>15</v>
      </c>
      <c r="K3222" s="50">
        <v>0</v>
      </c>
      <c r="L3222" s="50">
        <v>0</v>
      </c>
      <c r="M3222" s="50">
        <v>0</v>
      </c>
      <c r="N3222" s="51">
        <f>D3222*$D$8</f>
        <v>251.99999999999997</v>
      </c>
      <c r="O3222" s="51">
        <f>E3222*$E$8</f>
        <v>0</v>
      </c>
      <c r="P3222" s="51">
        <f>F3222*$F$8</f>
        <v>0</v>
      </c>
      <c r="Q3222" s="51">
        <f>G3222*$G$8</f>
        <v>0</v>
      </c>
      <c r="R3222" s="51">
        <f>H3222*$H$8</f>
        <v>0</v>
      </c>
      <c r="S3222" s="51">
        <f>(N3222/100)*(I3222*$I$8)+(N3222/100)*(J3222*$J$8)</f>
        <v>151.19999999999999</v>
      </c>
      <c r="T3222" s="51">
        <f>(O3222/100)*(K3222*$K$8)</f>
        <v>0</v>
      </c>
      <c r="U3222" s="51">
        <f>(P3222/100)*(K3222*$K$8)+(P3222/100)*(L3222*$L$8)</f>
        <v>0</v>
      </c>
      <c r="V3222" s="51">
        <f>(Q3222/100)*(L3222*$L$8)</f>
        <v>0</v>
      </c>
      <c r="W3222" s="51">
        <f>(R3222/100)*(K3222*$K$8)+(R3222/100)*(L3222*$L$8)</f>
        <v>0</v>
      </c>
      <c r="X3222" s="51">
        <f t="shared" si="397"/>
        <v>403.19999999999993</v>
      </c>
      <c r="Y3222" s="51">
        <f t="shared" si="398"/>
        <v>0</v>
      </c>
      <c r="Z3222" s="51">
        <f t="shared" si="399"/>
        <v>0</v>
      </c>
      <c r="AA3222" s="51">
        <f t="shared" si="400"/>
        <v>0</v>
      </c>
      <c r="AB3222" s="51">
        <f t="shared" si="401"/>
        <v>0</v>
      </c>
      <c r="AC3222" s="52">
        <f t="shared" si="402"/>
        <v>403.2</v>
      </c>
      <c r="AD3222" s="53">
        <f>(ROUND(AC3222-AC3217,1)/AC3217)</f>
        <v>0</v>
      </c>
      <c r="AE3222" s="44"/>
      <c r="AF3222" s="45"/>
    </row>
    <row r="3223" spans="1:32">
      <c r="A3223" s="46" t="s">
        <v>34</v>
      </c>
      <c r="B3223" s="56"/>
      <c r="C3223" s="48" t="s">
        <v>10</v>
      </c>
      <c r="D3223" s="49">
        <v>100</v>
      </c>
      <c r="E3223" s="49">
        <v>150</v>
      </c>
      <c r="F3223" s="49">
        <v>0</v>
      </c>
      <c r="G3223" s="49">
        <v>0</v>
      </c>
      <c r="H3223" s="49">
        <v>0</v>
      </c>
      <c r="I3223" s="50">
        <v>15</v>
      </c>
      <c r="J3223" s="50">
        <v>15</v>
      </c>
      <c r="K3223" s="50">
        <v>25</v>
      </c>
      <c r="L3223" s="50">
        <v>0</v>
      </c>
      <c r="M3223" s="50">
        <v>0</v>
      </c>
      <c r="N3223" s="51">
        <f>D3223*$D$9</f>
        <v>135</v>
      </c>
      <c r="O3223" s="51">
        <f>E3223*$E$9</f>
        <v>202.5</v>
      </c>
      <c r="P3223" s="51">
        <f>F3223*$F$9</f>
        <v>0</v>
      </c>
      <c r="Q3223" s="51">
        <f>G3223*$G$9</f>
        <v>0</v>
      </c>
      <c r="R3223" s="51">
        <f>H3223*$H$9</f>
        <v>0</v>
      </c>
      <c r="S3223" s="51">
        <f>(N3223/100)*(I3223*$I$9)+(N3223/100)*(J3223*$J$9)</f>
        <v>40.5</v>
      </c>
      <c r="T3223" s="51">
        <f>(O3223/100)*(K3223*$K$9)</f>
        <v>70.875</v>
      </c>
      <c r="U3223" s="51">
        <f>(P3223/100)*(K3223*$K$9)+(P3223/100)*(L3223*$L$9)</f>
        <v>0</v>
      </c>
      <c r="V3223" s="51">
        <f>(Q3223/100)*(L3223*$L$9)</f>
        <v>0</v>
      </c>
      <c r="W3223" s="51">
        <f>(R3223/100)*(K3223*$K$9)+(R3223/100)*(L3223*$L$9)</f>
        <v>0</v>
      </c>
      <c r="X3223" s="51">
        <f t="shared" si="397"/>
        <v>175.5</v>
      </c>
      <c r="Y3223" s="51">
        <f t="shared" si="398"/>
        <v>273.375</v>
      </c>
      <c r="Z3223" s="51">
        <f t="shared" si="399"/>
        <v>0</v>
      </c>
      <c r="AA3223" s="51">
        <f t="shared" si="400"/>
        <v>0</v>
      </c>
      <c r="AB3223" s="51">
        <f t="shared" si="401"/>
        <v>0</v>
      </c>
      <c r="AC3223" s="52">
        <f t="shared" si="402"/>
        <v>448.9</v>
      </c>
      <c r="AD3223" s="53">
        <f>(ROUND(AC3223-AC3217,1)/AC3217)</f>
        <v>0.11334325396825398</v>
      </c>
      <c r="AE3223" s="44"/>
      <c r="AF3223" s="45"/>
    </row>
    <row r="3224" spans="1:32">
      <c r="A3224" s="46" t="s">
        <v>35</v>
      </c>
      <c r="B3224" s="56"/>
      <c r="C3224" s="48" t="s">
        <v>11</v>
      </c>
      <c r="D3224" s="49">
        <v>100</v>
      </c>
      <c r="E3224" s="49">
        <v>0</v>
      </c>
      <c r="F3224" s="49">
        <v>150</v>
      </c>
      <c r="G3224" s="49">
        <v>0</v>
      </c>
      <c r="H3224" s="49">
        <v>0</v>
      </c>
      <c r="I3224" s="50">
        <v>15</v>
      </c>
      <c r="J3224" s="50">
        <v>15</v>
      </c>
      <c r="K3224" s="50">
        <v>12.5</v>
      </c>
      <c r="L3224" s="50">
        <v>12.5</v>
      </c>
      <c r="M3224" s="50">
        <v>0</v>
      </c>
      <c r="N3224" s="51">
        <f>D3224*$D$10</f>
        <v>135</v>
      </c>
      <c r="O3224" s="51">
        <f>E3224*$E$10</f>
        <v>0</v>
      </c>
      <c r="P3224" s="51">
        <f>F3224*$F$10</f>
        <v>202.5</v>
      </c>
      <c r="Q3224" s="51">
        <f>G3224*$G$10</f>
        <v>0</v>
      </c>
      <c r="R3224" s="51">
        <f>H3224*$H$10</f>
        <v>0</v>
      </c>
      <c r="S3224" s="51">
        <f>(N3224/100)*(I3224*$I$10)+(N3224/100)*(J3224*$J$10)</f>
        <v>40.5</v>
      </c>
      <c r="T3224" s="51">
        <f>(O3224/100)*(K3224*$J$10)</f>
        <v>0</v>
      </c>
      <c r="U3224" s="51">
        <f>(P3224/100)*(K3224*$K$10)+(P3224/100)*(L3224*$L$10)</f>
        <v>70.875</v>
      </c>
      <c r="V3224" s="51">
        <f>(Q3224/100)*(L3224*$L$10)</f>
        <v>0</v>
      </c>
      <c r="W3224" s="51">
        <f>(R3224/100)*(K3224*$K$10)+(R3224/100)*(L3224*$L$10)</f>
        <v>0</v>
      </c>
      <c r="X3224" s="51">
        <f t="shared" si="397"/>
        <v>175.5</v>
      </c>
      <c r="Y3224" s="51">
        <f t="shared" si="398"/>
        <v>0</v>
      </c>
      <c r="Z3224" s="51">
        <f t="shared" si="399"/>
        <v>273.375</v>
      </c>
      <c r="AA3224" s="51">
        <f t="shared" si="400"/>
        <v>0</v>
      </c>
      <c r="AB3224" s="51">
        <f t="shared" si="401"/>
        <v>0</v>
      </c>
      <c r="AC3224" s="52">
        <f t="shared" si="402"/>
        <v>448.9</v>
      </c>
      <c r="AD3224" s="53">
        <f>(ROUND(AC3224-AC3217,1)/AC3217)</f>
        <v>0.11334325396825398</v>
      </c>
      <c r="AE3224" s="44"/>
      <c r="AF3224" s="45"/>
    </row>
    <row r="3225" spans="1:32">
      <c r="A3225" s="46" t="s">
        <v>36</v>
      </c>
      <c r="B3225" s="56"/>
      <c r="C3225" s="48" t="s">
        <v>12</v>
      </c>
      <c r="D3225" s="49">
        <v>100</v>
      </c>
      <c r="E3225" s="49">
        <v>0</v>
      </c>
      <c r="F3225" s="49">
        <v>0</v>
      </c>
      <c r="G3225" s="49">
        <v>150</v>
      </c>
      <c r="H3225" s="49">
        <v>0</v>
      </c>
      <c r="I3225" s="50">
        <v>15</v>
      </c>
      <c r="J3225" s="50">
        <v>15</v>
      </c>
      <c r="K3225" s="50">
        <v>0</v>
      </c>
      <c r="L3225" s="50">
        <v>25</v>
      </c>
      <c r="M3225" s="50">
        <v>0</v>
      </c>
      <c r="N3225" s="51">
        <f>D3225*$D$11</f>
        <v>135</v>
      </c>
      <c r="O3225" s="51">
        <f>E3225*$E$11</f>
        <v>0</v>
      </c>
      <c r="P3225" s="51">
        <f>F3225*$F$11</f>
        <v>0</v>
      </c>
      <c r="Q3225" s="51">
        <f>G3225*$G$11</f>
        <v>202.5</v>
      </c>
      <c r="R3225" s="51">
        <f>H3225*$H$11</f>
        <v>0</v>
      </c>
      <c r="S3225" s="51">
        <f>(N3225/100)*(I3225*$I$11)+(N3225/100)*(J3225*$J$11)</f>
        <v>40.5</v>
      </c>
      <c r="T3225" s="51">
        <f>(O3225/100)*(K3225*$K$11)</f>
        <v>0</v>
      </c>
      <c r="U3225" s="51">
        <f>(P3225/100)*(K3225*$K$11)+(P3225/100)*(L3225*$L$11)</f>
        <v>0</v>
      </c>
      <c r="V3225" s="51">
        <f>(Q3225/100)*(L3225*$L$11)</f>
        <v>70.875</v>
      </c>
      <c r="W3225" s="51">
        <f>(R3225/100)*(K3225*$K$11)+(R3225/100)*(L3225*$L$11)</f>
        <v>0</v>
      </c>
      <c r="X3225" s="51">
        <f t="shared" si="397"/>
        <v>175.5</v>
      </c>
      <c r="Y3225" s="51">
        <f t="shared" si="398"/>
        <v>0</v>
      </c>
      <c r="Z3225" s="51">
        <f t="shared" si="399"/>
        <v>0</v>
      </c>
      <c r="AA3225" s="51">
        <f t="shared" si="400"/>
        <v>273.375</v>
      </c>
      <c r="AB3225" s="51">
        <f t="shared" si="401"/>
        <v>0</v>
      </c>
      <c r="AC3225" s="52">
        <f t="shared" si="402"/>
        <v>448.9</v>
      </c>
      <c r="AD3225" s="53">
        <f>(ROUND(AC3225-AC3217,1)/AC3217)</f>
        <v>0.11334325396825398</v>
      </c>
      <c r="AE3225" s="44"/>
      <c r="AF3225" s="45"/>
    </row>
    <row r="3226" spans="1:32">
      <c r="A3226" s="46" t="s">
        <v>37</v>
      </c>
      <c r="B3226" s="56"/>
      <c r="C3226" s="48" t="s">
        <v>13</v>
      </c>
      <c r="D3226" s="49">
        <v>100</v>
      </c>
      <c r="E3226" s="49">
        <v>0</v>
      </c>
      <c r="F3226" s="49">
        <v>0</v>
      </c>
      <c r="G3226" s="49">
        <v>0</v>
      </c>
      <c r="H3226" s="49">
        <v>150</v>
      </c>
      <c r="I3226" s="50">
        <v>15</v>
      </c>
      <c r="J3226" s="50">
        <v>15</v>
      </c>
      <c r="K3226" s="50">
        <v>12.5</v>
      </c>
      <c r="L3226" s="50">
        <v>12.5</v>
      </c>
      <c r="M3226" s="50">
        <v>0</v>
      </c>
      <c r="N3226" s="51">
        <f>D3226*$D$12</f>
        <v>135</v>
      </c>
      <c r="O3226" s="51">
        <f>E3226*$E$12</f>
        <v>0</v>
      </c>
      <c r="P3226" s="51">
        <f>F3226*$F$12</f>
        <v>0</v>
      </c>
      <c r="Q3226" s="51">
        <f>G3226*$G$12</f>
        <v>0</v>
      </c>
      <c r="R3226" s="51">
        <f>H3226*$H$12</f>
        <v>202.5</v>
      </c>
      <c r="S3226" s="51">
        <f>(N3226/100)*(I3226*$I$12)+(N3226/100)*(J3226*$J$12)</f>
        <v>40.5</v>
      </c>
      <c r="T3226" s="51">
        <f>(O3226/100)*(K3226*$K$12)</f>
        <v>0</v>
      </c>
      <c r="U3226" s="51">
        <f>(P3226/100)*(K3226*$K$12)+(P3226/100)*(L3226*$L$12)</f>
        <v>0</v>
      </c>
      <c r="V3226" s="51">
        <f>(Q3226/100)*(L3226*$L$12)</f>
        <v>0</v>
      </c>
      <c r="W3226" s="51">
        <f>(R3226/100)*(K3226*$K$12)+(R3226/100)*(L3226*$L$12)</f>
        <v>70.875</v>
      </c>
      <c r="X3226" s="51">
        <f t="shared" si="397"/>
        <v>175.5</v>
      </c>
      <c r="Y3226" s="51">
        <f t="shared" si="398"/>
        <v>0</v>
      </c>
      <c r="Z3226" s="51">
        <f t="shared" si="399"/>
        <v>0</v>
      </c>
      <c r="AA3226" s="51">
        <f t="shared" si="400"/>
        <v>0</v>
      </c>
      <c r="AB3226" s="51">
        <f t="shared" si="401"/>
        <v>273.375</v>
      </c>
      <c r="AC3226" s="52">
        <f t="shared" si="402"/>
        <v>448.9</v>
      </c>
      <c r="AD3226" s="53">
        <f>(ROUND(AC3226-AC3217,1)/AC3217)</f>
        <v>0.11334325396825398</v>
      </c>
      <c r="AE3226" s="44"/>
      <c r="AF3226" s="45"/>
    </row>
    <row r="3227" spans="1:32">
      <c r="A3227" s="46" t="s">
        <v>38</v>
      </c>
      <c r="B3227" s="56"/>
      <c r="C3227" s="48" t="s">
        <v>14</v>
      </c>
      <c r="D3227" s="49">
        <v>180</v>
      </c>
      <c r="E3227" s="49">
        <v>0</v>
      </c>
      <c r="F3227" s="49">
        <v>0</v>
      </c>
      <c r="G3227" s="49">
        <v>0</v>
      </c>
      <c r="H3227" s="49">
        <v>0</v>
      </c>
      <c r="I3227" s="50">
        <v>0</v>
      </c>
      <c r="J3227" s="50">
        <v>0</v>
      </c>
      <c r="K3227" s="50">
        <v>0</v>
      </c>
      <c r="L3227" s="50">
        <v>0</v>
      </c>
      <c r="M3227" s="50">
        <v>45</v>
      </c>
      <c r="N3227" s="51">
        <f>D3227*$D$13</f>
        <v>243.00000000000003</v>
      </c>
      <c r="O3227" s="51">
        <f>E3227*$E$13</f>
        <v>0</v>
      </c>
      <c r="P3227" s="51">
        <f>F3227*$F$13</f>
        <v>0</v>
      </c>
      <c r="Q3227" s="51">
        <f>G3227*$G$13</f>
        <v>0</v>
      </c>
      <c r="R3227" s="51">
        <f>H3227*$H$13</f>
        <v>0</v>
      </c>
      <c r="S3227" s="51">
        <f>(N3227/100)*(I3227*$I$13)+(N3227/100)*(J3227*$J$13)+(N3227/100)*(M3227*$M$13)</f>
        <v>218.70000000000002</v>
      </c>
      <c r="T3227" s="51">
        <f>(O3227/100)*(K3227*$K$13)+(O3227/100)*(M3227*$M$13)</f>
        <v>0</v>
      </c>
      <c r="U3227" s="51">
        <f>(P3227/100)*(K3227*$K$13)+(P3227/100)*(L3227*$L$13)+(P3227/100)*(M3227*$M$13)</f>
        <v>0</v>
      </c>
      <c r="V3227" s="51">
        <f>(Q3227/100)*(L3227*$L$13)+(Q3227/100)*(M3227*$M$13)</f>
        <v>0</v>
      </c>
      <c r="W3227" s="51">
        <f>(R3227/100)*(K3227*$K$13)+(R3227/100)*(L3227*$L$13)+(R3227/100)*(M3227*$M$13)</f>
        <v>0</v>
      </c>
      <c r="X3227" s="51">
        <f t="shared" si="397"/>
        <v>461.70000000000005</v>
      </c>
      <c r="Y3227" s="51">
        <f t="shared" si="398"/>
        <v>0</v>
      </c>
      <c r="Z3227" s="51">
        <f t="shared" si="399"/>
        <v>0</v>
      </c>
      <c r="AA3227" s="51">
        <f t="shared" si="400"/>
        <v>0</v>
      </c>
      <c r="AB3227" s="51">
        <f t="shared" si="401"/>
        <v>0</v>
      </c>
      <c r="AC3227" s="52">
        <f t="shared" si="402"/>
        <v>461.7</v>
      </c>
      <c r="AD3227" s="53">
        <f>(ROUND(AC3227-AC3217,1)/AC3217)</f>
        <v>0.14508928571428573</v>
      </c>
      <c r="AE3227" s="44"/>
      <c r="AF3227" s="45"/>
    </row>
    <row r="3228" spans="1:32">
      <c r="A3228" s="46" t="s">
        <v>39</v>
      </c>
      <c r="B3228" s="56"/>
      <c r="C3228" s="48" t="s">
        <v>15</v>
      </c>
      <c r="D3228" s="49">
        <v>180</v>
      </c>
      <c r="E3228" s="49">
        <v>0</v>
      </c>
      <c r="F3228" s="49">
        <v>0</v>
      </c>
      <c r="G3228" s="49">
        <v>0</v>
      </c>
      <c r="H3228" s="49">
        <v>0</v>
      </c>
      <c r="I3228" s="50">
        <v>15</v>
      </c>
      <c r="J3228" s="50">
        <v>15</v>
      </c>
      <c r="K3228" s="50">
        <v>30</v>
      </c>
      <c r="L3228" s="50">
        <v>0</v>
      </c>
      <c r="M3228" s="50">
        <v>0</v>
      </c>
      <c r="N3228" s="51">
        <f>D3228*$D$14</f>
        <v>243.00000000000003</v>
      </c>
      <c r="O3228" s="51">
        <f>E3228*$E$14</f>
        <v>0</v>
      </c>
      <c r="P3228" s="51">
        <f>F3228*$F$14</f>
        <v>0</v>
      </c>
      <c r="Q3228" s="51">
        <f>G3228*$G$14</f>
        <v>0</v>
      </c>
      <c r="R3228" s="51">
        <f>H3228*$H$14</f>
        <v>0</v>
      </c>
      <c r="S3228" s="51">
        <f>(N3228/100)*(I3228*$I$14)+(N3228/100)*(J3228*$J$14)+(N3228/100)*(K3228*$K$14)</f>
        <v>218.70000000000002</v>
      </c>
      <c r="T3228" s="51">
        <f>(O3228/100)*(K3228*$K$14)</f>
        <v>0</v>
      </c>
      <c r="U3228" s="51">
        <f>(P3228/100)*(K3228*$K$14)+(P3228/100)*(L3228*$L$14)</f>
        <v>0</v>
      </c>
      <c r="V3228" s="51">
        <f>(Q3228/100)*(L3228*$L$14)</f>
        <v>0</v>
      </c>
      <c r="W3228" s="51">
        <f>(R3228/100)*(K3228*$L$14)+(R3228/100)*(L3228*$M$14)</f>
        <v>0</v>
      </c>
      <c r="X3228" s="51">
        <f t="shared" si="397"/>
        <v>461.70000000000005</v>
      </c>
      <c r="Y3228" s="51">
        <f t="shared" si="398"/>
        <v>0</v>
      </c>
      <c r="Z3228" s="51">
        <f t="shared" si="399"/>
        <v>0</v>
      </c>
      <c r="AA3228" s="51">
        <f t="shared" si="400"/>
        <v>0</v>
      </c>
      <c r="AB3228" s="51">
        <f t="shared" si="401"/>
        <v>0</v>
      </c>
      <c r="AC3228" s="52">
        <f t="shared" si="402"/>
        <v>461.7</v>
      </c>
      <c r="AD3228" s="53">
        <f>(ROUND(AC3228-AC3217,1)/AC3217)</f>
        <v>0.14508928571428573</v>
      </c>
      <c r="AE3228" s="44"/>
      <c r="AF3228" s="45"/>
    </row>
    <row r="3229" spans="1:32">
      <c r="A3229" s="46"/>
      <c r="B3229" s="56"/>
      <c r="C3229" s="48" t="s">
        <v>16</v>
      </c>
      <c r="D3229" s="49">
        <v>180</v>
      </c>
      <c r="E3229" s="49">
        <v>0</v>
      </c>
      <c r="F3229" s="49">
        <v>0</v>
      </c>
      <c r="G3229" s="49">
        <v>0</v>
      </c>
      <c r="H3229" s="49">
        <v>0</v>
      </c>
      <c r="I3229" s="50">
        <v>15</v>
      </c>
      <c r="J3229" s="50">
        <v>15</v>
      </c>
      <c r="K3229" s="50">
        <v>0</v>
      </c>
      <c r="L3229" s="50">
        <v>30</v>
      </c>
      <c r="M3229" s="50">
        <v>0</v>
      </c>
      <c r="N3229" s="51">
        <f>D3229*$D$15</f>
        <v>243.00000000000003</v>
      </c>
      <c r="O3229" s="51">
        <f>E3229*$E$15</f>
        <v>0</v>
      </c>
      <c r="P3229" s="51">
        <f>F3229*$F$15</f>
        <v>0</v>
      </c>
      <c r="Q3229" s="51">
        <f>G3229*$G$15</f>
        <v>0</v>
      </c>
      <c r="R3229" s="51">
        <f>H3229*$H$15</f>
        <v>0</v>
      </c>
      <c r="S3229" s="51">
        <f>(N3229/100)*(I3229*$I$15)+(N3229/100)*(J3229*$J$15)+(N3229/100)*(L3229*$L$15)</f>
        <v>218.70000000000002</v>
      </c>
      <c r="T3229" s="51">
        <f>(O3229/100)*(K3229*$K$15)</f>
        <v>0</v>
      </c>
      <c r="U3229" s="51">
        <f>(P3229/100)*(K3229*$K$15)+(P3229/100)*(L3229*$L$15)</f>
        <v>0</v>
      </c>
      <c r="V3229" s="51">
        <f>(Q3229/100)*(L3229*$L$15)</f>
        <v>0</v>
      </c>
      <c r="W3229" s="51">
        <f>(R3229/100)*(K3229*$K$15)+(R3229/100)*(L3229*$L$15)</f>
        <v>0</v>
      </c>
      <c r="X3229" s="51">
        <f t="shared" si="397"/>
        <v>461.70000000000005</v>
      </c>
      <c r="Y3229" s="51">
        <f t="shared" si="398"/>
        <v>0</v>
      </c>
      <c r="Z3229" s="51">
        <f t="shared" si="399"/>
        <v>0</v>
      </c>
      <c r="AA3229" s="51">
        <f t="shared" si="400"/>
        <v>0</v>
      </c>
      <c r="AB3229" s="51">
        <f t="shared" si="401"/>
        <v>0</v>
      </c>
      <c r="AC3229" s="52">
        <f t="shared" si="402"/>
        <v>461.7</v>
      </c>
      <c r="AD3229" s="53">
        <f>(ROUND(AC3229-AC3217,1)/AC3217)</f>
        <v>0.14508928571428573</v>
      </c>
      <c r="AE3229" s="44"/>
      <c r="AF3229" s="45"/>
    </row>
    <row r="3230" spans="1:32">
      <c r="A3230" s="46"/>
      <c r="B3230" s="56"/>
      <c r="C3230" s="48" t="s">
        <v>17</v>
      </c>
      <c r="D3230" s="49">
        <v>180</v>
      </c>
      <c r="E3230" s="49">
        <v>0</v>
      </c>
      <c r="F3230" s="49">
        <v>0</v>
      </c>
      <c r="G3230" s="49">
        <v>0</v>
      </c>
      <c r="H3230" s="49">
        <v>0</v>
      </c>
      <c r="I3230" s="50">
        <v>15</v>
      </c>
      <c r="J3230" s="50">
        <v>30</v>
      </c>
      <c r="K3230" s="50">
        <v>0</v>
      </c>
      <c r="L3230" s="50">
        <v>0</v>
      </c>
      <c r="M3230" s="50">
        <v>0</v>
      </c>
      <c r="N3230" s="51">
        <f>D3230*$D$16</f>
        <v>243.00000000000003</v>
      </c>
      <c r="O3230" s="51">
        <f>E3230*$E$16</f>
        <v>0</v>
      </c>
      <c r="P3230" s="51">
        <f>F3230*$F$16</f>
        <v>0</v>
      </c>
      <c r="Q3230" s="51">
        <f>G3230*$G$16</f>
        <v>0</v>
      </c>
      <c r="R3230" s="51">
        <f>H3230*$H$16</f>
        <v>0</v>
      </c>
      <c r="S3230" s="51">
        <f>(N3230/100)*(I3230*$I$16)+(N3230/100)*(J3230*$J$16)</f>
        <v>218.7</v>
      </c>
      <c r="T3230" s="51">
        <f>(O3230/100)*(K3230*$K$16)</f>
        <v>0</v>
      </c>
      <c r="U3230" s="51">
        <f>(P3230/100)*(K3230*$K$16)+(P3230/100)*(L3230*$L$16)</f>
        <v>0</v>
      </c>
      <c r="V3230" s="51">
        <f>(Q3230/100)*(L3230*$L$16)</f>
        <v>0</v>
      </c>
      <c r="W3230" s="51">
        <f>(R3230/100)*(K3230*$K$16)+(R3230/100)*(L3230*$L$16)</f>
        <v>0</v>
      </c>
      <c r="X3230" s="51">
        <f t="shared" si="397"/>
        <v>461.70000000000005</v>
      </c>
      <c r="Y3230" s="51">
        <f t="shared" si="398"/>
        <v>0</v>
      </c>
      <c r="Z3230" s="51">
        <f t="shared" si="399"/>
        <v>0</v>
      </c>
      <c r="AA3230" s="51">
        <f t="shared" si="400"/>
        <v>0</v>
      </c>
      <c r="AB3230" s="51">
        <f t="shared" si="401"/>
        <v>0</v>
      </c>
      <c r="AC3230" s="52">
        <f t="shared" si="402"/>
        <v>461.7</v>
      </c>
      <c r="AD3230" s="53">
        <f>(ROUND(AC3230-AC3217,1)/AC3217)</f>
        <v>0.14508928571428573</v>
      </c>
      <c r="AE3230" s="44"/>
      <c r="AF3230" s="45"/>
    </row>
    <row r="3231" spans="1:32">
      <c r="A3231" s="46"/>
      <c r="B3231" s="56"/>
      <c r="C3231" s="48" t="s">
        <v>18</v>
      </c>
      <c r="D3231" s="49">
        <v>180</v>
      </c>
      <c r="E3231" s="49">
        <v>0</v>
      </c>
      <c r="F3231" s="49">
        <v>0</v>
      </c>
      <c r="G3231" s="49">
        <v>0</v>
      </c>
      <c r="H3231" s="49">
        <v>0</v>
      </c>
      <c r="I3231" s="50">
        <v>30</v>
      </c>
      <c r="J3231" s="50">
        <v>15</v>
      </c>
      <c r="K3231" s="50">
        <v>0</v>
      </c>
      <c r="L3231" s="50">
        <v>0</v>
      </c>
      <c r="M3231" s="50">
        <v>0</v>
      </c>
      <c r="N3231" s="51">
        <f>D3231*$D$17</f>
        <v>243.00000000000003</v>
      </c>
      <c r="O3231" s="51">
        <f>E3231*$E$17</f>
        <v>0</v>
      </c>
      <c r="P3231" s="51">
        <f>F3231*$F$17</f>
        <v>0</v>
      </c>
      <c r="Q3231" s="51">
        <f>G3231*$G$17</f>
        <v>0</v>
      </c>
      <c r="R3231" s="51">
        <f>H3231*$H$17</f>
        <v>0</v>
      </c>
      <c r="S3231" s="51">
        <f>(N3231/100)*(I3231*$I$17)+(N3231/100)*(J3231*$J$17)</f>
        <v>218.7</v>
      </c>
      <c r="T3231" s="51">
        <f>(O3231/100)*(K3231*$K$17)</f>
        <v>0</v>
      </c>
      <c r="U3231" s="51">
        <f>(P3231/100)*(K3231*$K$17)+(P3231/100)*(L3231*$L$17)</f>
        <v>0</v>
      </c>
      <c r="V3231" s="51">
        <f>(Q3231/100)*(L3231*$L$17)</f>
        <v>0</v>
      </c>
      <c r="W3231" s="51">
        <f>(R3231/100)*(K3231*$K$17)+(R3231/100)*(L3231*$L$17)</f>
        <v>0</v>
      </c>
      <c r="X3231" s="51">
        <f t="shared" si="397"/>
        <v>461.70000000000005</v>
      </c>
      <c r="Y3231" s="51">
        <f t="shared" si="398"/>
        <v>0</v>
      </c>
      <c r="Z3231" s="51">
        <f t="shared" si="399"/>
        <v>0</v>
      </c>
      <c r="AA3231" s="51">
        <f t="shared" si="400"/>
        <v>0</v>
      </c>
      <c r="AB3231" s="51">
        <f t="shared" si="401"/>
        <v>0</v>
      </c>
      <c r="AC3231" s="52">
        <f t="shared" si="402"/>
        <v>461.7</v>
      </c>
      <c r="AD3231" s="53">
        <f>(ROUND(AC3231-AC3217,1)/AC3217)</f>
        <v>0.14508928571428573</v>
      </c>
      <c r="AE3231" s="44"/>
      <c r="AF3231" s="45"/>
    </row>
    <row r="3232" spans="1:32">
      <c r="A3232" s="62"/>
      <c r="B3232" s="210" t="s">
        <v>272</v>
      </c>
      <c r="C3232" s="210"/>
      <c r="D3232" s="210"/>
      <c r="E3232" s="210"/>
      <c r="F3232" s="210"/>
      <c r="G3232" s="210"/>
      <c r="H3232" s="210"/>
      <c r="I3232" s="210"/>
      <c r="J3232" s="210"/>
      <c r="K3232" s="210"/>
      <c r="L3232" s="210"/>
      <c r="M3232" s="210"/>
      <c r="N3232" s="210"/>
      <c r="O3232" s="210"/>
      <c r="P3232" s="210"/>
      <c r="Q3232" s="210"/>
      <c r="R3232" s="210"/>
      <c r="S3232" s="210"/>
      <c r="T3232" s="210"/>
      <c r="U3232" s="210"/>
      <c r="V3232" s="210"/>
      <c r="W3232" s="210"/>
      <c r="X3232" s="210"/>
      <c r="Y3232" s="210"/>
      <c r="Z3232" s="210"/>
      <c r="AA3232" s="210"/>
      <c r="AB3232" s="210"/>
      <c r="AC3232" s="12">
        <v>600</v>
      </c>
      <c r="AD3232" s="12"/>
      <c r="AE3232" s="44"/>
      <c r="AF3232" s="45"/>
    </row>
    <row r="3233" spans="1:32">
      <c r="A3233" s="54" t="s">
        <v>19</v>
      </c>
      <c r="B3233" s="47" t="s">
        <v>273</v>
      </c>
      <c r="C3233" s="48" t="s">
        <v>4</v>
      </c>
      <c r="D3233" s="49">
        <v>154</v>
      </c>
      <c r="E3233" s="49">
        <v>0</v>
      </c>
      <c r="F3233" s="49">
        <v>0</v>
      </c>
      <c r="G3233" s="49">
        <v>0</v>
      </c>
      <c r="H3233" s="49">
        <v>0</v>
      </c>
      <c r="I3233" s="50">
        <v>80</v>
      </c>
      <c r="J3233" s="50">
        <v>0</v>
      </c>
      <c r="K3233" s="50">
        <v>0</v>
      </c>
      <c r="L3233" s="50">
        <v>0</v>
      </c>
      <c r="M3233" s="50">
        <v>0</v>
      </c>
      <c r="N3233" s="51">
        <f>D3233*$D$3</f>
        <v>215.6</v>
      </c>
      <c r="O3233" s="51">
        <f>E3233*$E$3</f>
        <v>0</v>
      </c>
      <c r="P3233" s="51">
        <f>F3233*$F$3</f>
        <v>0</v>
      </c>
      <c r="Q3233" s="51">
        <f>G3233*$G$3</f>
        <v>0</v>
      </c>
      <c r="R3233" s="51">
        <f>H3233*$H$3</f>
        <v>0</v>
      </c>
      <c r="S3233" s="51">
        <f>(N3233/100)*(I3233*$I$3)+(N3233/100)*(J3233*$J$3)</f>
        <v>344.96000000000004</v>
      </c>
      <c r="T3233" s="51">
        <f>(O3233/100)*(K3233*$K$3)</f>
        <v>0</v>
      </c>
      <c r="U3233" s="51">
        <f>(P3233/100)*(K3233*$K$3)+(P3233/100)*(L3233*$L$3)</f>
        <v>0</v>
      </c>
      <c r="V3233" s="51">
        <f>(Q3233/100)*(L3233*$L$3)</f>
        <v>0</v>
      </c>
      <c r="W3233" s="51">
        <f>(R3233/100)*(K3233*$K$3)+(R3233/100)*(L3233*$L$3)</f>
        <v>0</v>
      </c>
      <c r="X3233" s="51">
        <f t="shared" ref="X3233:X3296" si="403">N3233+S3233</f>
        <v>560.56000000000006</v>
      </c>
      <c r="Y3233" s="51">
        <f t="shared" ref="Y3233:Y3296" si="404">O3233+T3233</f>
        <v>0</v>
      </c>
      <c r="Z3233" s="51">
        <f t="shared" ref="Z3233:Z3296" si="405">P3233+U3233</f>
        <v>0</v>
      </c>
      <c r="AA3233" s="51">
        <f t="shared" ref="AA3233:AA3296" si="406">Q3233+V3233</f>
        <v>0</v>
      </c>
      <c r="AB3233" s="51">
        <f t="shared" ref="AB3233:AB3296" si="407">R3233+W3233</f>
        <v>0</v>
      </c>
      <c r="AC3233" s="52">
        <f t="shared" ref="AC3233:AC3296" si="408">ROUND(X3233+Y3233+Z3233+AA3233+AB3233,1)</f>
        <v>560.6</v>
      </c>
      <c r="AD3233" s="53">
        <v>0</v>
      </c>
      <c r="AE3233" s="44"/>
      <c r="AF3233" s="45"/>
    </row>
    <row r="3234" spans="1:32">
      <c r="A3234" s="46" t="s">
        <v>29</v>
      </c>
      <c r="B3234" s="47">
        <v>25</v>
      </c>
      <c r="C3234" s="48" t="s">
        <v>5</v>
      </c>
      <c r="D3234" s="49">
        <v>154</v>
      </c>
      <c r="E3234" s="49">
        <v>0</v>
      </c>
      <c r="F3234" s="49">
        <v>0</v>
      </c>
      <c r="G3234" s="49">
        <v>0</v>
      </c>
      <c r="H3234" s="49">
        <v>0</v>
      </c>
      <c r="I3234" s="50">
        <v>90</v>
      </c>
      <c r="J3234" s="50">
        <v>15</v>
      </c>
      <c r="K3234" s="50">
        <v>0</v>
      </c>
      <c r="L3234" s="50">
        <v>0</v>
      </c>
      <c r="M3234" s="50">
        <v>0</v>
      </c>
      <c r="N3234" s="51">
        <f>D3234*$D$4</f>
        <v>207.9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436.59000000000003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03"/>
        <v>644.49</v>
      </c>
      <c r="Y3234" s="51">
        <f t="shared" si="404"/>
        <v>0</v>
      </c>
      <c r="Z3234" s="51">
        <f t="shared" si="405"/>
        <v>0</v>
      </c>
      <c r="AA3234" s="51">
        <f t="shared" si="406"/>
        <v>0</v>
      </c>
      <c r="AB3234" s="51">
        <f t="shared" si="407"/>
        <v>0</v>
      </c>
      <c r="AC3234" s="52">
        <f t="shared" si="408"/>
        <v>644.5</v>
      </c>
      <c r="AD3234" s="53">
        <f>(ROUND(AC3234-AC3233,1)/AC3233)</f>
        <v>0.14966107741705317</v>
      </c>
      <c r="AE3234" s="44"/>
      <c r="AF3234" s="45"/>
    </row>
    <row r="3235" spans="1:32">
      <c r="A3235" s="46" t="s">
        <v>30</v>
      </c>
      <c r="B3235" s="47">
        <v>0</v>
      </c>
      <c r="C3235" s="48" t="s">
        <v>6</v>
      </c>
      <c r="D3235" s="49">
        <v>154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215.6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344.96000000000004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03"/>
        <v>560.56000000000006</v>
      </c>
      <c r="Y3235" s="51">
        <f t="shared" si="404"/>
        <v>0</v>
      </c>
      <c r="Z3235" s="51">
        <f t="shared" si="405"/>
        <v>0</v>
      </c>
      <c r="AA3235" s="51">
        <f t="shared" si="406"/>
        <v>0</v>
      </c>
      <c r="AB3235" s="51">
        <f t="shared" si="407"/>
        <v>0</v>
      </c>
      <c r="AC3235" s="52">
        <f t="shared" si="408"/>
        <v>560.6</v>
      </c>
      <c r="AD3235" s="53">
        <f>(ROUND(AC3235-AC3233,1)/AC3233)</f>
        <v>0</v>
      </c>
      <c r="AE3235" s="44"/>
      <c r="AF3235" s="45"/>
    </row>
    <row r="3236" spans="1:32">
      <c r="A3236" s="46" t="s">
        <v>31</v>
      </c>
      <c r="B3236" s="47">
        <v>0</v>
      </c>
      <c r="C3236" s="48" t="s">
        <v>7</v>
      </c>
      <c r="D3236" s="49">
        <v>154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215.6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344.96000000000004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03"/>
        <v>560.56000000000006</v>
      </c>
      <c r="Y3236" s="51">
        <f t="shared" si="404"/>
        <v>0</v>
      </c>
      <c r="Z3236" s="51">
        <f t="shared" si="405"/>
        <v>0</v>
      </c>
      <c r="AA3236" s="51">
        <f t="shared" si="406"/>
        <v>0</v>
      </c>
      <c r="AB3236" s="51">
        <f t="shared" si="407"/>
        <v>0</v>
      </c>
      <c r="AC3236" s="52">
        <f t="shared" si="408"/>
        <v>560.6</v>
      </c>
      <c r="AD3236" s="53">
        <f>(ROUND(AC3236-AC3233,1)/AC3233)</f>
        <v>0</v>
      </c>
      <c r="AE3236" s="44"/>
      <c r="AF3236" s="45"/>
    </row>
    <row r="3237" spans="1:32">
      <c r="A3237" s="46" t="s">
        <v>32</v>
      </c>
      <c r="B3237" s="47">
        <v>0</v>
      </c>
      <c r="C3237" s="48" t="s">
        <v>8</v>
      </c>
      <c r="D3237" s="49">
        <v>154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215.6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344.96000000000004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03"/>
        <v>560.56000000000006</v>
      </c>
      <c r="Y3237" s="51">
        <f t="shared" si="404"/>
        <v>0</v>
      </c>
      <c r="Z3237" s="51">
        <f t="shared" si="405"/>
        <v>0</v>
      </c>
      <c r="AA3237" s="51">
        <f t="shared" si="406"/>
        <v>0</v>
      </c>
      <c r="AB3237" s="51">
        <f t="shared" si="407"/>
        <v>0</v>
      </c>
      <c r="AC3237" s="52">
        <f t="shared" si="408"/>
        <v>560.6</v>
      </c>
      <c r="AD3237" s="53">
        <f>(ROUND(AC3237-AC3233,1)/AC3233)</f>
        <v>0</v>
      </c>
      <c r="AE3237" s="44"/>
      <c r="AF3237" s="45"/>
    </row>
    <row r="3238" spans="1:32">
      <c r="A3238" s="46" t="s">
        <v>33</v>
      </c>
      <c r="B3238" s="47"/>
      <c r="C3238" s="48" t="s">
        <v>9</v>
      </c>
      <c r="D3238" s="49">
        <v>154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215.6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344.96000000000004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03"/>
        <v>560.56000000000006</v>
      </c>
      <c r="Y3238" s="51">
        <f t="shared" si="404"/>
        <v>0</v>
      </c>
      <c r="Z3238" s="51">
        <f t="shared" si="405"/>
        <v>0</v>
      </c>
      <c r="AA3238" s="51">
        <f t="shared" si="406"/>
        <v>0</v>
      </c>
      <c r="AB3238" s="51">
        <f t="shared" si="407"/>
        <v>0</v>
      </c>
      <c r="AC3238" s="52">
        <f t="shared" si="408"/>
        <v>560.6</v>
      </c>
      <c r="AD3238" s="53">
        <f>(ROUND(AC3238-AC3233,1)/AC3233)</f>
        <v>0</v>
      </c>
      <c r="AE3238" s="44"/>
      <c r="AF3238" s="45"/>
    </row>
    <row r="3239" spans="1:32">
      <c r="A3239" s="46" t="s">
        <v>34</v>
      </c>
      <c r="B3239" s="47"/>
      <c r="C3239" s="48" t="s">
        <v>10</v>
      </c>
      <c r="D3239" s="49">
        <v>76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102.60000000000001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82.08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03"/>
        <v>184.68</v>
      </c>
      <c r="Y3239" s="51">
        <f t="shared" si="404"/>
        <v>502.60500000000002</v>
      </c>
      <c r="Z3239" s="51">
        <f t="shared" si="405"/>
        <v>0</v>
      </c>
      <c r="AA3239" s="51">
        <f t="shared" si="406"/>
        <v>0</v>
      </c>
      <c r="AB3239" s="51">
        <f t="shared" si="407"/>
        <v>0</v>
      </c>
      <c r="AC3239" s="52">
        <f t="shared" si="408"/>
        <v>687.3</v>
      </c>
      <c r="AD3239" s="53">
        <f>(ROUND(AC3239-AC3233,1)/AC3233)</f>
        <v>0.22600784873349983</v>
      </c>
      <c r="AE3239" s="44"/>
      <c r="AF3239" s="45"/>
    </row>
    <row r="3240" spans="1:32">
      <c r="A3240" s="46" t="s">
        <v>35</v>
      </c>
      <c r="B3240" s="47"/>
      <c r="C3240" s="48" t="s">
        <v>11</v>
      </c>
      <c r="D3240" s="49">
        <v>76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102.60000000000001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82.08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03"/>
        <v>184.68</v>
      </c>
      <c r="Y3240" s="51">
        <f t="shared" si="404"/>
        <v>0</v>
      </c>
      <c r="Z3240" s="51">
        <f t="shared" si="405"/>
        <v>502.60500000000002</v>
      </c>
      <c r="AA3240" s="51">
        <f t="shared" si="406"/>
        <v>0</v>
      </c>
      <c r="AB3240" s="51">
        <f t="shared" si="407"/>
        <v>0</v>
      </c>
      <c r="AC3240" s="52">
        <f t="shared" si="408"/>
        <v>687.3</v>
      </c>
      <c r="AD3240" s="53">
        <f>(ROUND(AC3240-AC3233,1)/AC3233)</f>
        <v>0.22600784873349983</v>
      </c>
      <c r="AE3240" s="44"/>
      <c r="AF3240" s="45"/>
    </row>
    <row r="3241" spans="1:32">
      <c r="A3241" s="46" t="s">
        <v>36</v>
      </c>
      <c r="B3241" s="47"/>
      <c r="C3241" s="48" t="s">
        <v>12</v>
      </c>
      <c r="D3241" s="49">
        <v>76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102.60000000000001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82.08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03"/>
        <v>184.68</v>
      </c>
      <c r="Y3241" s="51">
        <f t="shared" si="404"/>
        <v>0</v>
      </c>
      <c r="Z3241" s="51">
        <f t="shared" si="405"/>
        <v>0</v>
      </c>
      <c r="AA3241" s="51">
        <f t="shared" si="406"/>
        <v>502.60500000000002</v>
      </c>
      <c r="AB3241" s="51">
        <f t="shared" si="407"/>
        <v>0</v>
      </c>
      <c r="AC3241" s="52">
        <f t="shared" si="408"/>
        <v>687.3</v>
      </c>
      <c r="AD3241" s="53">
        <f>(ROUND(AC3241-AC3233,1)/AC3233)</f>
        <v>0.22600784873349983</v>
      </c>
      <c r="AE3241" s="44"/>
      <c r="AF3241" s="45"/>
    </row>
    <row r="3242" spans="1:32">
      <c r="A3242" s="46" t="s">
        <v>37</v>
      </c>
      <c r="B3242" s="47"/>
      <c r="C3242" s="48" t="s">
        <v>13</v>
      </c>
      <c r="D3242" s="49">
        <v>76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102.60000000000001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82.08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03"/>
        <v>184.68</v>
      </c>
      <c r="Y3242" s="51">
        <f t="shared" si="404"/>
        <v>0</v>
      </c>
      <c r="Z3242" s="51">
        <f t="shared" si="405"/>
        <v>0</v>
      </c>
      <c r="AA3242" s="51">
        <f t="shared" si="406"/>
        <v>0</v>
      </c>
      <c r="AB3242" s="51">
        <f t="shared" si="407"/>
        <v>502.60500000000002</v>
      </c>
      <c r="AC3242" s="52">
        <f t="shared" si="408"/>
        <v>687.3</v>
      </c>
      <c r="AD3242" s="53">
        <f>(ROUND(AC3242-AC3233,1)/AC3233)</f>
        <v>0.22600784873349983</v>
      </c>
      <c r="AE3242" s="44"/>
      <c r="AF3242" s="45"/>
    </row>
    <row r="3243" spans="1:32">
      <c r="A3243" s="46" t="s">
        <v>38</v>
      </c>
      <c r="B3243" s="47"/>
      <c r="C3243" s="48" t="s">
        <v>14</v>
      </c>
      <c r="D3243" s="49">
        <v>154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97</v>
      </c>
      <c r="N3243" s="51">
        <f>D3243*$D$13</f>
        <v>207.9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403.32600000000002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03"/>
        <v>611.226</v>
      </c>
      <c r="Y3243" s="51">
        <f t="shared" si="404"/>
        <v>0</v>
      </c>
      <c r="Z3243" s="51">
        <f t="shared" si="405"/>
        <v>0</v>
      </c>
      <c r="AA3243" s="51">
        <f t="shared" si="406"/>
        <v>0</v>
      </c>
      <c r="AB3243" s="51">
        <f t="shared" si="407"/>
        <v>0</v>
      </c>
      <c r="AC3243" s="52">
        <f t="shared" si="408"/>
        <v>611.20000000000005</v>
      </c>
      <c r="AD3243" s="53">
        <f>(ROUND(AC3243-AC3233,1)/AC3233)</f>
        <v>9.026043524794862E-2</v>
      </c>
      <c r="AE3243" s="44"/>
      <c r="AF3243" s="45"/>
    </row>
    <row r="3244" spans="1:32">
      <c r="A3244" s="46" t="s">
        <v>39</v>
      </c>
      <c r="B3244" s="47"/>
      <c r="C3244" s="48" t="s">
        <v>15</v>
      </c>
      <c r="D3244" s="49">
        <v>154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207.9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457.38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03"/>
        <v>665.28</v>
      </c>
      <c r="Y3244" s="51">
        <f t="shared" si="404"/>
        <v>0</v>
      </c>
      <c r="Z3244" s="51">
        <f t="shared" si="405"/>
        <v>0</v>
      </c>
      <c r="AA3244" s="51">
        <f t="shared" si="406"/>
        <v>0</v>
      </c>
      <c r="AB3244" s="51">
        <f t="shared" si="407"/>
        <v>0</v>
      </c>
      <c r="AC3244" s="52">
        <f t="shared" si="408"/>
        <v>665.3</v>
      </c>
      <c r="AD3244" s="53">
        <f>(ROUND(AC3244-AC3233,1)/AC3233)</f>
        <v>0.18676418123439173</v>
      </c>
      <c r="AE3244" s="44"/>
      <c r="AF3244" s="45"/>
    </row>
    <row r="3245" spans="1:32">
      <c r="A3245" s="46"/>
      <c r="B3245" s="47"/>
      <c r="C3245" s="48" t="s">
        <v>16</v>
      </c>
      <c r="D3245" s="49">
        <v>154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207.9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457.38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03"/>
        <v>665.28</v>
      </c>
      <c r="Y3245" s="51">
        <f t="shared" si="404"/>
        <v>0</v>
      </c>
      <c r="Z3245" s="51">
        <f t="shared" si="405"/>
        <v>0</v>
      </c>
      <c r="AA3245" s="51">
        <f t="shared" si="406"/>
        <v>0</v>
      </c>
      <c r="AB3245" s="51">
        <f t="shared" si="407"/>
        <v>0</v>
      </c>
      <c r="AC3245" s="52">
        <f t="shared" si="408"/>
        <v>665.3</v>
      </c>
      <c r="AD3245" s="53">
        <f>(ROUND(AC3245-AC3233,1)/AC3233)</f>
        <v>0.18676418123439173</v>
      </c>
      <c r="AE3245" s="44" t="s">
        <v>28</v>
      </c>
      <c r="AF3245" s="45"/>
    </row>
    <row r="3246" spans="1:32">
      <c r="A3246" s="46"/>
      <c r="B3246" s="47"/>
      <c r="C3246" s="48" t="s">
        <v>17</v>
      </c>
      <c r="D3246" s="49">
        <v>154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46</v>
      </c>
      <c r="K3246" s="50">
        <v>0</v>
      </c>
      <c r="L3246" s="50">
        <v>0</v>
      </c>
      <c r="M3246" s="50">
        <v>0</v>
      </c>
      <c r="N3246" s="51">
        <f>D3246*$D$16</f>
        <v>207.9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405.40500000000003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03"/>
        <v>613.30500000000006</v>
      </c>
      <c r="Y3246" s="51">
        <f t="shared" si="404"/>
        <v>0</v>
      </c>
      <c r="Z3246" s="51">
        <f t="shared" si="405"/>
        <v>0</v>
      </c>
      <c r="AA3246" s="51">
        <f t="shared" si="406"/>
        <v>0</v>
      </c>
      <c r="AB3246" s="51">
        <f t="shared" si="407"/>
        <v>0</v>
      </c>
      <c r="AC3246" s="52">
        <f t="shared" si="408"/>
        <v>613.29999999999995</v>
      </c>
      <c r="AD3246" s="53">
        <f>(ROUND(AC3246-AC3233,1)/AC3233)</f>
        <v>9.4006421691045311E-2</v>
      </c>
      <c r="AE3246" s="44"/>
      <c r="AF3246" s="45"/>
    </row>
    <row r="3247" spans="1:32">
      <c r="A3247" s="46"/>
      <c r="B3247" s="47"/>
      <c r="C3247" s="48" t="s">
        <v>18</v>
      </c>
      <c r="D3247" s="49">
        <v>154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207.9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519.75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03"/>
        <v>727.65</v>
      </c>
      <c r="Y3247" s="51">
        <f t="shared" si="404"/>
        <v>0</v>
      </c>
      <c r="Z3247" s="51">
        <f t="shared" si="405"/>
        <v>0</v>
      </c>
      <c r="AA3247" s="51">
        <f t="shared" si="406"/>
        <v>0</v>
      </c>
      <c r="AB3247" s="51">
        <f t="shared" si="407"/>
        <v>0</v>
      </c>
      <c r="AC3247" s="52">
        <f t="shared" si="408"/>
        <v>727.7</v>
      </c>
      <c r="AD3247" s="53">
        <f>(ROUND(AC3247-AC3233,1)/AC3233)</f>
        <v>0.29807349268640737</v>
      </c>
      <c r="AE3247" s="44"/>
      <c r="AF3247" s="45"/>
    </row>
    <row r="3248" spans="1:32">
      <c r="A3248" s="54" t="s">
        <v>19</v>
      </c>
      <c r="B3248" s="55" t="s">
        <v>274</v>
      </c>
      <c r="C3248" s="38" t="s">
        <v>4</v>
      </c>
      <c r="D3248" s="39">
        <v>170</v>
      </c>
      <c r="E3248" s="39">
        <v>0</v>
      </c>
      <c r="F3248" s="39">
        <v>0</v>
      </c>
      <c r="G3248" s="39">
        <v>0</v>
      </c>
      <c r="H3248" s="39">
        <v>0</v>
      </c>
      <c r="I3248" s="40">
        <v>80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237.99999999999997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380.79999999999995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03"/>
        <v>618.79999999999995</v>
      </c>
      <c r="Y3248" s="41">
        <f t="shared" si="404"/>
        <v>0</v>
      </c>
      <c r="Z3248" s="41">
        <f t="shared" si="405"/>
        <v>0</v>
      </c>
      <c r="AA3248" s="41">
        <f t="shared" si="406"/>
        <v>0</v>
      </c>
      <c r="AB3248" s="41">
        <f t="shared" si="407"/>
        <v>0</v>
      </c>
      <c r="AC3248" s="42">
        <f t="shared" si="408"/>
        <v>618.79999999999995</v>
      </c>
      <c r="AD3248" s="43">
        <v>0</v>
      </c>
      <c r="AE3248" s="44"/>
      <c r="AF3248" s="45"/>
    </row>
    <row r="3249" spans="1:32">
      <c r="A3249" s="46" t="s">
        <v>29</v>
      </c>
      <c r="B3249" s="56">
        <v>32</v>
      </c>
      <c r="C3249" s="48" t="s">
        <v>5</v>
      </c>
      <c r="D3249" s="49">
        <v>170</v>
      </c>
      <c r="E3249" s="49">
        <v>0</v>
      </c>
      <c r="F3249" s="49">
        <v>0</v>
      </c>
      <c r="G3249" s="49">
        <v>0</v>
      </c>
      <c r="H3249" s="49">
        <v>0</v>
      </c>
      <c r="I3249" s="50">
        <v>85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229.50000000000003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481.9500000000001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03"/>
        <v>711.45000000000016</v>
      </c>
      <c r="Y3249" s="51">
        <f t="shared" si="404"/>
        <v>0</v>
      </c>
      <c r="Z3249" s="51">
        <f t="shared" si="405"/>
        <v>0</v>
      </c>
      <c r="AA3249" s="51">
        <f t="shared" si="406"/>
        <v>0</v>
      </c>
      <c r="AB3249" s="51">
        <f t="shared" si="407"/>
        <v>0</v>
      </c>
      <c r="AC3249" s="52">
        <f t="shared" si="408"/>
        <v>711.5</v>
      </c>
      <c r="AD3249" s="53">
        <f>(ROUND(AC3249-AC3248,1)/AC3248)</f>
        <v>0.14980607627666453</v>
      </c>
      <c r="AE3249" s="44"/>
      <c r="AF3249" s="45"/>
    </row>
    <row r="3250" spans="1:32">
      <c r="A3250" s="46" t="s">
        <v>30</v>
      </c>
      <c r="B3250" s="56">
        <v>0</v>
      </c>
      <c r="C3250" s="48" t="s">
        <v>6</v>
      </c>
      <c r="D3250" s="49">
        <v>170</v>
      </c>
      <c r="E3250" s="49">
        <v>0</v>
      </c>
      <c r="F3250" s="49">
        <v>0</v>
      </c>
      <c r="G3250" s="49">
        <v>0</v>
      </c>
      <c r="H3250" s="49">
        <v>0</v>
      </c>
      <c r="I3250" s="50">
        <v>80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237.99999999999997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380.79999999999995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03"/>
        <v>618.79999999999995</v>
      </c>
      <c r="Y3250" s="51">
        <f t="shared" si="404"/>
        <v>0</v>
      </c>
      <c r="Z3250" s="51">
        <f t="shared" si="405"/>
        <v>0</v>
      </c>
      <c r="AA3250" s="51">
        <f t="shared" si="406"/>
        <v>0</v>
      </c>
      <c r="AB3250" s="51">
        <f t="shared" si="407"/>
        <v>0</v>
      </c>
      <c r="AC3250" s="52">
        <f t="shared" si="408"/>
        <v>618.79999999999995</v>
      </c>
      <c r="AD3250" s="53">
        <f>(ROUND(AC3250-AC3248,1)/AC3248)</f>
        <v>0</v>
      </c>
      <c r="AE3250" s="44"/>
      <c r="AF3250" s="45"/>
    </row>
    <row r="3251" spans="1:32">
      <c r="A3251" s="46" t="s">
        <v>31</v>
      </c>
      <c r="B3251" s="56">
        <v>0</v>
      </c>
      <c r="C3251" s="48" t="s">
        <v>7</v>
      </c>
      <c r="D3251" s="49">
        <v>170</v>
      </c>
      <c r="E3251" s="49">
        <v>0</v>
      </c>
      <c r="F3251" s="49">
        <v>0</v>
      </c>
      <c r="G3251" s="49">
        <v>0</v>
      </c>
      <c r="H3251" s="49">
        <v>0</v>
      </c>
      <c r="I3251" s="50">
        <v>80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237.99999999999997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380.79999999999995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03"/>
        <v>618.79999999999995</v>
      </c>
      <c r="Y3251" s="51">
        <f t="shared" si="404"/>
        <v>0</v>
      </c>
      <c r="Z3251" s="51">
        <f t="shared" si="405"/>
        <v>0</v>
      </c>
      <c r="AA3251" s="51">
        <f t="shared" si="406"/>
        <v>0</v>
      </c>
      <c r="AB3251" s="51">
        <f t="shared" si="407"/>
        <v>0</v>
      </c>
      <c r="AC3251" s="52">
        <f t="shared" si="408"/>
        <v>618.79999999999995</v>
      </c>
      <c r="AD3251" s="53">
        <f>(ROUND(AC3251-AC3248,1)/AC3248)</f>
        <v>0</v>
      </c>
      <c r="AE3251" s="44"/>
      <c r="AF3251" s="45"/>
    </row>
    <row r="3252" spans="1:32">
      <c r="A3252" s="46" t="s">
        <v>32</v>
      </c>
      <c r="B3252" s="56">
        <v>0</v>
      </c>
      <c r="C3252" s="48" t="s">
        <v>8</v>
      </c>
      <c r="D3252" s="49">
        <v>170</v>
      </c>
      <c r="E3252" s="49">
        <v>0</v>
      </c>
      <c r="F3252" s="49">
        <v>0</v>
      </c>
      <c r="G3252" s="49">
        <v>0</v>
      </c>
      <c r="H3252" s="49">
        <v>0</v>
      </c>
      <c r="I3252" s="50">
        <v>80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237.99999999999997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380.79999999999995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03"/>
        <v>618.79999999999995</v>
      </c>
      <c r="Y3252" s="51">
        <f t="shared" si="404"/>
        <v>0</v>
      </c>
      <c r="Z3252" s="51">
        <f t="shared" si="405"/>
        <v>0</v>
      </c>
      <c r="AA3252" s="51">
        <f t="shared" si="406"/>
        <v>0</v>
      </c>
      <c r="AB3252" s="51">
        <f t="shared" si="407"/>
        <v>0</v>
      </c>
      <c r="AC3252" s="52">
        <f t="shared" si="408"/>
        <v>618.79999999999995</v>
      </c>
      <c r="AD3252" s="53">
        <f>(ROUND(AC3252-AC3248,1)/AC3248)</f>
        <v>0</v>
      </c>
      <c r="AE3252" s="44"/>
      <c r="AF3252" s="45"/>
    </row>
    <row r="3253" spans="1:32">
      <c r="A3253" s="46" t="s">
        <v>33</v>
      </c>
      <c r="B3253" s="56"/>
      <c r="C3253" s="48" t="s">
        <v>9</v>
      </c>
      <c r="D3253" s="49">
        <v>170</v>
      </c>
      <c r="E3253" s="49">
        <v>0</v>
      </c>
      <c r="F3253" s="49">
        <v>0</v>
      </c>
      <c r="G3253" s="49">
        <v>0</v>
      </c>
      <c r="H3253" s="49">
        <v>0</v>
      </c>
      <c r="I3253" s="50">
        <v>80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237.99999999999997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380.79999999999995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03"/>
        <v>618.79999999999995</v>
      </c>
      <c r="Y3253" s="51">
        <f t="shared" si="404"/>
        <v>0</v>
      </c>
      <c r="Z3253" s="51">
        <f t="shared" si="405"/>
        <v>0</v>
      </c>
      <c r="AA3253" s="51">
        <f t="shared" si="406"/>
        <v>0</v>
      </c>
      <c r="AB3253" s="51">
        <f t="shared" si="407"/>
        <v>0</v>
      </c>
      <c r="AC3253" s="52">
        <f t="shared" si="408"/>
        <v>618.79999999999995</v>
      </c>
      <c r="AD3253" s="53">
        <f>(ROUND(AC3253-AC3248,1)/AC3248)</f>
        <v>0</v>
      </c>
      <c r="AE3253" s="44"/>
      <c r="AF3253" s="45"/>
    </row>
    <row r="3254" spans="1:32">
      <c r="A3254" s="46" t="s">
        <v>34</v>
      </c>
      <c r="B3254" s="56"/>
      <c r="C3254" s="48" t="s">
        <v>10</v>
      </c>
      <c r="D3254" s="49">
        <v>85</v>
      </c>
      <c r="E3254" s="49">
        <v>170</v>
      </c>
      <c r="F3254" s="49">
        <v>0</v>
      </c>
      <c r="G3254" s="49">
        <v>0</v>
      </c>
      <c r="H3254" s="49">
        <v>0</v>
      </c>
      <c r="I3254" s="50">
        <v>80</v>
      </c>
      <c r="J3254" s="50">
        <v>0</v>
      </c>
      <c r="K3254" s="50">
        <v>85</v>
      </c>
      <c r="L3254" s="50">
        <v>0</v>
      </c>
      <c r="M3254" s="50">
        <v>0</v>
      </c>
      <c r="N3254" s="51">
        <f>D3254*$D$9</f>
        <v>114.75000000000001</v>
      </c>
      <c r="O3254" s="51">
        <f>E3254*$E$9</f>
        <v>229.50000000000003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91.800000000000011</v>
      </c>
      <c r="T3254" s="51">
        <f>(O3254/100)*(K3254*$K$9)</f>
        <v>273.10500000000002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03"/>
        <v>206.55</v>
      </c>
      <c r="Y3254" s="51">
        <f t="shared" si="404"/>
        <v>502.60500000000002</v>
      </c>
      <c r="Z3254" s="51">
        <f t="shared" si="405"/>
        <v>0</v>
      </c>
      <c r="AA3254" s="51">
        <f t="shared" si="406"/>
        <v>0</v>
      </c>
      <c r="AB3254" s="51">
        <f t="shared" si="407"/>
        <v>0</v>
      </c>
      <c r="AC3254" s="52">
        <f t="shared" si="408"/>
        <v>709.2</v>
      </c>
      <c r="AD3254" s="53">
        <f>(ROUND(AC3254-AC3248,1)/AC3248)</f>
        <v>0.14608920491273433</v>
      </c>
      <c r="AE3254" s="44"/>
      <c r="AF3254" s="45"/>
    </row>
    <row r="3255" spans="1:32">
      <c r="A3255" s="46" t="s">
        <v>35</v>
      </c>
      <c r="B3255" s="56"/>
      <c r="C3255" s="48" t="s">
        <v>11</v>
      </c>
      <c r="D3255" s="49">
        <v>85</v>
      </c>
      <c r="E3255" s="49">
        <v>0</v>
      </c>
      <c r="F3255" s="49">
        <v>170</v>
      </c>
      <c r="G3255" s="49">
        <v>0</v>
      </c>
      <c r="H3255" s="49">
        <v>0</v>
      </c>
      <c r="I3255" s="50">
        <v>80</v>
      </c>
      <c r="J3255" s="50">
        <v>0</v>
      </c>
      <c r="K3255" s="50">
        <v>42.5</v>
      </c>
      <c r="L3255" s="50">
        <v>42.5</v>
      </c>
      <c r="M3255" s="50">
        <v>0</v>
      </c>
      <c r="N3255" s="51">
        <f>D3255*$D$10</f>
        <v>114.75000000000001</v>
      </c>
      <c r="O3255" s="51">
        <f>E3255*$E$10</f>
        <v>0</v>
      </c>
      <c r="P3255" s="51">
        <f>F3255*$F$10</f>
        <v>229.50000000000003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91.800000000000011</v>
      </c>
      <c r="T3255" s="51">
        <f>(O3255/100)*(K3255*$J$10)</f>
        <v>0</v>
      </c>
      <c r="U3255" s="51">
        <f>(P3255/100)*(K3255*$K$10)+(P3255/100)*(L3255*$L$10)</f>
        <v>273.10500000000002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03"/>
        <v>206.55</v>
      </c>
      <c r="Y3255" s="51">
        <f t="shared" si="404"/>
        <v>0</v>
      </c>
      <c r="Z3255" s="51">
        <f t="shared" si="405"/>
        <v>502.60500000000002</v>
      </c>
      <c r="AA3255" s="51">
        <f t="shared" si="406"/>
        <v>0</v>
      </c>
      <c r="AB3255" s="51">
        <f t="shared" si="407"/>
        <v>0</v>
      </c>
      <c r="AC3255" s="52">
        <f t="shared" si="408"/>
        <v>709.2</v>
      </c>
      <c r="AD3255" s="53">
        <f>(ROUND(AC3255-AC3248,1)/AC3248)</f>
        <v>0.14608920491273433</v>
      </c>
      <c r="AE3255" s="44"/>
      <c r="AF3255" s="45"/>
    </row>
    <row r="3256" spans="1:32">
      <c r="A3256" s="46" t="s">
        <v>36</v>
      </c>
      <c r="B3256" s="56"/>
      <c r="C3256" s="48" t="s">
        <v>12</v>
      </c>
      <c r="D3256" s="49">
        <v>85</v>
      </c>
      <c r="E3256" s="49">
        <v>0</v>
      </c>
      <c r="F3256" s="49">
        <v>0</v>
      </c>
      <c r="G3256" s="49">
        <v>170</v>
      </c>
      <c r="H3256" s="49">
        <v>0</v>
      </c>
      <c r="I3256" s="50">
        <v>80</v>
      </c>
      <c r="J3256" s="50">
        <v>0</v>
      </c>
      <c r="K3256" s="50">
        <v>0</v>
      </c>
      <c r="L3256" s="50">
        <v>85</v>
      </c>
      <c r="M3256" s="50">
        <v>0</v>
      </c>
      <c r="N3256" s="51">
        <f>D3256*$D$11</f>
        <v>114.75000000000001</v>
      </c>
      <c r="O3256" s="51">
        <f>E3256*$E$11</f>
        <v>0</v>
      </c>
      <c r="P3256" s="51">
        <f>F3256*$F$11</f>
        <v>0</v>
      </c>
      <c r="Q3256" s="51">
        <f>G3256*$G$11</f>
        <v>229.50000000000003</v>
      </c>
      <c r="R3256" s="51">
        <f>H3256*$H$11</f>
        <v>0</v>
      </c>
      <c r="S3256" s="51">
        <f>(N3256/100)*(I3256*$I$11)+(N3256/100)*(J3256*$J$11)</f>
        <v>91.800000000000011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273.10500000000002</v>
      </c>
      <c r="W3256" s="51">
        <f>(R3256/100)*(K3256*$K$11)+(R3256/100)*(L3256*$L$11)</f>
        <v>0</v>
      </c>
      <c r="X3256" s="51">
        <f t="shared" si="403"/>
        <v>206.55</v>
      </c>
      <c r="Y3256" s="51">
        <f t="shared" si="404"/>
        <v>0</v>
      </c>
      <c r="Z3256" s="51">
        <f t="shared" si="405"/>
        <v>0</v>
      </c>
      <c r="AA3256" s="51">
        <f t="shared" si="406"/>
        <v>502.60500000000002</v>
      </c>
      <c r="AB3256" s="51">
        <f t="shared" si="407"/>
        <v>0</v>
      </c>
      <c r="AC3256" s="52">
        <f t="shared" si="408"/>
        <v>709.2</v>
      </c>
      <c r="AD3256" s="53">
        <f>(ROUND(AC3256-AC3248,1)/AC3248)</f>
        <v>0.14608920491273433</v>
      </c>
      <c r="AE3256" s="44"/>
      <c r="AF3256" s="45"/>
    </row>
    <row r="3257" spans="1:32">
      <c r="A3257" s="46" t="s">
        <v>37</v>
      </c>
      <c r="B3257" s="56"/>
      <c r="C3257" s="48" t="s">
        <v>13</v>
      </c>
      <c r="D3257" s="49">
        <v>85</v>
      </c>
      <c r="E3257" s="49">
        <v>0</v>
      </c>
      <c r="F3257" s="49">
        <v>0</v>
      </c>
      <c r="G3257" s="49">
        <v>0</v>
      </c>
      <c r="H3257" s="49">
        <v>170</v>
      </c>
      <c r="I3257" s="50">
        <v>80</v>
      </c>
      <c r="J3257" s="50">
        <v>0</v>
      </c>
      <c r="K3257" s="50">
        <v>42.5</v>
      </c>
      <c r="L3257" s="50">
        <v>42.5</v>
      </c>
      <c r="M3257" s="50">
        <v>0</v>
      </c>
      <c r="N3257" s="51">
        <f>D3257*$D$12</f>
        <v>114.75000000000001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229.50000000000003</v>
      </c>
      <c r="S3257" s="51">
        <f>(N3257/100)*(I3257*$I$12)+(N3257/100)*(J3257*$J$12)</f>
        <v>91.800000000000011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273.10500000000002</v>
      </c>
      <c r="X3257" s="51">
        <f t="shared" si="403"/>
        <v>206.55</v>
      </c>
      <c r="Y3257" s="51">
        <f t="shared" si="404"/>
        <v>0</v>
      </c>
      <c r="Z3257" s="51">
        <f t="shared" si="405"/>
        <v>0</v>
      </c>
      <c r="AA3257" s="51">
        <f t="shared" si="406"/>
        <v>0</v>
      </c>
      <c r="AB3257" s="51">
        <f t="shared" si="407"/>
        <v>502.60500000000002</v>
      </c>
      <c r="AC3257" s="52">
        <f t="shared" si="408"/>
        <v>709.2</v>
      </c>
      <c r="AD3257" s="53">
        <f>(ROUND(AC3257-AC3248,1)/AC3248)</f>
        <v>0.14608920491273433</v>
      </c>
      <c r="AE3257" s="44"/>
      <c r="AF3257" s="45"/>
    </row>
    <row r="3258" spans="1:32">
      <c r="A3258" s="46" t="s">
        <v>38</v>
      </c>
      <c r="B3258" s="56"/>
      <c r="C3258" s="48" t="s">
        <v>14</v>
      </c>
      <c r="D3258" s="49">
        <v>170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110</v>
      </c>
      <c r="N3258" s="51">
        <f>D3258*$D$13</f>
        <v>229.50000000000003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504.90000000000009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03"/>
        <v>734.40000000000009</v>
      </c>
      <c r="Y3258" s="51">
        <f t="shared" si="404"/>
        <v>0</v>
      </c>
      <c r="Z3258" s="51">
        <f t="shared" si="405"/>
        <v>0</v>
      </c>
      <c r="AA3258" s="51">
        <f t="shared" si="406"/>
        <v>0</v>
      </c>
      <c r="AB3258" s="51">
        <f t="shared" si="407"/>
        <v>0</v>
      </c>
      <c r="AC3258" s="52">
        <f t="shared" si="408"/>
        <v>734.4</v>
      </c>
      <c r="AD3258" s="53">
        <f>(ROUND(AC3258-AC3248,1)/AC3248)</f>
        <v>0.18681318681318682</v>
      </c>
      <c r="AE3258" s="44"/>
      <c r="AF3258" s="45"/>
    </row>
    <row r="3259" spans="1:32">
      <c r="A3259" s="46" t="s">
        <v>39</v>
      </c>
      <c r="B3259" s="56"/>
      <c r="C3259" s="48" t="s">
        <v>15</v>
      </c>
      <c r="D3259" s="49">
        <v>170</v>
      </c>
      <c r="E3259" s="49">
        <v>0</v>
      </c>
      <c r="F3259" s="49">
        <v>0</v>
      </c>
      <c r="G3259" s="49">
        <v>0</v>
      </c>
      <c r="H3259" s="49">
        <v>0</v>
      </c>
      <c r="I3259" s="50">
        <v>80</v>
      </c>
      <c r="J3259" s="50">
        <v>0</v>
      </c>
      <c r="K3259" s="50">
        <v>70</v>
      </c>
      <c r="L3259" s="50">
        <v>0</v>
      </c>
      <c r="M3259" s="50">
        <v>0</v>
      </c>
      <c r="N3259" s="51">
        <f>D3259*$D$14</f>
        <v>229.50000000000003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504.90000000000009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03"/>
        <v>734.40000000000009</v>
      </c>
      <c r="Y3259" s="51">
        <f t="shared" si="404"/>
        <v>0</v>
      </c>
      <c r="Z3259" s="51">
        <f t="shared" si="405"/>
        <v>0</v>
      </c>
      <c r="AA3259" s="51">
        <f t="shared" si="406"/>
        <v>0</v>
      </c>
      <c r="AB3259" s="51">
        <f t="shared" si="407"/>
        <v>0</v>
      </c>
      <c r="AC3259" s="52">
        <f t="shared" si="408"/>
        <v>734.4</v>
      </c>
      <c r="AD3259" s="53">
        <f>(ROUND(AC3259-AC3248,1)/AC3248)</f>
        <v>0.18681318681318682</v>
      </c>
      <c r="AE3259" s="44"/>
      <c r="AF3259" s="45"/>
    </row>
    <row r="3260" spans="1:32">
      <c r="A3260" s="46"/>
      <c r="B3260" s="56"/>
      <c r="C3260" s="48" t="s">
        <v>16</v>
      </c>
      <c r="D3260" s="49">
        <v>170</v>
      </c>
      <c r="E3260" s="49">
        <v>0</v>
      </c>
      <c r="F3260" s="49">
        <v>0</v>
      </c>
      <c r="G3260" s="49">
        <v>0</v>
      </c>
      <c r="H3260" s="49">
        <v>0</v>
      </c>
      <c r="I3260" s="50">
        <v>80</v>
      </c>
      <c r="J3260" s="50">
        <v>0</v>
      </c>
      <c r="K3260" s="50">
        <v>0</v>
      </c>
      <c r="L3260" s="50">
        <v>70</v>
      </c>
      <c r="M3260" s="50">
        <v>0</v>
      </c>
      <c r="N3260" s="51">
        <f>D3260*$D$15</f>
        <v>229.50000000000003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504.90000000000009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03"/>
        <v>734.40000000000009</v>
      </c>
      <c r="Y3260" s="51">
        <f t="shared" si="404"/>
        <v>0</v>
      </c>
      <c r="Z3260" s="51">
        <f t="shared" si="405"/>
        <v>0</v>
      </c>
      <c r="AA3260" s="51">
        <f t="shared" si="406"/>
        <v>0</v>
      </c>
      <c r="AB3260" s="51">
        <f t="shared" si="407"/>
        <v>0</v>
      </c>
      <c r="AC3260" s="52">
        <f t="shared" si="408"/>
        <v>734.4</v>
      </c>
      <c r="AD3260" s="53">
        <f>(ROUND(AC3260-AC3248,1)/AC3248)</f>
        <v>0.18681318681318682</v>
      </c>
      <c r="AE3260" s="44" t="s">
        <v>28</v>
      </c>
      <c r="AF3260" s="45"/>
    </row>
    <row r="3261" spans="1:32">
      <c r="A3261" s="46"/>
      <c r="B3261" s="56"/>
      <c r="C3261" s="48" t="s">
        <v>17</v>
      </c>
      <c r="D3261" s="49">
        <v>170</v>
      </c>
      <c r="E3261" s="49">
        <v>0</v>
      </c>
      <c r="F3261" s="49">
        <v>0</v>
      </c>
      <c r="G3261" s="49">
        <v>0</v>
      </c>
      <c r="H3261" s="49">
        <v>0</v>
      </c>
      <c r="I3261" s="50">
        <v>80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229.50000000000003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470.47500000000008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03"/>
        <v>699.97500000000014</v>
      </c>
      <c r="Y3261" s="51">
        <f t="shared" si="404"/>
        <v>0</v>
      </c>
      <c r="Z3261" s="51">
        <f t="shared" si="405"/>
        <v>0</v>
      </c>
      <c r="AA3261" s="51">
        <f t="shared" si="406"/>
        <v>0</v>
      </c>
      <c r="AB3261" s="51">
        <f t="shared" si="407"/>
        <v>0</v>
      </c>
      <c r="AC3261" s="52">
        <f t="shared" si="408"/>
        <v>700</v>
      </c>
      <c r="AD3261" s="53">
        <f>(ROUND(AC3261-AC3248,1)/AC3248)</f>
        <v>0.13122171945701358</v>
      </c>
      <c r="AE3261" s="44"/>
      <c r="AF3261" s="45"/>
    </row>
    <row r="3262" spans="1:32">
      <c r="A3262" s="46"/>
      <c r="B3262" s="56"/>
      <c r="C3262" s="48" t="s">
        <v>18</v>
      </c>
      <c r="D3262" s="49">
        <v>170</v>
      </c>
      <c r="E3262" s="49">
        <v>0</v>
      </c>
      <c r="F3262" s="49">
        <v>0</v>
      </c>
      <c r="G3262" s="49">
        <v>0</v>
      </c>
      <c r="H3262" s="49">
        <v>0</v>
      </c>
      <c r="I3262" s="50">
        <v>100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229.50000000000003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573.75000000000011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03"/>
        <v>803.25000000000011</v>
      </c>
      <c r="Y3262" s="51">
        <f t="shared" si="404"/>
        <v>0</v>
      </c>
      <c r="Z3262" s="51">
        <f t="shared" si="405"/>
        <v>0</v>
      </c>
      <c r="AA3262" s="51">
        <f t="shared" si="406"/>
        <v>0</v>
      </c>
      <c r="AB3262" s="51">
        <f t="shared" si="407"/>
        <v>0</v>
      </c>
      <c r="AC3262" s="52">
        <f t="shared" si="408"/>
        <v>803.3</v>
      </c>
      <c r="AD3262" s="53">
        <f>(ROUND(AC3262-AC3248,1)/AC3248)</f>
        <v>0.29815772462831286</v>
      </c>
      <c r="AE3262" s="44"/>
      <c r="AF3262" s="45"/>
    </row>
    <row r="3263" spans="1:32">
      <c r="A3263" s="54" t="s">
        <v>19</v>
      </c>
      <c r="B3263" s="37" t="s">
        <v>275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03"/>
        <v>604.79999999999995</v>
      </c>
      <c r="Y3263" s="41">
        <f t="shared" si="404"/>
        <v>0</v>
      </c>
      <c r="Z3263" s="41">
        <f t="shared" si="405"/>
        <v>0</v>
      </c>
      <c r="AA3263" s="41">
        <f t="shared" si="406"/>
        <v>0</v>
      </c>
      <c r="AB3263" s="41">
        <f t="shared" si="407"/>
        <v>0</v>
      </c>
      <c r="AC3263" s="42">
        <f t="shared" si="408"/>
        <v>604.79999999999995</v>
      </c>
      <c r="AD3263" s="43">
        <v>0</v>
      </c>
      <c r="AE3263" s="44"/>
      <c r="AF3263" s="45"/>
    </row>
    <row r="3264" spans="1:32">
      <c r="A3264" s="46" t="s">
        <v>29</v>
      </c>
      <c r="B3264" s="47">
        <v>32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03"/>
        <v>729</v>
      </c>
      <c r="Y3264" s="51">
        <f t="shared" si="404"/>
        <v>0</v>
      </c>
      <c r="Z3264" s="51">
        <f t="shared" si="405"/>
        <v>0</v>
      </c>
      <c r="AA3264" s="51">
        <f t="shared" si="406"/>
        <v>0</v>
      </c>
      <c r="AB3264" s="51">
        <f t="shared" si="407"/>
        <v>0</v>
      </c>
      <c r="AC3264" s="52">
        <f t="shared" si="408"/>
        <v>729</v>
      </c>
      <c r="AD3264" s="53">
        <f>(ROUND(AC3264-AC3263,1)/AC3263)</f>
        <v>0.20535714285714288</v>
      </c>
      <c r="AE3264" s="44"/>
      <c r="AF3264" s="45"/>
    </row>
    <row r="3265" spans="1:32">
      <c r="A3265" s="46" t="s">
        <v>30</v>
      </c>
      <c r="B3265" s="47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03"/>
        <v>604.79999999999995</v>
      </c>
      <c r="Y3265" s="51">
        <f t="shared" si="404"/>
        <v>0</v>
      </c>
      <c r="Z3265" s="51">
        <f t="shared" si="405"/>
        <v>0</v>
      </c>
      <c r="AA3265" s="51">
        <f t="shared" si="406"/>
        <v>0</v>
      </c>
      <c r="AB3265" s="51">
        <f t="shared" si="407"/>
        <v>0</v>
      </c>
      <c r="AC3265" s="52">
        <f t="shared" si="408"/>
        <v>604.79999999999995</v>
      </c>
      <c r="AD3265" s="53">
        <f>(ROUND(AC3265-AC3263,1)/AC3263)</f>
        <v>0</v>
      </c>
      <c r="AE3265" s="44"/>
      <c r="AF3265" s="45"/>
    </row>
    <row r="3266" spans="1:32">
      <c r="A3266" s="46" t="s">
        <v>31</v>
      </c>
      <c r="B3266" s="47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03"/>
        <v>604.79999999999995</v>
      </c>
      <c r="Y3266" s="51">
        <f t="shared" si="404"/>
        <v>0</v>
      </c>
      <c r="Z3266" s="51">
        <f t="shared" si="405"/>
        <v>0</v>
      </c>
      <c r="AA3266" s="51">
        <f t="shared" si="406"/>
        <v>0</v>
      </c>
      <c r="AB3266" s="51">
        <f t="shared" si="407"/>
        <v>0</v>
      </c>
      <c r="AC3266" s="52">
        <f t="shared" si="408"/>
        <v>604.79999999999995</v>
      </c>
      <c r="AD3266" s="53">
        <f>(ROUND(AC3266-AC3263,1)/AC3263)</f>
        <v>0</v>
      </c>
      <c r="AE3266" s="44"/>
      <c r="AF3266" s="45"/>
    </row>
    <row r="3267" spans="1:32">
      <c r="A3267" s="46" t="s">
        <v>32</v>
      </c>
      <c r="B3267" s="47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03"/>
        <v>604.79999999999995</v>
      </c>
      <c r="Y3267" s="51">
        <f t="shared" si="404"/>
        <v>0</v>
      </c>
      <c r="Z3267" s="51">
        <f t="shared" si="405"/>
        <v>0</v>
      </c>
      <c r="AA3267" s="51">
        <f t="shared" si="406"/>
        <v>0</v>
      </c>
      <c r="AB3267" s="51">
        <f t="shared" si="407"/>
        <v>0</v>
      </c>
      <c r="AC3267" s="52">
        <f t="shared" si="408"/>
        <v>604.79999999999995</v>
      </c>
      <c r="AD3267" s="53">
        <f>(ROUND(AC3267-AC3263,1)/AC3263)</f>
        <v>0</v>
      </c>
      <c r="AE3267" s="44"/>
      <c r="AF3267" s="45"/>
    </row>
    <row r="3268" spans="1:32">
      <c r="A3268" s="46" t="s">
        <v>33</v>
      </c>
      <c r="B3268" s="47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03"/>
        <v>604.79999999999995</v>
      </c>
      <c r="Y3268" s="51">
        <f t="shared" si="404"/>
        <v>0</v>
      </c>
      <c r="Z3268" s="51">
        <f t="shared" si="405"/>
        <v>0</v>
      </c>
      <c r="AA3268" s="51">
        <f t="shared" si="406"/>
        <v>0</v>
      </c>
      <c r="AB3268" s="51">
        <f t="shared" si="407"/>
        <v>0</v>
      </c>
      <c r="AC3268" s="52">
        <f t="shared" si="408"/>
        <v>604.79999999999995</v>
      </c>
      <c r="AD3268" s="53">
        <f>(ROUND(AC3268-AC3263,1)/AC3263)</f>
        <v>0</v>
      </c>
      <c r="AE3268" s="44"/>
      <c r="AF3268" s="45"/>
    </row>
    <row r="3269" spans="1:32">
      <c r="A3269" s="46" t="s">
        <v>34</v>
      </c>
      <c r="B3269" s="47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03"/>
        <v>206.55</v>
      </c>
      <c r="Y3269" s="51">
        <f t="shared" si="404"/>
        <v>498.15000000000003</v>
      </c>
      <c r="Z3269" s="51">
        <f t="shared" si="405"/>
        <v>0</v>
      </c>
      <c r="AA3269" s="51">
        <f t="shared" si="406"/>
        <v>0</v>
      </c>
      <c r="AB3269" s="51">
        <f t="shared" si="407"/>
        <v>0</v>
      </c>
      <c r="AC3269" s="52">
        <f t="shared" si="408"/>
        <v>704.7</v>
      </c>
      <c r="AD3269" s="53">
        <f>(ROUND(AC3269-AC3263,1)/AC3263)</f>
        <v>0.16517857142857145</v>
      </c>
      <c r="AE3269" s="44"/>
      <c r="AF3269" s="45"/>
    </row>
    <row r="3270" spans="1:32">
      <c r="A3270" s="46" t="s">
        <v>35</v>
      </c>
      <c r="B3270" s="47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03"/>
        <v>206.55</v>
      </c>
      <c r="Y3270" s="51">
        <f t="shared" si="404"/>
        <v>0</v>
      </c>
      <c r="Z3270" s="51">
        <f t="shared" si="405"/>
        <v>498.15000000000003</v>
      </c>
      <c r="AA3270" s="51">
        <f t="shared" si="406"/>
        <v>0</v>
      </c>
      <c r="AB3270" s="51">
        <f t="shared" si="407"/>
        <v>0</v>
      </c>
      <c r="AC3270" s="52">
        <f t="shared" si="408"/>
        <v>704.7</v>
      </c>
      <c r="AD3270" s="53">
        <f>(ROUND(AC3270-AC3263,1)/AC3263)</f>
        <v>0.16517857142857145</v>
      </c>
      <c r="AE3270" s="44"/>
      <c r="AF3270" s="45"/>
    </row>
    <row r="3271" spans="1:32">
      <c r="A3271" s="46" t="s">
        <v>36</v>
      </c>
      <c r="B3271" s="47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03"/>
        <v>206.55</v>
      </c>
      <c r="Y3271" s="51">
        <f t="shared" si="404"/>
        <v>0</v>
      </c>
      <c r="Z3271" s="51">
        <f t="shared" si="405"/>
        <v>0</v>
      </c>
      <c r="AA3271" s="51">
        <f t="shared" si="406"/>
        <v>498.15000000000003</v>
      </c>
      <c r="AB3271" s="51">
        <f t="shared" si="407"/>
        <v>0</v>
      </c>
      <c r="AC3271" s="52">
        <f t="shared" si="408"/>
        <v>704.7</v>
      </c>
      <c r="AD3271" s="53">
        <f>(ROUND(AC3271-AC3263,1)/AC3263)</f>
        <v>0.16517857142857145</v>
      </c>
      <c r="AE3271" s="44"/>
      <c r="AF3271" s="45"/>
    </row>
    <row r="3272" spans="1:32">
      <c r="A3272" s="46" t="s">
        <v>37</v>
      </c>
      <c r="B3272" s="47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03"/>
        <v>206.55</v>
      </c>
      <c r="Y3272" s="51">
        <f t="shared" si="404"/>
        <v>0</v>
      </c>
      <c r="Z3272" s="51">
        <f t="shared" si="405"/>
        <v>0</v>
      </c>
      <c r="AA3272" s="51">
        <f t="shared" si="406"/>
        <v>0</v>
      </c>
      <c r="AB3272" s="51">
        <f t="shared" si="407"/>
        <v>498.15000000000003</v>
      </c>
      <c r="AC3272" s="52">
        <f t="shared" si="408"/>
        <v>704.7</v>
      </c>
      <c r="AD3272" s="53">
        <f>(ROUND(AC3272-AC3263,1)/AC3263)</f>
        <v>0.16517857142857145</v>
      </c>
      <c r="AE3272" s="44"/>
      <c r="AF3272" s="45"/>
    </row>
    <row r="3273" spans="1:32">
      <c r="A3273" s="46" t="s">
        <v>38</v>
      </c>
      <c r="B3273" s="47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92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447.12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03"/>
        <v>690.12</v>
      </c>
      <c r="Y3273" s="51">
        <f t="shared" si="404"/>
        <v>0</v>
      </c>
      <c r="Z3273" s="51">
        <f t="shared" si="405"/>
        <v>0</v>
      </c>
      <c r="AA3273" s="51">
        <f t="shared" si="406"/>
        <v>0</v>
      </c>
      <c r="AB3273" s="51">
        <f t="shared" si="407"/>
        <v>0</v>
      </c>
      <c r="AC3273" s="52">
        <f t="shared" si="408"/>
        <v>690.1</v>
      </c>
      <c r="AD3273" s="53">
        <f>(ROUND(AC3273-AC3263,1)/AC3263)</f>
        <v>0.1410383597883598</v>
      </c>
      <c r="AE3273" s="44"/>
      <c r="AF3273" s="45"/>
    </row>
    <row r="3274" spans="1:32">
      <c r="A3274" s="46" t="s">
        <v>39</v>
      </c>
      <c r="B3274" s="47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03"/>
        <v>729.00000000000011</v>
      </c>
      <c r="Y3274" s="51">
        <f t="shared" si="404"/>
        <v>0</v>
      </c>
      <c r="Z3274" s="51">
        <f t="shared" si="405"/>
        <v>0</v>
      </c>
      <c r="AA3274" s="51">
        <f t="shared" si="406"/>
        <v>0</v>
      </c>
      <c r="AB3274" s="51">
        <f t="shared" si="407"/>
        <v>0</v>
      </c>
      <c r="AC3274" s="52">
        <f t="shared" si="408"/>
        <v>729</v>
      </c>
      <c r="AD3274" s="53">
        <f>(ROUND(AC3274-AC3263,1)/AC3263)</f>
        <v>0.20535714285714288</v>
      </c>
      <c r="AE3274" s="44"/>
      <c r="AF3274" s="45"/>
    </row>
    <row r="3275" spans="1:32">
      <c r="A3275" s="46"/>
      <c r="B3275" s="47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03"/>
        <v>729.00000000000011</v>
      </c>
      <c r="Y3275" s="51">
        <f t="shared" si="404"/>
        <v>0</v>
      </c>
      <c r="Z3275" s="51">
        <f t="shared" si="405"/>
        <v>0</v>
      </c>
      <c r="AA3275" s="51">
        <f t="shared" si="406"/>
        <v>0</v>
      </c>
      <c r="AB3275" s="51">
        <f t="shared" si="407"/>
        <v>0</v>
      </c>
      <c r="AC3275" s="52">
        <f t="shared" si="408"/>
        <v>729</v>
      </c>
      <c r="AD3275" s="53">
        <f>(ROUND(AC3275-AC3263,1)/AC3263)</f>
        <v>0.20535714285714288</v>
      </c>
      <c r="AE3275" s="44"/>
      <c r="AF3275" s="45"/>
    </row>
    <row r="3276" spans="1:32">
      <c r="A3276" s="46"/>
      <c r="B3276" s="47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50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449.55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03"/>
        <v>692.55000000000007</v>
      </c>
      <c r="Y3276" s="51">
        <f t="shared" si="404"/>
        <v>0</v>
      </c>
      <c r="Z3276" s="51">
        <f t="shared" si="405"/>
        <v>0</v>
      </c>
      <c r="AA3276" s="51">
        <f t="shared" si="406"/>
        <v>0</v>
      </c>
      <c r="AB3276" s="51">
        <f t="shared" si="407"/>
        <v>0</v>
      </c>
      <c r="AC3276" s="52">
        <f t="shared" si="408"/>
        <v>692.6</v>
      </c>
      <c r="AD3276" s="53">
        <f>(ROUND(AC3276-AC3263,1)/AC3263)</f>
        <v>0.14517195767195767</v>
      </c>
      <c r="AE3276" s="44"/>
      <c r="AF3276" s="45"/>
    </row>
    <row r="3277" spans="1:32">
      <c r="A3277" s="46"/>
      <c r="B3277" s="47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03"/>
        <v>753.30000000000007</v>
      </c>
      <c r="Y3277" s="51">
        <f t="shared" si="404"/>
        <v>0</v>
      </c>
      <c r="Z3277" s="51">
        <f t="shared" si="405"/>
        <v>0</v>
      </c>
      <c r="AA3277" s="51">
        <f t="shared" si="406"/>
        <v>0</v>
      </c>
      <c r="AB3277" s="51">
        <f t="shared" si="407"/>
        <v>0</v>
      </c>
      <c r="AC3277" s="52">
        <f t="shared" si="408"/>
        <v>753.3</v>
      </c>
      <c r="AD3277" s="53">
        <f>(ROUND(AC3277-AC3263,1)/AC3263)</f>
        <v>0.2455357142857143</v>
      </c>
      <c r="AE3277" s="44"/>
      <c r="AF3277" s="45"/>
    </row>
    <row r="3278" spans="1:32">
      <c r="A3278" s="54" t="s">
        <v>19</v>
      </c>
      <c r="B3278" s="55" t="s">
        <v>276</v>
      </c>
      <c r="C3278" s="38" t="s">
        <v>4</v>
      </c>
      <c r="D3278" s="39">
        <v>180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10</v>
      </c>
      <c r="K3278" s="40">
        <v>0</v>
      </c>
      <c r="L3278" s="40">
        <v>0</v>
      </c>
      <c r="M3278" s="40">
        <v>0</v>
      </c>
      <c r="N3278" s="41">
        <f>D3278*$D$3</f>
        <v>251.99999999999997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352.79999999999995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03"/>
        <v>604.79999999999995</v>
      </c>
      <c r="Y3278" s="41">
        <f t="shared" si="404"/>
        <v>0</v>
      </c>
      <c r="Z3278" s="41">
        <f t="shared" si="405"/>
        <v>0</v>
      </c>
      <c r="AA3278" s="41">
        <f t="shared" si="406"/>
        <v>0</v>
      </c>
      <c r="AB3278" s="41">
        <f t="shared" si="407"/>
        <v>0</v>
      </c>
      <c r="AC3278" s="42">
        <f t="shared" si="408"/>
        <v>604.79999999999995</v>
      </c>
      <c r="AD3278" s="43">
        <v>0</v>
      </c>
      <c r="AE3278" s="44"/>
      <c r="AF3278" s="45"/>
    </row>
    <row r="3279" spans="1:32">
      <c r="A3279" s="46" t="s">
        <v>29</v>
      </c>
      <c r="B3279" s="56">
        <v>28</v>
      </c>
      <c r="C3279" s="48" t="s">
        <v>5</v>
      </c>
      <c r="D3279" s="49">
        <v>180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25</v>
      </c>
      <c r="K3279" s="50">
        <v>0</v>
      </c>
      <c r="L3279" s="50">
        <v>0</v>
      </c>
      <c r="M3279" s="50">
        <v>0</v>
      </c>
      <c r="N3279" s="51">
        <f>D3279*$D$4</f>
        <v>243.00000000000003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486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03"/>
        <v>729</v>
      </c>
      <c r="Y3279" s="51">
        <f t="shared" si="404"/>
        <v>0</v>
      </c>
      <c r="Z3279" s="51">
        <f t="shared" si="405"/>
        <v>0</v>
      </c>
      <c r="AA3279" s="51">
        <f t="shared" si="406"/>
        <v>0</v>
      </c>
      <c r="AB3279" s="51">
        <f t="shared" si="407"/>
        <v>0</v>
      </c>
      <c r="AC3279" s="52">
        <f t="shared" si="408"/>
        <v>729</v>
      </c>
      <c r="AD3279" s="53">
        <f>(ROUND(AC3279-AC3278,1)/AC3278)</f>
        <v>0.20535714285714288</v>
      </c>
      <c r="AE3279" s="44"/>
      <c r="AF3279" s="45"/>
    </row>
    <row r="3280" spans="1:32">
      <c r="A3280" s="46" t="s">
        <v>30</v>
      </c>
      <c r="B3280" s="56">
        <v>0</v>
      </c>
      <c r="C3280" s="48" t="s">
        <v>6</v>
      </c>
      <c r="D3280" s="49">
        <v>180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10</v>
      </c>
      <c r="K3280" s="50">
        <v>0</v>
      </c>
      <c r="L3280" s="50">
        <v>0</v>
      </c>
      <c r="M3280" s="50">
        <v>0</v>
      </c>
      <c r="N3280" s="51">
        <f>D3280*$D$5</f>
        <v>251.99999999999997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352.79999999999995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03"/>
        <v>604.79999999999995</v>
      </c>
      <c r="Y3280" s="51">
        <f t="shared" si="404"/>
        <v>0</v>
      </c>
      <c r="Z3280" s="51">
        <f t="shared" si="405"/>
        <v>0</v>
      </c>
      <c r="AA3280" s="51">
        <f t="shared" si="406"/>
        <v>0</v>
      </c>
      <c r="AB3280" s="51">
        <f t="shared" si="407"/>
        <v>0</v>
      </c>
      <c r="AC3280" s="52">
        <f t="shared" si="408"/>
        <v>604.79999999999995</v>
      </c>
      <c r="AD3280" s="53">
        <f>(ROUND(AC3280-AC3278,1)/AC3278)</f>
        <v>0</v>
      </c>
      <c r="AE3280" s="44"/>
      <c r="AF3280" s="45"/>
    </row>
    <row r="3281" spans="1:32">
      <c r="A3281" s="46" t="s">
        <v>31</v>
      </c>
      <c r="B3281" s="56">
        <v>0</v>
      </c>
      <c r="C3281" s="48" t="s">
        <v>7</v>
      </c>
      <c r="D3281" s="49">
        <v>180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10</v>
      </c>
      <c r="K3281" s="50">
        <v>0</v>
      </c>
      <c r="L3281" s="50">
        <v>0</v>
      </c>
      <c r="M3281" s="50">
        <v>0</v>
      </c>
      <c r="N3281" s="51">
        <f>D3281*$D$6</f>
        <v>251.99999999999997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352.79999999999995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03"/>
        <v>604.79999999999995</v>
      </c>
      <c r="Y3281" s="51">
        <f t="shared" si="404"/>
        <v>0</v>
      </c>
      <c r="Z3281" s="51">
        <f t="shared" si="405"/>
        <v>0</v>
      </c>
      <c r="AA3281" s="51">
        <f t="shared" si="406"/>
        <v>0</v>
      </c>
      <c r="AB3281" s="51">
        <f t="shared" si="407"/>
        <v>0</v>
      </c>
      <c r="AC3281" s="52">
        <f t="shared" si="408"/>
        <v>604.79999999999995</v>
      </c>
      <c r="AD3281" s="53">
        <f>(ROUND(AC3281-AC3278,1)/AC3278)</f>
        <v>0</v>
      </c>
      <c r="AE3281" s="44"/>
      <c r="AF3281" s="45"/>
    </row>
    <row r="3282" spans="1:32">
      <c r="A3282" s="46" t="s">
        <v>32</v>
      </c>
      <c r="B3282" s="56">
        <v>0</v>
      </c>
      <c r="C3282" s="48" t="s">
        <v>8</v>
      </c>
      <c r="D3282" s="49">
        <v>180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10</v>
      </c>
      <c r="K3282" s="50">
        <v>0</v>
      </c>
      <c r="L3282" s="50">
        <v>0</v>
      </c>
      <c r="M3282" s="50">
        <v>0</v>
      </c>
      <c r="N3282" s="51">
        <f>D3282*$D$7</f>
        <v>251.99999999999997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352.79999999999995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03"/>
        <v>604.79999999999995</v>
      </c>
      <c r="Y3282" s="51">
        <f t="shared" si="404"/>
        <v>0</v>
      </c>
      <c r="Z3282" s="51">
        <f t="shared" si="405"/>
        <v>0</v>
      </c>
      <c r="AA3282" s="51">
        <f t="shared" si="406"/>
        <v>0</v>
      </c>
      <c r="AB3282" s="51">
        <f t="shared" si="407"/>
        <v>0</v>
      </c>
      <c r="AC3282" s="52">
        <f t="shared" si="408"/>
        <v>604.79999999999995</v>
      </c>
      <c r="AD3282" s="53">
        <f>(ROUND(AC3282-AC3278,1)/AC3278)</f>
        <v>0</v>
      </c>
      <c r="AE3282" s="44"/>
      <c r="AF3282" s="45"/>
    </row>
    <row r="3283" spans="1:32">
      <c r="A3283" s="46" t="s">
        <v>33</v>
      </c>
      <c r="B3283" s="56"/>
      <c r="C3283" s="48" t="s">
        <v>9</v>
      </c>
      <c r="D3283" s="49">
        <v>180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10</v>
      </c>
      <c r="K3283" s="50">
        <v>0</v>
      </c>
      <c r="L3283" s="50">
        <v>0</v>
      </c>
      <c r="M3283" s="50">
        <v>0</v>
      </c>
      <c r="N3283" s="51">
        <f>D3283*$D$8</f>
        <v>251.99999999999997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352.79999999999995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03"/>
        <v>604.79999999999995</v>
      </c>
      <c r="Y3283" s="51">
        <f t="shared" si="404"/>
        <v>0</v>
      </c>
      <c r="Z3283" s="51">
        <f t="shared" si="405"/>
        <v>0</v>
      </c>
      <c r="AA3283" s="51">
        <f t="shared" si="406"/>
        <v>0</v>
      </c>
      <c r="AB3283" s="51">
        <f t="shared" si="407"/>
        <v>0</v>
      </c>
      <c r="AC3283" s="52">
        <f t="shared" si="408"/>
        <v>604.79999999999995</v>
      </c>
      <c r="AD3283" s="53">
        <f>(ROUND(AC3283-AC3278,1)/AC3278)</f>
        <v>0</v>
      </c>
      <c r="AE3283" s="44"/>
      <c r="AF3283" s="45"/>
    </row>
    <row r="3284" spans="1:32">
      <c r="A3284" s="46" t="s">
        <v>34</v>
      </c>
      <c r="B3284" s="56"/>
      <c r="C3284" s="48" t="s">
        <v>10</v>
      </c>
      <c r="D3284" s="49">
        <v>90</v>
      </c>
      <c r="E3284" s="49">
        <v>180</v>
      </c>
      <c r="F3284" s="49">
        <v>0</v>
      </c>
      <c r="G3284" s="49">
        <v>0</v>
      </c>
      <c r="H3284" s="49">
        <v>0</v>
      </c>
      <c r="I3284" s="50">
        <v>60</v>
      </c>
      <c r="J3284" s="50">
        <v>10</v>
      </c>
      <c r="K3284" s="50">
        <v>75</v>
      </c>
      <c r="L3284" s="50">
        <v>0</v>
      </c>
      <c r="M3284" s="50">
        <v>0</v>
      </c>
      <c r="N3284" s="51">
        <f>D3284*$D$9</f>
        <v>121.50000000000001</v>
      </c>
      <c r="O3284" s="51">
        <f>E3284*$E$9</f>
        <v>243.00000000000003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85.050000000000011</v>
      </c>
      <c r="T3284" s="51">
        <f>(O3284/100)*(K3284*$K$9)</f>
        <v>255.15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03"/>
        <v>206.55</v>
      </c>
      <c r="Y3284" s="51">
        <f t="shared" si="404"/>
        <v>498.15000000000003</v>
      </c>
      <c r="Z3284" s="51">
        <f t="shared" si="405"/>
        <v>0</v>
      </c>
      <c r="AA3284" s="51">
        <f t="shared" si="406"/>
        <v>0</v>
      </c>
      <c r="AB3284" s="51">
        <f t="shared" si="407"/>
        <v>0</v>
      </c>
      <c r="AC3284" s="52">
        <f t="shared" si="408"/>
        <v>704.7</v>
      </c>
      <c r="AD3284" s="53">
        <f>(ROUND(AC3284-AC3278,1)/AC3278)</f>
        <v>0.16517857142857145</v>
      </c>
      <c r="AE3284" s="44"/>
      <c r="AF3284" s="45"/>
    </row>
    <row r="3285" spans="1:32">
      <c r="A3285" s="46" t="s">
        <v>35</v>
      </c>
      <c r="B3285" s="56"/>
      <c r="C3285" s="48" t="s">
        <v>11</v>
      </c>
      <c r="D3285" s="49">
        <v>90</v>
      </c>
      <c r="E3285" s="49">
        <v>0</v>
      </c>
      <c r="F3285" s="49">
        <v>180</v>
      </c>
      <c r="G3285" s="49">
        <v>0</v>
      </c>
      <c r="H3285" s="49">
        <v>0</v>
      </c>
      <c r="I3285" s="50">
        <v>60</v>
      </c>
      <c r="J3285" s="50">
        <v>10</v>
      </c>
      <c r="K3285" s="50">
        <v>37.5</v>
      </c>
      <c r="L3285" s="50">
        <v>37.5</v>
      </c>
      <c r="M3285" s="50">
        <v>0</v>
      </c>
      <c r="N3285" s="51">
        <f>D3285*$D$10</f>
        <v>121.50000000000001</v>
      </c>
      <c r="O3285" s="51">
        <f>E3285*$E$10</f>
        <v>0</v>
      </c>
      <c r="P3285" s="51">
        <f>F3285*$F$10</f>
        <v>243.00000000000003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85.050000000000011</v>
      </c>
      <c r="T3285" s="51">
        <f>(O3285/100)*(K3285*$J$10)</f>
        <v>0</v>
      </c>
      <c r="U3285" s="51">
        <f>(P3285/100)*(K3285*$K$10)+(P3285/100)*(L3285*$L$10)</f>
        <v>255.15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03"/>
        <v>206.55</v>
      </c>
      <c r="Y3285" s="51">
        <f t="shared" si="404"/>
        <v>0</v>
      </c>
      <c r="Z3285" s="51">
        <f t="shared" si="405"/>
        <v>498.15000000000003</v>
      </c>
      <c r="AA3285" s="51">
        <f t="shared" si="406"/>
        <v>0</v>
      </c>
      <c r="AB3285" s="51">
        <f t="shared" si="407"/>
        <v>0</v>
      </c>
      <c r="AC3285" s="52">
        <f t="shared" si="408"/>
        <v>704.7</v>
      </c>
      <c r="AD3285" s="53">
        <f>(ROUND(AC3285-AC3278,1)/AC3278)</f>
        <v>0.16517857142857145</v>
      </c>
      <c r="AE3285" s="44"/>
      <c r="AF3285" s="45"/>
    </row>
    <row r="3286" spans="1:32">
      <c r="A3286" s="46" t="s">
        <v>36</v>
      </c>
      <c r="B3286" s="56"/>
      <c r="C3286" s="48" t="s">
        <v>12</v>
      </c>
      <c r="D3286" s="49">
        <v>90</v>
      </c>
      <c r="E3286" s="49">
        <v>0</v>
      </c>
      <c r="F3286" s="49">
        <v>0</v>
      </c>
      <c r="G3286" s="49">
        <v>180</v>
      </c>
      <c r="H3286" s="49">
        <v>0</v>
      </c>
      <c r="I3286" s="50">
        <v>60</v>
      </c>
      <c r="J3286" s="50">
        <v>10</v>
      </c>
      <c r="K3286" s="50">
        <v>0</v>
      </c>
      <c r="L3286" s="50">
        <v>75</v>
      </c>
      <c r="M3286" s="50">
        <v>0</v>
      </c>
      <c r="N3286" s="51">
        <f>D3286*$D$11</f>
        <v>121.50000000000001</v>
      </c>
      <c r="O3286" s="51">
        <f>E3286*$E$11</f>
        <v>0</v>
      </c>
      <c r="P3286" s="51">
        <f>F3286*$F$11</f>
        <v>0</v>
      </c>
      <c r="Q3286" s="51">
        <f>G3286*$G$11</f>
        <v>243.00000000000003</v>
      </c>
      <c r="R3286" s="51">
        <f>H3286*$H$11</f>
        <v>0</v>
      </c>
      <c r="S3286" s="51">
        <f>(N3286/100)*(I3286*$I$11)+(N3286/100)*(J3286*$J$11)</f>
        <v>85.050000000000011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255.15</v>
      </c>
      <c r="W3286" s="51">
        <f>(R3286/100)*(K3286*$K$11)+(R3286/100)*(L3286*$L$11)</f>
        <v>0</v>
      </c>
      <c r="X3286" s="51">
        <f t="shared" si="403"/>
        <v>206.55</v>
      </c>
      <c r="Y3286" s="51">
        <f t="shared" si="404"/>
        <v>0</v>
      </c>
      <c r="Z3286" s="51">
        <f t="shared" si="405"/>
        <v>0</v>
      </c>
      <c r="AA3286" s="51">
        <f t="shared" si="406"/>
        <v>498.15000000000003</v>
      </c>
      <c r="AB3286" s="51">
        <f t="shared" si="407"/>
        <v>0</v>
      </c>
      <c r="AC3286" s="52">
        <f t="shared" si="408"/>
        <v>704.7</v>
      </c>
      <c r="AD3286" s="53">
        <f>(ROUND(AC3286-AC3278,1)/AC3278)</f>
        <v>0.16517857142857145</v>
      </c>
      <c r="AE3286" s="44"/>
      <c r="AF3286" s="45"/>
    </row>
    <row r="3287" spans="1:32">
      <c r="A3287" s="46" t="s">
        <v>37</v>
      </c>
      <c r="B3287" s="56"/>
      <c r="C3287" s="48" t="s">
        <v>13</v>
      </c>
      <c r="D3287" s="49">
        <v>90</v>
      </c>
      <c r="E3287" s="49">
        <v>0</v>
      </c>
      <c r="F3287" s="49">
        <v>0</v>
      </c>
      <c r="G3287" s="49">
        <v>0</v>
      </c>
      <c r="H3287" s="49">
        <v>180</v>
      </c>
      <c r="I3287" s="50">
        <v>60</v>
      </c>
      <c r="J3287" s="50">
        <v>10</v>
      </c>
      <c r="K3287" s="50">
        <v>37.5</v>
      </c>
      <c r="L3287" s="50">
        <v>37.5</v>
      </c>
      <c r="M3287" s="50">
        <v>0</v>
      </c>
      <c r="N3287" s="51">
        <f>D3287*$D$12</f>
        <v>121.50000000000001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243.00000000000003</v>
      </c>
      <c r="S3287" s="51">
        <f>(N3287/100)*(I3287*$I$12)+(N3287/100)*(J3287*$J$12)</f>
        <v>85.050000000000011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255.15</v>
      </c>
      <c r="X3287" s="51">
        <f t="shared" si="403"/>
        <v>206.55</v>
      </c>
      <c r="Y3287" s="51">
        <f t="shared" si="404"/>
        <v>0</v>
      </c>
      <c r="Z3287" s="51">
        <f t="shared" si="405"/>
        <v>0</v>
      </c>
      <c r="AA3287" s="51">
        <f t="shared" si="406"/>
        <v>0</v>
      </c>
      <c r="AB3287" s="51">
        <f t="shared" si="407"/>
        <v>498.15000000000003</v>
      </c>
      <c r="AC3287" s="52">
        <f t="shared" si="408"/>
        <v>704.7</v>
      </c>
      <c r="AD3287" s="53">
        <f>(ROUND(AC3287-AC3278,1)/AC3278)</f>
        <v>0.16517857142857145</v>
      </c>
      <c r="AE3287" s="44"/>
      <c r="AF3287" s="45"/>
    </row>
    <row r="3288" spans="1:32">
      <c r="A3288" s="46" t="s">
        <v>38</v>
      </c>
      <c r="B3288" s="56"/>
      <c r="C3288" s="48" t="s">
        <v>14</v>
      </c>
      <c r="D3288" s="49">
        <v>180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86</v>
      </c>
      <c r="N3288" s="51">
        <f>D3288*$D$13</f>
        <v>243.00000000000003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417.96000000000004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03"/>
        <v>660.96</v>
      </c>
      <c r="Y3288" s="51">
        <f t="shared" si="404"/>
        <v>0</v>
      </c>
      <c r="Z3288" s="51">
        <f t="shared" si="405"/>
        <v>0</v>
      </c>
      <c r="AA3288" s="51">
        <f t="shared" si="406"/>
        <v>0</v>
      </c>
      <c r="AB3288" s="51">
        <f t="shared" si="407"/>
        <v>0</v>
      </c>
      <c r="AC3288" s="52">
        <f t="shared" si="408"/>
        <v>661</v>
      </c>
      <c r="AD3288" s="53">
        <f>(ROUND(AC3288-AC3278,1)/AC3278)</f>
        <v>9.2923280423280435E-2</v>
      </c>
      <c r="AE3288" s="44"/>
      <c r="AF3288" s="45"/>
    </row>
    <row r="3289" spans="1:32">
      <c r="A3289" s="46" t="s">
        <v>39</v>
      </c>
      <c r="B3289" s="56"/>
      <c r="C3289" s="48" t="s">
        <v>15</v>
      </c>
      <c r="D3289" s="49">
        <v>180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10</v>
      </c>
      <c r="K3289" s="50">
        <v>65</v>
      </c>
      <c r="L3289" s="50">
        <v>0</v>
      </c>
      <c r="M3289" s="50">
        <v>0</v>
      </c>
      <c r="N3289" s="51">
        <f>D3289*$D$14</f>
        <v>243.00000000000003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486.00000000000006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03"/>
        <v>729.00000000000011</v>
      </c>
      <c r="Y3289" s="51">
        <f t="shared" si="404"/>
        <v>0</v>
      </c>
      <c r="Z3289" s="51">
        <f t="shared" si="405"/>
        <v>0</v>
      </c>
      <c r="AA3289" s="51">
        <f t="shared" si="406"/>
        <v>0</v>
      </c>
      <c r="AB3289" s="51">
        <f t="shared" si="407"/>
        <v>0</v>
      </c>
      <c r="AC3289" s="52">
        <f t="shared" si="408"/>
        <v>729</v>
      </c>
      <c r="AD3289" s="53">
        <f>(ROUND(AC3289-AC3278,1)/AC3278)</f>
        <v>0.20535714285714288</v>
      </c>
      <c r="AE3289" s="44"/>
      <c r="AF3289" s="45"/>
    </row>
    <row r="3290" spans="1:32">
      <c r="A3290" s="46"/>
      <c r="B3290" s="56"/>
      <c r="C3290" s="48" t="s">
        <v>16</v>
      </c>
      <c r="D3290" s="49">
        <v>180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10</v>
      </c>
      <c r="K3290" s="50">
        <v>0</v>
      </c>
      <c r="L3290" s="50">
        <v>65</v>
      </c>
      <c r="M3290" s="50">
        <v>0</v>
      </c>
      <c r="N3290" s="51">
        <f>D3290*$D$15</f>
        <v>243.00000000000003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486.00000000000006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03"/>
        <v>729.00000000000011</v>
      </c>
      <c r="Y3290" s="51">
        <f t="shared" si="404"/>
        <v>0</v>
      </c>
      <c r="Z3290" s="51">
        <f t="shared" si="405"/>
        <v>0</v>
      </c>
      <c r="AA3290" s="51">
        <f t="shared" si="406"/>
        <v>0</v>
      </c>
      <c r="AB3290" s="51">
        <f t="shared" si="407"/>
        <v>0</v>
      </c>
      <c r="AC3290" s="52">
        <f t="shared" si="408"/>
        <v>729</v>
      </c>
      <c r="AD3290" s="53">
        <f>(ROUND(AC3290-AC3278,1)/AC3278)</f>
        <v>0.20535714285714288</v>
      </c>
      <c r="AE3290" s="44"/>
      <c r="AF3290" s="45"/>
    </row>
    <row r="3291" spans="1:32">
      <c r="A3291" s="46"/>
      <c r="B3291" s="56"/>
      <c r="C3291" s="48" t="s">
        <v>17</v>
      </c>
      <c r="D3291" s="49">
        <v>180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45</v>
      </c>
      <c r="K3291" s="50">
        <v>0</v>
      </c>
      <c r="L3291" s="50">
        <v>0</v>
      </c>
      <c r="M3291" s="50">
        <v>0</v>
      </c>
      <c r="N3291" s="51">
        <f>D3291*$D$16</f>
        <v>243.00000000000003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419.17500000000001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03"/>
        <v>662.17500000000007</v>
      </c>
      <c r="Y3291" s="51">
        <f t="shared" si="404"/>
        <v>0</v>
      </c>
      <c r="Z3291" s="51">
        <f t="shared" si="405"/>
        <v>0</v>
      </c>
      <c r="AA3291" s="51">
        <f t="shared" si="406"/>
        <v>0</v>
      </c>
      <c r="AB3291" s="51">
        <f t="shared" si="407"/>
        <v>0</v>
      </c>
      <c r="AC3291" s="52">
        <f t="shared" si="408"/>
        <v>662.2</v>
      </c>
      <c r="AD3291" s="53">
        <f>(ROUND(AC3291-AC3278,1)/AC3278)</f>
        <v>9.4907407407407413E-2</v>
      </c>
      <c r="AE3291" s="44"/>
      <c r="AF3291" s="45"/>
    </row>
    <row r="3292" spans="1:32">
      <c r="A3292" s="46"/>
      <c r="B3292" s="56"/>
      <c r="C3292" s="48" t="s">
        <v>18</v>
      </c>
      <c r="D3292" s="49">
        <v>180</v>
      </c>
      <c r="E3292" s="49">
        <v>0</v>
      </c>
      <c r="F3292" s="49">
        <v>0</v>
      </c>
      <c r="G3292" s="49">
        <v>0</v>
      </c>
      <c r="H3292" s="49">
        <v>0</v>
      </c>
      <c r="I3292" s="50">
        <v>80</v>
      </c>
      <c r="J3292" s="50">
        <v>10</v>
      </c>
      <c r="K3292" s="50">
        <v>0</v>
      </c>
      <c r="L3292" s="50">
        <v>0</v>
      </c>
      <c r="M3292" s="50">
        <v>0</v>
      </c>
      <c r="N3292" s="51">
        <f>D3292*$D$17</f>
        <v>243.00000000000003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510.30000000000007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03"/>
        <v>753.30000000000007</v>
      </c>
      <c r="Y3292" s="51">
        <f t="shared" si="404"/>
        <v>0</v>
      </c>
      <c r="Z3292" s="51">
        <f t="shared" si="405"/>
        <v>0</v>
      </c>
      <c r="AA3292" s="51">
        <f t="shared" si="406"/>
        <v>0</v>
      </c>
      <c r="AB3292" s="51">
        <f t="shared" si="407"/>
        <v>0</v>
      </c>
      <c r="AC3292" s="52">
        <f t="shared" si="408"/>
        <v>753.3</v>
      </c>
      <c r="AD3292" s="53">
        <f>(ROUND(AC3292-AC3278,1)/AC3278)</f>
        <v>0.2455357142857143</v>
      </c>
      <c r="AE3292" s="44"/>
      <c r="AF3292" s="45"/>
    </row>
    <row r="3293" spans="1:32">
      <c r="A3293" s="54" t="s">
        <v>19</v>
      </c>
      <c r="B3293" s="37" t="s">
        <v>277</v>
      </c>
      <c r="C3293" s="38" t="s">
        <v>4</v>
      </c>
      <c r="D3293" s="39">
        <v>200</v>
      </c>
      <c r="E3293" s="39">
        <v>0</v>
      </c>
      <c r="F3293" s="39">
        <v>0</v>
      </c>
      <c r="G3293" s="39">
        <v>0</v>
      </c>
      <c r="H3293" s="39">
        <v>0</v>
      </c>
      <c r="I3293" s="40">
        <v>60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280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336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03"/>
        <v>616</v>
      </c>
      <c r="Y3293" s="41">
        <f t="shared" si="404"/>
        <v>0</v>
      </c>
      <c r="Z3293" s="41">
        <f t="shared" si="405"/>
        <v>0</v>
      </c>
      <c r="AA3293" s="41">
        <f t="shared" si="406"/>
        <v>0</v>
      </c>
      <c r="AB3293" s="41">
        <f t="shared" si="407"/>
        <v>0</v>
      </c>
      <c r="AC3293" s="42">
        <f t="shared" si="408"/>
        <v>616</v>
      </c>
      <c r="AD3293" s="43">
        <v>0</v>
      </c>
      <c r="AE3293" s="44"/>
      <c r="AF3293" s="45"/>
    </row>
    <row r="3294" spans="1:32">
      <c r="A3294" s="46" t="s">
        <v>29</v>
      </c>
      <c r="B3294" s="47">
        <v>25</v>
      </c>
      <c r="C3294" s="48" t="s">
        <v>5</v>
      </c>
      <c r="D3294" s="49">
        <v>200</v>
      </c>
      <c r="E3294" s="49">
        <v>0</v>
      </c>
      <c r="F3294" s="49">
        <v>0</v>
      </c>
      <c r="G3294" s="49">
        <v>0</v>
      </c>
      <c r="H3294" s="49">
        <v>0</v>
      </c>
      <c r="I3294" s="50">
        <v>75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270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459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03"/>
        <v>729</v>
      </c>
      <c r="Y3294" s="51">
        <f t="shared" si="404"/>
        <v>0</v>
      </c>
      <c r="Z3294" s="51">
        <f t="shared" si="405"/>
        <v>0</v>
      </c>
      <c r="AA3294" s="51">
        <f t="shared" si="406"/>
        <v>0</v>
      </c>
      <c r="AB3294" s="51">
        <f t="shared" si="407"/>
        <v>0</v>
      </c>
      <c r="AC3294" s="52">
        <f t="shared" si="408"/>
        <v>729</v>
      </c>
      <c r="AD3294" s="53">
        <f>(ROUND(AC3294-AC3293,1)/AC3293)</f>
        <v>0.18344155844155843</v>
      </c>
      <c r="AE3294" s="44"/>
      <c r="AF3294" s="45"/>
    </row>
    <row r="3295" spans="1:32">
      <c r="A3295" s="46" t="s">
        <v>30</v>
      </c>
      <c r="B3295" s="47">
        <v>0</v>
      </c>
      <c r="C3295" s="48" t="s">
        <v>6</v>
      </c>
      <c r="D3295" s="49">
        <v>200</v>
      </c>
      <c r="E3295" s="49">
        <v>0</v>
      </c>
      <c r="F3295" s="49">
        <v>0</v>
      </c>
      <c r="G3295" s="49">
        <v>0</v>
      </c>
      <c r="H3295" s="49">
        <v>0</v>
      </c>
      <c r="I3295" s="50">
        <v>60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280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336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03"/>
        <v>616</v>
      </c>
      <c r="Y3295" s="51">
        <f t="shared" si="404"/>
        <v>0</v>
      </c>
      <c r="Z3295" s="51">
        <f t="shared" si="405"/>
        <v>0</v>
      </c>
      <c r="AA3295" s="51">
        <f t="shared" si="406"/>
        <v>0</v>
      </c>
      <c r="AB3295" s="51">
        <f t="shared" si="407"/>
        <v>0</v>
      </c>
      <c r="AC3295" s="52">
        <f t="shared" si="408"/>
        <v>616</v>
      </c>
      <c r="AD3295" s="53">
        <f>(ROUND(AC3295-AC3293,1)/AC3293)</f>
        <v>0</v>
      </c>
      <c r="AE3295" s="44"/>
      <c r="AF3295" s="45"/>
    </row>
    <row r="3296" spans="1:32">
      <c r="A3296" s="46" t="s">
        <v>31</v>
      </c>
      <c r="B3296" s="47">
        <v>0</v>
      </c>
      <c r="C3296" s="48" t="s">
        <v>7</v>
      </c>
      <c r="D3296" s="49">
        <v>200</v>
      </c>
      <c r="E3296" s="49">
        <v>0</v>
      </c>
      <c r="F3296" s="49">
        <v>0</v>
      </c>
      <c r="G3296" s="49">
        <v>0</v>
      </c>
      <c r="H3296" s="49">
        <v>0</v>
      </c>
      <c r="I3296" s="50">
        <v>60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280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336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03"/>
        <v>616</v>
      </c>
      <c r="Y3296" s="51">
        <f t="shared" si="404"/>
        <v>0</v>
      </c>
      <c r="Z3296" s="51">
        <f t="shared" si="405"/>
        <v>0</v>
      </c>
      <c r="AA3296" s="51">
        <f t="shared" si="406"/>
        <v>0</v>
      </c>
      <c r="AB3296" s="51">
        <f t="shared" si="407"/>
        <v>0</v>
      </c>
      <c r="AC3296" s="52">
        <f t="shared" si="408"/>
        <v>616</v>
      </c>
      <c r="AD3296" s="53">
        <f>(ROUND(AC3296-AC3293,1)/AC3293)</f>
        <v>0</v>
      </c>
      <c r="AE3296" s="44"/>
      <c r="AF3296" s="45"/>
    </row>
    <row r="3297" spans="1:32">
      <c r="A3297" s="46" t="s">
        <v>32</v>
      </c>
      <c r="B3297" s="47">
        <v>0</v>
      </c>
      <c r="C3297" s="48" t="s">
        <v>8</v>
      </c>
      <c r="D3297" s="49">
        <v>200</v>
      </c>
      <c r="E3297" s="49">
        <v>0</v>
      </c>
      <c r="F3297" s="49">
        <v>0</v>
      </c>
      <c r="G3297" s="49">
        <v>0</v>
      </c>
      <c r="H3297" s="49">
        <v>0</v>
      </c>
      <c r="I3297" s="50">
        <v>60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280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336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ref="X3297:X3360" si="409">N3297+S3297</f>
        <v>616</v>
      </c>
      <c r="Y3297" s="51">
        <f t="shared" ref="Y3297:Y3360" si="410">O3297+T3297</f>
        <v>0</v>
      </c>
      <c r="Z3297" s="51">
        <f t="shared" ref="Z3297:Z3360" si="411">P3297+U3297</f>
        <v>0</v>
      </c>
      <c r="AA3297" s="51">
        <f t="shared" ref="AA3297:AA3360" si="412">Q3297+V3297</f>
        <v>0</v>
      </c>
      <c r="AB3297" s="51">
        <f t="shared" ref="AB3297:AB3360" si="413">R3297+W3297</f>
        <v>0</v>
      </c>
      <c r="AC3297" s="52">
        <f t="shared" ref="AC3297:AC3360" si="414">ROUND(X3297+Y3297+Z3297+AA3297+AB3297,1)</f>
        <v>616</v>
      </c>
      <c r="AD3297" s="53">
        <f>(ROUND(AC3297-AC3293,1)/AC3293)</f>
        <v>0</v>
      </c>
      <c r="AE3297" s="44"/>
      <c r="AF3297" s="45"/>
    </row>
    <row r="3298" spans="1:32">
      <c r="A3298" s="46" t="s">
        <v>33</v>
      </c>
      <c r="B3298" s="47"/>
      <c r="C3298" s="48" t="s">
        <v>9</v>
      </c>
      <c r="D3298" s="49">
        <v>200</v>
      </c>
      <c r="E3298" s="49">
        <v>0</v>
      </c>
      <c r="F3298" s="49">
        <v>0</v>
      </c>
      <c r="G3298" s="49">
        <v>0</v>
      </c>
      <c r="H3298" s="49">
        <v>0</v>
      </c>
      <c r="I3298" s="50">
        <v>60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280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336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09"/>
        <v>616</v>
      </c>
      <c r="Y3298" s="51">
        <f t="shared" si="410"/>
        <v>0</v>
      </c>
      <c r="Z3298" s="51">
        <f t="shared" si="411"/>
        <v>0</v>
      </c>
      <c r="AA3298" s="51">
        <f t="shared" si="412"/>
        <v>0</v>
      </c>
      <c r="AB3298" s="51">
        <f t="shared" si="413"/>
        <v>0</v>
      </c>
      <c r="AC3298" s="52">
        <f t="shared" si="414"/>
        <v>616</v>
      </c>
      <c r="AD3298" s="53">
        <f>(ROUND(AC3298-AC3293,1)/AC3293)</f>
        <v>0</v>
      </c>
      <c r="AE3298" s="44"/>
      <c r="AF3298" s="45"/>
    </row>
    <row r="3299" spans="1:32">
      <c r="A3299" s="46" t="s">
        <v>34</v>
      </c>
      <c r="B3299" s="47"/>
      <c r="C3299" s="48" t="s">
        <v>10</v>
      </c>
      <c r="D3299" s="49">
        <v>100</v>
      </c>
      <c r="E3299" s="49">
        <v>200</v>
      </c>
      <c r="F3299" s="49">
        <v>0</v>
      </c>
      <c r="G3299" s="49">
        <v>0</v>
      </c>
      <c r="H3299" s="49">
        <v>0</v>
      </c>
      <c r="I3299" s="50">
        <v>60</v>
      </c>
      <c r="J3299" s="50">
        <v>0</v>
      </c>
      <c r="K3299" s="50">
        <v>65</v>
      </c>
      <c r="L3299" s="50">
        <v>0</v>
      </c>
      <c r="M3299" s="50">
        <v>0</v>
      </c>
      <c r="N3299" s="51">
        <f>D3299*$D$9</f>
        <v>135</v>
      </c>
      <c r="O3299" s="51">
        <f>E3299*$E$9</f>
        <v>270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81</v>
      </c>
      <c r="T3299" s="51">
        <f>(O3299/100)*(K3299*$K$9)</f>
        <v>245.70000000000002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09"/>
        <v>216</v>
      </c>
      <c r="Y3299" s="51">
        <f t="shared" si="410"/>
        <v>515.70000000000005</v>
      </c>
      <c r="Z3299" s="51">
        <f t="shared" si="411"/>
        <v>0</v>
      </c>
      <c r="AA3299" s="51">
        <f t="shared" si="412"/>
        <v>0</v>
      </c>
      <c r="AB3299" s="51">
        <f t="shared" si="413"/>
        <v>0</v>
      </c>
      <c r="AC3299" s="52">
        <f t="shared" si="414"/>
        <v>731.7</v>
      </c>
      <c r="AD3299" s="53">
        <f>(ROUND(AC3299-AC3293,1)/AC3293)</f>
        <v>0.18782467532467534</v>
      </c>
      <c r="AE3299" s="44"/>
      <c r="AF3299" s="45"/>
    </row>
    <row r="3300" spans="1:32">
      <c r="A3300" s="46" t="s">
        <v>35</v>
      </c>
      <c r="B3300" s="47"/>
      <c r="C3300" s="48" t="s">
        <v>11</v>
      </c>
      <c r="D3300" s="49">
        <v>100</v>
      </c>
      <c r="E3300" s="49">
        <v>0</v>
      </c>
      <c r="F3300" s="49">
        <v>200</v>
      </c>
      <c r="G3300" s="49">
        <v>0</v>
      </c>
      <c r="H3300" s="49">
        <v>0</v>
      </c>
      <c r="I3300" s="50">
        <v>60</v>
      </c>
      <c r="J3300" s="50">
        <v>0</v>
      </c>
      <c r="K3300" s="50">
        <v>32.5</v>
      </c>
      <c r="L3300" s="50">
        <v>32.5</v>
      </c>
      <c r="M3300" s="50">
        <v>0</v>
      </c>
      <c r="N3300" s="51">
        <f>D3300*$D$10</f>
        <v>135</v>
      </c>
      <c r="O3300" s="51">
        <f>E3300*$E$10</f>
        <v>0</v>
      </c>
      <c r="P3300" s="51">
        <f>F3300*$F$10</f>
        <v>270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81</v>
      </c>
      <c r="T3300" s="51">
        <f>(O3300/100)*(K3300*$J$10)</f>
        <v>0</v>
      </c>
      <c r="U3300" s="51">
        <f>(P3300/100)*(K3300*$K$10)+(P3300/100)*(L3300*$L$10)</f>
        <v>245.70000000000002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09"/>
        <v>216</v>
      </c>
      <c r="Y3300" s="51">
        <f t="shared" si="410"/>
        <v>0</v>
      </c>
      <c r="Z3300" s="51">
        <f t="shared" si="411"/>
        <v>515.70000000000005</v>
      </c>
      <c r="AA3300" s="51">
        <f t="shared" si="412"/>
        <v>0</v>
      </c>
      <c r="AB3300" s="51">
        <f t="shared" si="413"/>
        <v>0</v>
      </c>
      <c r="AC3300" s="52">
        <f t="shared" si="414"/>
        <v>731.7</v>
      </c>
      <c r="AD3300" s="53">
        <f>(ROUND(AC3300-AC3293,1)/AC3293)</f>
        <v>0.18782467532467534</v>
      </c>
      <c r="AE3300" s="44"/>
      <c r="AF3300" s="45"/>
    </row>
    <row r="3301" spans="1:32">
      <c r="A3301" s="46" t="s">
        <v>36</v>
      </c>
      <c r="B3301" s="47"/>
      <c r="C3301" s="48" t="s">
        <v>12</v>
      </c>
      <c r="D3301" s="49">
        <v>100</v>
      </c>
      <c r="E3301" s="49">
        <v>0</v>
      </c>
      <c r="F3301" s="49">
        <v>0</v>
      </c>
      <c r="G3301" s="49">
        <v>200</v>
      </c>
      <c r="H3301" s="49">
        <v>0</v>
      </c>
      <c r="I3301" s="50">
        <v>60</v>
      </c>
      <c r="J3301" s="50">
        <v>0</v>
      </c>
      <c r="K3301" s="50">
        <v>0</v>
      </c>
      <c r="L3301" s="50">
        <v>65</v>
      </c>
      <c r="M3301" s="50">
        <v>0</v>
      </c>
      <c r="N3301" s="51">
        <f>D3301*$D$11</f>
        <v>135</v>
      </c>
      <c r="O3301" s="51">
        <f>E3301*$E$11</f>
        <v>0</v>
      </c>
      <c r="P3301" s="51">
        <f>F3301*$F$11</f>
        <v>0</v>
      </c>
      <c r="Q3301" s="51">
        <f>G3301*$G$11</f>
        <v>270</v>
      </c>
      <c r="R3301" s="51">
        <f>H3301*$H$11</f>
        <v>0</v>
      </c>
      <c r="S3301" s="51">
        <f>(N3301/100)*(I3301*$I$11)+(N3301/100)*(J3301*$J$11)</f>
        <v>81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245.70000000000002</v>
      </c>
      <c r="W3301" s="51">
        <f>(R3301/100)*(K3301*$K$11)+(R3301/100)*(L3301*$L$11)</f>
        <v>0</v>
      </c>
      <c r="X3301" s="51">
        <f t="shared" si="409"/>
        <v>216</v>
      </c>
      <c r="Y3301" s="51">
        <f t="shared" si="410"/>
        <v>0</v>
      </c>
      <c r="Z3301" s="51">
        <f t="shared" si="411"/>
        <v>0</v>
      </c>
      <c r="AA3301" s="51">
        <f t="shared" si="412"/>
        <v>515.70000000000005</v>
      </c>
      <c r="AB3301" s="51">
        <f t="shared" si="413"/>
        <v>0</v>
      </c>
      <c r="AC3301" s="52">
        <f t="shared" si="414"/>
        <v>731.7</v>
      </c>
      <c r="AD3301" s="53">
        <f>(ROUND(AC3301-AC3293,1)/AC3293)</f>
        <v>0.18782467532467534</v>
      </c>
      <c r="AE3301" s="44"/>
      <c r="AF3301" s="45"/>
    </row>
    <row r="3302" spans="1:32">
      <c r="A3302" s="46" t="s">
        <v>37</v>
      </c>
      <c r="B3302" s="47"/>
      <c r="C3302" s="48" t="s">
        <v>13</v>
      </c>
      <c r="D3302" s="49">
        <v>100</v>
      </c>
      <c r="E3302" s="49">
        <v>0</v>
      </c>
      <c r="F3302" s="49">
        <v>0</v>
      </c>
      <c r="G3302" s="49">
        <v>0</v>
      </c>
      <c r="H3302" s="49">
        <v>200</v>
      </c>
      <c r="I3302" s="50">
        <v>60</v>
      </c>
      <c r="J3302" s="50">
        <v>0</v>
      </c>
      <c r="K3302" s="50">
        <v>32.5</v>
      </c>
      <c r="L3302" s="50">
        <v>32.5</v>
      </c>
      <c r="M3302" s="50">
        <v>0</v>
      </c>
      <c r="N3302" s="51">
        <f>D3302*$D$12</f>
        <v>135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270</v>
      </c>
      <c r="S3302" s="51">
        <f>(N3302/100)*(I3302*$I$12)+(N3302/100)*(J3302*$J$12)</f>
        <v>81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245.70000000000002</v>
      </c>
      <c r="X3302" s="51">
        <f t="shared" si="409"/>
        <v>216</v>
      </c>
      <c r="Y3302" s="51">
        <f t="shared" si="410"/>
        <v>0</v>
      </c>
      <c r="Z3302" s="51">
        <f t="shared" si="411"/>
        <v>0</v>
      </c>
      <c r="AA3302" s="51">
        <f t="shared" si="412"/>
        <v>0</v>
      </c>
      <c r="AB3302" s="51">
        <f t="shared" si="413"/>
        <v>515.70000000000005</v>
      </c>
      <c r="AC3302" s="52">
        <f t="shared" si="414"/>
        <v>731.7</v>
      </c>
      <c r="AD3302" s="53">
        <f>(ROUND(AC3302-AC3293,1)/AC3293)</f>
        <v>0.18782467532467534</v>
      </c>
      <c r="AE3302" s="44"/>
      <c r="AF3302" s="45"/>
    </row>
    <row r="3303" spans="1:32">
      <c r="A3303" s="46" t="s">
        <v>38</v>
      </c>
      <c r="B3303" s="47"/>
      <c r="C3303" s="48" t="s">
        <v>14</v>
      </c>
      <c r="D3303" s="49">
        <v>200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80</v>
      </c>
      <c r="N3303" s="51">
        <f>D3303*$D$13</f>
        <v>270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432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09"/>
        <v>702</v>
      </c>
      <c r="Y3303" s="51">
        <f t="shared" si="410"/>
        <v>0</v>
      </c>
      <c r="Z3303" s="51">
        <f t="shared" si="411"/>
        <v>0</v>
      </c>
      <c r="AA3303" s="51">
        <f t="shared" si="412"/>
        <v>0</v>
      </c>
      <c r="AB3303" s="51">
        <f t="shared" si="413"/>
        <v>0</v>
      </c>
      <c r="AC3303" s="52">
        <f t="shared" si="414"/>
        <v>702</v>
      </c>
      <c r="AD3303" s="53">
        <f>(ROUND(AC3303-AC3293,1)/AC3293)</f>
        <v>0.1396103896103896</v>
      </c>
      <c r="AE3303" s="44"/>
      <c r="AF3303" s="45"/>
    </row>
    <row r="3304" spans="1:32">
      <c r="A3304" s="46" t="s">
        <v>39</v>
      </c>
      <c r="B3304" s="47"/>
      <c r="C3304" s="48" t="s">
        <v>15</v>
      </c>
      <c r="D3304" s="49">
        <v>200</v>
      </c>
      <c r="E3304" s="49">
        <v>0</v>
      </c>
      <c r="F3304" s="49">
        <v>0</v>
      </c>
      <c r="G3304" s="49">
        <v>0</v>
      </c>
      <c r="H3304" s="49">
        <v>0</v>
      </c>
      <c r="I3304" s="50">
        <v>60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270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432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09"/>
        <v>702</v>
      </c>
      <c r="Y3304" s="51">
        <f t="shared" si="410"/>
        <v>0</v>
      </c>
      <c r="Z3304" s="51">
        <f t="shared" si="411"/>
        <v>0</v>
      </c>
      <c r="AA3304" s="51">
        <f t="shared" si="412"/>
        <v>0</v>
      </c>
      <c r="AB3304" s="51">
        <f t="shared" si="413"/>
        <v>0</v>
      </c>
      <c r="AC3304" s="52">
        <f t="shared" si="414"/>
        <v>702</v>
      </c>
      <c r="AD3304" s="53">
        <f>(ROUND(AC3304-AC3293,1)/AC3293)</f>
        <v>0.1396103896103896</v>
      </c>
      <c r="AE3304" s="44"/>
      <c r="AF3304" s="45"/>
    </row>
    <row r="3305" spans="1:32">
      <c r="A3305" s="46"/>
      <c r="B3305" s="47"/>
      <c r="C3305" s="48" t="s">
        <v>16</v>
      </c>
      <c r="D3305" s="49">
        <v>200</v>
      </c>
      <c r="E3305" s="49">
        <v>0</v>
      </c>
      <c r="F3305" s="49">
        <v>0</v>
      </c>
      <c r="G3305" s="49">
        <v>0</v>
      </c>
      <c r="H3305" s="49">
        <v>0</v>
      </c>
      <c r="I3305" s="50">
        <v>60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270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432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09"/>
        <v>702</v>
      </c>
      <c r="Y3305" s="51">
        <f t="shared" si="410"/>
        <v>0</v>
      </c>
      <c r="Z3305" s="51">
        <f t="shared" si="411"/>
        <v>0</v>
      </c>
      <c r="AA3305" s="51">
        <f t="shared" si="412"/>
        <v>0</v>
      </c>
      <c r="AB3305" s="51">
        <f t="shared" si="413"/>
        <v>0</v>
      </c>
      <c r="AC3305" s="52">
        <f t="shared" si="414"/>
        <v>702</v>
      </c>
      <c r="AD3305" s="53">
        <f>(ROUND(AC3305-AC3293,1)/AC3293)</f>
        <v>0.1396103896103896</v>
      </c>
      <c r="AE3305" s="44"/>
      <c r="AF3305" s="45"/>
    </row>
    <row r="3306" spans="1:32">
      <c r="A3306" s="46"/>
      <c r="B3306" s="47"/>
      <c r="C3306" s="48" t="s">
        <v>17</v>
      </c>
      <c r="D3306" s="49">
        <v>200</v>
      </c>
      <c r="E3306" s="49">
        <v>0</v>
      </c>
      <c r="F3306" s="49">
        <v>0</v>
      </c>
      <c r="G3306" s="49">
        <v>0</v>
      </c>
      <c r="H3306" s="49">
        <v>0</v>
      </c>
      <c r="I3306" s="50">
        <v>60</v>
      </c>
      <c r="J3306" s="50">
        <v>40</v>
      </c>
      <c r="K3306" s="50">
        <v>0</v>
      </c>
      <c r="L3306" s="50">
        <v>0</v>
      </c>
      <c r="M3306" s="50">
        <v>0</v>
      </c>
      <c r="N3306" s="51">
        <f>D3306*$D$16</f>
        <v>270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432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09"/>
        <v>702</v>
      </c>
      <c r="Y3306" s="51">
        <f t="shared" si="410"/>
        <v>0</v>
      </c>
      <c r="Z3306" s="51">
        <f t="shared" si="411"/>
        <v>0</v>
      </c>
      <c r="AA3306" s="51">
        <f t="shared" si="412"/>
        <v>0</v>
      </c>
      <c r="AB3306" s="51">
        <f t="shared" si="413"/>
        <v>0</v>
      </c>
      <c r="AC3306" s="52">
        <f t="shared" si="414"/>
        <v>702</v>
      </c>
      <c r="AD3306" s="53">
        <f>(ROUND(AC3306-AC3293,1)/AC3293)</f>
        <v>0.1396103896103896</v>
      </c>
      <c r="AE3306" s="44"/>
      <c r="AF3306" s="45"/>
    </row>
    <row r="3307" spans="1:32">
      <c r="A3307" s="46"/>
      <c r="B3307" s="47"/>
      <c r="C3307" s="48" t="s">
        <v>18</v>
      </c>
      <c r="D3307" s="49">
        <v>200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270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506.25000000000006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09"/>
        <v>776.25</v>
      </c>
      <c r="Y3307" s="51">
        <f t="shared" si="410"/>
        <v>0</v>
      </c>
      <c r="Z3307" s="51">
        <f t="shared" si="411"/>
        <v>0</v>
      </c>
      <c r="AA3307" s="51">
        <f t="shared" si="412"/>
        <v>0</v>
      </c>
      <c r="AB3307" s="51">
        <f t="shared" si="413"/>
        <v>0</v>
      </c>
      <c r="AC3307" s="52">
        <f t="shared" si="414"/>
        <v>776.3</v>
      </c>
      <c r="AD3307" s="53">
        <f>(ROUND(AC3307-AC3293,1)/AC3293)</f>
        <v>0.26022727272727275</v>
      </c>
      <c r="AE3307" s="44"/>
      <c r="AF3307" s="45"/>
    </row>
    <row r="3308" spans="1:32">
      <c r="A3308" s="54" t="s">
        <v>19</v>
      </c>
      <c r="B3308" s="55" t="s">
        <v>278</v>
      </c>
      <c r="C3308" s="38" t="s">
        <v>4</v>
      </c>
      <c r="D3308" s="39">
        <v>150</v>
      </c>
      <c r="E3308" s="39">
        <v>0</v>
      </c>
      <c r="F3308" s="39">
        <v>0</v>
      </c>
      <c r="G3308" s="39">
        <v>0</v>
      </c>
      <c r="H3308" s="39">
        <v>0</v>
      </c>
      <c r="I3308" s="40">
        <v>45</v>
      </c>
      <c r="J3308" s="40">
        <v>45</v>
      </c>
      <c r="K3308" s="40">
        <v>0</v>
      </c>
      <c r="L3308" s="40">
        <v>0</v>
      </c>
      <c r="M3308" s="40">
        <v>0</v>
      </c>
      <c r="N3308" s="41">
        <f>D3308*$D$3</f>
        <v>210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378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09"/>
        <v>588</v>
      </c>
      <c r="Y3308" s="41">
        <f t="shared" si="410"/>
        <v>0</v>
      </c>
      <c r="Z3308" s="41">
        <f t="shared" si="411"/>
        <v>0</v>
      </c>
      <c r="AA3308" s="41">
        <f t="shared" si="412"/>
        <v>0</v>
      </c>
      <c r="AB3308" s="41">
        <f t="shared" si="413"/>
        <v>0</v>
      </c>
      <c r="AC3308" s="42">
        <f t="shared" si="414"/>
        <v>588</v>
      </c>
      <c r="AD3308" s="43">
        <v>0</v>
      </c>
      <c r="AE3308" s="44"/>
      <c r="AF3308" s="45"/>
    </row>
    <row r="3309" spans="1:32">
      <c r="A3309" s="46" t="s">
        <v>29</v>
      </c>
      <c r="B3309" s="56">
        <v>20</v>
      </c>
      <c r="C3309" s="48" t="s">
        <v>5</v>
      </c>
      <c r="D3309" s="49">
        <v>150</v>
      </c>
      <c r="E3309" s="49">
        <v>0</v>
      </c>
      <c r="F3309" s="49">
        <v>0</v>
      </c>
      <c r="G3309" s="49">
        <v>0</v>
      </c>
      <c r="H3309" s="49">
        <v>0</v>
      </c>
      <c r="I3309" s="50">
        <v>65</v>
      </c>
      <c r="J3309" s="50">
        <v>65</v>
      </c>
      <c r="K3309" s="50">
        <v>0</v>
      </c>
      <c r="L3309" s="50">
        <v>0</v>
      </c>
      <c r="M3309" s="50">
        <v>0</v>
      </c>
      <c r="N3309" s="51">
        <f>D3309*$D$4</f>
        <v>202.5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526.5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09"/>
        <v>729</v>
      </c>
      <c r="Y3309" s="51">
        <f t="shared" si="410"/>
        <v>0</v>
      </c>
      <c r="Z3309" s="51">
        <f t="shared" si="411"/>
        <v>0</v>
      </c>
      <c r="AA3309" s="51">
        <f t="shared" si="412"/>
        <v>0</v>
      </c>
      <c r="AB3309" s="51">
        <f t="shared" si="413"/>
        <v>0</v>
      </c>
      <c r="AC3309" s="52">
        <f t="shared" si="414"/>
        <v>729</v>
      </c>
      <c r="AD3309" s="53">
        <f>(ROUND(AC3309-AC3308,1)/AC3308)</f>
        <v>0.23979591836734693</v>
      </c>
      <c r="AE3309" s="44"/>
      <c r="AF3309" s="45"/>
    </row>
    <row r="3310" spans="1:32">
      <c r="A3310" s="46" t="s">
        <v>30</v>
      </c>
      <c r="B3310" s="56">
        <v>20</v>
      </c>
      <c r="C3310" s="48" t="s">
        <v>6</v>
      </c>
      <c r="D3310" s="49">
        <v>150</v>
      </c>
      <c r="E3310" s="49">
        <v>0</v>
      </c>
      <c r="F3310" s="49">
        <v>0</v>
      </c>
      <c r="G3310" s="49">
        <v>0</v>
      </c>
      <c r="H3310" s="49">
        <v>0</v>
      </c>
      <c r="I3310" s="50">
        <v>45</v>
      </c>
      <c r="J3310" s="50">
        <v>45</v>
      </c>
      <c r="K3310" s="50">
        <v>0</v>
      </c>
      <c r="L3310" s="50">
        <v>0</v>
      </c>
      <c r="M3310" s="50">
        <v>0</v>
      </c>
      <c r="N3310" s="51">
        <f>D3310*$D$5</f>
        <v>210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378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09"/>
        <v>588</v>
      </c>
      <c r="Y3310" s="51">
        <f t="shared" si="410"/>
        <v>0</v>
      </c>
      <c r="Z3310" s="51">
        <f t="shared" si="411"/>
        <v>0</v>
      </c>
      <c r="AA3310" s="51">
        <f t="shared" si="412"/>
        <v>0</v>
      </c>
      <c r="AB3310" s="51">
        <f t="shared" si="413"/>
        <v>0</v>
      </c>
      <c r="AC3310" s="52">
        <f t="shared" si="414"/>
        <v>588</v>
      </c>
      <c r="AD3310" s="53">
        <f>(ROUND(AC3310-AC3308,1)/AC3308)</f>
        <v>0</v>
      </c>
      <c r="AE3310" s="44"/>
      <c r="AF3310" s="45"/>
    </row>
    <row r="3311" spans="1:32">
      <c r="A3311" s="46" t="s">
        <v>31</v>
      </c>
      <c r="B3311" s="56">
        <v>0</v>
      </c>
      <c r="C3311" s="48" t="s">
        <v>7</v>
      </c>
      <c r="D3311" s="49">
        <v>150</v>
      </c>
      <c r="E3311" s="49">
        <v>0</v>
      </c>
      <c r="F3311" s="49">
        <v>0</v>
      </c>
      <c r="G3311" s="49">
        <v>0</v>
      </c>
      <c r="H3311" s="49">
        <v>0</v>
      </c>
      <c r="I3311" s="50">
        <v>45</v>
      </c>
      <c r="J3311" s="50">
        <v>45</v>
      </c>
      <c r="K3311" s="50">
        <v>0</v>
      </c>
      <c r="L3311" s="50">
        <v>0</v>
      </c>
      <c r="M3311" s="50">
        <v>0</v>
      </c>
      <c r="N3311" s="51">
        <f>D3311*$D$6</f>
        <v>210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378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09"/>
        <v>588</v>
      </c>
      <c r="Y3311" s="51">
        <f t="shared" si="410"/>
        <v>0</v>
      </c>
      <c r="Z3311" s="51">
        <f t="shared" si="411"/>
        <v>0</v>
      </c>
      <c r="AA3311" s="51">
        <f t="shared" si="412"/>
        <v>0</v>
      </c>
      <c r="AB3311" s="51">
        <f t="shared" si="413"/>
        <v>0</v>
      </c>
      <c r="AC3311" s="52">
        <f t="shared" si="414"/>
        <v>588</v>
      </c>
      <c r="AD3311" s="53">
        <f>(ROUND(AC3311-AC3308,1)/AC3308)</f>
        <v>0</v>
      </c>
      <c r="AE3311" s="44"/>
      <c r="AF3311" s="45"/>
    </row>
    <row r="3312" spans="1:32">
      <c r="A3312" s="46" t="s">
        <v>32</v>
      </c>
      <c r="B3312" s="56">
        <v>0</v>
      </c>
      <c r="C3312" s="48" t="s">
        <v>8</v>
      </c>
      <c r="D3312" s="49">
        <v>150</v>
      </c>
      <c r="E3312" s="49">
        <v>0</v>
      </c>
      <c r="F3312" s="49">
        <v>0</v>
      </c>
      <c r="G3312" s="49">
        <v>0</v>
      </c>
      <c r="H3312" s="49">
        <v>0</v>
      </c>
      <c r="I3312" s="50">
        <v>45</v>
      </c>
      <c r="J3312" s="50">
        <v>45</v>
      </c>
      <c r="K3312" s="50">
        <v>0</v>
      </c>
      <c r="L3312" s="50">
        <v>0</v>
      </c>
      <c r="M3312" s="50">
        <v>0</v>
      </c>
      <c r="N3312" s="51">
        <f>D3312*$D$7</f>
        <v>210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378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09"/>
        <v>588</v>
      </c>
      <c r="Y3312" s="51">
        <f t="shared" si="410"/>
        <v>0</v>
      </c>
      <c r="Z3312" s="51">
        <f t="shared" si="411"/>
        <v>0</v>
      </c>
      <c r="AA3312" s="51">
        <f t="shared" si="412"/>
        <v>0</v>
      </c>
      <c r="AB3312" s="51">
        <f t="shared" si="413"/>
        <v>0</v>
      </c>
      <c r="AC3312" s="52">
        <f t="shared" si="414"/>
        <v>588</v>
      </c>
      <c r="AD3312" s="53">
        <f>(ROUND(AC3312-AC3308,1)/AC3308)</f>
        <v>0</v>
      </c>
      <c r="AE3312" s="44"/>
      <c r="AF3312" s="45"/>
    </row>
    <row r="3313" spans="1:32">
      <c r="A3313" s="46" t="s">
        <v>33</v>
      </c>
      <c r="B3313" s="56"/>
      <c r="C3313" s="48" t="s">
        <v>9</v>
      </c>
      <c r="D3313" s="49">
        <v>150</v>
      </c>
      <c r="E3313" s="49">
        <v>0</v>
      </c>
      <c r="F3313" s="49">
        <v>0</v>
      </c>
      <c r="G3313" s="49">
        <v>0</v>
      </c>
      <c r="H3313" s="49">
        <v>0</v>
      </c>
      <c r="I3313" s="50">
        <v>45</v>
      </c>
      <c r="J3313" s="50">
        <v>45</v>
      </c>
      <c r="K3313" s="50">
        <v>0</v>
      </c>
      <c r="L3313" s="50">
        <v>0</v>
      </c>
      <c r="M3313" s="50">
        <v>0</v>
      </c>
      <c r="N3313" s="51">
        <f>D3313*$D$8</f>
        <v>210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378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09"/>
        <v>588</v>
      </c>
      <c r="Y3313" s="51">
        <f t="shared" si="410"/>
        <v>0</v>
      </c>
      <c r="Z3313" s="51">
        <f t="shared" si="411"/>
        <v>0</v>
      </c>
      <c r="AA3313" s="51">
        <f t="shared" si="412"/>
        <v>0</v>
      </c>
      <c r="AB3313" s="51">
        <f t="shared" si="413"/>
        <v>0</v>
      </c>
      <c r="AC3313" s="52">
        <f t="shared" si="414"/>
        <v>588</v>
      </c>
      <c r="AD3313" s="53">
        <f>(ROUND(AC3313-AC3308,1)/AC3308)</f>
        <v>0</v>
      </c>
      <c r="AE3313" s="44"/>
      <c r="AF3313" s="45"/>
    </row>
    <row r="3314" spans="1:32">
      <c r="A3314" s="46" t="s">
        <v>34</v>
      </c>
      <c r="B3314" s="56"/>
      <c r="C3314" s="48" t="s">
        <v>10</v>
      </c>
      <c r="D3314" s="49">
        <v>75</v>
      </c>
      <c r="E3314" s="49">
        <v>150</v>
      </c>
      <c r="F3314" s="49">
        <v>0</v>
      </c>
      <c r="G3314" s="49">
        <v>0</v>
      </c>
      <c r="H3314" s="49">
        <v>0</v>
      </c>
      <c r="I3314" s="50">
        <v>45</v>
      </c>
      <c r="J3314" s="50">
        <v>45</v>
      </c>
      <c r="K3314" s="50">
        <v>100</v>
      </c>
      <c r="L3314" s="50">
        <v>0</v>
      </c>
      <c r="M3314" s="50">
        <v>0</v>
      </c>
      <c r="N3314" s="51">
        <f>D3314*$D$9</f>
        <v>101.25</v>
      </c>
      <c r="O3314" s="51">
        <f>E3314*$E$9</f>
        <v>202.5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91.125</v>
      </c>
      <c r="T3314" s="51">
        <f>(O3314/100)*(K3314*$K$9)</f>
        <v>283.5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09"/>
        <v>192.375</v>
      </c>
      <c r="Y3314" s="51">
        <f t="shared" si="410"/>
        <v>486</v>
      </c>
      <c r="Z3314" s="51">
        <f t="shared" si="411"/>
        <v>0</v>
      </c>
      <c r="AA3314" s="51">
        <f t="shared" si="412"/>
        <v>0</v>
      </c>
      <c r="AB3314" s="51">
        <f t="shared" si="413"/>
        <v>0</v>
      </c>
      <c r="AC3314" s="52">
        <f t="shared" si="414"/>
        <v>678.4</v>
      </c>
      <c r="AD3314" s="53">
        <f>(ROUND(AC3314-AC3308,1)/AC3308)</f>
        <v>0.15374149659863948</v>
      </c>
      <c r="AE3314" s="44"/>
      <c r="AF3314" s="45"/>
    </row>
    <row r="3315" spans="1:32">
      <c r="A3315" s="46" t="s">
        <v>35</v>
      </c>
      <c r="B3315" s="56"/>
      <c r="C3315" s="48" t="s">
        <v>11</v>
      </c>
      <c r="D3315" s="49">
        <v>75</v>
      </c>
      <c r="E3315" s="49">
        <v>0</v>
      </c>
      <c r="F3315" s="49">
        <v>150</v>
      </c>
      <c r="G3315" s="49">
        <v>0</v>
      </c>
      <c r="H3315" s="49">
        <v>0</v>
      </c>
      <c r="I3315" s="50">
        <v>45</v>
      </c>
      <c r="J3315" s="50">
        <v>45</v>
      </c>
      <c r="K3315" s="50">
        <v>50</v>
      </c>
      <c r="L3315" s="50">
        <v>50</v>
      </c>
      <c r="M3315" s="50">
        <v>0</v>
      </c>
      <c r="N3315" s="51">
        <f>D3315*$D$10</f>
        <v>101.25</v>
      </c>
      <c r="O3315" s="51">
        <f>E3315*$E$10</f>
        <v>0</v>
      </c>
      <c r="P3315" s="51">
        <f>F3315*$F$10</f>
        <v>202.5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91.125</v>
      </c>
      <c r="T3315" s="51">
        <f>(O3315/100)*(K3315*$J$10)</f>
        <v>0</v>
      </c>
      <c r="U3315" s="51">
        <f>(P3315/100)*(K3315*$K$10)+(P3315/100)*(L3315*$L$10)</f>
        <v>283.5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09"/>
        <v>192.375</v>
      </c>
      <c r="Y3315" s="51">
        <f t="shared" si="410"/>
        <v>0</v>
      </c>
      <c r="Z3315" s="51">
        <f t="shared" si="411"/>
        <v>486</v>
      </c>
      <c r="AA3315" s="51">
        <f t="shared" si="412"/>
        <v>0</v>
      </c>
      <c r="AB3315" s="51">
        <f t="shared" si="413"/>
        <v>0</v>
      </c>
      <c r="AC3315" s="52">
        <f t="shared" si="414"/>
        <v>678.4</v>
      </c>
      <c r="AD3315" s="53">
        <f>(ROUND(AC3315-AC3308,1)/AC3308)</f>
        <v>0.15374149659863948</v>
      </c>
      <c r="AE3315" s="44"/>
      <c r="AF3315" s="45"/>
    </row>
    <row r="3316" spans="1:32">
      <c r="A3316" s="46" t="s">
        <v>36</v>
      </c>
      <c r="B3316" s="56"/>
      <c r="C3316" s="48" t="s">
        <v>12</v>
      </c>
      <c r="D3316" s="49">
        <v>75</v>
      </c>
      <c r="E3316" s="49">
        <v>0</v>
      </c>
      <c r="F3316" s="49">
        <v>0</v>
      </c>
      <c r="G3316" s="49">
        <v>150</v>
      </c>
      <c r="H3316" s="49">
        <v>0</v>
      </c>
      <c r="I3316" s="50">
        <v>45</v>
      </c>
      <c r="J3316" s="50">
        <v>45</v>
      </c>
      <c r="K3316" s="50">
        <v>0</v>
      </c>
      <c r="L3316" s="50">
        <v>100</v>
      </c>
      <c r="M3316" s="50">
        <v>0</v>
      </c>
      <c r="N3316" s="51">
        <f>D3316*$D$11</f>
        <v>101.25</v>
      </c>
      <c r="O3316" s="51">
        <f>E3316*$E$11</f>
        <v>0</v>
      </c>
      <c r="P3316" s="51">
        <f>F3316*$F$11</f>
        <v>0</v>
      </c>
      <c r="Q3316" s="51">
        <f>G3316*$G$11</f>
        <v>202.5</v>
      </c>
      <c r="R3316" s="51">
        <f>H3316*$H$11</f>
        <v>0</v>
      </c>
      <c r="S3316" s="51">
        <f>(N3316/100)*(I3316*$I$11)+(N3316/100)*(J3316*$J$11)</f>
        <v>91.125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283.5</v>
      </c>
      <c r="W3316" s="51">
        <f>(R3316/100)*(K3316*$K$11)+(R3316/100)*(L3316*$L$11)</f>
        <v>0</v>
      </c>
      <c r="X3316" s="51">
        <f t="shared" si="409"/>
        <v>192.375</v>
      </c>
      <c r="Y3316" s="51">
        <f t="shared" si="410"/>
        <v>0</v>
      </c>
      <c r="Z3316" s="51">
        <f t="shared" si="411"/>
        <v>0</v>
      </c>
      <c r="AA3316" s="51">
        <f t="shared" si="412"/>
        <v>486</v>
      </c>
      <c r="AB3316" s="51">
        <f t="shared" si="413"/>
        <v>0</v>
      </c>
      <c r="AC3316" s="52">
        <f t="shared" si="414"/>
        <v>678.4</v>
      </c>
      <c r="AD3316" s="53">
        <f>(ROUND(AC3316-AC3308,1)/AC3308)</f>
        <v>0.15374149659863948</v>
      </c>
      <c r="AE3316" s="44"/>
      <c r="AF3316" s="45"/>
    </row>
    <row r="3317" spans="1:32">
      <c r="A3317" s="46" t="s">
        <v>37</v>
      </c>
      <c r="B3317" s="56"/>
      <c r="C3317" s="48" t="s">
        <v>13</v>
      </c>
      <c r="D3317" s="49">
        <v>75</v>
      </c>
      <c r="E3317" s="49">
        <v>0</v>
      </c>
      <c r="F3317" s="49">
        <v>0</v>
      </c>
      <c r="G3317" s="49">
        <v>0</v>
      </c>
      <c r="H3317" s="49">
        <v>150</v>
      </c>
      <c r="I3317" s="50">
        <v>45</v>
      </c>
      <c r="J3317" s="50">
        <v>45</v>
      </c>
      <c r="K3317" s="50">
        <v>50</v>
      </c>
      <c r="L3317" s="50">
        <v>50</v>
      </c>
      <c r="M3317" s="50">
        <v>0</v>
      </c>
      <c r="N3317" s="51">
        <f>D3317*$D$12</f>
        <v>101.25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202.5</v>
      </c>
      <c r="S3317" s="51">
        <f>(N3317/100)*(I3317*$I$12)+(N3317/100)*(J3317*$J$12)</f>
        <v>91.125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283.5</v>
      </c>
      <c r="X3317" s="51">
        <f t="shared" si="409"/>
        <v>192.375</v>
      </c>
      <c r="Y3317" s="51">
        <f t="shared" si="410"/>
        <v>0</v>
      </c>
      <c r="Z3317" s="51">
        <f t="shared" si="411"/>
        <v>0</v>
      </c>
      <c r="AA3317" s="51">
        <f t="shared" si="412"/>
        <v>0</v>
      </c>
      <c r="AB3317" s="51">
        <f t="shared" si="413"/>
        <v>486</v>
      </c>
      <c r="AC3317" s="52">
        <f t="shared" si="414"/>
        <v>678.4</v>
      </c>
      <c r="AD3317" s="53">
        <f>(ROUND(AC3317-AC3308,1)/AC3308)</f>
        <v>0.15374149659863948</v>
      </c>
      <c r="AE3317" s="44"/>
      <c r="AF3317" s="45"/>
    </row>
    <row r="3318" spans="1:32">
      <c r="A3318" s="46" t="s">
        <v>38</v>
      </c>
      <c r="B3318" s="56"/>
      <c r="C3318" s="48" t="s">
        <v>14</v>
      </c>
      <c r="D3318" s="49">
        <v>150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120</v>
      </c>
      <c r="N3318" s="51">
        <f>D3318*$D$13</f>
        <v>202.5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486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09"/>
        <v>688.5</v>
      </c>
      <c r="Y3318" s="51">
        <f t="shared" si="410"/>
        <v>0</v>
      </c>
      <c r="Z3318" s="51">
        <f t="shared" si="411"/>
        <v>0</v>
      </c>
      <c r="AA3318" s="51">
        <f t="shared" si="412"/>
        <v>0</v>
      </c>
      <c r="AB3318" s="51">
        <f t="shared" si="413"/>
        <v>0</v>
      </c>
      <c r="AC3318" s="52">
        <f t="shared" si="414"/>
        <v>688.5</v>
      </c>
      <c r="AD3318" s="53">
        <f>(ROUND(AC3318-AC3308,1)/AC3308)</f>
        <v>0.17091836734693877</v>
      </c>
      <c r="AE3318" s="44"/>
      <c r="AF3318" s="45"/>
    </row>
    <row r="3319" spans="1:32">
      <c r="A3319" s="46" t="s">
        <v>39</v>
      </c>
      <c r="B3319" s="56"/>
      <c r="C3319" s="48" t="s">
        <v>15</v>
      </c>
      <c r="D3319" s="49">
        <v>150</v>
      </c>
      <c r="E3319" s="49">
        <v>0</v>
      </c>
      <c r="F3319" s="49">
        <v>0</v>
      </c>
      <c r="G3319" s="49">
        <v>0</v>
      </c>
      <c r="H3319" s="49">
        <v>0</v>
      </c>
      <c r="I3319" s="50">
        <v>45</v>
      </c>
      <c r="J3319" s="50">
        <v>45</v>
      </c>
      <c r="K3319" s="50">
        <v>75</v>
      </c>
      <c r="L3319" s="50">
        <v>0</v>
      </c>
      <c r="M3319" s="50">
        <v>0</v>
      </c>
      <c r="N3319" s="51">
        <f>D3319*$D$14</f>
        <v>202.5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486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09"/>
        <v>688.5</v>
      </c>
      <c r="Y3319" s="51">
        <f t="shared" si="410"/>
        <v>0</v>
      </c>
      <c r="Z3319" s="51">
        <f t="shared" si="411"/>
        <v>0</v>
      </c>
      <c r="AA3319" s="51">
        <f t="shared" si="412"/>
        <v>0</v>
      </c>
      <c r="AB3319" s="51">
        <f t="shared" si="413"/>
        <v>0</v>
      </c>
      <c r="AC3319" s="52">
        <f t="shared" si="414"/>
        <v>688.5</v>
      </c>
      <c r="AD3319" s="53">
        <f>(ROUND(AC3319-AC3308,1)/AC3308)</f>
        <v>0.17091836734693877</v>
      </c>
      <c r="AE3319" s="44"/>
      <c r="AF3319" s="45"/>
    </row>
    <row r="3320" spans="1:32">
      <c r="A3320" s="46"/>
      <c r="B3320" s="56"/>
      <c r="C3320" s="48" t="s">
        <v>16</v>
      </c>
      <c r="D3320" s="49">
        <v>150</v>
      </c>
      <c r="E3320" s="49">
        <v>0</v>
      </c>
      <c r="F3320" s="49">
        <v>0</v>
      </c>
      <c r="G3320" s="49">
        <v>0</v>
      </c>
      <c r="H3320" s="49">
        <v>0</v>
      </c>
      <c r="I3320" s="50">
        <v>45</v>
      </c>
      <c r="J3320" s="50">
        <v>45</v>
      </c>
      <c r="K3320" s="50">
        <v>0</v>
      </c>
      <c r="L3320" s="50">
        <v>75</v>
      </c>
      <c r="M3320" s="50">
        <v>0</v>
      </c>
      <c r="N3320" s="51">
        <f>D3320*$D$15</f>
        <v>202.5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486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09"/>
        <v>688.5</v>
      </c>
      <c r="Y3320" s="51">
        <f t="shared" si="410"/>
        <v>0</v>
      </c>
      <c r="Z3320" s="51">
        <f t="shared" si="411"/>
        <v>0</v>
      </c>
      <c r="AA3320" s="51">
        <f t="shared" si="412"/>
        <v>0</v>
      </c>
      <c r="AB3320" s="51">
        <f t="shared" si="413"/>
        <v>0</v>
      </c>
      <c r="AC3320" s="52">
        <f t="shared" si="414"/>
        <v>688.5</v>
      </c>
      <c r="AD3320" s="53">
        <f>(ROUND(AC3320-AC3308,1)/AC3308)</f>
        <v>0.17091836734693877</v>
      </c>
      <c r="AE3320" s="44"/>
      <c r="AF3320" s="45"/>
    </row>
    <row r="3321" spans="1:32">
      <c r="A3321" s="46"/>
      <c r="B3321" s="56"/>
      <c r="C3321" s="48" t="s">
        <v>17</v>
      </c>
      <c r="D3321" s="49">
        <v>150</v>
      </c>
      <c r="E3321" s="49">
        <v>0</v>
      </c>
      <c r="F3321" s="49">
        <v>0</v>
      </c>
      <c r="G3321" s="49">
        <v>0</v>
      </c>
      <c r="H3321" s="49">
        <v>0</v>
      </c>
      <c r="I3321" s="50">
        <v>45</v>
      </c>
      <c r="J3321" s="50">
        <v>75</v>
      </c>
      <c r="K3321" s="50">
        <v>0</v>
      </c>
      <c r="L3321" s="50">
        <v>0</v>
      </c>
      <c r="M3321" s="50">
        <v>0</v>
      </c>
      <c r="N3321" s="51">
        <f>D3321*$D$16</f>
        <v>202.5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470.8125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09"/>
        <v>673.3125</v>
      </c>
      <c r="Y3321" s="51">
        <f t="shared" si="410"/>
        <v>0</v>
      </c>
      <c r="Z3321" s="51">
        <f t="shared" si="411"/>
        <v>0</v>
      </c>
      <c r="AA3321" s="51">
        <f t="shared" si="412"/>
        <v>0</v>
      </c>
      <c r="AB3321" s="51">
        <f t="shared" si="413"/>
        <v>0</v>
      </c>
      <c r="AC3321" s="52">
        <f t="shared" si="414"/>
        <v>673.3</v>
      </c>
      <c r="AD3321" s="53">
        <f>(ROUND(AC3321-AC3308,1)/AC3308)</f>
        <v>0.14506802721088435</v>
      </c>
      <c r="AE3321" s="44"/>
      <c r="AF3321" s="45"/>
    </row>
    <row r="3322" spans="1:32">
      <c r="A3322" s="46"/>
      <c r="B3322" s="56"/>
      <c r="C3322" s="48" t="s">
        <v>18</v>
      </c>
      <c r="D3322" s="49">
        <v>150</v>
      </c>
      <c r="E3322" s="49">
        <v>0</v>
      </c>
      <c r="F3322" s="49">
        <v>0</v>
      </c>
      <c r="G3322" s="49">
        <v>0</v>
      </c>
      <c r="H3322" s="49">
        <v>0</v>
      </c>
      <c r="I3322" s="50">
        <v>75</v>
      </c>
      <c r="J3322" s="50">
        <v>45</v>
      </c>
      <c r="K3322" s="50">
        <v>0</v>
      </c>
      <c r="L3322" s="50">
        <v>0</v>
      </c>
      <c r="M3322" s="50">
        <v>0</v>
      </c>
      <c r="N3322" s="51">
        <f>D3322*$D$17</f>
        <v>202.5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470.8125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09"/>
        <v>673.3125</v>
      </c>
      <c r="Y3322" s="51">
        <f t="shared" si="410"/>
        <v>0</v>
      </c>
      <c r="Z3322" s="51">
        <f t="shared" si="411"/>
        <v>0</v>
      </c>
      <c r="AA3322" s="51">
        <f t="shared" si="412"/>
        <v>0</v>
      </c>
      <c r="AB3322" s="51">
        <f t="shared" si="413"/>
        <v>0</v>
      </c>
      <c r="AC3322" s="52">
        <f t="shared" si="414"/>
        <v>673.3</v>
      </c>
      <c r="AD3322" s="53">
        <f>(ROUND(AC3322-AC3308,1)/AC3308)</f>
        <v>0.14506802721088435</v>
      </c>
      <c r="AE3322" s="44"/>
      <c r="AF3322" s="45"/>
    </row>
    <row r="3323" spans="1:32">
      <c r="A3323" s="54" t="s">
        <v>19</v>
      </c>
      <c r="B3323" s="58" t="s">
        <v>279</v>
      </c>
      <c r="C3323" s="38" t="s">
        <v>50</v>
      </c>
      <c r="D3323" s="39">
        <v>152</v>
      </c>
      <c r="E3323" s="39">
        <v>0</v>
      </c>
      <c r="F3323" s="39">
        <v>60</v>
      </c>
      <c r="G3323" s="39">
        <v>0</v>
      </c>
      <c r="H3323" s="39">
        <v>0</v>
      </c>
      <c r="I3323" s="40">
        <v>40</v>
      </c>
      <c r="J3323" s="40">
        <v>20</v>
      </c>
      <c r="K3323" s="40">
        <v>20</v>
      </c>
      <c r="L3323" s="40">
        <v>20</v>
      </c>
      <c r="M3323" s="40">
        <v>0</v>
      </c>
      <c r="N3323" s="41">
        <f>D3323*$D$3</f>
        <v>212.79999999999998</v>
      </c>
      <c r="O3323" s="41">
        <f>E3323*$E$3</f>
        <v>0</v>
      </c>
      <c r="P3323" s="41">
        <f>F3323*$F$3</f>
        <v>84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255.35999999999996</v>
      </c>
      <c r="T3323" s="41">
        <f>(O3323/100)*(K3323*$K$3)</f>
        <v>0</v>
      </c>
      <c r="U3323" s="41">
        <f>(P3323/100)*(K3323*$K$3)+(P3323/100)*(L3323*$L$3)</f>
        <v>67.2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09"/>
        <v>468.15999999999997</v>
      </c>
      <c r="Y3323" s="41">
        <f t="shared" si="410"/>
        <v>0</v>
      </c>
      <c r="Z3323" s="41">
        <f t="shared" si="411"/>
        <v>151.19999999999999</v>
      </c>
      <c r="AA3323" s="41">
        <f t="shared" si="412"/>
        <v>0</v>
      </c>
      <c r="AB3323" s="41">
        <f t="shared" si="413"/>
        <v>0</v>
      </c>
      <c r="AC3323" s="42">
        <f t="shared" si="414"/>
        <v>619.4</v>
      </c>
      <c r="AD3323" s="43"/>
      <c r="AE3323" s="44"/>
      <c r="AF3323" s="45"/>
    </row>
    <row r="3324" spans="1:32">
      <c r="A3324" s="46" t="s">
        <v>29</v>
      </c>
      <c r="B3324" s="59">
        <v>24</v>
      </c>
      <c r="C3324" s="48" t="s">
        <v>5</v>
      </c>
      <c r="D3324" s="49">
        <v>152</v>
      </c>
      <c r="E3324" s="49">
        <v>0</v>
      </c>
      <c r="F3324" s="49">
        <v>60</v>
      </c>
      <c r="G3324" s="49">
        <v>0</v>
      </c>
      <c r="H3324" s="49">
        <v>0</v>
      </c>
      <c r="I3324" s="50">
        <v>50</v>
      </c>
      <c r="J3324" s="50">
        <v>40</v>
      </c>
      <c r="K3324" s="50">
        <v>20</v>
      </c>
      <c r="L3324" s="50">
        <v>20</v>
      </c>
      <c r="M3324" s="50">
        <v>0</v>
      </c>
      <c r="N3324" s="51">
        <f>D3324*$D$4</f>
        <v>205.20000000000002</v>
      </c>
      <c r="O3324" s="51">
        <f>E3324*$E$4</f>
        <v>0</v>
      </c>
      <c r="P3324" s="51">
        <f>F3324*$F$4</f>
        <v>81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369.36</v>
      </c>
      <c r="T3324" s="51">
        <f>(O3324/100)*(K3324*$K$4)</f>
        <v>0</v>
      </c>
      <c r="U3324" s="51">
        <f>(P3324/100)*(K3324*$K$4)+(P3324/100)*(L3324*$L$4)</f>
        <v>64.800000000000011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09"/>
        <v>574.56000000000006</v>
      </c>
      <c r="Y3324" s="51">
        <f t="shared" si="410"/>
        <v>0</v>
      </c>
      <c r="Z3324" s="51">
        <f t="shared" si="411"/>
        <v>145.80000000000001</v>
      </c>
      <c r="AA3324" s="51">
        <f t="shared" si="412"/>
        <v>0</v>
      </c>
      <c r="AB3324" s="51">
        <f t="shared" si="413"/>
        <v>0</v>
      </c>
      <c r="AC3324" s="52">
        <f t="shared" si="414"/>
        <v>720.4</v>
      </c>
      <c r="AD3324" s="53">
        <f>(ROUND(AC3324-AC3323,1)/AC3323)</f>
        <v>0.16306102680012916</v>
      </c>
      <c r="AE3324" s="44"/>
      <c r="AF3324" s="45"/>
    </row>
    <row r="3325" spans="1:32">
      <c r="A3325" s="46" t="s">
        <v>30</v>
      </c>
      <c r="B3325" s="59">
        <v>0</v>
      </c>
      <c r="C3325" s="48" t="s">
        <v>6</v>
      </c>
      <c r="D3325" s="49">
        <v>152</v>
      </c>
      <c r="E3325" s="49">
        <v>0</v>
      </c>
      <c r="F3325" s="49">
        <v>60</v>
      </c>
      <c r="G3325" s="49">
        <v>0</v>
      </c>
      <c r="H3325" s="49">
        <v>0</v>
      </c>
      <c r="I3325" s="50">
        <v>40</v>
      </c>
      <c r="J3325" s="50">
        <v>20</v>
      </c>
      <c r="K3325" s="50">
        <v>20</v>
      </c>
      <c r="L3325" s="50">
        <v>20</v>
      </c>
      <c r="M3325" s="50">
        <v>0</v>
      </c>
      <c r="N3325" s="51">
        <f>D3325*$D$5</f>
        <v>212.79999999999998</v>
      </c>
      <c r="O3325" s="51">
        <f>E3325*$E$5</f>
        <v>0</v>
      </c>
      <c r="P3325" s="51">
        <f>F3325*$F$5</f>
        <v>84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255.35999999999996</v>
      </c>
      <c r="T3325" s="51">
        <f>(O3325/100)*(K3325*$K$5)</f>
        <v>0</v>
      </c>
      <c r="U3325" s="51">
        <f>(P3325/100)*(K3325*$K$5)+(P3325/100)*(L3325*$L$5)</f>
        <v>67.2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09"/>
        <v>468.15999999999997</v>
      </c>
      <c r="Y3325" s="51">
        <f t="shared" si="410"/>
        <v>0</v>
      </c>
      <c r="Z3325" s="51">
        <f t="shared" si="411"/>
        <v>151.19999999999999</v>
      </c>
      <c r="AA3325" s="51">
        <f t="shared" si="412"/>
        <v>0</v>
      </c>
      <c r="AB3325" s="51">
        <f t="shared" si="413"/>
        <v>0</v>
      </c>
      <c r="AC3325" s="52">
        <f t="shared" si="414"/>
        <v>619.4</v>
      </c>
      <c r="AD3325" s="53">
        <f>(ROUND(AC3325-AC3323,1)/AC3323)</f>
        <v>0</v>
      </c>
      <c r="AE3325" s="44"/>
      <c r="AF3325" s="45"/>
    </row>
    <row r="3326" spans="1:32">
      <c r="A3326" s="46" t="s">
        <v>31</v>
      </c>
      <c r="B3326" s="59">
        <v>20</v>
      </c>
      <c r="C3326" s="48" t="s">
        <v>7</v>
      </c>
      <c r="D3326" s="49">
        <v>152</v>
      </c>
      <c r="E3326" s="49">
        <v>0</v>
      </c>
      <c r="F3326" s="49">
        <v>60</v>
      </c>
      <c r="G3326" s="49">
        <v>0</v>
      </c>
      <c r="H3326" s="49">
        <v>0</v>
      </c>
      <c r="I3326" s="50">
        <v>40</v>
      </c>
      <c r="J3326" s="50">
        <v>20</v>
      </c>
      <c r="K3326" s="50">
        <v>20</v>
      </c>
      <c r="L3326" s="50">
        <v>20</v>
      </c>
      <c r="M3326" s="50">
        <v>0</v>
      </c>
      <c r="N3326" s="51">
        <f>D3326*$D$6</f>
        <v>212.79999999999998</v>
      </c>
      <c r="O3326" s="51">
        <f>E3326*$E$6</f>
        <v>0</v>
      </c>
      <c r="P3326" s="51">
        <f>F3326*$F$6</f>
        <v>84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255.35999999999996</v>
      </c>
      <c r="T3326" s="51">
        <f>(O3326/100)*(K3326*$K$6)</f>
        <v>0</v>
      </c>
      <c r="U3326" s="51">
        <f>(P3326/100)*(K3326*$K$6)+(P3326/100)*(L3326*$L$6)</f>
        <v>67.2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09"/>
        <v>468.15999999999997</v>
      </c>
      <c r="Y3326" s="51">
        <f t="shared" si="410"/>
        <v>0</v>
      </c>
      <c r="Z3326" s="51">
        <f t="shared" si="411"/>
        <v>151.19999999999999</v>
      </c>
      <c r="AA3326" s="51">
        <f t="shared" si="412"/>
        <v>0</v>
      </c>
      <c r="AB3326" s="51">
        <f t="shared" si="413"/>
        <v>0</v>
      </c>
      <c r="AC3326" s="52">
        <f t="shared" si="414"/>
        <v>619.4</v>
      </c>
      <c r="AD3326" s="53">
        <f>(ROUND(AC3326-AC3323,1)/AC3323)</f>
        <v>0</v>
      </c>
      <c r="AE3326" s="44"/>
      <c r="AF3326" s="45"/>
    </row>
    <row r="3327" spans="1:32">
      <c r="A3327" s="46" t="s">
        <v>32</v>
      </c>
      <c r="B3327" s="59">
        <v>20</v>
      </c>
      <c r="C3327" s="48" t="s">
        <v>8</v>
      </c>
      <c r="D3327" s="49">
        <v>152</v>
      </c>
      <c r="E3327" s="49">
        <v>0</v>
      </c>
      <c r="F3327" s="49">
        <v>60</v>
      </c>
      <c r="G3327" s="49">
        <v>0</v>
      </c>
      <c r="H3327" s="49">
        <v>0</v>
      </c>
      <c r="I3327" s="50">
        <v>40</v>
      </c>
      <c r="J3327" s="50">
        <v>20</v>
      </c>
      <c r="K3327" s="50">
        <v>20</v>
      </c>
      <c r="L3327" s="50">
        <v>20</v>
      </c>
      <c r="M3327" s="50">
        <v>0</v>
      </c>
      <c r="N3327" s="51">
        <f>D3327*$D$7</f>
        <v>212.79999999999998</v>
      </c>
      <c r="O3327" s="51">
        <f>E3327*$E$7</f>
        <v>0</v>
      </c>
      <c r="P3327" s="51">
        <f>F3327*$F$7</f>
        <v>84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255.35999999999996</v>
      </c>
      <c r="T3327" s="51">
        <f>(O3327/100)*(K3327*$K$7)</f>
        <v>0</v>
      </c>
      <c r="U3327" s="51">
        <f>(P3327/100)*(K3327*$K$7)+(P3327/100)*(L3327*$L$7)</f>
        <v>67.2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09"/>
        <v>468.15999999999997</v>
      </c>
      <c r="Y3327" s="51">
        <f t="shared" si="410"/>
        <v>0</v>
      </c>
      <c r="Z3327" s="51">
        <f t="shared" si="411"/>
        <v>151.19999999999999</v>
      </c>
      <c r="AA3327" s="51">
        <f t="shared" si="412"/>
        <v>0</v>
      </c>
      <c r="AB3327" s="51">
        <f t="shared" si="413"/>
        <v>0</v>
      </c>
      <c r="AC3327" s="52">
        <f t="shared" si="414"/>
        <v>619.4</v>
      </c>
      <c r="AD3327" s="53">
        <f>(ROUND(AC3327-AC3323,1)/AC3323)</f>
        <v>0</v>
      </c>
      <c r="AE3327" s="44"/>
      <c r="AF3327" s="45"/>
    </row>
    <row r="3328" spans="1:32">
      <c r="A3328" s="46" t="s">
        <v>33</v>
      </c>
      <c r="B3328" s="59"/>
      <c r="C3328" s="48" t="s">
        <v>9</v>
      </c>
      <c r="D3328" s="49">
        <v>152</v>
      </c>
      <c r="E3328" s="49">
        <v>0</v>
      </c>
      <c r="F3328" s="49">
        <v>60</v>
      </c>
      <c r="G3328" s="49">
        <v>0</v>
      </c>
      <c r="H3328" s="49">
        <v>0</v>
      </c>
      <c r="I3328" s="50">
        <v>40</v>
      </c>
      <c r="J3328" s="50">
        <v>20</v>
      </c>
      <c r="K3328" s="50">
        <v>20</v>
      </c>
      <c r="L3328" s="50">
        <v>20</v>
      </c>
      <c r="M3328" s="50">
        <v>0</v>
      </c>
      <c r="N3328" s="51">
        <f>D3328*$D$8</f>
        <v>212.79999999999998</v>
      </c>
      <c r="O3328" s="51">
        <f>E3328*$E$8</f>
        <v>0</v>
      </c>
      <c r="P3328" s="51">
        <f>F3328*$F$8</f>
        <v>84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255.35999999999996</v>
      </c>
      <c r="T3328" s="51">
        <f>(O3328/100)*(K3328*$K$8)</f>
        <v>0</v>
      </c>
      <c r="U3328" s="51">
        <f>(P3328/100)*(K3328*$K$8)+(P3328/100)*(L3328*$L$8)</f>
        <v>67.2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09"/>
        <v>468.15999999999997</v>
      </c>
      <c r="Y3328" s="51">
        <f t="shared" si="410"/>
        <v>0</v>
      </c>
      <c r="Z3328" s="51">
        <f t="shared" si="411"/>
        <v>151.19999999999999</v>
      </c>
      <c r="AA3328" s="51">
        <f t="shared" si="412"/>
        <v>0</v>
      </c>
      <c r="AB3328" s="51">
        <f t="shared" si="413"/>
        <v>0</v>
      </c>
      <c r="AC3328" s="52">
        <f t="shared" si="414"/>
        <v>619.4</v>
      </c>
      <c r="AD3328" s="53">
        <f>(ROUND(AC3328-AC3323,1)/AC3323)</f>
        <v>0</v>
      </c>
      <c r="AE3328" s="44"/>
      <c r="AF3328" s="45"/>
    </row>
    <row r="3329" spans="1:32">
      <c r="A3329" s="46" t="s">
        <v>34</v>
      </c>
      <c r="B3329" s="59"/>
      <c r="C3329" s="48" t="s">
        <v>10</v>
      </c>
      <c r="D3329" s="49">
        <v>76</v>
      </c>
      <c r="E3329" s="49">
        <v>152</v>
      </c>
      <c r="F3329" s="49">
        <v>0</v>
      </c>
      <c r="G3329" s="49">
        <v>0</v>
      </c>
      <c r="H3329" s="49">
        <v>0</v>
      </c>
      <c r="I3329" s="50">
        <v>40</v>
      </c>
      <c r="J3329" s="50">
        <v>20</v>
      </c>
      <c r="K3329" s="50">
        <v>110</v>
      </c>
      <c r="L3329" s="50">
        <v>0</v>
      </c>
      <c r="M3329" s="50">
        <v>0</v>
      </c>
      <c r="N3329" s="51">
        <f>D3329*$D$9</f>
        <v>102.60000000000001</v>
      </c>
      <c r="O3329" s="51">
        <f>E3329*$E$9</f>
        <v>205.20000000000002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61.56</v>
      </c>
      <c r="T3329" s="51">
        <f>(O3329/100)*(K3329*$K$9)</f>
        <v>316.00799999999998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09"/>
        <v>164.16000000000003</v>
      </c>
      <c r="Y3329" s="51">
        <f t="shared" si="410"/>
        <v>521.20799999999997</v>
      </c>
      <c r="Z3329" s="51">
        <f t="shared" si="411"/>
        <v>0</v>
      </c>
      <c r="AA3329" s="51">
        <f t="shared" si="412"/>
        <v>0</v>
      </c>
      <c r="AB3329" s="51">
        <f t="shared" si="413"/>
        <v>0</v>
      </c>
      <c r="AC3329" s="52">
        <f t="shared" si="414"/>
        <v>685.4</v>
      </c>
      <c r="AD3329" s="53">
        <f>(ROUND(AC3329-AC3323,1)/AC3323)</f>
        <v>0.10655473038424282</v>
      </c>
      <c r="AE3329" s="44"/>
      <c r="AF3329" s="45"/>
    </row>
    <row r="3330" spans="1:32">
      <c r="A3330" s="46" t="s">
        <v>35</v>
      </c>
      <c r="B3330" s="59"/>
      <c r="C3330" s="48" t="s">
        <v>11</v>
      </c>
      <c r="D3330" s="49">
        <v>76</v>
      </c>
      <c r="E3330" s="49">
        <v>0</v>
      </c>
      <c r="F3330" s="49">
        <v>152</v>
      </c>
      <c r="G3330" s="49">
        <v>0</v>
      </c>
      <c r="H3330" s="49">
        <v>0</v>
      </c>
      <c r="I3330" s="50">
        <v>40</v>
      </c>
      <c r="J3330" s="50">
        <v>20</v>
      </c>
      <c r="K3330" s="50">
        <v>60</v>
      </c>
      <c r="L3330" s="50">
        <v>60</v>
      </c>
      <c r="M3330" s="50">
        <v>0</v>
      </c>
      <c r="N3330" s="51">
        <f>D3330*$D$10</f>
        <v>102.60000000000001</v>
      </c>
      <c r="O3330" s="51">
        <f>E3330*$E$10</f>
        <v>0</v>
      </c>
      <c r="P3330" s="51">
        <f>F3330*$F$10</f>
        <v>205.20000000000002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61.56</v>
      </c>
      <c r="T3330" s="51">
        <f>(O3330/100)*(K3330*$J$10)</f>
        <v>0</v>
      </c>
      <c r="U3330" s="51">
        <f>(P3330/100)*(K3330*$K$10)+(P3330/100)*(L3330*$L$10)</f>
        <v>344.73599999999999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09"/>
        <v>164.16000000000003</v>
      </c>
      <c r="Y3330" s="51">
        <f t="shared" si="410"/>
        <v>0</v>
      </c>
      <c r="Z3330" s="51">
        <f t="shared" si="411"/>
        <v>549.93600000000004</v>
      </c>
      <c r="AA3330" s="51">
        <f t="shared" si="412"/>
        <v>0</v>
      </c>
      <c r="AB3330" s="51">
        <f t="shared" si="413"/>
        <v>0</v>
      </c>
      <c r="AC3330" s="52">
        <f t="shared" si="414"/>
        <v>714.1</v>
      </c>
      <c r="AD3330" s="53">
        <f>(ROUND(AC3330-AC3323,1)/AC3323)</f>
        <v>0.15288989344526963</v>
      </c>
      <c r="AE3330" s="44"/>
      <c r="AF3330" s="45"/>
    </row>
    <row r="3331" spans="1:32">
      <c r="A3331" s="46" t="s">
        <v>36</v>
      </c>
      <c r="B3331" s="59"/>
      <c r="C3331" s="48" t="s">
        <v>12</v>
      </c>
      <c r="D3331" s="49">
        <v>76</v>
      </c>
      <c r="E3331" s="49">
        <v>0</v>
      </c>
      <c r="F3331" s="49">
        <v>0</v>
      </c>
      <c r="G3331" s="49">
        <v>152</v>
      </c>
      <c r="H3331" s="49">
        <v>0</v>
      </c>
      <c r="I3331" s="50">
        <v>40</v>
      </c>
      <c r="J3331" s="50">
        <v>20</v>
      </c>
      <c r="K3331" s="50">
        <v>0</v>
      </c>
      <c r="L3331" s="50">
        <v>110</v>
      </c>
      <c r="M3331" s="50">
        <v>0</v>
      </c>
      <c r="N3331" s="51">
        <f>D3331*$D$11</f>
        <v>102.60000000000001</v>
      </c>
      <c r="O3331" s="51">
        <f>E3331*$E$11</f>
        <v>0</v>
      </c>
      <c r="P3331" s="51">
        <f>F3331*$F$11</f>
        <v>0</v>
      </c>
      <c r="Q3331" s="51">
        <f>G3331*$G$11</f>
        <v>205.20000000000002</v>
      </c>
      <c r="R3331" s="51">
        <f>H3331*$H$11</f>
        <v>0</v>
      </c>
      <c r="S3331" s="51">
        <f>(N3331/100)*(I3331*$I$11)+(N3331/100)*(J3331*$J$11)</f>
        <v>61.56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316.00799999999998</v>
      </c>
      <c r="W3331" s="51">
        <f>(R3331/100)*(K3331*$K$11)+(R3331/100)*(L3331*$L$11)</f>
        <v>0</v>
      </c>
      <c r="X3331" s="51">
        <f t="shared" si="409"/>
        <v>164.16000000000003</v>
      </c>
      <c r="Y3331" s="51">
        <f t="shared" si="410"/>
        <v>0</v>
      </c>
      <c r="Z3331" s="51">
        <f t="shared" si="411"/>
        <v>0</v>
      </c>
      <c r="AA3331" s="51">
        <f t="shared" si="412"/>
        <v>521.20799999999997</v>
      </c>
      <c r="AB3331" s="51">
        <f t="shared" si="413"/>
        <v>0</v>
      </c>
      <c r="AC3331" s="52">
        <f t="shared" si="414"/>
        <v>685.4</v>
      </c>
      <c r="AD3331" s="53">
        <f>(ROUND(AC3331-AC3323,1)/AC3323)</f>
        <v>0.10655473038424282</v>
      </c>
      <c r="AE3331" s="44"/>
      <c r="AF3331" s="45"/>
    </row>
    <row r="3332" spans="1:32">
      <c r="A3332" s="46" t="s">
        <v>37</v>
      </c>
      <c r="B3332" s="59"/>
      <c r="C3332" s="48" t="s">
        <v>13</v>
      </c>
      <c r="D3332" s="49">
        <v>76</v>
      </c>
      <c r="E3332" s="49">
        <v>0</v>
      </c>
      <c r="F3332" s="49">
        <v>0</v>
      </c>
      <c r="G3332" s="49">
        <v>0</v>
      </c>
      <c r="H3332" s="49">
        <v>152</v>
      </c>
      <c r="I3332" s="50">
        <v>40</v>
      </c>
      <c r="J3332" s="50">
        <v>20</v>
      </c>
      <c r="K3332" s="50">
        <v>55</v>
      </c>
      <c r="L3332" s="50">
        <v>55</v>
      </c>
      <c r="M3332" s="50">
        <v>0</v>
      </c>
      <c r="N3332" s="51">
        <f>D3332*$D$12</f>
        <v>102.60000000000001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205.20000000000002</v>
      </c>
      <c r="S3332" s="51">
        <f>(N3332/100)*(I3332*$I$12)+(N3332/100)*(J3332*$J$12)</f>
        <v>61.56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316.00799999999998</v>
      </c>
      <c r="X3332" s="51">
        <f t="shared" si="409"/>
        <v>164.16000000000003</v>
      </c>
      <c r="Y3332" s="51">
        <f t="shared" si="410"/>
        <v>0</v>
      </c>
      <c r="Z3332" s="51">
        <f t="shared" si="411"/>
        <v>0</v>
      </c>
      <c r="AA3332" s="51">
        <f t="shared" si="412"/>
        <v>0</v>
      </c>
      <c r="AB3332" s="51">
        <f t="shared" si="413"/>
        <v>521.20799999999997</v>
      </c>
      <c r="AC3332" s="52">
        <f t="shared" si="414"/>
        <v>685.4</v>
      </c>
      <c r="AD3332" s="53">
        <f>(ROUND(AC3332-AC3323,1)/AC3323)</f>
        <v>0.10655473038424282</v>
      </c>
      <c r="AE3332" s="44"/>
      <c r="AF3332" s="45"/>
    </row>
    <row r="3333" spans="1:32">
      <c r="A3333" s="46" t="s">
        <v>38</v>
      </c>
      <c r="B3333" s="59"/>
      <c r="C3333" s="48" t="s">
        <v>14</v>
      </c>
      <c r="D3333" s="49">
        <v>152</v>
      </c>
      <c r="E3333" s="49">
        <v>0</v>
      </c>
      <c r="F3333" s="49">
        <v>60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84</v>
      </c>
      <c r="N3333" s="51">
        <f>D3333*$D$13</f>
        <v>205.20000000000002</v>
      </c>
      <c r="O3333" s="51">
        <f>E3333*$E$13</f>
        <v>0</v>
      </c>
      <c r="P3333" s="51">
        <f>F3333*$F$13</f>
        <v>81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344.73599999999999</v>
      </c>
      <c r="T3333" s="51">
        <f>(O3333/100)*(K3333*$K$13)+(O3333/100)*(M3333*$M$13)</f>
        <v>0</v>
      </c>
      <c r="U3333" s="51">
        <f>(P3333/100)*(K3333*$K$13)+(P3333/100)*(L3333*$L$13)+(P3333/100)*(M3333*$M$13)</f>
        <v>136.08000000000001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09"/>
        <v>549.93600000000004</v>
      </c>
      <c r="Y3333" s="51">
        <f t="shared" si="410"/>
        <v>0</v>
      </c>
      <c r="Z3333" s="51">
        <f t="shared" si="411"/>
        <v>217.08</v>
      </c>
      <c r="AA3333" s="51">
        <f t="shared" si="412"/>
        <v>0</v>
      </c>
      <c r="AB3333" s="51">
        <f t="shared" si="413"/>
        <v>0</v>
      </c>
      <c r="AC3333" s="52">
        <f t="shared" si="414"/>
        <v>767</v>
      </c>
      <c r="AD3333" s="53">
        <f>(ROUND(AC3333-AC3323,1)/AC3323)</f>
        <v>0.23829512431385211</v>
      </c>
      <c r="AE3333" s="44"/>
      <c r="AF3333" s="45"/>
    </row>
    <row r="3334" spans="1:32">
      <c r="A3334" s="46" t="s">
        <v>39</v>
      </c>
      <c r="B3334" s="59"/>
      <c r="C3334" s="48" t="s">
        <v>15</v>
      </c>
      <c r="D3334" s="49">
        <v>152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20</v>
      </c>
      <c r="K3334" s="50">
        <v>100</v>
      </c>
      <c r="L3334" s="50">
        <v>0</v>
      </c>
      <c r="M3334" s="50">
        <v>0</v>
      </c>
      <c r="N3334" s="51">
        <f>D3334*$D$14</f>
        <v>205.20000000000002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533.52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09"/>
        <v>738.72</v>
      </c>
      <c r="Y3334" s="51">
        <f t="shared" si="410"/>
        <v>0</v>
      </c>
      <c r="Z3334" s="51">
        <f t="shared" si="411"/>
        <v>0</v>
      </c>
      <c r="AA3334" s="51">
        <f t="shared" si="412"/>
        <v>0</v>
      </c>
      <c r="AB3334" s="51">
        <f t="shared" si="413"/>
        <v>0</v>
      </c>
      <c r="AC3334" s="52">
        <f t="shared" si="414"/>
        <v>738.7</v>
      </c>
      <c r="AD3334" s="53">
        <f>(ROUND(AC3334-AC3323,1)/AC3323)</f>
        <v>0.19260574749757831</v>
      </c>
      <c r="AE3334" s="44"/>
      <c r="AF3334" s="45"/>
    </row>
    <row r="3335" spans="1:32">
      <c r="A3335" s="46"/>
      <c r="B3335" s="59"/>
      <c r="C3335" s="48" t="s">
        <v>16</v>
      </c>
      <c r="D3335" s="49">
        <v>152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20</v>
      </c>
      <c r="K3335" s="50">
        <v>0</v>
      </c>
      <c r="L3335" s="50">
        <v>100</v>
      </c>
      <c r="M3335" s="50">
        <v>0</v>
      </c>
      <c r="N3335" s="51">
        <f>D3335*$D$15</f>
        <v>205.20000000000002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533.52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09"/>
        <v>738.72</v>
      </c>
      <c r="Y3335" s="51">
        <f t="shared" si="410"/>
        <v>0</v>
      </c>
      <c r="Z3335" s="51">
        <f t="shared" si="411"/>
        <v>0</v>
      </c>
      <c r="AA3335" s="51">
        <f t="shared" si="412"/>
        <v>0</v>
      </c>
      <c r="AB3335" s="51">
        <f t="shared" si="413"/>
        <v>0</v>
      </c>
      <c r="AC3335" s="52">
        <f t="shared" si="414"/>
        <v>738.7</v>
      </c>
      <c r="AD3335" s="53">
        <f>(ROUND(AC3335-AC3323,1)/AC3323)</f>
        <v>0.19260574749757831</v>
      </c>
      <c r="AE3335" s="44" t="s">
        <v>28</v>
      </c>
      <c r="AF3335" s="45"/>
    </row>
    <row r="3336" spans="1:32">
      <c r="A3336" s="46"/>
      <c r="B3336" s="59"/>
      <c r="C3336" s="48" t="s">
        <v>17</v>
      </c>
      <c r="D3336" s="49">
        <v>152</v>
      </c>
      <c r="E3336" s="49">
        <v>0</v>
      </c>
      <c r="F3336" s="49">
        <v>60</v>
      </c>
      <c r="G3336" s="49">
        <v>0</v>
      </c>
      <c r="H3336" s="49">
        <v>0</v>
      </c>
      <c r="I3336" s="50">
        <v>40</v>
      </c>
      <c r="J3336" s="50">
        <v>60</v>
      </c>
      <c r="K3336" s="50">
        <v>20</v>
      </c>
      <c r="L3336" s="50">
        <v>20</v>
      </c>
      <c r="M3336" s="50">
        <v>0</v>
      </c>
      <c r="N3336" s="51">
        <f>D3336*$D$16</f>
        <v>205.20000000000002</v>
      </c>
      <c r="O3336" s="51">
        <f>E3336*$E$16</f>
        <v>0</v>
      </c>
      <c r="P3336" s="51">
        <f>F3336*$F$16</f>
        <v>81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389.88</v>
      </c>
      <c r="T3336" s="51">
        <f>(O3336/100)*(K3336*$K$16)</f>
        <v>0</v>
      </c>
      <c r="U3336" s="51">
        <f>(P3336/100)*(K3336*$K$16)+(P3336/100)*(L3336*$L$16)</f>
        <v>32.400000000000006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09"/>
        <v>595.08000000000004</v>
      </c>
      <c r="Y3336" s="51">
        <f t="shared" si="410"/>
        <v>0</v>
      </c>
      <c r="Z3336" s="51">
        <f t="shared" si="411"/>
        <v>113.4</v>
      </c>
      <c r="AA3336" s="51">
        <f t="shared" si="412"/>
        <v>0</v>
      </c>
      <c r="AB3336" s="51">
        <f t="shared" si="413"/>
        <v>0</v>
      </c>
      <c r="AC3336" s="52">
        <f t="shared" si="414"/>
        <v>708.5</v>
      </c>
      <c r="AD3336" s="53">
        <f>(ROUND(AC3336-AC3323,1)/AC3323)</f>
        <v>0.14384888601872781</v>
      </c>
      <c r="AE3336" s="44"/>
      <c r="AF3336" s="45"/>
    </row>
    <row r="3337" spans="1:32">
      <c r="A3337" s="46"/>
      <c r="B3337" s="59"/>
      <c r="C3337" s="48" t="s">
        <v>18</v>
      </c>
      <c r="D3337" s="49">
        <v>152</v>
      </c>
      <c r="E3337" s="49">
        <v>0</v>
      </c>
      <c r="F3337" s="49">
        <v>60</v>
      </c>
      <c r="G3337" s="49">
        <v>0</v>
      </c>
      <c r="H3337" s="49">
        <v>0</v>
      </c>
      <c r="I3337" s="50">
        <v>80</v>
      </c>
      <c r="J3337" s="50">
        <v>20</v>
      </c>
      <c r="K3337" s="50">
        <v>20</v>
      </c>
      <c r="L3337" s="50">
        <v>20</v>
      </c>
      <c r="M3337" s="50">
        <v>0</v>
      </c>
      <c r="N3337" s="51">
        <f>D3337*$D$17</f>
        <v>205.20000000000002</v>
      </c>
      <c r="O3337" s="51">
        <f>E3337*$E$17</f>
        <v>0</v>
      </c>
      <c r="P3337" s="51">
        <f>F3337*$F$17</f>
        <v>81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451.44000000000005</v>
      </c>
      <c r="T3337" s="51">
        <f>(O3337/100)*(K3337*$K$17)</f>
        <v>0</v>
      </c>
      <c r="U3337" s="51">
        <f>(P3337/100)*(K3337*$K$17)+(P3337/100)*(L3337*$L$17)</f>
        <v>32.400000000000006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09"/>
        <v>656.6400000000001</v>
      </c>
      <c r="Y3337" s="51">
        <f t="shared" si="410"/>
        <v>0</v>
      </c>
      <c r="Z3337" s="51">
        <f t="shared" si="411"/>
        <v>113.4</v>
      </c>
      <c r="AA3337" s="51">
        <f t="shared" si="412"/>
        <v>0</v>
      </c>
      <c r="AB3337" s="51">
        <f t="shared" si="413"/>
        <v>0</v>
      </c>
      <c r="AC3337" s="52">
        <f t="shared" si="414"/>
        <v>770</v>
      </c>
      <c r="AD3337" s="53">
        <f>(ROUND(AC3337-AC3323,1)/AC3323)</f>
        <v>0.24313852114949952</v>
      </c>
      <c r="AE3337" s="44"/>
      <c r="AF3337" s="45"/>
    </row>
    <row r="3338" spans="1:32">
      <c r="A3338" s="54" t="s">
        <v>19</v>
      </c>
      <c r="B3338" s="60" t="s">
        <v>280</v>
      </c>
      <c r="C3338" s="38" t="s">
        <v>50</v>
      </c>
      <c r="D3338" s="39">
        <v>150</v>
      </c>
      <c r="E3338" s="39">
        <v>0</v>
      </c>
      <c r="F3338" s="39">
        <v>0</v>
      </c>
      <c r="G3338" s="39">
        <v>0</v>
      </c>
      <c r="H3338" s="39">
        <v>0</v>
      </c>
      <c r="I3338" s="40">
        <v>40</v>
      </c>
      <c r="J3338" s="40">
        <v>10</v>
      </c>
      <c r="K3338" s="40">
        <v>0</v>
      </c>
      <c r="L3338" s="40">
        <v>50</v>
      </c>
      <c r="M3338" s="40">
        <v>0</v>
      </c>
      <c r="N3338" s="41">
        <f>D3338*$D$3</f>
        <v>210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(N3338/100)*(I3338*$I$3)+(N3338/100)*(J3338*$J$3)+(N3338/100)*(L3338*$L$3)</f>
        <v>420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09"/>
        <v>630</v>
      </c>
      <c r="Y3338" s="41">
        <f t="shared" si="410"/>
        <v>0</v>
      </c>
      <c r="Z3338" s="41">
        <f t="shared" si="411"/>
        <v>0</v>
      </c>
      <c r="AA3338" s="41">
        <f t="shared" si="412"/>
        <v>0</v>
      </c>
      <c r="AB3338" s="41">
        <f t="shared" si="413"/>
        <v>0</v>
      </c>
      <c r="AC3338" s="42">
        <f t="shared" si="414"/>
        <v>630</v>
      </c>
      <c r="AD3338" s="43" t="s">
        <v>16</v>
      </c>
      <c r="AE3338" s="44"/>
      <c r="AF3338" s="45"/>
    </row>
    <row r="3339" spans="1:32">
      <c r="A3339" s="46" t="s">
        <v>29</v>
      </c>
      <c r="B3339" s="61">
        <v>30</v>
      </c>
      <c r="C3339" s="48" t="s">
        <v>5</v>
      </c>
      <c r="D3339" s="49">
        <v>150</v>
      </c>
      <c r="E3339" s="49">
        <v>0</v>
      </c>
      <c r="F3339" s="49">
        <v>0</v>
      </c>
      <c r="G3339" s="49">
        <v>0</v>
      </c>
      <c r="H3339" s="49">
        <v>0</v>
      </c>
      <c r="I3339" s="50">
        <v>55</v>
      </c>
      <c r="J3339" s="50">
        <v>30</v>
      </c>
      <c r="K3339" s="50">
        <v>0</v>
      </c>
      <c r="L3339" s="50">
        <v>50</v>
      </c>
      <c r="M3339" s="50">
        <v>0</v>
      </c>
      <c r="N3339" s="51">
        <f>D3339*$D$4</f>
        <v>202.5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(N3339/100)*(I3339*$I$4)+(N3339/100)*(J3339*$J$4)+(N3339/100)*(L3339*$L$4)</f>
        <v>546.75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09"/>
        <v>749.25</v>
      </c>
      <c r="Y3339" s="51">
        <f t="shared" si="410"/>
        <v>0</v>
      </c>
      <c r="Z3339" s="51">
        <f t="shared" si="411"/>
        <v>0</v>
      </c>
      <c r="AA3339" s="51">
        <f t="shared" si="412"/>
        <v>0</v>
      </c>
      <c r="AB3339" s="51">
        <f t="shared" si="413"/>
        <v>0</v>
      </c>
      <c r="AC3339" s="52">
        <f t="shared" si="414"/>
        <v>749.3</v>
      </c>
      <c r="AD3339" s="53">
        <f>(ROUND(AC3339-AC3338,1)/AC3338)</f>
        <v>0.18936507936507935</v>
      </c>
      <c r="AE3339" s="44"/>
      <c r="AF3339" s="45"/>
    </row>
    <row r="3340" spans="1:32">
      <c r="A3340" s="46" t="s">
        <v>30</v>
      </c>
      <c r="B3340" s="61">
        <v>0</v>
      </c>
      <c r="C3340" s="48" t="s">
        <v>6</v>
      </c>
      <c r="D3340" s="49">
        <v>150</v>
      </c>
      <c r="E3340" s="49">
        <v>0</v>
      </c>
      <c r="F3340" s="49">
        <v>0</v>
      </c>
      <c r="G3340" s="49">
        <v>0</v>
      </c>
      <c r="H3340" s="49">
        <v>0</v>
      </c>
      <c r="I3340" s="50">
        <v>40</v>
      </c>
      <c r="J3340" s="50">
        <v>10</v>
      </c>
      <c r="K3340" s="50">
        <v>0</v>
      </c>
      <c r="L3340" s="50">
        <v>50</v>
      </c>
      <c r="M3340" s="50">
        <v>0</v>
      </c>
      <c r="N3340" s="51">
        <f>D3340*$D$5</f>
        <v>210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(N3340/100)*(I3340*$I$5)+(N3340/100)*(J3340*$J$5)+(N3340/100)*(L3340*$L$5)</f>
        <v>420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09"/>
        <v>630</v>
      </c>
      <c r="Y3340" s="51">
        <f t="shared" si="410"/>
        <v>0</v>
      </c>
      <c r="Z3340" s="51">
        <f t="shared" si="411"/>
        <v>0</v>
      </c>
      <c r="AA3340" s="51">
        <f t="shared" si="412"/>
        <v>0</v>
      </c>
      <c r="AB3340" s="51">
        <f t="shared" si="413"/>
        <v>0</v>
      </c>
      <c r="AC3340" s="52">
        <f t="shared" si="414"/>
        <v>630</v>
      </c>
      <c r="AD3340" s="53">
        <f>(ROUND(AC3340-AC3338,1)/AC3338)</f>
        <v>0</v>
      </c>
      <c r="AE3340" s="44"/>
      <c r="AF3340" s="45"/>
    </row>
    <row r="3341" spans="1:32">
      <c r="A3341" s="46" t="s">
        <v>31</v>
      </c>
      <c r="B3341" s="61">
        <v>0</v>
      </c>
      <c r="C3341" s="48" t="s">
        <v>7</v>
      </c>
      <c r="D3341" s="49">
        <v>150</v>
      </c>
      <c r="E3341" s="49">
        <v>0</v>
      </c>
      <c r="F3341" s="49">
        <v>0</v>
      </c>
      <c r="G3341" s="49">
        <v>0</v>
      </c>
      <c r="H3341" s="49">
        <v>0</v>
      </c>
      <c r="I3341" s="50">
        <v>40</v>
      </c>
      <c r="J3341" s="50">
        <v>10</v>
      </c>
      <c r="K3341" s="50">
        <v>0</v>
      </c>
      <c r="L3341" s="50">
        <v>50</v>
      </c>
      <c r="M3341" s="50">
        <v>0</v>
      </c>
      <c r="N3341" s="51">
        <f>D3341*$D$6</f>
        <v>210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(N3341/100)*(I3341*$I$6)+(N3341/100)*(J3341*$J$6)+(N3341/100)*(L3341*$L$6)</f>
        <v>420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09"/>
        <v>630</v>
      </c>
      <c r="Y3341" s="51">
        <f t="shared" si="410"/>
        <v>0</v>
      </c>
      <c r="Z3341" s="51">
        <f t="shared" si="411"/>
        <v>0</v>
      </c>
      <c r="AA3341" s="51">
        <f t="shared" si="412"/>
        <v>0</v>
      </c>
      <c r="AB3341" s="51">
        <f t="shared" si="413"/>
        <v>0</v>
      </c>
      <c r="AC3341" s="52">
        <f t="shared" si="414"/>
        <v>630</v>
      </c>
      <c r="AD3341" s="53">
        <f>(ROUND(AC3341-AC3338,1)/AC3338)</f>
        <v>0</v>
      </c>
      <c r="AE3341" s="44"/>
      <c r="AF3341" s="45"/>
    </row>
    <row r="3342" spans="1:32">
      <c r="A3342" s="46" t="s">
        <v>32</v>
      </c>
      <c r="B3342" s="61">
        <v>40</v>
      </c>
      <c r="C3342" s="48" t="s">
        <v>8</v>
      </c>
      <c r="D3342" s="49">
        <v>150</v>
      </c>
      <c r="E3342" s="49">
        <v>0</v>
      </c>
      <c r="F3342" s="49">
        <v>0</v>
      </c>
      <c r="G3342" s="49">
        <v>0</v>
      </c>
      <c r="H3342" s="49">
        <v>0</v>
      </c>
      <c r="I3342" s="50">
        <v>40</v>
      </c>
      <c r="J3342" s="50">
        <v>10</v>
      </c>
      <c r="K3342" s="50">
        <v>0</v>
      </c>
      <c r="L3342" s="50">
        <v>50</v>
      </c>
      <c r="M3342" s="50">
        <v>0</v>
      </c>
      <c r="N3342" s="51">
        <f>D3342*$D$7</f>
        <v>210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(N3342/100)*(I3342*$I$7)+(N3342/100)*(J3342*$J$7)+(N3342/100)*(L3342*$L$7)</f>
        <v>420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09"/>
        <v>630</v>
      </c>
      <c r="Y3342" s="51">
        <f t="shared" si="410"/>
        <v>0</v>
      </c>
      <c r="Z3342" s="51">
        <f t="shared" si="411"/>
        <v>0</v>
      </c>
      <c r="AA3342" s="51">
        <f t="shared" si="412"/>
        <v>0</v>
      </c>
      <c r="AB3342" s="51">
        <f t="shared" si="413"/>
        <v>0</v>
      </c>
      <c r="AC3342" s="52">
        <f t="shared" si="414"/>
        <v>630</v>
      </c>
      <c r="AD3342" s="53">
        <f>(ROUND(AC3342-AC3338,1)/AC3338)</f>
        <v>0</v>
      </c>
      <c r="AE3342" s="44"/>
      <c r="AF3342" s="45"/>
    </row>
    <row r="3343" spans="1:32">
      <c r="A3343" s="46" t="s">
        <v>33</v>
      </c>
      <c r="B3343" s="61"/>
      <c r="C3343" s="48" t="s">
        <v>9</v>
      </c>
      <c r="D3343" s="49">
        <v>150</v>
      </c>
      <c r="E3343" s="49">
        <v>0</v>
      </c>
      <c r="F3343" s="49">
        <v>0</v>
      </c>
      <c r="G3343" s="49">
        <v>0</v>
      </c>
      <c r="H3343" s="49">
        <v>0</v>
      </c>
      <c r="I3343" s="50">
        <v>40</v>
      </c>
      <c r="J3343" s="50">
        <v>10</v>
      </c>
      <c r="K3343" s="50">
        <v>0</v>
      </c>
      <c r="L3343" s="50">
        <v>50</v>
      </c>
      <c r="M3343" s="50">
        <v>0</v>
      </c>
      <c r="N3343" s="51">
        <f>D3343*$D$8</f>
        <v>210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(N3343/100)*(I3343*$I$8)+(N3343/100)*(J3343*$J$8)+(N3343/100)*(L3343*$L$8)</f>
        <v>420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09"/>
        <v>630</v>
      </c>
      <c r="Y3343" s="51">
        <f t="shared" si="410"/>
        <v>0</v>
      </c>
      <c r="Z3343" s="51">
        <f t="shared" si="411"/>
        <v>0</v>
      </c>
      <c r="AA3343" s="51">
        <f t="shared" si="412"/>
        <v>0</v>
      </c>
      <c r="AB3343" s="51">
        <f t="shared" si="413"/>
        <v>0</v>
      </c>
      <c r="AC3343" s="52">
        <f t="shared" si="414"/>
        <v>630</v>
      </c>
      <c r="AD3343" s="53">
        <f>(ROUND(AC3343-AC3338,1)/AC3338)</f>
        <v>0</v>
      </c>
      <c r="AE3343" s="44"/>
      <c r="AF3343" s="45"/>
    </row>
    <row r="3344" spans="1:32">
      <c r="A3344" s="46" t="s">
        <v>34</v>
      </c>
      <c r="B3344" s="61"/>
      <c r="C3344" s="48" t="s">
        <v>10</v>
      </c>
      <c r="D3344" s="49">
        <v>75</v>
      </c>
      <c r="E3344" s="49">
        <v>150</v>
      </c>
      <c r="F3344" s="49">
        <v>0</v>
      </c>
      <c r="G3344" s="49">
        <v>0</v>
      </c>
      <c r="H3344" s="49">
        <v>0</v>
      </c>
      <c r="I3344" s="50">
        <v>40</v>
      </c>
      <c r="J3344" s="50">
        <v>10</v>
      </c>
      <c r="K3344" s="50">
        <v>128</v>
      </c>
      <c r="L3344" s="50">
        <v>0</v>
      </c>
      <c r="M3344" s="50">
        <v>0</v>
      </c>
      <c r="N3344" s="51">
        <f>D3344*$D$9</f>
        <v>101.25</v>
      </c>
      <c r="O3344" s="51">
        <f>E3344*$E$9</f>
        <v>202.5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(N3344/100)*(I3344*$I$9)+(N3344/100)*(J3344*$J$9)+(N3344/100)*(L3344*$L$9)</f>
        <v>50.625</v>
      </c>
      <c r="T3344" s="51">
        <f>(O3344/100)*(K3344*$K$9)</f>
        <v>362.87999999999994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09"/>
        <v>151.875</v>
      </c>
      <c r="Y3344" s="51">
        <f t="shared" si="410"/>
        <v>565.37999999999988</v>
      </c>
      <c r="Z3344" s="51">
        <f t="shared" si="411"/>
        <v>0</v>
      </c>
      <c r="AA3344" s="51">
        <f t="shared" si="412"/>
        <v>0</v>
      </c>
      <c r="AB3344" s="51">
        <f t="shared" si="413"/>
        <v>0</v>
      </c>
      <c r="AC3344" s="52">
        <f t="shared" si="414"/>
        <v>717.3</v>
      </c>
      <c r="AD3344" s="53">
        <f>(ROUND(AC3344-AC3338,1)/AC3338)</f>
        <v>0.13857142857142857</v>
      </c>
      <c r="AE3344" s="44"/>
      <c r="AF3344" s="45"/>
    </row>
    <row r="3345" spans="1:32">
      <c r="A3345" s="46" t="s">
        <v>35</v>
      </c>
      <c r="B3345" s="61"/>
      <c r="C3345" s="48" t="s">
        <v>11</v>
      </c>
      <c r="D3345" s="49">
        <v>75</v>
      </c>
      <c r="E3345" s="49">
        <v>0</v>
      </c>
      <c r="F3345" s="49">
        <v>150</v>
      </c>
      <c r="G3345" s="49">
        <v>0</v>
      </c>
      <c r="H3345" s="49">
        <v>0</v>
      </c>
      <c r="I3345" s="50">
        <v>40</v>
      </c>
      <c r="J3345" s="50">
        <v>10</v>
      </c>
      <c r="K3345" s="50">
        <v>52.5</v>
      </c>
      <c r="L3345" s="50">
        <v>52.5</v>
      </c>
      <c r="M3345" s="50">
        <v>0</v>
      </c>
      <c r="N3345" s="51">
        <f>D3345*$D$10</f>
        <v>101.25</v>
      </c>
      <c r="O3345" s="51">
        <f>E3345*$E$10</f>
        <v>0</v>
      </c>
      <c r="P3345" s="51">
        <f>F3345*$F$10</f>
        <v>202.5</v>
      </c>
      <c r="Q3345" s="51">
        <f>G3345*$G$10</f>
        <v>0</v>
      </c>
      <c r="R3345" s="51">
        <f>H3345*$H$10</f>
        <v>0</v>
      </c>
      <c r="S3345" s="51">
        <f>(N3345/100)*(I3345*$I$10)+(N3345/100)*(J3345*$J$10)+(N3345/100)*(L3345*$L$10)</f>
        <v>125.04375</v>
      </c>
      <c r="T3345" s="51">
        <f>(O3345/100)*(K3345*$J$10)</f>
        <v>0</v>
      </c>
      <c r="U3345" s="51">
        <f>(P3345/100)*(K3345*$K$10)+(P3345/100)*(L3345*$L$10)</f>
        <v>297.67500000000001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09"/>
        <v>226.29374999999999</v>
      </c>
      <c r="Y3345" s="51">
        <f t="shared" si="410"/>
        <v>0</v>
      </c>
      <c r="Z3345" s="51">
        <f t="shared" si="411"/>
        <v>500.17500000000001</v>
      </c>
      <c r="AA3345" s="51">
        <f t="shared" si="412"/>
        <v>0</v>
      </c>
      <c r="AB3345" s="51">
        <f t="shared" si="413"/>
        <v>0</v>
      </c>
      <c r="AC3345" s="52">
        <f t="shared" si="414"/>
        <v>726.5</v>
      </c>
      <c r="AD3345" s="53">
        <f>(ROUND(AC3345-AC3338,1)/AC3338)</f>
        <v>0.15317460317460319</v>
      </c>
      <c r="AE3345" s="44"/>
      <c r="AF3345" s="45"/>
    </row>
    <row r="3346" spans="1:32">
      <c r="A3346" s="46" t="s">
        <v>36</v>
      </c>
      <c r="B3346" s="61"/>
      <c r="C3346" s="48" t="s">
        <v>12</v>
      </c>
      <c r="D3346" s="49">
        <v>75</v>
      </c>
      <c r="E3346" s="49">
        <v>0</v>
      </c>
      <c r="F3346" s="49">
        <v>0</v>
      </c>
      <c r="G3346" s="49">
        <v>150</v>
      </c>
      <c r="H3346" s="49">
        <v>0</v>
      </c>
      <c r="I3346" s="50">
        <v>40</v>
      </c>
      <c r="J3346" s="50">
        <v>10</v>
      </c>
      <c r="K3346" s="50">
        <v>0</v>
      </c>
      <c r="L3346" s="50">
        <v>89</v>
      </c>
      <c r="M3346" s="50">
        <v>0</v>
      </c>
      <c r="N3346" s="51">
        <f>D3346*$D$11</f>
        <v>101.25</v>
      </c>
      <c r="O3346" s="51">
        <f>E3346*$E$11</f>
        <v>0</v>
      </c>
      <c r="P3346" s="51">
        <f>F3346*$F$11</f>
        <v>0</v>
      </c>
      <c r="Q3346" s="51">
        <f>G3346*$G$11</f>
        <v>202.5</v>
      </c>
      <c r="R3346" s="51">
        <f>H3346*$H$11</f>
        <v>0</v>
      </c>
      <c r="S3346" s="51">
        <f>(N3346/100)*(I3346*$I$11)+(N3346/100)*(J3346*$J$11)+(N3346/100)*(L3346*$L$11)</f>
        <v>176.78249999999997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252.31499999999997</v>
      </c>
      <c r="W3346" s="51">
        <f>(R3346/100)*(K3346*$K$11)+(R3346/100)*(L3346*$L$11)</f>
        <v>0</v>
      </c>
      <c r="X3346" s="51">
        <f t="shared" si="409"/>
        <v>278.03249999999997</v>
      </c>
      <c r="Y3346" s="51">
        <f t="shared" si="410"/>
        <v>0</v>
      </c>
      <c r="Z3346" s="51">
        <f t="shared" si="411"/>
        <v>0</v>
      </c>
      <c r="AA3346" s="51">
        <f t="shared" si="412"/>
        <v>454.81499999999994</v>
      </c>
      <c r="AB3346" s="51">
        <f t="shared" si="413"/>
        <v>0</v>
      </c>
      <c r="AC3346" s="52">
        <f t="shared" si="414"/>
        <v>732.8</v>
      </c>
      <c r="AD3346" s="53">
        <f>(ROUND(AC3346-AC3338,1)/AC3338)</f>
        <v>0.16317460317460317</v>
      </c>
      <c r="AE3346" s="44"/>
      <c r="AF3346" s="45"/>
    </row>
    <row r="3347" spans="1:32">
      <c r="A3347" s="46" t="s">
        <v>37</v>
      </c>
      <c r="B3347" s="61"/>
      <c r="C3347" s="48" t="s">
        <v>13</v>
      </c>
      <c r="D3347" s="49">
        <v>75</v>
      </c>
      <c r="E3347" s="49">
        <v>0</v>
      </c>
      <c r="F3347" s="49">
        <v>0</v>
      </c>
      <c r="G3347" s="49">
        <v>0</v>
      </c>
      <c r="H3347" s="49">
        <v>150</v>
      </c>
      <c r="I3347" s="50">
        <v>40</v>
      </c>
      <c r="J3347" s="50">
        <v>10</v>
      </c>
      <c r="K3347" s="50">
        <v>52.5</v>
      </c>
      <c r="L3347" s="50">
        <v>52.5</v>
      </c>
      <c r="M3347" s="50">
        <v>0</v>
      </c>
      <c r="N3347" s="51">
        <f>D3347*$D$12</f>
        <v>101.25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202.5</v>
      </c>
      <c r="S3347" s="51">
        <f>(N3347/100)*(I3347*$I$12)+(N3347/100)*(J3347*$J$12)+(N3347/100)*(L3347*$L$12)</f>
        <v>125.04375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297.67500000000001</v>
      </c>
      <c r="X3347" s="51">
        <f t="shared" si="409"/>
        <v>226.29374999999999</v>
      </c>
      <c r="Y3347" s="51">
        <f t="shared" si="410"/>
        <v>0</v>
      </c>
      <c r="Z3347" s="51">
        <f t="shared" si="411"/>
        <v>0</v>
      </c>
      <c r="AA3347" s="51">
        <f t="shared" si="412"/>
        <v>0</v>
      </c>
      <c r="AB3347" s="51">
        <f t="shared" si="413"/>
        <v>500.17500000000001</v>
      </c>
      <c r="AC3347" s="52">
        <f t="shared" si="414"/>
        <v>726.5</v>
      </c>
      <c r="AD3347" s="53">
        <f>(ROUND(AC3347-AC3338,1)/AC3338)</f>
        <v>0.15317460317460319</v>
      </c>
      <c r="AE3347" s="44"/>
      <c r="AF3347" s="45"/>
    </row>
    <row r="3348" spans="1:32">
      <c r="A3348" s="46" t="s">
        <v>38</v>
      </c>
      <c r="B3348" s="61"/>
      <c r="C3348" s="48" t="s">
        <v>14</v>
      </c>
      <c r="D3348" s="49">
        <v>150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142</v>
      </c>
      <c r="N3348" s="51">
        <f>D3348*$D$13</f>
        <v>202.5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(N3348/100)*(I3348*$I$13)+(N3348/100)*(J3348*$J$13)+(N3348/100)*(M3348*$M$13)+(N3348/100)*(L3348*$L$13)</f>
        <v>575.1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09"/>
        <v>777.6</v>
      </c>
      <c r="Y3348" s="51">
        <f t="shared" si="410"/>
        <v>0</v>
      </c>
      <c r="Z3348" s="51">
        <f t="shared" si="411"/>
        <v>0</v>
      </c>
      <c r="AA3348" s="51">
        <f t="shared" si="412"/>
        <v>0</v>
      </c>
      <c r="AB3348" s="51">
        <f t="shared" si="413"/>
        <v>0</v>
      </c>
      <c r="AC3348" s="52">
        <f t="shared" si="414"/>
        <v>777.6</v>
      </c>
      <c r="AD3348" s="53">
        <f>(ROUND(AC3348-AC3338,1)/AC3338)</f>
        <v>0.23428571428571426</v>
      </c>
      <c r="AE3348" s="44"/>
      <c r="AF3348" s="45"/>
    </row>
    <row r="3349" spans="1:32">
      <c r="A3349" s="46" t="s">
        <v>39</v>
      </c>
      <c r="B3349" s="61"/>
      <c r="C3349" s="48" t="s">
        <v>15</v>
      </c>
      <c r="D3349" s="49">
        <v>150</v>
      </c>
      <c r="E3349" s="49">
        <v>0</v>
      </c>
      <c r="F3349" s="49">
        <v>0</v>
      </c>
      <c r="G3349" s="49">
        <v>0</v>
      </c>
      <c r="H3349" s="49">
        <v>0</v>
      </c>
      <c r="I3349" s="50">
        <v>40</v>
      </c>
      <c r="J3349" s="50">
        <v>10</v>
      </c>
      <c r="K3349" s="50">
        <v>84</v>
      </c>
      <c r="L3349" s="50">
        <v>0</v>
      </c>
      <c r="M3349" s="50">
        <v>0</v>
      </c>
      <c r="N3349" s="51">
        <f>D3349*$D$14</f>
        <v>202.5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441.45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09"/>
        <v>643.95000000000005</v>
      </c>
      <c r="Y3349" s="51">
        <f t="shared" si="410"/>
        <v>0</v>
      </c>
      <c r="Z3349" s="51">
        <f t="shared" si="411"/>
        <v>0</v>
      </c>
      <c r="AA3349" s="51">
        <f t="shared" si="412"/>
        <v>0</v>
      </c>
      <c r="AB3349" s="51">
        <f t="shared" si="413"/>
        <v>0</v>
      </c>
      <c r="AC3349" s="52">
        <f t="shared" si="414"/>
        <v>644</v>
      </c>
      <c r="AD3349" s="53">
        <f>(ROUND(AC3349-AC3338,1)/AC3338)</f>
        <v>2.2222222222222223E-2</v>
      </c>
      <c r="AE3349" s="44"/>
      <c r="AF3349" s="45"/>
    </row>
    <row r="3350" spans="1:32">
      <c r="A3350" s="46"/>
      <c r="B3350" s="61"/>
      <c r="C3350" s="48" t="s">
        <v>16</v>
      </c>
      <c r="D3350" s="49">
        <v>150</v>
      </c>
      <c r="E3350" s="49">
        <v>0</v>
      </c>
      <c r="F3350" s="49">
        <v>0</v>
      </c>
      <c r="G3350" s="49">
        <v>0</v>
      </c>
      <c r="H3350" s="49">
        <v>0</v>
      </c>
      <c r="I3350" s="50">
        <v>40</v>
      </c>
      <c r="J3350" s="50">
        <v>10</v>
      </c>
      <c r="K3350" s="50">
        <v>0</v>
      </c>
      <c r="L3350" s="50">
        <v>84</v>
      </c>
      <c r="M3350" s="50">
        <v>0</v>
      </c>
      <c r="N3350" s="51">
        <f>D3350*$D$15</f>
        <v>202.5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441.45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09"/>
        <v>643.95000000000005</v>
      </c>
      <c r="Y3350" s="51">
        <f t="shared" si="410"/>
        <v>0</v>
      </c>
      <c r="Z3350" s="51">
        <f t="shared" si="411"/>
        <v>0</v>
      </c>
      <c r="AA3350" s="51">
        <f t="shared" si="412"/>
        <v>0</v>
      </c>
      <c r="AB3350" s="51">
        <f t="shared" si="413"/>
        <v>0</v>
      </c>
      <c r="AC3350" s="52">
        <f t="shared" si="414"/>
        <v>644</v>
      </c>
      <c r="AD3350" s="53">
        <f>(ROUND(AC3350-AC3338,1)/AC3338)</f>
        <v>2.2222222222222223E-2</v>
      </c>
      <c r="AE3350" s="44" t="s">
        <v>28</v>
      </c>
      <c r="AF3350" s="45"/>
    </row>
    <row r="3351" spans="1:32">
      <c r="A3351" s="46"/>
      <c r="B3351" s="61"/>
      <c r="C3351" s="48" t="s">
        <v>17</v>
      </c>
      <c r="D3351" s="49">
        <v>150</v>
      </c>
      <c r="E3351" s="49">
        <v>0</v>
      </c>
      <c r="F3351" s="49">
        <v>0</v>
      </c>
      <c r="G3351" s="49">
        <v>0</v>
      </c>
      <c r="H3351" s="49">
        <v>0</v>
      </c>
      <c r="I3351" s="50">
        <v>40</v>
      </c>
      <c r="J3351" s="50">
        <v>60</v>
      </c>
      <c r="K3351" s="50">
        <v>0</v>
      </c>
      <c r="L3351" s="50">
        <v>50</v>
      </c>
      <c r="M3351" s="50">
        <v>0</v>
      </c>
      <c r="N3351" s="51">
        <f>D3351*$D$16</f>
        <v>202.5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(N3351/100)*(I3351*$I$16)+(N3351/100)*(J3351*$J$16)+(N3351/100)*(L3351*$L$16)</f>
        <v>486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09"/>
        <v>688.5</v>
      </c>
      <c r="Y3351" s="51">
        <f t="shared" si="410"/>
        <v>0</v>
      </c>
      <c r="Z3351" s="51">
        <f t="shared" si="411"/>
        <v>0</v>
      </c>
      <c r="AA3351" s="51">
        <f t="shared" si="412"/>
        <v>0</v>
      </c>
      <c r="AB3351" s="51">
        <f t="shared" si="413"/>
        <v>0</v>
      </c>
      <c r="AC3351" s="52">
        <f t="shared" si="414"/>
        <v>688.5</v>
      </c>
      <c r="AD3351" s="53">
        <f>(ROUND(AC3351-AC3338,1)/AC3338)</f>
        <v>9.285714285714286E-2</v>
      </c>
      <c r="AE3351" s="44"/>
      <c r="AF3351" s="45"/>
    </row>
    <row r="3352" spans="1:32">
      <c r="A3352" s="46"/>
      <c r="B3352" s="61"/>
      <c r="C3352" s="48" t="s">
        <v>18</v>
      </c>
      <c r="D3352" s="49">
        <v>150</v>
      </c>
      <c r="E3352" s="49">
        <v>0</v>
      </c>
      <c r="F3352" s="49">
        <v>0</v>
      </c>
      <c r="G3352" s="49">
        <v>0</v>
      </c>
      <c r="H3352" s="49">
        <v>0</v>
      </c>
      <c r="I3352" s="50">
        <v>90</v>
      </c>
      <c r="J3352" s="50">
        <v>10</v>
      </c>
      <c r="K3352" s="50">
        <v>0</v>
      </c>
      <c r="L3352" s="50">
        <v>50</v>
      </c>
      <c r="M3352" s="50">
        <v>0</v>
      </c>
      <c r="N3352" s="51">
        <f>D3352*$D$17</f>
        <v>202.5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(N3352/100)*(I3352*$I$17)+(N3352/100)*(J3352*$J$17)+(N3352/100)*(L3352*$L$17)</f>
        <v>577.125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09"/>
        <v>779.625</v>
      </c>
      <c r="Y3352" s="51">
        <f t="shared" si="410"/>
        <v>0</v>
      </c>
      <c r="Z3352" s="51">
        <f t="shared" si="411"/>
        <v>0</v>
      </c>
      <c r="AA3352" s="51">
        <f t="shared" si="412"/>
        <v>0</v>
      </c>
      <c r="AB3352" s="51">
        <f t="shared" si="413"/>
        <v>0</v>
      </c>
      <c r="AC3352" s="52">
        <f t="shared" si="414"/>
        <v>779.6</v>
      </c>
      <c r="AD3352" s="53">
        <f>(ROUND(AC3352-AC3338,1)/AC3338)</f>
        <v>0.23746031746031745</v>
      </c>
      <c r="AE3352" s="44"/>
      <c r="AF3352" s="45"/>
    </row>
    <row r="3353" spans="1:32">
      <c r="A3353" s="54" t="s">
        <v>19</v>
      </c>
      <c r="B3353" s="58" t="s">
        <v>281</v>
      </c>
      <c r="C3353" s="38" t="s">
        <v>50</v>
      </c>
      <c r="D3353" s="39">
        <v>175</v>
      </c>
      <c r="E3353" s="39">
        <v>0</v>
      </c>
      <c r="F3353" s="39">
        <v>0</v>
      </c>
      <c r="G3353" s="39">
        <v>0</v>
      </c>
      <c r="H3353" s="39">
        <v>0</v>
      </c>
      <c r="I3353" s="40">
        <v>80</v>
      </c>
      <c r="J3353" s="40">
        <v>0</v>
      </c>
      <c r="K3353" s="40">
        <v>0</v>
      </c>
      <c r="L3353" s="40">
        <v>0</v>
      </c>
      <c r="M3353" s="40">
        <v>0</v>
      </c>
      <c r="N3353" s="41">
        <f>D3353*$D$3</f>
        <v>244.99999999999997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391.99999999999994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09"/>
        <v>636.99999999999989</v>
      </c>
      <c r="Y3353" s="41">
        <f t="shared" si="410"/>
        <v>0</v>
      </c>
      <c r="Z3353" s="41">
        <f t="shared" si="411"/>
        <v>0</v>
      </c>
      <c r="AA3353" s="41">
        <f t="shared" si="412"/>
        <v>0</v>
      </c>
      <c r="AB3353" s="41">
        <f t="shared" si="413"/>
        <v>0</v>
      </c>
      <c r="AC3353" s="42">
        <f t="shared" si="414"/>
        <v>637</v>
      </c>
      <c r="AD3353" s="43"/>
      <c r="AE3353" s="44"/>
      <c r="AF3353" s="45"/>
    </row>
    <row r="3354" spans="1:32">
      <c r="A3354" s="46" t="s">
        <v>29</v>
      </c>
      <c r="B3354" s="59">
        <v>50</v>
      </c>
      <c r="C3354" s="48" t="s">
        <v>5</v>
      </c>
      <c r="D3354" s="49">
        <v>175</v>
      </c>
      <c r="E3354" s="49">
        <v>0</v>
      </c>
      <c r="F3354" s="49">
        <v>0</v>
      </c>
      <c r="G3354" s="49">
        <v>0</v>
      </c>
      <c r="H3354" s="49">
        <v>0</v>
      </c>
      <c r="I3354" s="50">
        <v>85</v>
      </c>
      <c r="J3354" s="50">
        <v>20</v>
      </c>
      <c r="K3354" s="50">
        <v>0</v>
      </c>
      <c r="L3354" s="50">
        <v>0</v>
      </c>
      <c r="M3354" s="50">
        <v>0</v>
      </c>
      <c r="N3354" s="51">
        <f>D3354*$D$4</f>
        <v>236.25000000000003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496.12500000000006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09"/>
        <v>732.37500000000011</v>
      </c>
      <c r="Y3354" s="51">
        <f t="shared" si="410"/>
        <v>0</v>
      </c>
      <c r="Z3354" s="51">
        <f t="shared" si="411"/>
        <v>0</v>
      </c>
      <c r="AA3354" s="51">
        <f t="shared" si="412"/>
        <v>0</v>
      </c>
      <c r="AB3354" s="51">
        <f t="shared" si="413"/>
        <v>0</v>
      </c>
      <c r="AC3354" s="52">
        <f t="shared" si="414"/>
        <v>732.4</v>
      </c>
      <c r="AD3354" s="53">
        <f>(ROUND(AC3354-AC3353,1)/AC3353)</f>
        <v>0.14976452119309264</v>
      </c>
      <c r="AE3354" s="44"/>
      <c r="AF3354" s="45"/>
    </row>
    <row r="3355" spans="1:32">
      <c r="A3355" s="46" t="s">
        <v>30</v>
      </c>
      <c r="B3355" s="59">
        <v>0</v>
      </c>
      <c r="C3355" s="48" t="s">
        <v>6</v>
      </c>
      <c r="D3355" s="49">
        <v>175</v>
      </c>
      <c r="E3355" s="49">
        <v>0</v>
      </c>
      <c r="F3355" s="49">
        <v>0</v>
      </c>
      <c r="G3355" s="49">
        <v>0</v>
      </c>
      <c r="H3355" s="49">
        <v>0</v>
      </c>
      <c r="I3355" s="50">
        <v>80</v>
      </c>
      <c r="J3355" s="50">
        <v>0</v>
      </c>
      <c r="K3355" s="50">
        <v>0</v>
      </c>
      <c r="L3355" s="50">
        <v>0</v>
      </c>
      <c r="M3355" s="50">
        <v>0</v>
      </c>
      <c r="N3355" s="51">
        <f>D3355*$D$5</f>
        <v>244.99999999999997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391.99999999999994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09"/>
        <v>636.99999999999989</v>
      </c>
      <c r="Y3355" s="51">
        <f t="shared" si="410"/>
        <v>0</v>
      </c>
      <c r="Z3355" s="51">
        <f t="shared" si="411"/>
        <v>0</v>
      </c>
      <c r="AA3355" s="51">
        <f t="shared" si="412"/>
        <v>0</v>
      </c>
      <c r="AB3355" s="51">
        <f t="shared" si="413"/>
        <v>0</v>
      </c>
      <c r="AC3355" s="52">
        <f t="shared" si="414"/>
        <v>637</v>
      </c>
      <c r="AD3355" s="53">
        <f>(ROUND(AC3355-AC3353,1)/AC3353)</f>
        <v>0</v>
      </c>
      <c r="AE3355" s="44"/>
      <c r="AF3355" s="45"/>
    </row>
    <row r="3356" spans="1:32">
      <c r="A3356" s="46" t="s">
        <v>31</v>
      </c>
      <c r="B3356" s="59">
        <v>0</v>
      </c>
      <c r="C3356" s="48" t="s">
        <v>7</v>
      </c>
      <c r="D3356" s="49">
        <v>175</v>
      </c>
      <c r="E3356" s="49">
        <v>0</v>
      </c>
      <c r="F3356" s="49">
        <v>0</v>
      </c>
      <c r="G3356" s="49">
        <v>0</v>
      </c>
      <c r="H3356" s="49">
        <v>0</v>
      </c>
      <c r="I3356" s="50">
        <v>80</v>
      </c>
      <c r="J3356" s="50">
        <v>0</v>
      </c>
      <c r="K3356" s="50">
        <v>0</v>
      </c>
      <c r="L3356" s="50">
        <v>0</v>
      </c>
      <c r="M3356" s="50">
        <v>0</v>
      </c>
      <c r="N3356" s="51">
        <f>D3356*$D$6</f>
        <v>244.99999999999997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391.99999999999994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09"/>
        <v>636.99999999999989</v>
      </c>
      <c r="Y3356" s="51">
        <f t="shared" si="410"/>
        <v>0</v>
      </c>
      <c r="Z3356" s="51">
        <f t="shared" si="411"/>
        <v>0</v>
      </c>
      <c r="AA3356" s="51">
        <f t="shared" si="412"/>
        <v>0</v>
      </c>
      <c r="AB3356" s="51">
        <f t="shared" si="413"/>
        <v>0</v>
      </c>
      <c r="AC3356" s="52">
        <f t="shared" si="414"/>
        <v>637</v>
      </c>
      <c r="AD3356" s="53">
        <f>(ROUND(AC3356-AC3353,1)/AC3353)</f>
        <v>0</v>
      </c>
      <c r="AE3356" s="44"/>
      <c r="AF3356" s="45"/>
    </row>
    <row r="3357" spans="1:32">
      <c r="A3357" s="46" t="s">
        <v>32</v>
      </c>
      <c r="B3357" s="59">
        <v>0</v>
      </c>
      <c r="C3357" s="48" t="s">
        <v>8</v>
      </c>
      <c r="D3357" s="49">
        <v>175</v>
      </c>
      <c r="E3357" s="49">
        <v>0</v>
      </c>
      <c r="F3357" s="49">
        <v>0</v>
      </c>
      <c r="G3357" s="49">
        <v>0</v>
      </c>
      <c r="H3357" s="49">
        <v>0</v>
      </c>
      <c r="I3357" s="50">
        <v>80</v>
      </c>
      <c r="J3357" s="50">
        <v>0</v>
      </c>
      <c r="K3357" s="50">
        <v>0</v>
      </c>
      <c r="L3357" s="50">
        <v>0</v>
      </c>
      <c r="M3357" s="50">
        <v>0</v>
      </c>
      <c r="N3357" s="51">
        <f>D3357*$D$7</f>
        <v>244.99999999999997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391.99999999999994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09"/>
        <v>636.99999999999989</v>
      </c>
      <c r="Y3357" s="51">
        <f t="shared" si="410"/>
        <v>0</v>
      </c>
      <c r="Z3357" s="51">
        <f t="shared" si="411"/>
        <v>0</v>
      </c>
      <c r="AA3357" s="51">
        <f t="shared" si="412"/>
        <v>0</v>
      </c>
      <c r="AB3357" s="51">
        <f t="shared" si="413"/>
        <v>0</v>
      </c>
      <c r="AC3357" s="52">
        <f t="shared" si="414"/>
        <v>637</v>
      </c>
      <c r="AD3357" s="53">
        <f>(ROUND(AC3357-AC3353,1)/AC3353)</f>
        <v>0</v>
      </c>
      <c r="AE3357" s="44"/>
      <c r="AF3357" s="45"/>
    </row>
    <row r="3358" spans="1:32">
      <c r="A3358" s="46" t="s">
        <v>33</v>
      </c>
      <c r="B3358" s="59"/>
      <c r="C3358" s="48" t="s">
        <v>9</v>
      </c>
      <c r="D3358" s="49">
        <v>175</v>
      </c>
      <c r="E3358" s="49">
        <v>0</v>
      </c>
      <c r="F3358" s="49">
        <v>0</v>
      </c>
      <c r="G3358" s="49">
        <v>0</v>
      </c>
      <c r="H3358" s="49">
        <v>0</v>
      </c>
      <c r="I3358" s="50">
        <v>80</v>
      </c>
      <c r="J3358" s="50">
        <v>0</v>
      </c>
      <c r="K3358" s="50">
        <v>0</v>
      </c>
      <c r="L3358" s="50">
        <v>0</v>
      </c>
      <c r="M3358" s="50">
        <v>0</v>
      </c>
      <c r="N3358" s="51">
        <f>D3358*$D$8</f>
        <v>244.99999999999997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391.99999999999994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09"/>
        <v>636.99999999999989</v>
      </c>
      <c r="Y3358" s="51">
        <f t="shared" si="410"/>
        <v>0</v>
      </c>
      <c r="Z3358" s="51">
        <f t="shared" si="411"/>
        <v>0</v>
      </c>
      <c r="AA3358" s="51">
        <f t="shared" si="412"/>
        <v>0</v>
      </c>
      <c r="AB3358" s="51">
        <f t="shared" si="413"/>
        <v>0</v>
      </c>
      <c r="AC3358" s="52">
        <f t="shared" si="414"/>
        <v>637</v>
      </c>
      <c r="AD3358" s="53">
        <f>(ROUND(AC3358-AC3353,1)/AC3353)</f>
        <v>0</v>
      </c>
      <c r="AE3358" s="44"/>
      <c r="AF3358" s="45"/>
    </row>
    <row r="3359" spans="1:32">
      <c r="A3359" s="46" t="s">
        <v>34</v>
      </c>
      <c r="B3359" s="59"/>
      <c r="C3359" s="48" t="s">
        <v>10</v>
      </c>
      <c r="D3359" s="49">
        <v>87</v>
      </c>
      <c r="E3359" s="49">
        <v>175</v>
      </c>
      <c r="F3359" s="49">
        <v>0</v>
      </c>
      <c r="G3359" s="49">
        <v>0</v>
      </c>
      <c r="H3359" s="49">
        <v>0</v>
      </c>
      <c r="I3359" s="50">
        <v>80</v>
      </c>
      <c r="J3359" s="50">
        <v>0</v>
      </c>
      <c r="K3359" s="50">
        <v>85</v>
      </c>
      <c r="L3359" s="50">
        <v>0</v>
      </c>
      <c r="M3359" s="50">
        <v>0</v>
      </c>
      <c r="N3359" s="51">
        <f>D3359*$D$9</f>
        <v>117.45</v>
      </c>
      <c r="O3359" s="51">
        <f>E3359*$E$9</f>
        <v>236.25000000000003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93.960000000000008</v>
      </c>
      <c r="T3359" s="51">
        <f>(O3359/100)*(K3359*$K$9)</f>
        <v>281.13749999999999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09"/>
        <v>211.41000000000003</v>
      </c>
      <c r="Y3359" s="51">
        <f t="shared" si="410"/>
        <v>517.38750000000005</v>
      </c>
      <c r="Z3359" s="51">
        <f t="shared" si="411"/>
        <v>0</v>
      </c>
      <c r="AA3359" s="51">
        <f t="shared" si="412"/>
        <v>0</v>
      </c>
      <c r="AB3359" s="51">
        <f t="shared" si="413"/>
        <v>0</v>
      </c>
      <c r="AC3359" s="52">
        <f t="shared" si="414"/>
        <v>728.8</v>
      </c>
      <c r="AD3359" s="53">
        <f>(ROUND(AC3359-AC3353,1)/AC3353)</f>
        <v>0.14411302982731553</v>
      </c>
      <c r="AE3359" s="44"/>
      <c r="AF3359" s="45"/>
    </row>
    <row r="3360" spans="1:32">
      <c r="A3360" s="46" t="s">
        <v>35</v>
      </c>
      <c r="B3360" s="59"/>
      <c r="C3360" s="48" t="s">
        <v>11</v>
      </c>
      <c r="D3360" s="49">
        <v>87</v>
      </c>
      <c r="E3360" s="49">
        <v>0</v>
      </c>
      <c r="F3360" s="49">
        <v>175</v>
      </c>
      <c r="G3360" s="49">
        <v>0</v>
      </c>
      <c r="H3360" s="49">
        <v>0</v>
      </c>
      <c r="I3360" s="50">
        <v>80</v>
      </c>
      <c r="J3360" s="50">
        <v>0</v>
      </c>
      <c r="K3360" s="50">
        <v>42.5</v>
      </c>
      <c r="L3360" s="50">
        <v>42.5</v>
      </c>
      <c r="M3360" s="50">
        <v>0</v>
      </c>
      <c r="N3360" s="51">
        <f>D3360*$D$10</f>
        <v>117.45</v>
      </c>
      <c r="O3360" s="51">
        <f>E3360*$E$10</f>
        <v>0</v>
      </c>
      <c r="P3360" s="51">
        <f>F3360*$F$10</f>
        <v>236.25000000000003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93.960000000000008</v>
      </c>
      <c r="T3360" s="51">
        <f>(O3360/100)*(K3360*$J$10)</f>
        <v>0</v>
      </c>
      <c r="U3360" s="51">
        <f>(P3360/100)*(K3360*$K$10)+(P3360/100)*(L3360*$L$10)</f>
        <v>281.13749999999999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09"/>
        <v>211.41000000000003</v>
      </c>
      <c r="Y3360" s="51">
        <f t="shared" si="410"/>
        <v>0</v>
      </c>
      <c r="Z3360" s="51">
        <f t="shared" si="411"/>
        <v>517.38750000000005</v>
      </c>
      <c r="AA3360" s="51">
        <f t="shared" si="412"/>
        <v>0</v>
      </c>
      <c r="AB3360" s="51">
        <f t="shared" si="413"/>
        <v>0</v>
      </c>
      <c r="AC3360" s="52">
        <f t="shared" si="414"/>
        <v>728.8</v>
      </c>
      <c r="AD3360" s="53">
        <f>(ROUND(AC3360-AC3353,1)/AC3353)</f>
        <v>0.14411302982731553</v>
      </c>
      <c r="AE3360" s="44"/>
      <c r="AF3360" s="45"/>
    </row>
    <row r="3361" spans="1:32">
      <c r="A3361" s="46" t="s">
        <v>36</v>
      </c>
      <c r="B3361" s="59"/>
      <c r="C3361" s="48" t="s">
        <v>12</v>
      </c>
      <c r="D3361" s="49">
        <v>87</v>
      </c>
      <c r="E3361" s="49">
        <v>0</v>
      </c>
      <c r="F3361" s="49">
        <v>0</v>
      </c>
      <c r="G3361" s="49">
        <v>175</v>
      </c>
      <c r="H3361" s="49">
        <v>0</v>
      </c>
      <c r="I3361" s="50">
        <v>80</v>
      </c>
      <c r="J3361" s="50">
        <v>0</v>
      </c>
      <c r="K3361" s="50">
        <v>0</v>
      </c>
      <c r="L3361" s="50">
        <v>85</v>
      </c>
      <c r="M3361" s="50">
        <v>0</v>
      </c>
      <c r="N3361" s="51">
        <f>D3361*$D$11</f>
        <v>117.45</v>
      </c>
      <c r="O3361" s="51">
        <f>E3361*$E$11</f>
        <v>0</v>
      </c>
      <c r="P3361" s="51">
        <f>F3361*$F$11</f>
        <v>0</v>
      </c>
      <c r="Q3361" s="51">
        <f>G3361*$G$11</f>
        <v>236.25000000000003</v>
      </c>
      <c r="R3361" s="51">
        <f>H3361*$H$11</f>
        <v>0</v>
      </c>
      <c r="S3361" s="51">
        <f>(N3361/100)*(I3361*$I$11)+(N3361/100)*(J3361*$J$11)</f>
        <v>93.960000000000008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281.13749999999999</v>
      </c>
      <c r="W3361" s="51">
        <f>(R3361/100)*(K3361*$K$11)+(R3361/100)*(L3361*$L$11)</f>
        <v>0</v>
      </c>
      <c r="X3361" s="51">
        <f t="shared" ref="X3361:X3424" si="415">N3361+S3361</f>
        <v>211.41000000000003</v>
      </c>
      <c r="Y3361" s="51">
        <f t="shared" ref="Y3361:Y3424" si="416">O3361+T3361</f>
        <v>0</v>
      </c>
      <c r="Z3361" s="51">
        <f t="shared" ref="Z3361:Z3424" si="417">P3361+U3361</f>
        <v>0</v>
      </c>
      <c r="AA3361" s="51">
        <f t="shared" ref="AA3361:AA3424" si="418">Q3361+V3361</f>
        <v>517.38750000000005</v>
      </c>
      <c r="AB3361" s="51">
        <f t="shared" ref="AB3361:AB3424" si="419">R3361+W3361</f>
        <v>0</v>
      </c>
      <c r="AC3361" s="52">
        <f t="shared" ref="AC3361:AC3424" si="420">ROUND(X3361+Y3361+Z3361+AA3361+AB3361,1)</f>
        <v>728.8</v>
      </c>
      <c r="AD3361" s="53">
        <f>(ROUND(AC3361-AC3353,1)/AC3353)</f>
        <v>0.14411302982731553</v>
      </c>
      <c r="AE3361" s="44"/>
      <c r="AF3361" s="45"/>
    </row>
    <row r="3362" spans="1:32">
      <c r="A3362" s="46" t="s">
        <v>37</v>
      </c>
      <c r="B3362" s="59"/>
      <c r="C3362" s="48" t="s">
        <v>13</v>
      </c>
      <c r="D3362" s="49">
        <v>87</v>
      </c>
      <c r="E3362" s="49">
        <v>0</v>
      </c>
      <c r="F3362" s="49">
        <v>0</v>
      </c>
      <c r="G3362" s="49">
        <v>0</v>
      </c>
      <c r="H3362" s="49">
        <v>175</v>
      </c>
      <c r="I3362" s="50">
        <v>80</v>
      </c>
      <c r="J3362" s="50">
        <v>0</v>
      </c>
      <c r="K3362" s="50">
        <v>42.5</v>
      </c>
      <c r="L3362" s="50">
        <v>42.5</v>
      </c>
      <c r="M3362" s="50">
        <v>0</v>
      </c>
      <c r="N3362" s="51">
        <f>D3362*$D$12</f>
        <v>117.45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236.25000000000003</v>
      </c>
      <c r="S3362" s="51">
        <f>(N3362/100)*(I3362*$I$12)+(N3362/100)*(J3362*$J$12)</f>
        <v>93.960000000000008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281.13749999999999</v>
      </c>
      <c r="X3362" s="51">
        <f t="shared" si="415"/>
        <v>211.41000000000003</v>
      </c>
      <c r="Y3362" s="51">
        <f t="shared" si="416"/>
        <v>0</v>
      </c>
      <c r="Z3362" s="51">
        <f t="shared" si="417"/>
        <v>0</v>
      </c>
      <c r="AA3362" s="51">
        <f t="shared" si="418"/>
        <v>0</v>
      </c>
      <c r="AB3362" s="51">
        <f t="shared" si="419"/>
        <v>517.38750000000005</v>
      </c>
      <c r="AC3362" s="52">
        <f t="shared" si="420"/>
        <v>728.8</v>
      </c>
      <c r="AD3362" s="53">
        <f>(ROUND(AC3362-AC3353,1)/AC3353)</f>
        <v>0.14411302982731553</v>
      </c>
      <c r="AE3362" s="44"/>
      <c r="AF3362" s="45"/>
    </row>
    <row r="3363" spans="1:32">
      <c r="A3363" s="46" t="s">
        <v>38</v>
      </c>
      <c r="B3363" s="59"/>
      <c r="C3363" s="48" t="s">
        <v>14</v>
      </c>
      <c r="D3363" s="49">
        <v>175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110</v>
      </c>
      <c r="N3363" s="51">
        <f>D3363*$D$13</f>
        <v>236.25000000000003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519.75000000000011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15"/>
        <v>756.00000000000011</v>
      </c>
      <c r="Y3363" s="51">
        <f t="shared" si="416"/>
        <v>0</v>
      </c>
      <c r="Z3363" s="51">
        <f t="shared" si="417"/>
        <v>0</v>
      </c>
      <c r="AA3363" s="51">
        <f t="shared" si="418"/>
        <v>0</v>
      </c>
      <c r="AB3363" s="51">
        <f t="shared" si="419"/>
        <v>0</v>
      </c>
      <c r="AC3363" s="52">
        <f t="shared" si="420"/>
        <v>756</v>
      </c>
      <c r="AD3363" s="53">
        <f>(ROUND(AC3363-AC3353,1)/AC3353)</f>
        <v>0.18681318681318682</v>
      </c>
      <c r="AE3363" s="44"/>
      <c r="AF3363" s="45"/>
    </row>
    <row r="3364" spans="1:32">
      <c r="A3364" s="46" t="s">
        <v>39</v>
      </c>
      <c r="B3364" s="59"/>
      <c r="C3364" s="48" t="s">
        <v>15</v>
      </c>
      <c r="D3364" s="49">
        <v>175</v>
      </c>
      <c r="E3364" s="49">
        <v>0</v>
      </c>
      <c r="F3364" s="49">
        <v>0</v>
      </c>
      <c r="G3364" s="49">
        <v>0</v>
      </c>
      <c r="H3364" s="49">
        <v>0</v>
      </c>
      <c r="I3364" s="50">
        <v>80</v>
      </c>
      <c r="J3364" s="50">
        <v>0</v>
      </c>
      <c r="K3364" s="50">
        <v>70</v>
      </c>
      <c r="L3364" s="50">
        <v>0</v>
      </c>
      <c r="M3364" s="50">
        <v>0</v>
      </c>
      <c r="N3364" s="51">
        <f>D3364*$D$14</f>
        <v>236.25000000000003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519.75000000000011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15"/>
        <v>756.00000000000011</v>
      </c>
      <c r="Y3364" s="51">
        <f t="shared" si="416"/>
        <v>0</v>
      </c>
      <c r="Z3364" s="51">
        <f t="shared" si="417"/>
        <v>0</v>
      </c>
      <c r="AA3364" s="51">
        <f t="shared" si="418"/>
        <v>0</v>
      </c>
      <c r="AB3364" s="51">
        <f t="shared" si="419"/>
        <v>0</v>
      </c>
      <c r="AC3364" s="52">
        <f t="shared" si="420"/>
        <v>756</v>
      </c>
      <c r="AD3364" s="53">
        <f>(ROUND(AC3364-AC3353,1)/AC3353)</f>
        <v>0.18681318681318682</v>
      </c>
      <c r="AE3364" s="44"/>
      <c r="AF3364" s="45"/>
    </row>
    <row r="3365" spans="1:32">
      <c r="A3365" s="46"/>
      <c r="B3365" s="59"/>
      <c r="C3365" s="48" t="s">
        <v>16</v>
      </c>
      <c r="D3365" s="49">
        <v>175</v>
      </c>
      <c r="E3365" s="49">
        <v>0</v>
      </c>
      <c r="F3365" s="49">
        <v>0</v>
      </c>
      <c r="G3365" s="49">
        <v>0</v>
      </c>
      <c r="H3365" s="49">
        <v>0</v>
      </c>
      <c r="I3365" s="50">
        <v>80</v>
      </c>
      <c r="J3365" s="50">
        <v>0</v>
      </c>
      <c r="K3365" s="50">
        <v>0</v>
      </c>
      <c r="L3365" s="50">
        <v>70</v>
      </c>
      <c r="M3365" s="50">
        <v>0</v>
      </c>
      <c r="N3365" s="51">
        <f>D3365*$D$15</f>
        <v>236.25000000000003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519.75000000000011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15"/>
        <v>756.00000000000011</v>
      </c>
      <c r="Y3365" s="51">
        <f t="shared" si="416"/>
        <v>0</v>
      </c>
      <c r="Z3365" s="51">
        <f t="shared" si="417"/>
        <v>0</v>
      </c>
      <c r="AA3365" s="51">
        <f t="shared" si="418"/>
        <v>0</v>
      </c>
      <c r="AB3365" s="51">
        <f t="shared" si="419"/>
        <v>0</v>
      </c>
      <c r="AC3365" s="52">
        <f t="shared" si="420"/>
        <v>756</v>
      </c>
      <c r="AD3365" s="53">
        <f>(ROUND(AC3365-AC3353,1)/AC3353)</f>
        <v>0.18681318681318682</v>
      </c>
      <c r="AE3365" s="44" t="s">
        <v>28</v>
      </c>
      <c r="AF3365" s="45"/>
    </row>
    <row r="3366" spans="1:32">
      <c r="A3366" s="46"/>
      <c r="B3366" s="59"/>
      <c r="C3366" s="48" t="s">
        <v>17</v>
      </c>
      <c r="D3366" s="49">
        <v>175</v>
      </c>
      <c r="E3366" s="49">
        <v>0</v>
      </c>
      <c r="F3366" s="49">
        <v>0</v>
      </c>
      <c r="G3366" s="49">
        <v>0</v>
      </c>
      <c r="H3366" s="49">
        <v>0</v>
      </c>
      <c r="I3366" s="50">
        <v>80</v>
      </c>
      <c r="J3366" s="50">
        <v>45</v>
      </c>
      <c r="K3366" s="50">
        <v>0</v>
      </c>
      <c r="L3366" s="50">
        <v>0</v>
      </c>
      <c r="M3366" s="50">
        <v>0</v>
      </c>
      <c r="N3366" s="51">
        <f>D3366*$D$16</f>
        <v>236.25000000000003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454.78125000000011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15"/>
        <v>691.03125000000011</v>
      </c>
      <c r="Y3366" s="51">
        <f t="shared" si="416"/>
        <v>0</v>
      </c>
      <c r="Z3366" s="51">
        <f t="shared" si="417"/>
        <v>0</v>
      </c>
      <c r="AA3366" s="51">
        <f t="shared" si="418"/>
        <v>0</v>
      </c>
      <c r="AB3366" s="51">
        <f t="shared" si="419"/>
        <v>0</v>
      </c>
      <c r="AC3366" s="52">
        <f t="shared" si="420"/>
        <v>691</v>
      </c>
      <c r="AD3366" s="53">
        <f>(ROUND(AC3366-AC3353,1)/AC3353)</f>
        <v>8.4772370486656201E-2</v>
      </c>
      <c r="AE3366" s="44"/>
      <c r="AF3366" s="45"/>
    </row>
    <row r="3367" spans="1:32">
      <c r="A3367" s="46"/>
      <c r="B3367" s="59"/>
      <c r="C3367" s="48" t="s">
        <v>18</v>
      </c>
      <c r="D3367" s="49">
        <v>175</v>
      </c>
      <c r="E3367" s="49">
        <v>0</v>
      </c>
      <c r="F3367" s="49">
        <v>0</v>
      </c>
      <c r="G3367" s="49">
        <v>0</v>
      </c>
      <c r="H3367" s="49">
        <v>0</v>
      </c>
      <c r="I3367" s="50">
        <v>100</v>
      </c>
      <c r="J3367" s="50">
        <v>0</v>
      </c>
      <c r="K3367" s="50">
        <v>0</v>
      </c>
      <c r="L3367" s="50">
        <v>0</v>
      </c>
      <c r="M3367" s="50">
        <v>0</v>
      </c>
      <c r="N3367" s="51">
        <f>D3367*$D$17</f>
        <v>236.25000000000003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590.62500000000011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15"/>
        <v>826.87500000000011</v>
      </c>
      <c r="Y3367" s="51">
        <f t="shared" si="416"/>
        <v>0</v>
      </c>
      <c r="Z3367" s="51">
        <f t="shared" si="417"/>
        <v>0</v>
      </c>
      <c r="AA3367" s="51">
        <f t="shared" si="418"/>
        <v>0</v>
      </c>
      <c r="AB3367" s="51">
        <f t="shared" si="419"/>
        <v>0</v>
      </c>
      <c r="AC3367" s="52">
        <f t="shared" si="420"/>
        <v>826.9</v>
      </c>
      <c r="AD3367" s="53">
        <f>(ROUND(AC3367-AC3353,1)/AC3353)</f>
        <v>0.29811616954474096</v>
      </c>
      <c r="AE3367" s="44"/>
      <c r="AF3367" s="45"/>
    </row>
    <row r="3368" spans="1:32">
      <c r="A3368" s="54" t="s">
        <v>19</v>
      </c>
      <c r="B3368" s="60" t="s">
        <v>282</v>
      </c>
      <c r="C3368" s="38" t="s">
        <v>50</v>
      </c>
      <c r="D3368" s="39">
        <v>165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20</v>
      </c>
      <c r="K3368" s="40">
        <v>0</v>
      </c>
      <c r="L3368" s="40">
        <v>0</v>
      </c>
      <c r="M3368" s="40">
        <v>0</v>
      </c>
      <c r="N3368" s="41">
        <f>D3368*$D$3</f>
        <v>230.99999999999997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392.69999999999993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15"/>
        <v>623.69999999999993</v>
      </c>
      <c r="Y3368" s="41">
        <f t="shared" si="416"/>
        <v>0</v>
      </c>
      <c r="Z3368" s="41">
        <f t="shared" si="417"/>
        <v>0</v>
      </c>
      <c r="AA3368" s="41">
        <f t="shared" si="418"/>
        <v>0</v>
      </c>
      <c r="AB3368" s="41">
        <f t="shared" si="419"/>
        <v>0</v>
      </c>
      <c r="AC3368" s="42">
        <f t="shared" si="420"/>
        <v>623.70000000000005</v>
      </c>
      <c r="AD3368" s="43"/>
      <c r="AE3368" s="44"/>
      <c r="AF3368" s="45"/>
    </row>
    <row r="3369" spans="1:32">
      <c r="A3369" s="46" t="s">
        <v>29</v>
      </c>
      <c r="B3369" s="61">
        <v>40</v>
      </c>
      <c r="C3369" s="48" t="s">
        <v>5</v>
      </c>
      <c r="D3369" s="49">
        <v>165</v>
      </c>
      <c r="E3369" s="49">
        <v>0</v>
      </c>
      <c r="F3369" s="49">
        <v>0</v>
      </c>
      <c r="G3369" s="49">
        <v>0</v>
      </c>
      <c r="H3369" s="49">
        <v>0</v>
      </c>
      <c r="I3369" s="50">
        <v>80</v>
      </c>
      <c r="J3369" s="50">
        <v>35</v>
      </c>
      <c r="K3369" s="50">
        <v>0</v>
      </c>
      <c r="L3369" s="50">
        <v>0</v>
      </c>
      <c r="M3369" s="50">
        <v>0</v>
      </c>
      <c r="N3369" s="51">
        <f>D3369*$D$4</f>
        <v>222.75000000000003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512.32500000000016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15"/>
        <v>735.07500000000016</v>
      </c>
      <c r="Y3369" s="51">
        <f t="shared" si="416"/>
        <v>0</v>
      </c>
      <c r="Z3369" s="51">
        <f t="shared" si="417"/>
        <v>0</v>
      </c>
      <c r="AA3369" s="51">
        <f t="shared" si="418"/>
        <v>0</v>
      </c>
      <c r="AB3369" s="51">
        <f t="shared" si="419"/>
        <v>0</v>
      </c>
      <c r="AC3369" s="52">
        <f t="shared" si="420"/>
        <v>735.1</v>
      </c>
      <c r="AD3369" s="53">
        <f>(ROUND(AC3369-AC3368,1)/AC3368)</f>
        <v>0.17861151194484529</v>
      </c>
      <c r="AE3369" s="44"/>
      <c r="AF3369" s="45"/>
    </row>
    <row r="3370" spans="1:32">
      <c r="A3370" s="46" t="s">
        <v>30</v>
      </c>
      <c r="B3370" s="61">
        <v>0</v>
      </c>
      <c r="C3370" s="48" t="s">
        <v>6</v>
      </c>
      <c r="D3370" s="49">
        <v>165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20</v>
      </c>
      <c r="K3370" s="50">
        <v>0</v>
      </c>
      <c r="L3370" s="50">
        <v>0</v>
      </c>
      <c r="M3370" s="50">
        <v>0</v>
      </c>
      <c r="N3370" s="51">
        <f>D3370*$D$5</f>
        <v>230.99999999999997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392.69999999999993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15"/>
        <v>623.69999999999993</v>
      </c>
      <c r="Y3370" s="51">
        <f t="shared" si="416"/>
        <v>0</v>
      </c>
      <c r="Z3370" s="51">
        <f t="shared" si="417"/>
        <v>0</v>
      </c>
      <c r="AA3370" s="51">
        <f t="shared" si="418"/>
        <v>0</v>
      </c>
      <c r="AB3370" s="51">
        <f t="shared" si="419"/>
        <v>0</v>
      </c>
      <c r="AC3370" s="52">
        <f t="shared" si="420"/>
        <v>623.70000000000005</v>
      </c>
      <c r="AD3370" s="53">
        <f>(ROUND(AC3370-AC3368,1)/AC3368)</f>
        <v>0</v>
      </c>
      <c r="AE3370" s="44"/>
      <c r="AF3370" s="45"/>
    </row>
    <row r="3371" spans="1:32">
      <c r="A3371" s="46" t="s">
        <v>31</v>
      </c>
      <c r="B3371" s="61">
        <v>0</v>
      </c>
      <c r="C3371" s="48" t="s">
        <v>7</v>
      </c>
      <c r="D3371" s="49">
        <v>165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20</v>
      </c>
      <c r="K3371" s="50">
        <v>0</v>
      </c>
      <c r="L3371" s="50">
        <v>0</v>
      </c>
      <c r="M3371" s="50">
        <v>0</v>
      </c>
      <c r="N3371" s="51">
        <f>D3371*$D$6</f>
        <v>230.99999999999997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392.69999999999993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15"/>
        <v>623.69999999999993</v>
      </c>
      <c r="Y3371" s="51">
        <f t="shared" si="416"/>
        <v>0</v>
      </c>
      <c r="Z3371" s="51">
        <f t="shared" si="417"/>
        <v>0</v>
      </c>
      <c r="AA3371" s="51">
        <f t="shared" si="418"/>
        <v>0</v>
      </c>
      <c r="AB3371" s="51">
        <f t="shared" si="419"/>
        <v>0</v>
      </c>
      <c r="AC3371" s="52">
        <f t="shared" si="420"/>
        <v>623.70000000000005</v>
      </c>
      <c r="AD3371" s="53">
        <f>(ROUND(AC3371-AC3368,1)/AC3368)</f>
        <v>0</v>
      </c>
      <c r="AE3371" s="44"/>
      <c r="AF3371" s="45"/>
    </row>
    <row r="3372" spans="1:32">
      <c r="A3372" s="46" t="s">
        <v>32</v>
      </c>
      <c r="B3372" s="61">
        <v>0</v>
      </c>
      <c r="C3372" s="48" t="s">
        <v>8</v>
      </c>
      <c r="D3372" s="49">
        <v>165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20</v>
      </c>
      <c r="K3372" s="50">
        <v>0</v>
      </c>
      <c r="L3372" s="50">
        <v>0</v>
      </c>
      <c r="M3372" s="50">
        <v>0</v>
      </c>
      <c r="N3372" s="51">
        <f>D3372*$D$7</f>
        <v>230.99999999999997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392.69999999999993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15"/>
        <v>623.69999999999993</v>
      </c>
      <c r="Y3372" s="51">
        <f t="shared" si="416"/>
        <v>0</v>
      </c>
      <c r="Z3372" s="51">
        <f t="shared" si="417"/>
        <v>0</v>
      </c>
      <c r="AA3372" s="51">
        <f t="shared" si="418"/>
        <v>0</v>
      </c>
      <c r="AB3372" s="51">
        <f t="shared" si="419"/>
        <v>0</v>
      </c>
      <c r="AC3372" s="52">
        <f t="shared" si="420"/>
        <v>623.70000000000005</v>
      </c>
      <c r="AD3372" s="53">
        <f>(ROUND(AC3372-AC3368,1)/AC3368)</f>
        <v>0</v>
      </c>
      <c r="AE3372" s="44"/>
      <c r="AF3372" s="45"/>
    </row>
    <row r="3373" spans="1:32">
      <c r="A3373" s="46" t="s">
        <v>33</v>
      </c>
      <c r="B3373" s="61"/>
      <c r="C3373" s="48" t="s">
        <v>9</v>
      </c>
      <c r="D3373" s="49">
        <v>165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20</v>
      </c>
      <c r="K3373" s="50">
        <v>0</v>
      </c>
      <c r="L3373" s="50">
        <v>0</v>
      </c>
      <c r="M3373" s="50">
        <v>0</v>
      </c>
      <c r="N3373" s="51">
        <f>D3373*$D$8</f>
        <v>230.99999999999997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392.69999999999993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15"/>
        <v>623.69999999999993</v>
      </c>
      <c r="Y3373" s="51">
        <f t="shared" si="416"/>
        <v>0</v>
      </c>
      <c r="Z3373" s="51">
        <f t="shared" si="417"/>
        <v>0</v>
      </c>
      <c r="AA3373" s="51">
        <f t="shared" si="418"/>
        <v>0</v>
      </c>
      <c r="AB3373" s="51">
        <f t="shared" si="419"/>
        <v>0</v>
      </c>
      <c r="AC3373" s="52">
        <f t="shared" si="420"/>
        <v>623.70000000000005</v>
      </c>
      <c r="AD3373" s="53">
        <f>(ROUND(AC3373-AC3368,1)/AC3368)</f>
        <v>0</v>
      </c>
      <c r="AE3373" s="44"/>
      <c r="AF3373" s="45"/>
    </row>
    <row r="3374" spans="1:32">
      <c r="A3374" s="46" t="s">
        <v>34</v>
      </c>
      <c r="B3374" s="61"/>
      <c r="C3374" s="48" t="s">
        <v>10</v>
      </c>
      <c r="D3374" s="49">
        <v>82</v>
      </c>
      <c r="E3374" s="49">
        <v>165</v>
      </c>
      <c r="F3374" s="49">
        <v>0</v>
      </c>
      <c r="G3374" s="49">
        <v>0</v>
      </c>
      <c r="H3374" s="49">
        <v>0</v>
      </c>
      <c r="I3374" s="50">
        <v>65</v>
      </c>
      <c r="J3374" s="50">
        <v>20</v>
      </c>
      <c r="K3374" s="50">
        <v>90</v>
      </c>
      <c r="L3374" s="50">
        <v>0</v>
      </c>
      <c r="M3374" s="50">
        <v>0</v>
      </c>
      <c r="N3374" s="51">
        <f>D3374*$D$9</f>
        <v>110.7</v>
      </c>
      <c r="O3374" s="51">
        <f>E3374*$E$9</f>
        <v>222.75000000000003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94.094999999999999</v>
      </c>
      <c r="T3374" s="51">
        <f>(O3374/100)*(K3374*$K$9)</f>
        <v>280.66500000000002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15"/>
        <v>204.79500000000002</v>
      </c>
      <c r="Y3374" s="51">
        <f t="shared" si="416"/>
        <v>503.41500000000008</v>
      </c>
      <c r="Z3374" s="51">
        <f t="shared" si="417"/>
        <v>0</v>
      </c>
      <c r="AA3374" s="51">
        <f t="shared" si="418"/>
        <v>0</v>
      </c>
      <c r="AB3374" s="51">
        <f t="shared" si="419"/>
        <v>0</v>
      </c>
      <c r="AC3374" s="52">
        <f t="shared" si="420"/>
        <v>708.2</v>
      </c>
      <c r="AD3374" s="53">
        <f>(ROUND(AC3374-AC3368,1)/AC3368)</f>
        <v>0.13548180214846881</v>
      </c>
      <c r="AE3374" s="44"/>
      <c r="AF3374" s="45"/>
    </row>
    <row r="3375" spans="1:32">
      <c r="A3375" s="46" t="s">
        <v>35</v>
      </c>
      <c r="B3375" s="61"/>
      <c r="C3375" s="48" t="s">
        <v>11</v>
      </c>
      <c r="D3375" s="49">
        <v>82</v>
      </c>
      <c r="E3375" s="49">
        <v>0</v>
      </c>
      <c r="F3375" s="49">
        <v>165</v>
      </c>
      <c r="G3375" s="49">
        <v>0</v>
      </c>
      <c r="H3375" s="49">
        <v>0</v>
      </c>
      <c r="I3375" s="50">
        <v>65</v>
      </c>
      <c r="J3375" s="50">
        <v>20</v>
      </c>
      <c r="K3375" s="50">
        <v>45</v>
      </c>
      <c r="L3375" s="50">
        <v>45</v>
      </c>
      <c r="M3375" s="50">
        <v>0</v>
      </c>
      <c r="N3375" s="51">
        <f>D3375*$D$10</f>
        <v>110.7</v>
      </c>
      <c r="O3375" s="51">
        <f>E3375*$E$10</f>
        <v>0</v>
      </c>
      <c r="P3375" s="51">
        <f>F3375*$F$10</f>
        <v>222.75000000000003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94.094999999999999</v>
      </c>
      <c r="T3375" s="51">
        <f>(O3375/100)*(K3375*$J$10)</f>
        <v>0</v>
      </c>
      <c r="U3375" s="51">
        <f>(P3375/100)*(K3375*$K$10)+(P3375/100)*(L3375*$L$10)</f>
        <v>280.66500000000002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15"/>
        <v>204.79500000000002</v>
      </c>
      <c r="Y3375" s="51">
        <f t="shared" si="416"/>
        <v>0</v>
      </c>
      <c r="Z3375" s="51">
        <f t="shared" si="417"/>
        <v>503.41500000000008</v>
      </c>
      <c r="AA3375" s="51">
        <f t="shared" si="418"/>
        <v>0</v>
      </c>
      <c r="AB3375" s="51">
        <f t="shared" si="419"/>
        <v>0</v>
      </c>
      <c r="AC3375" s="52">
        <f t="shared" si="420"/>
        <v>708.2</v>
      </c>
      <c r="AD3375" s="53">
        <f>(ROUND(AC3375-AC3368,1)/AC3368)</f>
        <v>0.13548180214846881</v>
      </c>
      <c r="AE3375" s="44"/>
      <c r="AF3375" s="45"/>
    </row>
    <row r="3376" spans="1:32">
      <c r="A3376" s="46" t="s">
        <v>36</v>
      </c>
      <c r="B3376" s="61"/>
      <c r="C3376" s="48" t="s">
        <v>12</v>
      </c>
      <c r="D3376" s="49">
        <v>82</v>
      </c>
      <c r="E3376" s="49">
        <v>0</v>
      </c>
      <c r="F3376" s="49">
        <v>0</v>
      </c>
      <c r="G3376" s="49">
        <v>165</v>
      </c>
      <c r="H3376" s="49">
        <v>0</v>
      </c>
      <c r="I3376" s="50">
        <v>65</v>
      </c>
      <c r="J3376" s="50">
        <v>20</v>
      </c>
      <c r="K3376" s="50">
        <v>0</v>
      </c>
      <c r="L3376" s="50">
        <v>90</v>
      </c>
      <c r="M3376" s="50">
        <v>0</v>
      </c>
      <c r="N3376" s="51">
        <f>D3376*$D$11</f>
        <v>110.7</v>
      </c>
      <c r="O3376" s="51">
        <f>E3376*$E$11</f>
        <v>0</v>
      </c>
      <c r="P3376" s="51">
        <f>F3376*$F$11</f>
        <v>0</v>
      </c>
      <c r="Q3376" s="51">
        <f>G3376*$G$11</f>
        <v>222.75000000000003</v>
      </c>
      <c r="R3376" s="51">
        <f>H3376*$H$11</f>
        <v>0</v>
      </c>
      <c r="S3376" s="51">
        <f>(N3376/100)*(I3376*$I$11)+(N3376/100)*(J3376*$J$11)</f>
        <v>94.094999999999999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280.66500000000002</v>
      </c>
      <c r="W3376" s="51">
        <f>(R3376/100)*(K3376*$K$11)+(R3376/100)*(L3376*$L$11)</f>
        <v>0</v>
      </c>
      <c r="X3376" s="51">
        <f t="shared" si="415"/>
        <v>204.79500000000002</v>
      </c>
      <c r="Y3376" s="51">
        <f t="shared" si="416"/>
        <v>0</v>
      </c>
      <c r="Z3376" s="51">
        <f t="shared" si="417"/>
        <v>0</v>
      </c>
      <c r="AA3376" s="51">
        <f t="shared" si="418"/>
        <v>503.41500000000008</v>
      </c>
      <c r="AB3376" s="51">
        <f t="shared" si="419"/>
        <v>0</v>
      </c>
      <c r="AC3376" s="52">
        <f t="shared" si="420"/>
        <v>708.2</v>
      </c>
      <c r="AD3376" s="53">
        <f>(ROUND(AC3376-AC3368,1)/AC3368)</f>
        <v>0.13548180214846881</v>
      </c>
      <c r="AE3376" s="44"/>
      <c r="AF3376" s="45"/>
    </row>
    <row r="3377" spans="1:32">
      <c r="A3377" s="46" t="s">
        <v>37</v>
      </c>
      <c r="B3377" s="61"/>
      <c r="C3377" s="48" t="s">
        <v>13</v>
      </c>
      <c r="D3377" s="49">
        <v>82</v>
      </c>
      <c r="E3377" s="49">
        <v>0</v>
      </c>
      <c r="F3377" s="49">
        <v>0</v>
      </c>
      <c r="G3377" s="49">
        <v>0</v>
      </c>
      <c r="H3377" s="49">
        <v>165</v>
      </c>
      <c r="I3377" s="50">
        <v>65</v>
      </c>
      <c r="J3377" s="50">
        <v>20</v>
      </c>
      <c r="K3377" s="50">
        <v>45</v>
      </c>
      <c r="L3377" s="50">
        <v>45</v>
      </c>
      <c r="M3377" s="50">
        <v>0</v>
      </c>
      <c r="N3377" s="51">
        <f>D3377*$D$12</f>
        <v>110.7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222.75000000000003</v>
      </c>
      <c r="S3377" s="51">
        <f>(N3377/100)*(I3377*$I$12)+(N3377/100)*(J3377*$J$12)</f>
        <v>94.094999999999999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280.66500000000002</v>
      </c>
      <c r="X3377" s="51">
        <f t="shared" si="415"/>
        <v>204.79500000000002</v>
      </c>
      <c r="Y3377" s="51">
        <f t="shared" si="416"/>
        <v>0</v>
      </c>
      <c r="Z3377" s="51">
        <f t="shared" si="417"/>
        <v>0</v>
      </c>
      <c r="AA3377" s="51">
        <f t="shared" si="418"/>
        <v>0</v>
      </c>
      <c r="AB3377" s="51">
        <f t="shared" si="419"/>
        <v>503.41500000000008</v>
      </c>
      <c r="AC3377" s="52">
        <f t="shared" si="420"/>
        <v>708.2</v>
      </c>
      <c r="AD3377" s="53">
        <f>(ROUND(AC3377-AC3368,1)/AC3368)</f>
        <v>0.13548180214846881</v>
      </c>
      <c r="AE3377" s="44"/>
      <c r="AF3377" s="45"/>
    </row>
    <row r="3378" spans="1:32">
      <c r="A3378" s="46" t="s">
        <v>38</v>
      </c>
      <c r="B3378" s="61"/>
      <c r="C3378" s="48" t="s">
        <v>14</v>
      </c>
      <c r="D3378" s="49">
        <v>165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115</v>
      </c>
      <c r="N3378" s="51">
        <f>D3378*$D$13</f>
        <v>222.75000000000003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512.32500000000016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15"/>
        <v>735.07500000000016</v>
      </c>
      <c r="Y3378" s="51">
        <f t="shared" si="416"/>
        <v>0</v>
      </c>
      <c r="Z3378" s="51">
        <f t="shared" si="417"/>
        <v>0</v>
      </c>
      <c r="AA3378" s="51">
        <f t="shared" si="418"/>
        <v>0</v>
      </c>
      <c r="AB3378" s="51">
        <f t="shared" si="419"/>
        <v>0</v>
      </c>
      <c r="AC3378" s="52">
        <f t="shared" si="420"/>
        <v>735.1</v>
      </c>
      <c r="AD3378" s="53">
        <f>(ROUND(AC3378-AC3368,1)/AC3368)</f>
        <v>0.17861151194484529</v>
      </c>
      <c r="AE3378" s="44"/>
      <c r="AF3378" s="45"/>
    </row>
    <row r="3379" spans="1:32">
      <c r="A3379" s="46" t="s">
        <v>39</v>
      </c>
      <c r="B3379" s="61"/>
      <c r="C3379" s="48" t="s">
        <v>15</v>
      </c>
      <c r="D3379" s="49">
        <v>165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20</v>
      </c>
      <c r="K3379" s="50">
        <v>72</v>
      </c>
      <c r="L3379" s="50">
        <v>0</v>
      </c>
      <c r="M3379" s="50">
        <v>0</v>
      </c>
      <c r="N3379" s="51">
        <f>D3379*$D$14</f>
        <v>222.75000000000003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510.09750000000008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15"/>
        <v>732.84750000000008</v>
      </c>
      <c r="Y3379" s="51">
        <f t="shared" si="416"/>
        <v>0</v>
      </c>
      <c r="Z3379" s="51">
        <f t="shared" si="417"/>
        <v>0</v>
      </c>
      <c r="AA3379" s="51">
        <f t="shared" si="418"/>
        <v>0</v>
      </c>
      <c r="AB3379" s="51">
        <f t="shared" si="419"/>
        <v>0</v>
      </c>
      <c r="AC3379" s="52">
        <f t="shared" si="420"/>
        <v>732.8</v>
      </c>
      <c r="AD3379" s="53">
        <f>(ROUND(AC3379-AC3368,1)/AC3368)</f>
        <v>0.17492384159050822</v>
      </c>
      <c r="AE3379" s="44"/>
      <c r="AF3379" s="45"/>
    </row>
    <row r="3380" spans="1:32">
      <c r="A3380" s="46"/>
      <c r="B3380" s="61"/>
      <c r="C3380" s="48" t="s">
        <v>16</v>
      </c>
      <c r="D3380" s="49">
        <v>165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20</v>
      </c>
      <c r="K3380" s="50">
        <v>0</v>
      </c>
      <c r="L3380" s="50">
        <v>72</v>
      </c>
      <c r="M3380" s="50">
        <v>0</v>
      </c>
      <c r="N3380" s="51">
        <f>D3380*$D$15</f>
        <v>222.75000000000003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510.09750000000008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15"/>
        <v>732.84750000000008</v>
      </c>
      <c r="Y3380" s="51">
        <f t="shared" si="416"/>
        <v>0</v>
      </c>
      <c r="Z3380" s="51">
        <f t="shared" si="417"/>
        <v>0</v>
      </c>
      <c r="AA3380" s="51">
        <f t="shared" si="418"/>
        <v>0</v>
      </c>
      <c r="AB3380" s="51">
        <f t="shared" si="419"/>
        <v>0</v>
      </c>
      <c r="AC3380" s="52">
        <f t="shared" si="420"/>
        <v>732.8</v>
      </c>
      <c r="AD3380" s="53">
        <f>(ROUND(AC3380-AC3368,1)/AC3368)</f>
        <v>0.17492384159050822</v>
      </c>
      <c r="AE3380" s="44" t="s">
        <v>28</v>
      </c>
      <c r="AF3380" s="45"/>
    </row>
    <row r="3381" spans="1:32">
      <c r="A3381" s="46"/>
      <c r="B3381" s="61"/>
      <c r="C3381" s="48" t="s">
        <v>17</v>
      </c>
      <c r="D3381" s="49">
        <v>165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55</v>
      </c>
      <c r="K3381" s="50">
        <v>0</v>
      </c>
      <c r="L3381" s="50">
        <v>0</v>
      </c>
      <c r="M3381" s="50">
        <v>0</v>
      </c>
      <c r="N3381" s="51">
        <f>D3381*$D$16</f>
        <v>222.75000000000003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451.06875000000008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15"/>
        <v>673.81875000000014</v>
      </c>
      <c r="Y3381" s="51">
        <f t="shared" si="416"/>
        <v>0</v>
      </c>
      <c r="Z3381" s="51">
        <f t="shared" si="417"/>
        <v>0</v>
      </c>
      <c r="AA3381" s="51">
        <f t="shared" si="418"/>
        <v>0</v>
      </c>
      <c r="AB3381" s="51">
        <f t="shared" si="419"/>
        <v>0</v>
      </c>
      <c r="AC3381" s="52">
        <f t="shared" si="420"/>
        <v>673.8</v>
      </c>
      <c r="AD3381" s="53">
        <f>(ROUND(AC3381-AC3368,1)/AC3368)</f>
        <v>8.032708032708033E-2</v>
      </c>
      <c r="AE3381" s="44"/>
      <c r="AF3381" s="45"/>
    </row>
    <row r="3382" spans="1:32">
      <c r="A3382" s="46"/>
      <c r="B3382" s="61"/>
      <c r="C3382" s="48" t="s">
        <v>18</v>
      </c>
      <c r="D3382" s="49">
        <v>165</v>
      </c>
      <c r="E3382" s="49">
        <v>0</v>
      </c>
      <c r="F3382" s="49">
        <v>0</v>
      </c>
      <c r="G3382" s="49">
        <v>0</v>
      </c>
      <c r="H3382" s="49">
        <v>0</v>
      </c>
      <c r="I3382" s="50">
        <v>90</v>
      </c>
      <c r="J3382" s="50">
        <v>20</v>
      </c>
      <c r="K3382" s="50">
        <v>0</v>
      </c>
      <c r="L3382" s="50">
        <v>0</v>
      </c>
      <c r="M3382" s="50">
        <v>0</v>
      </c>
      <c r="N3382" s="51">
        <f>D3382*$D$17</f>
        <v>222.75000000000003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545.73750000000018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15"/>
        <v>768.48750000000018</v>
      </c>
      <c r="Y3382" s="51">
        <f t="shared" si="416"/>
        <v>0</v>
      </c>
      <c r="Z3382" s="51">
        <f t="shared" si="417"/>
        <v>0</v>
      </c>
      <c r="AA3382" s="51">
        <f t="shared" si="418"/>
        <v>0</v>
      </c>
      <c r="AB3382" s="51">
        <f t="shared" si="419"/>
        <v>0</v>
      </c>
      <c r="AC3382" s="52">
        <f t="shared" si="420"/>
        <v>768.5</v>
      </c>
      <c r="AD3382" s="53">
        <f>(ROUND(AC3382-AC3368,1)/AC3368)</f>
        <v>0.23216289882956551</v>
      </c>
      <c r="AE3382" s="44"/>
      <c r="AF3382" s="45"/>
    </row>
    <row r="3383" spans="1:32">
      <c r="A3383" s="54" t="s">
        <v>19</v>
      </c>
      <c r="B3383" s="58" t="s">
        <v>283</v>
      </c>
      <c r="C3383" s="38" t="s">
        <v>50</v>
      </c>
      <c r="D3383" s="39">
        <v>200</v>
      </c>
      <c r="E3383" s="39">
        <v>0</v>
      </c>
      <c r="F3383" s="39">
        <v>0</v>
      </c>
      <c r="G3383" s="39">
        <v>0</v>
      </c>
      <c r="H3383" s="39">
        <v>0</v>
      </c>
      <c r="I3383" s="40">
        <v>65</v>
      </c>
      <c r="J3383" s="40">
        <v>0</v>
      </c>
      <c r="K3383" s="40">
        <v>0</v>
      </c>
      <c r="L3383" s="40">
        <v>0</v>
      </c>
      <c r="M3383" s="40">
        <v>0</v>
      </c>
      <c r="N3383" s="41">
        <f>D3383*$D$3</f>
        <v>280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364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15"/>
        <v>644</v>
      </c>
      <c r="Y3383" s="41">
        <f t="shared" si="416"/>
        <v>0</v>
      </c>
      <c r="Z3383" s="41">
        <f t="shared" si="417"/>
        <v>0</v>
      </c>
      <c r="AA3383" s="41">
        <f t="shared" si="418"/>
        <v>0</v>
      </c>
      <c r="AB3383" s="41">
        <f t="shared" si="419"/>
        <v>0</v>
      </c>
      <c r="AC3383" s="42">
        <f t="shared" si="420"/>
        <v>644</v>
      </c>
      <c r="AD3383" s="43"/>
      <c r="AE3383" s="44"/>
      <c r="AF3383" s="45"/>
    </row>
    <row r="3384" spans="1:32">
      <c r="A3384" s="46" t="s">
        <v>29</v>
      </c>
      <c r="B3384" s="59">
        <v>50</v>
      </c>
      <c r="C3384" s="48" t="s">
        <v>5</v>
      </c>
      <c r="D3384" s="49">
        <v>200</v>
      </c>
      <c r="E3384" s="49">
        <v>0</v>
      </c>
      <c r="F3384" s="49">
        <v>0</v>
      </c>
      <c r="G3384" s="49">
        <v>0</v>
      </c>
      <c r="H3384" s="49">
        <v>0</v>
      </c>
      <c r="I3384" s="50">
        <v>70</v>
      </c>
      <c r="J3384" s="50">
        <v>20</v>
      </c>
      <c r="K3384" s="50">
        <v>0</v>
      </c>
      <c r="L3384" s="50">
        <v>0</v>
      </c>
      <c r="M3384" s="50">
        <v>0</v>
      </c>
      <c r="N3384" s="51">
        <f>D3384*$D$4</f>
        <v>270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486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15"/>
        <v>756</v>
      </c>
      <c r="Y3384" s="51">
        <f t="shared" si="416"/>
        <v>0</v>
      </c>
      <c r="Z3384" s="51">
        <f t="shared" si="417"/>
        <v>0</v>
      </c>
      <c r="AA3384" s="51">
        <f t="shared" si="418"/>
        <v>0</v>
      </c>
      <c r="AB3384" s="51">
        <f t="shared" si="419"/>
        <v>0</v>
      </c>
      <c r="AC3384" s="52">
        <f t="shared" si="420"/>
        <v>756</v>
      </c>
      <c r="AD3384" s="53">
        <f>(ROUND(AC3384-AC3383,1)/AC3383)</f>
        <v>0.17391304347826086</v>
      </c>
      <c r="AE3384" s="44"/>
      <c r="AF3384" s="45"/>
    </row>
    <row r="3385" spans="1:32">
      <c r="A3385" s="46" t="s">
        <v>30</v>
      </c>
      <c r="B3385" s="59">
        <v>0</v>
      </c>
      <c r="C3385" s="48" t="s">
        <v>6</v>
      </c>
      <c r="D3385" s="49">
        <v>200</v>
      </c>
      <c r="E3385" s="49">
        <v>0</v>
      </c>
      <c r="F3385" s="49">
        <v>0</v>
      </c>
      <c r="G3385" s="49">
        <v>0</v>
      </c>
      <c r="H3385" s="49">
        <v>0</v>
      </c>
      <c r="I3385" s="50">
        <v>65</v>
      </c>
      <c r="J3385" s="50">
        <v>0</v>
      </c>
      <c r="K3385" s="50">
        <v>0</v>
      </c>
      <c r="L3385" s="50">
        <v>0</v>
      </c>
      <c r="M3385" s="50">
        <v>0</v>
      </c>
      <c r="N3385" s="51">
        <f>D3385*$D$5</f>
        <v>280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364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15"/>
        <v>644</v>
      </c>
      <c r="Y3385" s="51">
        <f t="shared" si="416"/>
        <v>0</v>
      </c>
      <c r="Z3385" s="51">
        <f t="shared" si="417"/>
        <v>0</v>
      </c>
      <c r="AA3385" s="51">
        <f t="shared" si="418"/>
        <v>0</v>
      </c>
      <c r="AB3385" s="51">
        <f t="shared" si="419"/>
        <v>0</v>
      </c>
      <c r="AC3385" s="52">
        <f t="shared" si="420"/>
        <v>644</v>
      </c>
      <c r="AD3385" s="53">
        <f>(ROUND(AC3385-AC3383,1)/AC3383)</f>
        <v>0</v>
      </c>
      <c r="AE3385" s="44"/>
      <c r="AF3385" s="45"/>
    </row>
    <row r="3386" spans="1:32">
      <c r="A3386" s="46" t="s">
        <v>31</v>
      </c>
      <c r="B3386" s="59">
        <v>0</v>
      </c>
      <c r="C3386" s="48" t="s">
        <v>7</v>
      </c>
      <c r="D3386" s="49">
        <v>200</v>
      </c>
      <c r="E3386" s="49">
        <v>0</v>
      </c>
      <c r="F3386" s="49">
        <v>0</v>
      </c>
      <c r="G3386" s="49">
        <v>0</v>
      </c>
      <c r="H3386" s="49">
        <v>0</v>
      </c>
      <c r="I3386" s="50">
        <v>65</v>
      </c>
      <c r="J3386" s="50">
        <v>0</v>
      </c>
      <c r="K3386" s="50">
        <v>0</v>
      </c>
      <c r="L3386" s="50">
        <v>0</v>
      </c>
      <c r="M3386" s="50">
        <v>0</v>
      </c>
      <c r="N3386" s="51">
        <f>D3386*$D$6</f>
        <v>280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364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15"/>
        <v>644</v>
      </c>
      <c r="Y3386" s="51">
        <f t="shared" si="416"/>
        <v>0</v>
      </c>
      <c r="Z3386" s="51">
        <f t="shared" si="417"/>
        <v>0</v>
      </c>
      <c r="AA3386" s="51">
        <f t="shared" si="418"/>
        <v>0</v>
      </c>
      <c r="AB3386" s="51">
        <f t="shared" si="419"/>
        <v>0</v>
      </c>
      <c r="AC3386" s="52">
        <f t="shared" si="420"/>
        <v>644</v>
      </c>
      <c r="AD3386" s="53">
        <f>(ROUND(AC3386-AC3383,1)/AC3383)</f>
        <v>0</v>
      </c>
      <c r="AE3386" s="44"/>
      <c r="AF3386" s="45"/>
    </row>
    <row r="3387" spans="1:32">
      <c r="A3387" s="46" t="s">
        <v>32</v>
      </c>
      <c r="B3387" s="59">
        <v>0</v>
      </c>
      <c r="C3387" s="48" t="s">
        <v>8</v>
      </c>
      <c r="D3387" s="49">
        <v>200</v>
      </c>
      <c r="E3387" s="49">
        <v>0</v>
      </c>
      <c r="F3387" s="49">
        <v>0</v>
      </c>
      <c r="G3387" s="49">
        <v>0</v>
      </c>
      <c r="H3387" s="49">
        <v>0</v>
      </c>
      <c r="I3387" s="50">
        <v>65</v>
      </c>
      <c r="J3387" s="50">
        <v>0</v>
      </c>
      <c r="K3387" s="50">
        <v>0</v>
      </c>
      <c r="L3387" s="50">
        <v>0</v>
      </c>
      <c r="M3387" s="50">
        <v>0</v>
      </c>
      <c r="N3387" s="51">
        <f>D3387*$D$7</f>
        <v>280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364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15"/>
        <v>644</v>
      </c>
      <c r="Y3387" s="51">
        <f t="shared" si="416"/>
        <v>0</v>
      </c>
      <c r="Z3387" s="51">
        <f t="shared" si="417"/>
        <v>0</v>
      </c>
      <c r="AA3387" s="51">
        <f t="shared" si="418"/>
        <v>0</v>
      </c>
      <c r="AB3387" s="51">
        <f t="shared" si="419"/>
        <v>0</v>
      </c>
      <c r="AC3387" s="52">
        <f t="shared" si="420"/>
        <v>644</v>
      </c>
      <c r="AD3387" s="53">
        <f>(ROUND(AC3387-AC3383,1)/AC3383)</f>
        <v>0</v>
      </c>
      <c r="AE3387" s="44"/>
      <c r="AF3387" s="45"/>
    </row>
    <row r="3388" spans="1:32">
      <c r="A3388" s="46" t="s">
        <v>33</v>
      </c>
      <c r="B3388" s="59"/>
      <c r="C3388" s="48" t="s">
        <v>9</v>
      </c>
      <c r="D3388" s="49">
        <v>200</v>
      </c>
      <c r="E3388" s="49">
        <v>0</v>
      </c>
      <c r="F3388" s="49">
        <v>0</v>
      </c>
      <c r="G3388" s="49">
        <v>0</v>
      </c>
      <c r="H3388" s="49">
        <v>0</v>
      </c>
      <c r="I3388" s="50">
        <v>65</v>
      </c>
      <c r="J3388" s="50">
        <v>0</v>
      </c>
      <c r="K3388" s="50">
        <v>0</v>
      </c>
      <c r="L3388" s="50">
        <v>0</v>
      </c>
      <c r="M3388" s="50">
        <v>0</v>
      </c>
      <c r="N3388" s="51">
        <f>D3388*$D$8</f>
        <v>280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364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15"/>
        <v>644</v>
      </c>
      <c r="Y3388" s="51">
        <f t="shared" si="416"/>
        <v>0</v>
      </c>
      <c r="Z3388" s="51">
        <f t="shared" si="417"/>
        <v>0</v>
      </c>
      <c r="AA3388" s="51">
        <f t="shared" si="418"/>
        <v>0</v>
      </c>
      <c r="AB3388" s="51">
        <f t="shared" si="419"/>
        <v>0</v>
      </c>
      <c r="AC3388" s="52">
        <f t="shared" si="420"/>
        <v>644</v>
      </c>
      <c r="AD3388" s="53">
        <f>(ROUND(AC3388-AC3383,1)/AC3383)</f>
        <v>0</v>
      </c>
      <c r="AE3388" s="44"/>
      <c r="AF3388" s="45"/>
    </row>
    <row r="3389" spans="1:32">
      <c r="A3389" s="46" t="s">
        <v>34</v>
      </c>
      <c r="B3389" s="59"/>
      <c r="C3389" s="48" t="s">
        <v>10</v>
      </c>
      <c r="D3389" s="49">
        <v>100</v>
      </c>
      <c r="E3389" s="49">
        <v>200</v>
      </c>
      <c r="F3389" s="49">
        <v>0</v>
      </c>
      <c r="G3389" s="49">
        <v>0</v>
      </c>
      <c r="H3389" s="49">
        <v>0</v>
      </c>
      <c r="I3389" s="50">
        <v>65</v>
      </c>
      <c r="J3389" s="50">
        <v>0</v>
      </c>
      <c r="K3389" s="50">
        <v>70</v>
      </c>
      <c r="L3389" s="50">
        <v>0</v>
      </c>
      <c r="M3389" s="50">
        <v>0</v>
      </c>
      <c r="N3389" s="51">
        <f>D3389*$D$9</f>
        <v>135</v>
      </c>
      <c r="O3389" s="51">
        <f>E3389*$E$9</f>
        <v>270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87.75</v>
      </c>
      <c r="T3389" s="51">
        <f>(O3389/100)*(K3389*$K$9)</f>
        <v>264.60000000000002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15"/>
        <v>222.75</v>
      </c>
      <c r="Y3389" s="51">
        <f t="shared" si="416"/>
        <v>534.6</v>
      </c>
      <c r="Z3389" s="51">
        <f t="shared" si="417"/>
        <v>0</v>
      </c>
      <c r="AA3389" s="51">
        <f t="shared" si="418"/>
        <v>0</v>
      </c>
      <c r="AB3389" s="51">
        <f t="shared" si="419"/>
        <v>0</v>
      </c>
      <c r="AC3389" s="52">
        <f t="shared" si="420"/>
        <v>757.4</v>
      </c>
      <c r="AD3389" s="53">
        <f>(ROUND(AC3389-AC3383,1)/AC3383)</f>
        <v>0.17608695652173914</v>
      </c>
      <c r="AE3389" s="44"/>
      <c r="AF3389" s="45"/>
    </row>
    <row r="3390" spans="1:32">
      <c r="A3390" s="46" t="s">
        <v>35</v>
      </c>
      <c r="B3390" s="59"/>
      <c r="C3390" s="48" t="s">
        <v>11</v>
      </c>
      <c r="D3390" s="49">
        <v>100</v>
      </c>
      <c r="E3390" s="49">
        <v>0</v>
      </c>
      <c r="F3390" s="49">
        <v>200</v>
      </c>
      <c r="G3390" s="49">
        <v>0</v>
      </c>
      <c r="H3390" s="49">
        <v>0</v>
      </c>
      <c r="I3390" s="50">
        <v>65</v>
      </c>
      <c r="J3390" s="50">
        <v>0</v>
      </c>
      <c r="K3390" s="50">
        <v>35</v>
      </c>
      <c r="L3390" s="50">
        <v>35</v>
      </c>
      <c r="M3390" s="50">
        <v>0</v>
      </c>
      <c r="N3390" s="51">
        <f>D3390*$D$10</f>
        <v>135</v>
      </c>
      <c r="O3390" s="51">
        <f>E3390*$E$10</f>
        <v>0</v>
      </c>
      <c r="P3390" s="51">
        <f>F3390*$F$10</f>
        <v>270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87.75</v>
      </c>
      <c r="T3390" s="51">
        <f>(O3390/100)*(K3390*$J$10)</f>
        <v>0</v>
      </c>
      <c r="U3390" s="51">
        <f>(P3390/100)*(K3390*$K$10)+(P3390/100)*(L3390*$L$10)</f>
        <v>264.60000000000002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15"/>
        <v>222.75</v>
      </c>
      <c r="Y3390" s="51">
        <f t="shared" si="416"/>
        <v>0</v>
      </c>
      <c r="Z3390" s="51">
        <f t="shared" si="417"/>
        <v>534.6</v>
      </c>
      <c r="AA3390" s="51">
        <f t="shared" si="418"/>
        <v>0</v>
      </c>
      <c r="AB3390" s="51">
        <f t="shared" si="419"/>
        <v>0</v>
      </c>
      <c r="AC3390" s="52">
        <f t="shared" si="420"/>
        <v>757.4</v>
      </c>
      <c r="AD3390" s="53">
        <f>(ROUND(AC3390-AC3383,1)/AC3383)</f>
        <v>0.17608695652173914</v>
      </c>
      <c r="AE3390" s="44"/>
      <c r="AF3390" s="45"/>
    </row>
    <row r="3391" spans="1:32">
      <c r="A3391" s="46" t="s">
        <v>36</v>
      </c>
      <c r="B3391" s="59"/>
      <c r="C3391" s="48" t="s">
        <v>12</v>
      </c>
      <c r="D3391" s="49">
        <v>100</v>
      </c>
      <c r="E3391" s="49">
        <v>0</v>
      </c>
      <c r="F3391" s="49">
        <v>0</v>
      </c>
      <c r="G3391" s="49">
        <v>200</v>
      </c>
      <c r="H3391" s="49">
        <v>0</v>
      </c>
      <c r="I3391" s="50">
        <v>65</v>
      </c>
      <c r="J3391" s="50">
        <v>0</v>
      </c>
      <c r="K3391" s="50">
        <v>0</v>
      </c>
      <c r="L3391" s="50">
        <v>70</v>
      </c>
      <c r="M3391" s="50">
        <v>0</v>
      </c>
      <c r="N3391" s="51">
        <f>D3391*$D$11</f>
        <v>135</v>
      </c>
      <c r="O3391" s="51">
        <f>E3391*$E$11</f>
        <v>0</v>
      </c>
      <c r="P3391" s="51">
        <f>F3391*$F$11</f>
        <v>0</v>
      </c>
      <c r="Q3391" s="51">
        <f>G3391*$G$11</f>
        <v>270</v>
      </c>
      <c r="R3391" s="51">
        <f>H3391*$H$11</f>
        <v>0</v>
      </c>
      <c r="S3391" s="51">
        <f>(N3391/100)*(I3391*$I$11)+(N3391/100)*(J3391*$J$11)</f>
        <v>87.75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264.60000000000002</v>
      </c>
      <c r="W3391" s="51">
        <f>(R3391/100)*(K3391*$K$11)+(R3391/100)*(L3391*$L$11)</f>
        <v>0</v>
      </c>
      <c r="X3391" s="51">
        <f t="shared" si="415"/>
        <v>222.75</v>
      </c>
      <c r="Y3391" s="51">
        <f t="shared" si="416"/>
        <v>0</v>
      </c>
      <c r="Z3391" s="51">
        <f t="shared" si="417"/>
        <v>0</v>
      </c>
      <c r="AA3391" s="51">
        <f t="shared" si="418"/>
        <v>534.6</v>
      </c>
      <c r="AB3391" s="51">
        <f t="shared" si="419"/>
        <v>0</v>
      </c>
      <c r="AC3391" s="52">
        <f t="shared" si="420"/>
        <v>757.4</v>
      </c>
      <c r="AD3391" s="53">
        <f>(ROUND(AC3391-AC3383,1)/AC3383)</f>
        <v>0.17608695652173914</v>
      </c>
      <c r="AE3391" s="44"/>
      <c r="AF3391" s="45"/>
    </row>
    <row r="3392" spans="1:32">
      <c r="A3392" s="46" t="s">
        <v>37</v>
      </c>
      <c r="B3392" s="59"/>
      <c r="C3392" s="48" t="s">
        <v>13</v>
      </c>
      <c r="D3392" s="49">
        <v>100</v>
      </c>
      <c r="E3392" s="49">
        <v>0</v>
      </c>
      <c r="F3392" s="49">
        <v>0</v>
      </c>
      <c r="G3392" s="49">
        <v>0</v>
      </c>
      <c r="H3392" s="49">
        <v>200</v>
      </c>
      <c r="I3392" s="50">
        <v>65</v>
      </c>
      <c r="J3392" s="50">
        <v>0</v>
      </c>
      <c r="K3392" s="50">
        <v>35</v>
      </c>
      <c r="L3392" s="50">
        <v>35</v>
      </c>
      <c r="M3392" s="50">
        <v>0</v>
      </c>
      <c r="N3392" s="51">
        <f>D3392*$D$12</f>
        <v>135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270</v>
      </c>
      <c r="S3392" s="51">
        <f>(N3392/100)*(I3392*$I$12)+(N3392/100)*(J3392*$J$12)</f>
        <v>87.75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264.60000000000002</v>
      </c>
      <c r="X3392" s="51">
        <f t="shared" si="415"/>
        <v>222.75</v>
      </c>
      <c r="Y3392" s="51">
        <f t="shared" si="416"/>
        <v>0</v>
      </c>
      <c r="Z3392" s="51">
        <f t="shared" si="417"/>
        <v>0</v>
      </c>
      <c r="AA3392" s="51">
        <f t="shared" si="418"/>
        <v>0</v>
      </c>
      <c r="AB3392" s="51">
        <f t="shared" si="419"/>
        <v>534.6</v>
      </c>
      <c r="AC3392" s="52">
        <f t="shared" si="420"/>
        <v>757.4</v>
      </c>
      <c r="AD3392" s="53">
        <f>(ROUND(AC3392-AC3383,1)/AC3383)</f>
        <v>0.17608695652173914</v>
      </c>
      <c r="AE3392" s="44"/>
      <c r="AF3392" s="45"/>
    </row>
    <row r="3393" spans="1:32">
      <c r="A3393" s="46" t="s">
        <v>38</v>
      </c>
      <c r="B3393" s="59"/>
      <c r="C3393" s="48" t="s">
        <v>14</v>
      </c>
      <c r="D3393" s="49">
        <v>200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95</v>
      </c>
      <c r="N3393" s="51">
        <f>D3393*$D$13</f>
        <v>270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15"/>
        <v>783</v>
      </c>
      <c r="Y3393" s="51">
        <f t="shared" si="416"/>
        <v>0</v>
      </c>
      <c r="Z3393" s="51">
        <f t="shared" si="417"/>
        <v>0</v>
      </c>
      <c r="AA3393" s="51">
        <f t="shared" si="418"/>
        <v>0</v>
      </c>
      <c r="AB3393" s="51">
        <f t="shared" si="419"/>
        <v>0</v>
      </c>
      <c r="AC3393" s="52">
        <f t="shared" si="420"/>
        <v>783</v>
      </c>
      <c r="AD3393" s="53">
        <f>(ROUND(AC3393-AC3383,1)/AC3383)</f>
        <v>0.21583850931677018</v>
      </c>
      <c r="AE3393" s="44"/>
      <c r="AF3393" s="45"/>
    </row>
    <row r="3394" spans="1:32">
      <c r="A3394" s="46" t="s">
        <v>39</v>
      </c>
      <c r="B3394" s="59"/>
      <c r="C3394" s="48" t="s">
        <v>15</v>
      </c>
      <c r="D3394" s="49">
        <v>200</v>
      </c>
      <c r="E3394" s="49">
        <v>0</v>
      </c>
      <c r="F3394" s="49">
        <v>0</v>
      </c>
      <c r="G3394" s="49">
        <v>0</v>
      </c>
      <c r="H3394" s="49">
        <v>0</v>
      </c>
      <c r="I3394" s="50">
        <v>65</v>
      </c>
      <c r="J3394" s="50">
        <v>0</v>
      </c>
      <c r="K3394" s="50">
        <v>62</v>
      </c>
      <c r="L3394" s="50">
        <v>0</v>
      </c>
      <c r="M3394" s="50">
        <v>0</v>
      </c>
      <c r="N3394" s="51">
        <f>D3394*$D$14</f>
        <v>270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510.3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15"/>
        <v>780.3</v>
      </c>
      <c r="Y3394" s="51">
        <f t="shared" si="416"/>
        <v>0</v>
      </c>
      <c r="Z3394" s="51">
        <f t="shared" si="417"/>
        <v>0</v>
      </c>
      <c r="AA3394" s="51">
        <f t="shared" si="418"/>
        <v>0</v>
      </c>
      <c r="AB3394" s="51">
        <f t="shared" si="419"/>
        <v>0</v>
      </c>
      <c r="AC3394" s="52">
        <f t="shared" si="420"/>
        <v>780.3</v>
      </c>
      <c r="AD3394" s="53">
        <f>(ROUND(AC3394-AC3383,1)/AC3383)</f>
        <v>0.21164596273291927</v>
      </c>
      <c r="AE3394" s="44"/>
      <c r="AF3394" s="45"/>
    </row>
    <row r="3395" spans="1:32">
      <c r="A3395" s="46"/>
      <c r="B3395" s="59"/>
      <c r="C3395" s="48" t="s">
        <v>16</v>
      </c>
      <c r="D3395" s="49">
        <v>200</v>
      </c>
      <c r="E3395" s="49">
        <v>0</v>
      </c>
      <c r="F3395" s="49">
        <v>0</v>
      </c>
      <c r="G3395" s="49">
        <v>0</v>
      </c>
      <c r="H3395" s="49">
        <v>0</v>
      </c>
      <c r="I3395" s="50">
        <v>65</v>
      </c>
      <c r="J3395" s="50">
        <v>0</v>
      </c>
      <c r="K3395" s="50">
        <v>0</v>
      </c>
      <c r="L3395" s="50">
        <v>62</v>
      </c>
      <c r="M3395" s="50">
        <v>0</v>
      </c>
      <c r="N3395" s="51">
        <f>D3395*$D$15</f>
        <v>270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510.3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15"/>
        <v>780.3</v>
      </c>
      <c r="Y3395" s="51">
        <f t="shared" si="416"/>
        <v>0</v>
      </c>
      <c r="Z3395" s="51">
        <f t="shared" si="417"/>
        <v>0</v>
      </c>
      <c r="AA3395" s="51">
        <f t="shared" si="418"/>
        <v>0</v>
      </c>
      <c r="AB3395" s="51">
        <f t="shared" si="419"/>
        <v>0</v>
      </c>
      <c r="AC3395" s="52">
        <f t="shared" si="420"/>
        <v>780.3</v>
      </c>
      <c r="AD3395" s="53">
        <f>(ROUND(AC3395-AC3383,1)/AC3383)</f>
        <v>0.21164596273291927</v>
      </c>
      <c r="AE3395" s="44" t="s">
        <v>28</v>
      </c>
      <c r="AF3395" s="45"/>
    </row>
    <row r="3396" spans="1:32">
      <c r="A3396" s="46"/>
      <c r="B3396" s="59"/>
      <c r="C3396" s="48" t="s">
        <v>17</v>
      </c>
      <c r="D3396" s="49">
        <v>200</v>
      </c>
      <c r="E3396" s="49">
        <v>0</v>
      </c>
      <c r="F3396" s="49">
        <v>0</v>
      </c>
      <c r="G3396" s="49">
        <v>0</v>
      </c>
      <c r="H3396" s="49">
        <v>0</v>
      </c>
      <c r="I3396" s="50">
        <v>65</v>
      </c>
      <c r="J3396" s="50">
        <v>40</v>
      </c>
      <c r="K3396" s="50">
        <v>0</v>
      </c>
      <c r="L3396" s="50">
        <v>0</v>
      </c>
      <c r="M3396" s="50">
        <v>0</v>
      </c>
      <c r="N3396" s="51">
        <f>D3396*$D$16</f>
        <v>270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445.5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15"/>
        <v>715.5</v>
      </c>
      <c r="Y3396" s="51">
        <f t="shared" si="416"/>
        <v>0</v>
      </c>
      <c r="Z3396" s="51">
        <f t="shared" si="417"/>
        <v>0</v>
      </c>
      <c r="AA3396" s="51">
        <f t="shared" si="418"/>
        <v>0</v>
      </c>
      <c r="AB3396" s="51">
        <f t="shared" si="419"/>
        <v>0</v>
      </c>
      <c r="AC3396" s="52">
        <f t="shared" si="420"/>
        <v>715.5</v>
      </c>
      <c r="AD3396" s="53">
        <f>(ROUND(AC3396-AC3383,1)/AC3383)</f>
        <v>0.1110248447204969</v>
      </c>
      <c r="AE3396" s="44"/>
      <c r="AF3396" s="45"/>
    </row>
    <row r="3397" spans="1:32">
      <c r="A3397" s="46"/>
      <c r="B3397" s="59"/>
      <c r="C3397" s="48" t="s">
        <v>18</v>
      </c>
      <c r="D3397" s="49">
        <v>200</v>
      </c>
      <c r="E3397" s="49">
        <v>0</v>
      </c>
      <c r="F3397" s="49">
        <v>0</v>
      </c>
      <c r="G3397" s="49">
        <v>0</v>
      </c>
      <c r="H3397" s="49">
        <v>0</v>
      </c>
      <c r="I3397" s="50">
        <v>85</v>
      </c>
      <c r="J3397" s="50">
        <v>0</v>
      </c>
      <c r="K3397" s="50">
        <v>0</v>
      </c>
      <c r="L3397" s="50">
        <v>0</v>
      </c>
      <c r="M3397" s="50">
        <v>0</v>
      </c>
      <c r="N3397" s="51">
        <f>D3397*$D$17</f>
        <v>270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573.75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15"/>
        <v>843.75</v>
      </c>
      <c r="Y3397" s="51">
        <f t="shared" si="416"/>
        <v>0</v>
      </c>
      <c r="Z3397" s="51">
        <f t="shared" si="417"/>
        <v>0</v>
      </c>
      <c r="AA3397" s="51">
        <f t="shared" si="418"/>
        <v>0</v>
      </c>
      <c r="AB3397" s="51">
        <f t="shared" si="419"/>
        <v>0</v>
      </c>
      <c r="AC3397" s="52">
        <f t="shared" si="420"/>
        <v>843.8</v>
      </c>
      <c r="AD3397" s="53">
        <f>(ROUND(AC3397-AC3383,1)/AC3383)</f>
        <v>0.31024844720496897</v>
      </c>
      <c r="AE3397" s="44"/>
      <c r="AF3397" s="45"/>
    </row>
    <row r="3398" spans="1:32">
      <c r="A3398" s="54" t="s">
        <v>19</v>
      </c>
      <c r="B3398" s="60" t="s">
        <v>284</v>
      </c>
      <c r="C3398" s="38" t="s">
        <v>53</v>
      </c>
      <c r="D3398" s="39">
        <v>155</v>
      </c>
      <c r="E3398" s="39">
        <v>0</v>
      </c>
      <c r="F3398" s="39">
        <v>0</v>
      </c>
      <c r="G3398" s="39">
        <v>0</v>
      </c>
      <c r="H3398" s="39">
        <v>0</v>
      </c>
      <c r="I3398" s="40">
        <v>70</v>
      </c>
      <c r="J3398" s="40">
        <v>20</v>
      </c>
      <c r="K3398" s="40">
        <v>0</v>
      </c>
      <c r="L3398" s="40">
        <v>0</v>
      </c>
      <c r="M3398" s="40">
        <v>0</v>
      </c>
      <c r="N3398" s="41">
        <f>D3398*$D$3</f>
        <v>217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390.6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15"/>
        <v>607.6</v>
      </c>
      <c r="Y3398" s="41">
        <f t="shared" si="416"/>
        <v>0</v>
      </c>
      <c r="Z3398" s="41">
        <f t="shared" si="417"/>
        <v>0</v>
      </c>
      <c r="AA3398" s="41">
        <f t="shared" si="418"/>
        <v>0</v>
      </c>
      <c r="AB3398" s="41">
        <f t="shared" si="419"/>
        <v>0</v>
      </c>
      <c r="AC3398" s="42">
        <f t="shared" si="420"/>
        <v>607.6</v>
      </c>
      <c r="AD3398" s="43"/>
      <c r="AE3398" s="44"/>
      <c r="AF3398" s="45"/>
    </row>
    <row r="3399" spans="1:32">
      <c r="A3399" s="46" t="s">
        <v>29</v>
      </c>
      <c r="B3399" s="61">
        <v>32</v>
      </c>
      <c r="C3399" s="48" t="s">
        <v>5</v>
      </c>
      <c r="D3399" s="49">
        <v>155</v>
      </c>
      <c r="E3399" s="49">
        <v>0</v>
      </c>
      <c r="F3399" s="49">
        <v>0</v>
      </c>
      <c r="G3399" s="49">
        <v>0</v>
      </c>
      <c r="H3399" s="49">
        <v>0</v>
      </c>
      <c r="I3399" s="50">
        <v>85</v>
      </c>
      <c r="J3399" s="50">
        <v>35</v>
      </c>
      <c r="K3399" s="50">
        <v>0</v>
      </c>
      <c r="L3399" s="50">
        <v>0</v>
      </c>
      <c r="M3399" s="50">
        <v>0</v>
      </c>
      <c r="N3399" s="51">
        <f>D3399*$D$4</f>
        <v>209.25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502.19999999999993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15"/>
        <v>711.44999999999993</v>
      </c>
      <c r="Y3399" s="51">
        <f t="shared" si="416"/>
        <v>0</v>
      </c>
      <c r="Z3399" s="51">
        <f t="shared" si="417"/>
        <v>0</v>
      </c>
      <c r="AA3399" s="51">
        <f t="shared" si="418"/>
        <v>0</v>
      </c>
      <c r="AB3399" s="51">
        <f t="shared" si="419"/>
        <v>0</v>
      </c>
      <c r="AC3399" s="52">
        <f t="shared" si="420"/>
        <v>711.5</v>
      </c>
      <c r="AD3399" s="53">
        <f>(ROUND(AC3399-AC3398,1)/AC3398)</f>
        <v>0.17100065832784728</v>
      </c>
      <c r="AE3399" s="44"/>
      <c r="AF3399" s="45"/>
    </row>
    <row r="3400" spans="1:32">
      <c r="A3400" s="46" t="s">
        <v>30</v>
      </c>
      <c r="B3400" s="61">
        <v>0</v>
      </c>
      <c r="C3400" s="48" t="s">
        <v>6</v>
      </c>
      <c r="D3400" s="49">
        <v>155</v>
      </c>
      <c r="E3400" s="49">
        <v>0</v>
      </c>
      <c r="F3400" s="49">
        <v>0</v>
      </c>
      <c r="G3400" s="49">
        <v>0</v>
      </c>
      <c r="H3400" s="49">
        <v>0</v>
      </c>
      <c r="I3400" s="50">
        <v>70</v>
      </c>
      <c r="J3400" s="50">
        <v>20</v>
      </c>
      <c r="K3400" s="50">
        <v>0</v>
      </c>
      <c r="L3400" s="50">
        <v>0</v>
      </c>
      <c r="M3400" s="50">
        <v>0</v>
      </c>
      <c r="N3400" s="51">
        <f>D3400*$D$5</f>
        <v>217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390.6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15"/>
        <v>607.6</v>
      </c>
      <c r="Y3400" s="51">
        <f t="shared" si="416"/>
        <v>0</v>
      </c>
      <c r="Z3400" s="51">
        <f t="shared" si="417"/>
        <v>0</v>
      </c>
      <c r="AA3400" s="51">
        <f t="shared" si="418"/>
        <v>0</v>
      </c>
      <c r="AB3400" s="51">
        <f t="shared" si="419"/>
        <v>0</v>
      </c>
      <c r="AC3400" s="52">
        <f t="shared" si="420"/>
        <v>607.6</v>
      </c>
      <c r="AD3400" s="53">
        <f>(ROUND(AC3400-AC3398,1)/AC3398)</f>
        <v>0</v>
      </c>
      <c r="AE3400" s="44"/>
      <c r="AF3400" s="45"/>
    </row>
    <row r="3401" spans="1:32">
      <c r="A3401" s="46" t="s">
        <v>31</v>
      </c>
      <c r="B3401" s="61">
        <v>0</v>
      </c>
      <c r="C3401" s="48" t="s">
        <v>7</v>
      </c>
      <c r="D3401" s="49">
        <v>155</v>
      </c>
      <c r="E3401" s="49">
        <v>0</v>
      </c>
      <c r="F3401" s="49">
        <v>0</v>
      </c>
      <c r="G3401" s="49">
        <v>0</v>
      </c>
      <c r="H3401" s="49">
        <v>0</v>
      </c>
      <c r="I3401" s="50">
        <v>70</v>
      </c>
      <c r="J3401" s="50">
        <v>20</v>
      </c>
      <c r="K3401" s="50">
        <v>0</v>
      </c>
      <c r="L3401" s="50">
        <v>0</v>
      </c>
      <c r="M3401" s="50">
        <v>0</v>
      </c>
      <c r="N3401" s="51">
        <f>D3401*$D$6</f>
        <v>217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390.6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15"/>
        <v>607.6</v>
      </c>
      <c r="Y3401" s="51">
        <f t="shared" si="416"/>
        <v>0</v>
      </c>
      <c r="Z3401" s="51">
        <f t="shared" si="417"/>
        <v>0</v>
      </c>
      <c r="AA3401" s="51">
        <f t="shared" si="418"/>
        <v>0</v>
      </c>
      <c r="AB3401" s="51">
        <f t="shared" si="419"/>
        <v>0</v>
      </c>
      <c r="AC3401" s="52">
        <f t="shared" si="420"/>
        <v>607.6</v>
      </c>
      <c r="AD3401" s="53">
        <f>(ROUND(AC3401-AC3398,1)/AC3398)</f>
        <v>0</v>
      </c>
      <c r="AE3401" s="44"/>
      <c r="AF3401" s="45"/>
    </row>
    <row r="3402" spans="1:32">
      <c r="A3402" s="46" t="s">
        <v>32</v>
      </c>
      <c r="B3402" s="61">
        <v>0</v>
      </c>
      <c r="C3402" s="48" t="s">
        <v>8</v>
      </c>
      <c r="D3402" s="49">
        <v>155</v>
      </c>
      <c r="E3402" s="49">
        <v>0</v>
      </c>
      <c r="F3402" s="49">
        <v>0</v>
      </c>
      <c r="G3402" s="49">
        <v>0</v>
      </c>
      <c r="H3402" s="49">
        <v>0</v>
      </c>
      <c r="I3402" s="50">
        <v>70</v>
      </c>
      <c r="J3402" s="50">
        <v>20</v>
      </c>
      <c r="K3402" s="50">
        <v>0</v>
      </c>
      <c r="L3402" s="50">
        <v>0</v>
      </c>
      <c r="M3402" s="50">
        <v>0</v>
      </c>
      <c r="N3402" s="51">
        <f>D3402*$D$7</f>
        <v>217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390.6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15"/>
        <v>607.6</v>
      </c>
      <c r="Y3402" s="51">
        <f t="shared" si="416"/>
        <v>0</v>
      </c>
      <c r="Z3402" s="51">
        <f t="shared" si="417"/>
        <v>0</v>
      </c>
      <c r="AA3402" s="51">
        <f t="shared" si="418"/>
        <v>0</v>
      </c>
      <c r="AB3402" s="51">
        <f t="shared" si="419"/>
        <v>0</v>
      </c>
      <c r="AC3402" s="52">
        <f t="shared" si="420"/>
        <v>607.6</v>
      </c>
      <c r="AD3402" s="53">
        <f>(ROUND(AC3402-AC3398,1)/AC3398)</f>
        <v>0</v>
      </c>
      <c r="AE3402" s="44"/>
      <c r="AF3402" s="45"/>
    </row>
    <row r="3403" spans="1:32">
      <c r="A3403" s="46" t="s">
        <v>33</v>
      </c>
      <c r="B3403" s="61"/>
      <c r="C3403" s="48" t="s">
        <v>9</v>
      </c>
      <c r="D3403" s="49">
        <v>155</v>
      </c>
      <c r="E3403" s="49">
        <v>0</v>
      </c>
      <c r="F3403" s="49">
        <v>0</v>
      </c>
      <c r="G3403" s="49">
        <v>0</v>
      </c>
      <c r="H3403" s="49">
        <v>0</v>
      </c>
      <c r="I3403" s="50">
        <v>70</v>
      </c>
      <c r="J3403" s="50">
        <v>20</v>
      </c>
      <c r="K3403" s="50">
        <v>0</v>
      </c>
      <c r="L3403" s="50">
        <v>0</v>
      </c>
      <c r="M3403" s="50">
        <v>0</v>
      </c>
      <c r="N3403" s="51">
        <f>D3403*$D$8</f>
        <v>217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390.6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15"/>
        <v>607.6</v>
      </c>
      <c r="Y3403" s="51">
        <f t="shared" si="416"/>
        <v>0</v>
      </c>
      <c r="Z3403" s="51">
        <f t="shared" si="417"/>
        <v>0</v>
      </c>
      <c r="AA3403" s="51">
        <f t="shared" si="418"/>
        <v>0</v>
      </c>
      <c r="AB3403" s="51">
        <f t="shared" si="419"/>
        <v>0</v>
      </c>
      <c r="AC3403" s="52">
        <f t="shared" si="420"/>
        <v>607.6</v>
      </c>
      <c r="AD3403" s="53">
        <f>(ROUND(AC3403-AC3398,1)/AC3398)</f>
        <v>0</v>
      </c>
      <c r="AE3403" s="44"/>
      <c r="AF3403" s="45"/>
    </row>
    <row r="3404" spans="1:32">
      <c r="A3404" s="46" t="s">
        <v>34</v>
      </c>
      <c r="B3404" s="61"/>
      <c r="C3404" s="48" t="s">
        <v>10</v>
      </c>
      <c r="D3404" s="49">
        <v>78</v>
      </c>
      <c r="E3404" s="49">
        <v>155</v>
      </c>
      <c r="F3404" s="49">
        <v>0</v>
      </c>
      <c r="G3404" s="49">
        <v>0</v>
      </c>
      <c r="H3404" s="49">
        <v>0</v>
      </c>
      <c r="I3404" s="50">
        <v>70</v>
      </c>
      <c r="J3404" s="50">
        <v>20</v>
      </c>
      <c r="K3404" s="50">
        <v>95</v>
      </c>
      <c r="L3404" s="50">
        <v>0</v>
      </c>
      <c r="M3404" s="50">
        <v>0</v>
      </c>
      <c r="N3404" s="51">
        <f>D3404*$D$9</f>
        <v>105.30000000000001</v>
      </c>
      <c r="O3404" s="51">
        <f>E3404*$E$9</f>
        <v>209.25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94.77000000000001</v>
      </c>
      <c r="T3404" s="51">
        <f>(O3404/100)*(K3404*$K$9)</f>
        <v>278.30249999999995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15"/>
        <v>200.07000000000002</v>
      </c>
      <c r="Y3404" s="51">
        <f t="shared" si="416"/>
        <v>487.55249999999995</v>
      </c>
      <c r="Z3404" s="51">
        <f t="shared" si="417"/>
        <v>0</v>
      </c>
      <c r="AA3404" s="51">
        <f t="shared" si="418"/>
        <v>0</v>
      </c>
      <c r="AB3404" s="51">
        <f t="shared" si="419"/>
        <v>0</v>
      </c>
      <c r="AC3404" s="52">
        <f t="shared" si="420"/>
        <v>687.6</v>
      </c>
      <c r="AD3404" s="53">
        <f>(ROUND(AC3404-AC3398,1)/AC3398)</f>
        <v>0.13166556945358787</v>
      </c>
      <c r="AE3404" s="44"/>
      <c r="AF3404" s="45"/>
    </row>
    <row r="3405" spans="1:32">
      <c r="A3405" s="46" t="s">
        <v>35</v>
      </c>
      <c r="B3405" s="61"/>
      <c r="C3405" s="48" t="s">
        <v>11</v>
      </c>
      <c r="D3405" s="49">
        <v>78</v>
      </c>
      <c r="E3405" s="49">
        <v>0</v>
      </c>
      <c r="F3405" s="49">
        <v>155</v>
      </c>
      <c r="G3405" s="49">
        <v>0</v>
      </c>
      <c r="H3405" s="49">
        <v>0</v>
      </c>
      <c r="I3405" s="50">
        <v>70</v>
      </c>
      <c r="J3405" s="50">
        <v>20</v>
      </c>
      <c r="K3405" s="50">
        <v>47.5</v>
      </c>
      <c r="L3405" s="50">
        <v>47.5</v>
      </c>
      <c r="M3405" s="50">
        <v>0</v>
      </c>
      <c r="N3405" s="51">
        <f>D3405*$D$10</f>
        <v>105.30000000000001</v>
      </c>
      <c r="O3405" s="51">
        <f>E3405*$E$10</f>
        <v>0</v>
      </c>
      <c r="P3405" s="51">
        <f>F3405*$F$10</f>
        <v>209.25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94.77000000000001</v>
      </c>
      <c r="T3405" s="51">
        <f>(O3405/100)*(K3405*$J$10)</f>
        <v>0</v>
      </c>
      <c r="U3405" s="51">
        <f>(P3405/100)*(K3405*$K$10)+(P3405/100)*(L3405*$L$10)</f>
        <v>278.30249999999995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15"/>
        <v>200.07000000000002</v>
      </c>
      <c r="Y3405" s="51">
        <f t="shared" si="416"/>
        <v>0</v>
      </c>
      <c r="Z3405" s="51">
        <f t="shared" si="417"/>
        <v>487.55249999999995</v>
      </c>
      <c r="AA3405" s="51">
        <f t="shared" si="418"/>
        <v>0</v>
      </c>
      <c r="AB3405" s="51">
        <f t="shared" si="419"/>
        <v>0</v>
      </c>
      <c r="AC3405" s="52">
        <f t="shared" si="420"/>
        <v>687.6</v>
      </c>
      <c r="AD3405" s="53">
        <f>(ROUND(AC3405-AC3398,1)/AC3398)</f>
        <v>0.13166556945358787</v>
      </c>
      <c r="AE3405" s="44"/>
      <c r="AF3405" s="45"/>
    </row>
    <row r="3406" spans="1:32">
      <c r="A3406" s="46" t="s">
        <v>36</v>
      </c>
      <c r="B3406" s="61"/>
      <c r="C3406" s="48" t="s">
        <v>12</v>
      </c>
      <c r="D3406" s="49">
        <v>78</v>
      </c>
      <c r="E3406" s="49">
        <v>0</v>
      </c>
      <c r="F3406" s="49">
        <v>0</v>
      </c>
      <c r="G3406" s="49">
        <v>155</v>
      </c>
      <c r="H3406" s="49">
        <v>0</v>
      </c>
      <c r="I3406" s="50">
        <v>70</v>
      </c>
      <c r="J3406" s="50">
        <v>20</v>
      </c>
      <c r="K3406" s="50">
        <v>0</v>
      </c>
      <c r="L3406" s="50">
        <v>95</v>
      </c>
      <c r="M3406" s="50">
        <v>0</v>
      </c>
      <c r="N3406" s="51">
        <f>D3406*$D$11</f>
        <v>105.30000000000001</v>
      </c>
      <c r="O3406" s="51">
        <f>E3406*$E$11</f>
        <v>0</v>
      </c>
      <c r="P3406" s="51">
        <f>F3406*$F$11</f>
        <v>0</v>
      </c>
      <c r="Q3406" s="51">
        <f>G3406*$G$11</f>
        <v>209.25</v>
      </c>
      <c r="R3406" s="51">
        <f>H3406*$H$11</f>
        <v>0</v>
      </c>
      <c r="S3406" s="51">
        <f>(N3406/100)*(I3406*$I$11)+(N3406/100)*(J3406*$J$11)</f>
        <v>94.77000000000001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278.30249999999995</v>
      </c>
      <c r="W3406" s="51">
        <f>(R3406/100)*(K3406*$K$11)+(R3406/100)*(L3406*$L$11)</f>
        <v>0</v>
      </c>
      <c r="X3406" s="51">
        <f t="shared" si="415"/>
        <v>200.07000000000002</v>
      </c>
      <c r="Y3406" s="51">
        <f t="shared" si="416"/>
        <v>0</v>
      </c>
      <c r="Z3406" s="51">
        <f t="shared" si="417"/>
        <v>0</v>
      </c>
      <c r="AA3406" s="51">
        <f t="shared" si="418"/>
        <v>487.55249999999995</v>
      </c>
      <c r="AB3406" s="51">
        <f t="shared" si="419"/>
        <v>0</v>
      </c>
      <c r="AC3406" s="52">
        <f t="shared" si="420"/>
        <v>687.6</v>
      </c>
      <c r="AD3406" s="53">
        <f>(ROUND(AC3406-AC3398,1)/AC3398)</f>
        <v>0.13166556945358787</v>
      </c>
      <c r="AE3406" s="44"/>
      <c r="AF3406" s="45"/>
    </row>
    <row r="3407" spans="1:32">
      <c r="A3407" s="46" t="s">
        <v>37</v>
      </c>
      <c r="B3407" s="61"/>
      <c r="C3407" s="48" t="s">
        <v>13</v>
      </c>
      <c r="D3407" s="49">
        <v>78</v>
      </c>
      <c r="E3407" s="49">
        <v>0</v>
      </c>
      <c r="F3407" s="49">
        <v>0</v>
      </c>
      <c r="G3407" s="49">
        <v>0</v>
      </c>
      <c r="H3407" s="49">
        <v>155</v>
      </c>
      <c r="I3407" s="50">
        <v>70</v>
      </c>
      <c r="J3407" s="50">
        <v>20</v>
      </c>
      <c r="K3407" s="50">
        <v>47.5</v>
      </c>
      <c r="L3407" s="50">
        <v>47.5</v>
      </c>
      <c r="M3407" s="50">
        <v>0</v>
      </c>
      <c r="N3407" s="51">
        <f>D3407*$D$12</f>
        <v>105.30000000000001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209.25</v>
      </c>
      <c r="S3407" s="51">
        <f>(N3407/100)*(I3407*$I$12)+(N3407/100)*(J3407*$J$12)</f>
        <v>94.77000000000001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278.30249999999995</v>
      </c>
      <c r="X3407" s="51">
        <f t="shared" si="415"/>
        <v>200.07000000000002</v>
      </c>
      <c r="Y3407" s="51">
        <f t="shared" si="416"/>
        <v>0</v>
      </c>
      <c r="Z3407" s="51">
        <f t="shared" si="417"/>
        <v>0</v>
      </c>
      <c r="AA3407" s="51">
        <f t="shared" si="418"/>
        <v>0</v>
      </c>
      <c r="AB3407" s="51">
        <f t="shared" si="419"/>
        <v>487.55249999999995</v>
      </c>
      <c r="AC3407" s="52">
        <f t="shared" si="420"/>
        <v>687.6</v>
      </c>
      <c r="AD3407" s="53">
        <f>(ROUND(AC3407-AC3398,1)/AC3398)</f>
        <v>0.13166556945358787</v>
      </c>
      <c r="AE3407" s="44"/>
      <c r="AF3407" s="45"/>
    </row>
    <row r="3408" spans="1:32">
      <c r="A3408" s="46" t="s">
        <v>38</v>
      </c>
      <c r="B3408" s="61"/>
      <c r="C3408" s="48" t="s">
        <v>14</v>
      </c>
      <c r="D3408" s="49">
        <v>155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120</v>
      </c>
      <c r="N3408" s="51">
        <f>D3408*$D$13</f>
        <v>209.25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502.19999999999993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15"/>
        <v>711.44999999999993</v>
      </c>
      <c r="Y3408" s="51">
        <f t="shared" si="416"/>
        <v>0</v>
      </c>
      <c r="Z3408" s="51">
        <f t="shared" si="417"/>
        <v>0</v>
      </c>
      <c r="AA3408" s="51">
        <f t="shared" si="418"/>
        <v>0</v>
      </c>
      <c r="AB3408" s="51">
        <f t="shared" si="419"/>
        <v>0</v>
      </c>
      <c r="AC3408" s="52">
        <f t="shared" si="420"/>
        <v>711.5</v>
      </c>
      <c r="AD3408" s="53">
        <f>(ROUND(AC3408-AC3398,1)/AC3398)</f>
        <v>0.17100065832784728</v>
      </c>
      <c r="AE3408" s="44"/>
      <c r="AF3408" s="45"/>
    </row>
    <row r="3409" spans="1:32">
      <c r="A3409" s="46" t="s">
        <v>39</v>
      </c>
      <c r="B3409" s="61"/>
      <c r="C3409" s="48" t="s">
        <v>15</v>
      </c>
      <c r="D3409" s="49">
        <v>155</v>
      </c>
      <c r="E3409" s="49">
        <v>0</v>
      </c>
      <c r="F3409" s="49">
        <v>0</v>
      </c>
      <c r="G3409" s="49">
        <v>0</v>
      </c>
      <c r="H3409" s="49">
        <v>0</v>
      </c>
      <c r="I3409" s="50">
        <v>70</v>
      </c>
      <c r="J3409" s="50">
        <v>20</v>
      </c>
      <c r="K3409" s="50">
        <v>75</v>
      </c>
      <c r="L3409" s="50">
        <v>0</v>
      </c>
      <c r="M3409" s="50">
        <v>0</v>
      </c>
      <c r="N3409" s="51">
        <f>D3409*$D$14</f>
        <v>209.25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502.19999999999993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15"/>
        <v>711.44999999999993</v>
      </c>
      <c r="Y3409" s="51">
        <f t="shared" si="416"/>
        <v>0</v>
      </c>
      <c r="Z3409" s="51">
        <f t="shared" si="417"/>
        <v>0</v>
      </c>
      <c r="AA3409" s="51">
        <f t="shared" si="418"/>
        <v>0</v>
      </c>
      <c r="AB3409" s="51">
        <f t="shared" si="419"/>
        <v>0</v>
      </c>
      <c r="AC3409" s="52">
        <f t="shared" si="420"/>
        <v>711.5</v>
      </c>
      <c r="AD3409" s="53">
        <f>(ROUND(AC3409-AC3398,1)/AC3398)</f>
        <v>0.17100065832784728</v>
      </c>
      <c r="AE3409" s="44"/>
      <c r="AF3409" s="45"/>
    </row>
    <row r="3410" spans="1:32">
      <c r="A3410" s="46"/>
      <c r="B3410" s="61"/>
      <c r="C3410" s="48" t="s">
        <v>16</v>
      </c>
      <c r="D3410" s="49">
        <v>155</v>
      </c>
      <c r="E3410" s="49">
        <v>0</v>
      </c>
      <c r="F3410" s="49">
        <v>0</v>
      </c>
      <c r="G3410" s="49">
        <v>0</v>
      </c>
      <c r="H3410" s="49">
        <v>0</v>
      </c>
      <c r="I3410" s="50">
        <v>70</v>
      </c>
      <c r="J3410" s="50">
        <v>20</v>
      </c>
      <c r="K3410" s="50">
        <v>0</v>
      </c>
      <c r="L3410" s="50">
        <v>75</v>
      </c>
      <c r="M3410" s="50">
        <v>0</v>
      </c>
      <c r="N3410" s="51">
        <f>D3410*$D$15</f>
        <v>209.25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502.19999999999993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15"/>
        <v>711.44999999999993</v>
      </c>
      <c r="Y3410" s="51">
        <f t="shared" si="416"/>
        <v>0</v>
      </c>
      <c r="Z3410" s="51">
        <f t="shared" si="417"/>
        <v>0</v>
      </c>
      <c r="AA3410" s="51">
        <f t="shared" si="418"/>
        <v>0</v>
      </c>
      <c r="AB3410" s="51">
        <f t="shared" si="419"/>
        <v>0</v>
      </c>
      <c r="AC3410" s="52">
        <f t="shared" si="420"/>
        <v>711.5</v>
      </c>
      <c r="AD3410" s="53">
        <f>(ROUND(AC3410-AC3398,1)/AC3398)</f>
        <v>0.17100065832784728</v>
      </c>
      <c r="AE3410" s="44" t="s">
        <v>28</v>
      </c>
      <c r="AF3410" s="45"/>
    </row>
    <row r="3411" spans="1:32">
      <c r="A3411" s="46"/>
      <c r="B3411" s="61"/>
      <c r="C3411" s="48" t="s">
        <v>17</v>
      </c>
      <c r="D3411" s="49">
        <v>155</v>
      </c>
      <c r="E3411" s="49">
        <v>0</v>
      </c>
      <c r="F3411" s="49">
        <v>0</v>
      </c>
      <c r="G3411" s="49">
        <v>0</v>
      </c>
      <c r="H3411" s="49">
        <v>0</v>
      </c>
      <c r="I3411" s="50">
        <v>70</v>
      </c>
      <c r="J3411" s="50">
        <v>60</v>
      </c>
      <c r="K3411" s="50">
        <v>0</v>
      </c>
      <c r="L3411" s="50">
        <v>0</v>
      </c>
      <c r="M3411" s="50">
        <v>0</v>
      </c>
      <c r="N3411" s="51">
        <f>D3411*$D$16</f>
        <v>209.25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460.34999999999991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15"/>
        <v>669.59999999999991</v>
      </c>
      <c r="Y3411" s="51">
        <f t="shared" si="416"/>
        <v>0</v>
      </c>
      <c r="Z3411" s="51">
        <f t="shared" si="417"/>
        <v>0</v>
      </c>
      <c r="AA3411" s="51">
        <f t="shared" si="418"/>
        <v>0</v>
      </c>
      <c r="AB3411" s="51">
        <f t="shared" si="419"/>
        <v>0</v>
      </c>
      <c r="AC3411" s="52">
        <f t="shared" si="420"/>
        <v>669.6</v>
      </c>
      <c r="AD3411" s="53">
        <f>(ROUND(AC3411-AC3398,1)/AC3398)</f>
        <v>0.10204081632653061</v>
      </c>
      <c r="AE3411" s="44"/>
      <c r="AF3411" s="45"/>
    </row>
    <row r="3412" spans="1:32">
      <c r="A3412" s="46"/>
      <c r="B3412" s="61"/>
      <c r="C3412" s="48" t="s">
        <v>18</v>
      </c>
      <c r="D3412" s="49">
        <v>155</v>
      </c>
      <c r="E3412" s="49">
        <v>0</v>
      </c>
      <c r="F3412" s="49">
        <v>0</v>
      </c>
      <c r="G3412" s="49">
        <v>0</v>
      </c>
      <c r="H3412" s="49">
        <v>0</v>
      </c>
      <c r="I3412" s="50">
        <v>95</v>
      </c>
      <c r="J3412" s="50">
        <v>20</v>
      </c>
      <c r="K3412" s="50">
        <v>0</v>
      </c>
      <c r="L3412" s="50">
        <v>0</v>
      </c>
      <c r="M3412" s="50">
        <v>0</v>
      </c>
      <c r="N3412" s="51">
        <f>D3412*$D$17</f>
        <v>209.25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538.81874999999991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15"/>
        <v>748.06874999999991</v>
      </c>
      <c r="Y3412" s="51">
        <f t="shared" si="416"/>
        <v>0</v>
      </c>
      <c r="Z3412" s="51">
        <f t="shared" si="417"/>
        <v>0</v>
      </c>
      <c r="AA3412" s="51">
        <f t="shared" si="418"/>
        <v>0</v>
      </c>
      <c r="AB3412" s="51">
        <f t="shared" si="419"/>
        <v>0</v>
      </c>
      <c r="AC3412" s="52">
        <f t="shared" si="420"/>
        <v>748.1</v>
      </c>
      <c r="AD3412" s="53">
        <f>(ROUND(AC3412-AC3398,1)/AC3398)</f>
        <v>0.23123765635286372</v>
      </c>
      <c r="AE3412" s="44"/>
      <c r="AF3412" s="45"/>
    </row>
    <row r="3413" spans="1:32">
      <c r="A3413" s="54" t="s">
        <v>19</v>
      </c>
      <c r="B3413" s="58" t="s">
        <v>285</v>
      </c>
      <c r="C3413" s="38" t="s">
        <v>53</v>
      </c>
      <c r="D3413" s="39">
        <v>160</v>
      </c>
      <c r="E3413" s="39">
        <v>0</v>
      </c>
      <c r="F3413" s="39">
        <v>65</v>
      </c>
      <c r="G3413" s="39">
        <v>0</v>
      </c>
      <c r="H3413" s="39">
        <v>0</v>
      </c>
      <c r="I3413" s="40">
        <v>40</v>
      </c>
      <c r="J3413" s="40">
        <v>10</v>
      </c>
      <c r="K3413" s="40">
        <v>25</v>
      </c>
      <c r="L3413" s="40">
        <v>25</v>
      </c>
      <c r="M3413" s="40">
        <v>0</v>
      </c>
      <c r="N3413" s="41">
        <f>D3413*$D$3</f>
        <v>224</v>
      </c>
      <c r="O3413" s="41">
        <f>E3413*$E$3</f>
        <v>0</v>
      </c>
      <c r="P3413" s="41">
        <f>F3413*$F$3</f>
        <v>91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224.00000000000003</v>
      </c>
      <c r="T3413" s="41">
        <f>(O3413/100)*(K3413*$K$3)</f>
        <v>0</v>
      </c>
      <c r="U3413" s="41">
        <f>(P3413/100)*(K3413*$K$3)+(P3413/100)*(L3413*$L$3)</f>
        <v>91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15"/>
        <v>448</v>
      </c>
      <c r="Y3413" s="41">
        <f t="shared" si="416"/>
        <v>0</v>
      </c>
      <c r="Z3413" s="41">
        <f t="shared" si="417"/>
        <v>182</v>
      </c>
      <c r="AA3413" s="41">
        <f t="shared" si="418"/>
        <v>0</v>
      </c>
      <c r="AB3413" s="41">
        <f t="shared" si="419"/>
        <v>0</v>
      </c>
      <c r="AC3413" s="42">
        <f t="shared" si="420"/>
        <v>630</v>
      </c>
      <c r="AD3413" s="43"/>
      <c r="AE3413" s="44"/>
      <c r="AF3413" s="45"/>
    </row>
    <row r="3414" spans="1:32">
      <c r="A3414" s="46" t="s">
        <v>29</v>
      </c>
      <c r="B3414" s="59">
        <v>32</v>
      </c>
      <c r="C3414" s="48" t="s">
        <v>5</v>
      </c>
      <c r="D3414" s="49">
        <v>160</v>
      </c>
      <c r="E3414" s="49">
        <v>0</v>
      </c>
      <c r="F3414" s="49">
        <v>65</v>
      </c>
      <c r="G3414" s="49">
        <v>0</v>
      </c>
      <c r="H3414" s="49">
        <v>0</v>
      </c>
      <c r="I3414" s="50">
        <v>55</v>
      </c>
      <c r="J3414" s="50">
        <v>30</v>
      </c>
      <c r="K3414" s="50">
        <v>25</v>
      </c>
      <c r="L3414" s="50">
        <v>25</v>
      </c>
      <c r="M3414" s="50">
        <v>0</v>
      </c>
      <c r="N3414" s="51">
        <f>D3414*$D$4</f>
        <v>216</v>
      </c>
      <c r="O3414" s="51">
        <f>E3414*$E$4</f>
        <v>0</v>
      </c>
      <c r="P3414" s="51">
        <f>F3414*$F$4</f>
        <v>87.75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367.20000000000005</v>
      </c>
      <c r="T3414" s="51">
        <f>(O3414/100)*(K3414*$K$4)</f>
        <v>0</v>
      </c>
      <c r="U3414" s="51">
        <f>(P3414/100)*(K3414*$K$4)+(P3414/100)*(L3414*$L$4)</f>
        <v>87.75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15"/>
        <v>583.20000000000005</v>
      </c>
      <c r="Y3414" s="51">
        <f t="shared" si="416"/>
        <v>0</v>
      </c>
      <c r="Z3414" s="51">
        <f t="shared" si="417"/>
        <v>175.5</v>
      </c>
      <c r="AA3414" s="51">
        <f t="shared" si="418"/>
        <v>0</v>
      </c>
      <c r="AB3414" s="51">
        <f t="shared" si="419"/>
        <v>0</v>
      </c>
      <c r="AC3414" s="52">
        <f t="shared" si="420"/>
        <v>758.7</v>
      </c>
      <c r="AD3414" s="53">
        <f>(ROUND(AC3414-AC3413,1)/AC3413)</f>
        <v>0.20428571428571426</v>
      </c>
      <c r="AE3414" s="44"/>
      <c r="AF3414" s="45"/>
    </row>
    <row r="3415" spans="1:32">
      <c r="A3415" s="46" t="s">
        <v>30</v>
      </c>
      <c r="B3415" s="59">
        <v>0</v>
      </c>
      <c r="C3415" s="48" t="s">
        <v>6</v>
      </c>
      <c r="D3415" s="49">
        <v>160</v>
      </c>
      <c r="E3415" s="49">
        <v>0</v>
      </c>
      <c r="F3415" s="49">
        <v>65</v>
      </c>
      <c r="G3415" s="49">
        <v>0</v>
      </c>
      <c r="H3415" s="49">
        <v>0</v>
      </c>
      <c r="I3415" s="50">
        <v>40</v>
      </c>
      <c r="J3415" s="50">
        <v>10</v>
      </c>
      <c r="K3415" s="50">
        <v>25</v>
      </c>
      <c r="L3415" s="50">
        <v>25</v>
      </c>
      <c r="M3415" s="50">
        <v>0</v>
      </c>
      <c r="N3415" s="51">
        <f>D3415*$D$5</f>
        <v>224</v>
      </c>
      <c r="O3415" s="51">
        <f>E3415*$E$5</f>
        <v>0</v>
      </c>
      <c r="P3415" s="51">
        <f>F3415*$F$5</f>
        <v>91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224.00000000000003</v>
      </c>
      <c r="T3415" s="51">
        <f>(O3415/100)*(K3415*$K$5)</f>
        <v>0</v>
      </c>
      <c r="U3415" s="51">
        <f>(P3415/100)*(K3415*$K$5)+(P3415/100)*(L3415*$L$5)</f>
        <v>91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15"/>
        <v>448</v>
      </c>
      <c r="Y3415" s="51">
        <f t="shared" si="416"/>
        <v>0</v>
      </c>
      <c r="Z3415" s="51">
        <f t="shared" si="417"/>
        <v>182</v>
      </c>
      <c r="AA3415" s="51">
        <f t="shared" si="418"/>
        <v>0</v>
      </c>
      <c r="AB3415" s="51">
        <f t="shared" si="419"/>
        <v>0</v>
      </c>
      <c r="AC3415" s="52">
        <f t="shared" si="420"/>
        <v>630</v>
      </c>
      <c r="AD3415" s="53">
        <f>(ROUND(AC3415-AC3413,1)/AC3413)</f>
        <v>0</v>
      </c>
      <c r="AE3415" s="44"/>
      <c r="AF3415" s="45"/>
    </row>
    <row r="3416" spans="1:32">
      <c r="A3416" s="46" t="s">
        <v>31</v>
      </c>
      <c r="B3416" s="59">
        <v>20</v>
      </c>
      <c r="C3416" s="48" t="s">
        <v>7</v>
      </c>
      <c r="D3416" s="49">
        <v>160</v>
      </c>
      <c r="E3416" s="49">
        <v>0</v>
      </c>
      <c r="F3416" s="49">
        <v>65</v>
      </c>
      <c r="G3416" s="49">
        <v>0</v>
      </c>
      <c r="H3416" s="49">
        <v>0</v>
      </c>
      <c r="I3416" s="50">
        <v>40</v>
      </c>
      <c r="J3416" s="50">
        <v>10</v>
      </c>
      <c r="K3416" s="50">
        <v>25</v>
      </c>
      <c r="L3416" s="50">
        <v>25</v>
      </c>
      <c r="M3416" s="50">
        <v>0</v>
      </c>
      <c r="N3416" s="51">
        <f>D3416*$D$6</f>
        <v>224</v>
      </c>
      <c r="O3416" s="51">
        <f>E3416*$E$6</f>
        <v>0</v>
      </c>
      <c r="P3416" s="51">
        <f>F3416*$F$6</f>
        <v>91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224.00000000000003</v>
      </c>
      <c r="T3416" s="51">
        <f>(O3416/100)*(K3416*$K$6)</f>
        <v>0</v>
      </c>
      <c r="U3416" s="51">
        <f>(P3416/100)*(K3416*$K$6)+(P3416/100)*(L3416*$L$6)</f>
        <v>91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15"/>
        <v>448</v>
      </c>
      <c r="Y3416" s="51">
        <f t="shared" si="416"/>
        <v>0</v>
      </c>
      <c r="Z3416" s="51">
        <f t="shared" si="417"/>
        <v>182</v>
      </c>
      <c r="AA3416" s="51">
        <f t="shared" si="418"/>
        <v>0</v>
      </c>
      <c r="AB3416" s="51">
        <f t="shared" si="419"/>
        <v>0</v>
      </c>
      <c r="AC3416" s="52">
        <f t="shared" si="420"/>
        <v>630</v>
      </c>
      <c r="AD3416" s="53">
        <f>(ROUND(AC3416-AC3413,1)/AC3413)</f>
        <v>0</v>
      </c>
      <c r="AE3416" s="44"/>
      <c r="AF3416" s="45"/>
    </row>
    <row r="3417" spans="1:32">
      <c r="A3417" s="46" t="s">
        <v>32</v>
      </c>
      <c r="B3417" s="59">
        <v>20</v>
      </c>
      <c r="C3417" s="48" t="s">
        <v>8</v>
      </c>
      <c r="D3417" s="49">
        <v>160</v>
      </c>
      <c r="E3417" s="49">
        <v>0</v>
      </c>
      <c r="F3417" s="49">
        <v>65</v>
      </c>
      <c r="G3417" s="49">
        <v>0</v>
      </c>
      <c r="H3417" s="49">
        <v>0</v>
      </c>
      <c r="I3417" s="50">
        <v>40</v>
      </c>
      <c r="J3417" s="50">
        <v>10</v>
      </c>
      <c r="K3417" s="50">
        <v>25</v>
      </c>
      <c r="L3417" s="50">
        <v>25</v>
      </c>
      <c r="M3417" s="50">
        <v>0</v>
      </c>
      <c r="N3417" s="51">
        <f>D3417*$D$7</f>
        <v>224</v>
      </c>
      <c r="O3417" s="51">
        <f>E3417*$E$7</f>
        <v>0</v>
      </c>
      <c r="P3417" s="51">
        <f>F3417*$F$7</f>
        <v>91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224.00000000000003</v>
      </c>
      <c r="T3417" s="51">
        <f>(O3417/100)*(K3417*$K$7)</f>
        <v>0</v>
      </c>
      <c r="U3417" s="51">
        <f>(P3417/100)*(K3417*$K$7)+(P3417/100)*(L3417*$L$7)</f>
        <v>91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15"/>
        <v>448</v>
      </c>
      <c r="Y3417" s="51">
        <f t="shared" si="416"/>
        <v>0</v>
      </c>
      <c r="Z3417" s="51">
        <f t="shared" si="417"/>
        <v>182</v>
      </c>
      <c r="AA3417" s="51">
        <f t="shared" si="418"/>
        <v>0</v>
      </c>
      <c r="AB3417" s="51">
        <f t="shared" si="419"/>
        <v>0</v>
      </c>
      <c r="AC3417" s="52">
        <f t="shared" si="420"/>
        <v>630</v>
      </c>
      <c r="AD3417" s="53">
        <f>(ROUND(AC3417-AC3413,1)/AC3413)</f>
        <v>0</v>
      </c>
      <c r="AE3417" s="44"/>
      <c r="AF3417" s="45"/>
    </row>
    <row r="3418" spans="1:32">
      <c r="A3418" s="46" t="s">
        <v>33</v>
      </c>
      <c r="B3418" s="59"/>
      <c r="C3418" s="48" t="s">
        <v>9</v>
      </c>
      <c r="D3418" s="49">
        <v>160</v>
      </c>
      <c r="E3418" s="49">
        <v>0</v>
      </c>
      <c r="F3418" s="49">
        <v>65</v>
      </c>
      <c r="G3418" s="49">
        <v>0</v>
      </c>
      <c r="H3418" s="49">
        <v>0</v>
      </c>
      <c r="I3418" s="50">
        <v>40</v>
      </c>
      <c r="J3418" s="50">
        <v>10</v>
      </c>
      <c r="K3418" s="50">
        <v>25</v>
      </c>
      <c r="L3418" s="50">
        <v>25</v>
      </c>
      <c r="M3418" s="50">
        <v>0</v>
      </c>
      <c r="N3418" s="51">
        <f>D3418*$D$8</f>
        <v>224</v>
      </c>
      <c r="O3418" s="51">
        <f>E3418*$E$8</f>
        <v>0</v>
      </c>
      <c r="P3418" s="51">
        <f>F3418*$F$8</f>
        <v>91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224.00000000000003</v>
      </c>
      <c r="T3418" s="51">
        <f>(O3418/100)*(K3418*$K$8)</f>
        <v>0</v>
      </c>
      <c r="U3418" s="51">
        <f>(P3418/100)*(K3418*$K$8)+(P3418/100)*(L3418*$L$8)</f>
        <v>91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15"/>
        <v>448</v>
      </c>
      <c r="Y3418" s="51">
        <f t="shared" si="416"/>
        <v>0</v>
      </c>
      <c r="Z3418" s="51">
        <f t="shared" si="417"/>
        <v>182</v>
      </c>
      <c r="AA3418" s="51">
        <f t="shared" si="418"/>
        <v>0</v>
      </c>
      <c r="AB3418" s="51">
        <f t="shared" si="419"/>
        <v>0</v>
      </c>
      <c r="AC3418" s="52">
        <f t="shared" si="420"/>
        <v>630</v>
      </c>
      <c r="AD3418" s="53">
        <f>(ROUND(AC3418-AC3413,1)/AC3413)</f>
        <v>0</v>
      </c>
      <c r="AE3418" s="44"/>
      <c r="AF3418" s="45"/>
    </row>
    <row r="3419" spans="1:32">
      <c r="A3419" s="46" t="s">
        <v>34</v>
      </c>
      <c r="B3419" s="59"/>
      <c r="C3419" s="48" t="s">
        <v>10</v>
      </c>
      <c r="D3419" s="49">
        <v>80</v>
      </c>
      <c r="E3419" s="49">
        <v>160</v>
      </c>
      <c r="F3419" s="49">
        <v>0</v>
      </c>
      <c r="G3419" s="49">
        <v>0</v>
      </c>
      <c r="H3419" s="49">
        <v>0</v>
      </c>
      <c r="I3419" s="50">
        <v>40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108</v>
      </c>
      <c r="O3419" s="51">
        <f>E3419*$E$9</f>
        <v>216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54</v>
      </c>
      <c r="T3419" s="51">
        <f>(O3419/100)*(K3419*$K$9)</f>
        <v>362.88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15"/>
        <v>162</v>
      </c>
      <c r="Y3419" s="51">
        <f t="shared" si="416"/>
        <v>578.88</v>
      </c>
      <c r="Z3419" s="51">
        <f t="shared" si="417"/>
        <v>0</v>
      </c>
      <c r="AA3419" s="51">
        <f t="shared" si="418"/>
        <v>0</v>
      </c>
      <c r="AB3419" s="51">
        <f t="shared" si="419"/>
        <v>0</v>
      </c>
      <c r="AC3419" s="52">
        <f t="shared" si="420"/>
        <v>740.9</v>
      </c>
      <c r="AD3419" s="53">
        <f>(ROUND(AC3419-AC3413,1)/AC3413)</f>
        <v>0.17603174603174604</v>
      </c>
      <c r="AE3419" s="44"/>
      <c r="AF3419" s="45"/>
    </row>
    <row r="3420" spans="1:32">
      <c r="A3420" s="46" t="s">
        <v>35</v>
      </c>
      <c r="B3420" s="59"/>
      <c r="C3420" s="48" t="s">
        <v>11</v>
      </c>
      <c r="D3420" s="49">
        <v>80</v>
      </c>
      <c r="E3420" s="49">
        <v>0</v>
      </c>
      <c r="F3420" s="49">
        <v>160</v>
      </c>
      <c r="G3420" s="49">
        <v>0</v>
      </c>
      <c r="H3420" s="49">
        <v>0</v>
      </c>
      <c r="I3420" s="50">
        <v>40</v>
      </c>
      <c r="J3420" s="50">
        <v>10</v>
      </c>
      <c r="K3420" s="50">
        <v>70</v>
      </c>
      <c r="L3420" s="50">
        <v>70</v>
      </c>
      <c r="M3420" s="50">
        <v>0</v>
      </c>
      <c r="N3420" s="51">
        <f>D3420*$D$10</f>
        <v>108</v>
      </c>
      <c r="O3420" s="51">
        <f>E3420*$E$10</f>
        <v>0</v>
      </c>
      <c r="P3420" s="51">
        <f>F3420*$F$10</f>
        <v>216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54</v>
      </c>
      <c r="T3420" s="51">
        <f>(O3420/100)*(K3420*$J$10)</f>
        <v>0</v>
      </c>
      <c r="U3420" s="51">
        <f>(P3420/100)*(K3420*$K$10)+(P3420/100)*(L3420*$L$10)</f>
        <v>423.36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15"/>
        <v>162</v>
      </c>
      <c r="Y3420" s="51">
        <f t="shared" si="416"/>
        <v>0</v>
      </c>
      <c r="Z3420" s="51">
        <f t="shared" si="417"/>
        <v>639.36</v>
      </c>
      <c r="AA3420" s="51">
        <f t="shared" si="418"/>
        <v>0</v>
      </c>
      <c r="AB3420" s="51">
        <f t="shared" si="419"/>
        <v>0</v>
      </c>
      <c r="AC3420" s="52">
        <f t="shared" si="420"/>
        <v>801.4</v>
      </c>
      <c r="AD3420" s="53">
        <f>(ROUND(AC3420-AC3413,1)/AC3413)</f>
        <v>0.27206349206349206</v>
      </c>
      <c r="AE3420" s="44"/>
      <c r="AF3420" s="45"/>
    </row>
    <row r="3421" spans="1:32">
      <c r="A3421" s="46" t="s">
        <v>36</v>
      </c>
      <c r="B3421" s="59"/>
      <c r="C3421" s="48" t="s">
        <v>12</v>
      </c>
      <c r="D3421" s="49">
        <v>80</v>
      </c>
      <c r="E3421" s="49">
        <v>0</v>
      </c>
      <c r="F3421" s="49">
        <v>0</v>
      </c>
      <c r="G3421" s="49">
        <v>160</v>
      </c>
      <c r="H3421" s="49">
        <v>0</v>
      </c>
      <c r="I3421" s="50">
        <v>40</v>
      </c>
      <c r="J3421" s="50">
        <v>10</v>
      </c>
      <c r="K3421" s="50">
        <v>0</v>
      </c>
      <c r="L3421" s="50">
        <v>120</v>
      </c>
      <c r="M3421" s="50">
        <v>0</v>
      </c>
      <c r="N3421" s="51">
        <f>D3421*$D$11</f>
        <v>108</v>
      </c>
      <c r="O3421" s="51">
        <f>E3421*$E$11</f>
        <v>0</v>
      </c>
      <c r="P3421" s="51">
        <f>F3421*$F$11</f>
        <v>0</v>
      </c>
      <c r="Q3421" s="51">
        <f>G3421*$G$11</f>
        <v>216</v>
      </c>
      <c r="R3421" s="51">
        <f>H3421*$H$11</f>
        <v>0</v>
      </c>
      <c r="S3421" s="51">
        <f>(N3421/100)*(I3421*$I$11)+(N3421/100)*(J3421*$J$11)</f>
        <v>54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362.88</v>
      </c>
      <c r="W3421" s="51">
        <f>(R3421/100)*(K3421*$K$11)+(R3421/100)*(L3421*$L$11)</f>
        <v>0</v>
      </c>
      <c r="X3421" s="51">
        <f t="shared" si="415"/>
        <v>162</v>
      </c>
      <c r="Y3421" s="51">
        <f t="shared" si="416"/>
        <v>0</v>
      </c>
      <c r="Z3421" s="51">
        <f t="shared" si="417"/>
        <v>0</v>
      </c>
      <c r="AA3421" s="51">
        <f t="shared" si="418"/>
        <v>578.88</v>
      </c>
      <c r="AB3421" s="51">
        <f t="shared" si="419"/>
        <v>0</v>
      </c>
      <c r="AC3421" s="52">
        <f t="shared" si="420"/>
        <v>740.9</v>
      </c>
      <c r="AD3421" s="53">
        <f>(ROUND(AC3421-AC3413,1)/AC3413)</f>
        <v>0.17603174603174604</v>
      </c>
      <c r="AE3421" s="44"/>
      <c r="AF3421" s="45"/>
    </row>
    <row r="3422" spans="1:32">
      <c r="A3422" s="46" t="s">
        <v>37</v>
      </c>
      <c r="B3422" s="59"/>
      <c r="C3422" s="48" t="s">
        <v>13</v>
      </c>
      <c r="D3422" s="49">
        <v>80</v>
      </c>
      <c r="E3422" s="49">
        <v>0</v>
      </c>
      <c r="F3422" s="49">
        <v>0</v>
      </c>
      <c r="G3422" s="49">
        <v>0</v>
      </c>
      <c r="H3422" s="49">
        <v>160</v>
      </c>
      <c r="I3422" s="50">
        <v>40</v>
      </c>
      <c r="J3422" s="50">
        <v>10</v>
      </c>
      <c r="K3422" s="50">
        <v>60</v>
      </c>
      <c r="L3422" s="50">
        <v>60</v>
      </c>
      <c r="M3422" s="50">
        <v>0</v>
      </c>
      <c r="N3422" s="51">
        <f>D3422*$D$12</f>
        <v>108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216</v>
      </c>
      <c r="S3422" s="51">
        <f>(N3422/100)*(I3422*$I$12)+(N3422/100)*(J3422*$J$12)</f>
        <v>54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362.88</v>
      </c>
      <c r="X3422" s="51">
        <f t="shared" si="415"/>
        <v>162</v>
      </c>
      <c r="Y3422" s="51">
        <f t="shared" si="416"/>
        <v>0</v>
      </c>
      <c r="Z3422" s="51">
        <f t="shared" si="417"/>
        <v>0</v>
      </c>
      <c r="AA3422" s="51">
        <f t="shared" si="418"/>
        <v>0</v>
      </c>
      <c r="AB3422" s="51">
        <f t="shared" si="419"/>
        <v>578.88</v>
      </c>
      <c r="AC3422" s="52">
        <f t="shared" si="420"/>
        <v>740.9</v>
      </c>
      <c r="AD3422" s="53">
        <f>(ROUND(AC3422-AC3413,1)/AC3413)</f>
        <v>0.17603174603174604</v>
      </c>
      <c r="AE3422" s="44"/>
      <c r="AF3422" s="45"/>
    </row>
    <row r="3423" spans="1:32">
      <c r="A3423" s="46" t="s">
        <v>38</v>
      </c>
      <c r="B3423" s="59"/>
      <c r="C3423" s="48" t="s">
        <v>14</v>
      </c>
      <c r="D3423" s="49">
        <v>160</v>
      </c>
      <c r="E3423" s="49">
        <v>0</v>
      </c>
      <c r="F3423" s="49">
        <v>65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82</v>
      </c>
      <c r="N3423" s="51">
        <f>D3423*$D$13</f>
        <v>216</v>
      </c>
      <c r="O3423" s="51">
        <f>E3423*$E$13</f>
        <v>0</v>
      </c>
      <c r="P3423" s="51">
        <f>F3423*$F$13</f>
        <v>87.75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354.24</v>
      </c>
      <c r="T3423" s="51">
        <f>(O3423/100)*(K3423*$K$13)+(O3423/100)*(M3423*$M$13)</f>
        <v>0</v>
      </c>
      <c r="U3423" s="51">
        <f>(P3423/100)*(K3423*$K$13)+(P3423/100)*(L3423*$L$13)+(P3423/100)*(M3423*$M$13)</f>
        <v>143.91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15"/>
        <v>570.24</v>
      </c>
      <c r="Y3423" s="51">
        <f t="shared" si="416"/>
        <v>0</v>
      </c>
      <c r="Z3423" s="51">
        <f t="shared" si="417"/>
        <v>231.66</v>
      </c>
      <c r="AA3423" s="51">
        <f t="shared" si="418"/>
        <v>0</v>
      </c>
      <c r="AB3423" s="51">
        <f t="shared" si="419"/>
        <v>0</v>
      </c>
      <c r="AC3423" s="52">
        <f t="shared" si="420"/>
        <v>801.9</v>
      </c>
      <c r="AD3423" s="53">
        <f>(ROUND(AC3423-AC3413,1)/AC3413)</f>
        <v>0.27285714285714285</v>
      </c>
      <c r="AE3423" s="44"/>
      <c r="AF3423" s="45"/>
    </row>
    <row r="3424" spans="1:32">
      <c r="A3424" s="46" t="s">
        <v>39</v>
      </c>
      <c r="B3424" s="59"/>
      <c r="C3424" s="48" t="s">
        <v>15</v>
      </c>
      <c r="D3424" s="49">
        <v>160</v>
      </c>
      <c r="E3424" s="49">
        <v>0</v>
      </c>
      <c r="F3424" s="49">
        <v>0</v>
      </c>
      <c r="G3424" s="49">
        <v>0</v>
      </c>
      <c r="H3424" s="49">
        <v>0</v>
      </c>
      <c r="I3424" s="50">
        <v>40</v>
      </c>
      <c r="J3424" s="50">
        <v>10</v>
      </c>
      <c r="K3424" s="50">
        <v>90</v>
      </c>
      <c r="L3424" s="50">
        <v>0</v>
      </c>
      <c r="M3424" s="50">
        <v>0</v>
      </c>
      <c r="N3424" s="51">
        <f>D3424*$D$14</f>
        <v>216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496.8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15"/>
        <v>712.8</v>
      </c>
      <c r="Y3424" s="51">
        <f t="shared" si="416"/>
        <v>0</v>
      </c>
      <c r="Z3424" s="51">
        <f t="shared" si="417"/>
        <v>0</v>
      </c>
      <c r="AA3424" s="51">
        <f t="shared" si="418"/>
        <v>0</v>
      </c>
      <c r="AB3424" s="51">
        <f t="shared" si="419"/>
        <v>0</v>
      </c>
      <c r="AC3424" s="52">
        <f t="shared" si="420"/>
        <v>712.8</v>
      </c>
      <c r="AD3424" s="53">
        <f>(ROUND(AC3424-AC3413,1)/AC3413)</f>
        <v>0.13142857142857142</v>
      </c>
      <c r="AE3424" s="44"/>
      <c r="AF3424" s="45"/>
    </row>
    <row r="3425" spans="1:32">
      <c r="A3425" s="46"/>
      <c r="B3425" s="59"/>
      <c r="C3425" s="48" t="s">
        <v>16</v>
      </c>
      <c r="D3425" s="49">
        <v>160</v>
      </c>
      <c r="E3425" s="49">
        <v>0</v>
      </c>
      <c r="F3425" s="49">
        <v>0</v>
      </c>
      <c r="G3425" s="49">
        <v>0</v>
      </c>
      <c r="H3425" s="49">
        <v>0</v>
      </c>
      <c r="I3425" s="50">
        <v>40</v>
      </c>
      <c r="J3425" s="50">
        <v>10</v>
      </c>
      <c r="K3425" s="50">
        <v>0</v>
      </c>
      <c r="L3425" s="50">
        <v>90</v>
      </c>
      <c r="M3425" s="50">
        <v>0</v>
      </c>
      <c r="N3425" s="51">
        <f>D3425*$D$15</f>
        <v>216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496.8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ref="X3425:X3488" si="421">N3425+S3425</f>
        <v>712.8</v>
      </c>
      <c r="Y3425" s="51">
        <f t="shared" ref="Y3425:Y3488" si="422">O3425+T3425</f>
        <v>0</v>
      </c>
      <c r="Z3425" s="51">
        <f t="shared" ref="Z3425:Z3488" si="423">P3425+U3425</f>
        <v>0</v>
      </c>
      <c r="AA3425" s="51">
        <f t="shared" ref="AA3425:AA3488" si="424">Q3425+V3425</f>
        <v>0</v>
      </c>
      <c r="AB3425" s="51">
        <f t="shared" ref="AB3425:AB3488" si="425">R3425+W3425</f>
        <v>0</v>
      </c>
      <c r="AC3425" s="52">
        <f t="shared" ref="AC3425:AC3488" si="426">ROUND(X3425+Y3425+Z3425+AA3425+AB3425,1)</f>
        <v>712.8</v>
      </c>
      <c r="AD3425" s="53">
        <f>(ROUND(AC3425-AC3413,1)/AC3413)</f>
        <v>0.13142857142857142</v>
      </c>
      <c r="AE3425" s="44" t="s">
        <v>28</v>
      </c>
      <c r="AF3425" s="45"/>
    </row>
    <row r="3426" spans="1:32">
      <c r="A3426" s="46"/>
      <c r="B3426" s="59"/>
      <c r="C3426" s="48" t="s">
        <v>17</v>
      </c>
      <c r="D3426" s="49">
        <v>160</v>
      </c>
      <c r="E3426" s="49">
        <v>0</v>
      </c>
      <c r="F3426" s="49">
        <v>65</v>
      </c>
      <c r="G3426" s="49">
        <v>0</v>
      </c>
      <c r="H3426" s="49">
        <v>0</v>
      </c>
      <c r="I3426" s="50">
        <v>40</v>
      </c>
      <c r="J3426" s="50">
        <v>45</v>
      </c>
      <c r="K3426" s="50">
        <v>25</v>
      </c>
      <c r="L3426" s="50">
        <v>25</v>
      </c>
      <c r="M3426" s="50">
        <v>0</v>
      </c>
      <c r="N3426" s="51">
        <f>D3426*$D$16</f>
        <v>216</v>
      </c>
      <c r="O3426" s="51">
        <f>E3426*$E$16</f>
        <v>0</v>
      </c>
      <c r="P3426" s="51">
        <f>F3426*$F$16</f>
        <v>87.75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329.40000000000003</v>
      </c>
      <c r="T3426" s="51">
        <f>(O3426/100)*(K3426*$K$16)</f>
        <v>0</v>
      </c>
      <c r="U3426" s="51">
        <f>(P3426/100)*(K3426*$K$16)+(P3426/100)*(L3426*$L$16)</f>
        <v>43.875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21"/>
        <v>545.40000000000009</v>
      </c>
      <c r="Y3426" s="51">
        <f t="shared" si="422"/>
        <v>0</v>
      </c>
      <c r="Z3426" s="51">
        <f t="shared" si="423"/>
        <v>131.625</v>
      </c>
      <c r="AA3426" s="51">
        <f t="shared" si="424"/>
        <v>0</v>
      </c>
      <c r="AB3426" s="51">
        <f t="shared" si="425"/>
        <v>0</v>
      </c>
      <c r="AC3426" s="52">
        <f t="shared" si="426"/>
        <v>677</v>
      </c>
      <c r="AD3426" s="53">
        <f>(ROUND(AC3426-AC3413,1)/AC3413)</f>
        <v>7.4603174603174602E-2</v>
      </c>
      <c r="AE3426" s="44"/>
      <c r="AF3426" s="45"/>
    </row>
    <row r="3427" spans="1:32">
      <c r="A3427" s="46"/>
      <c r="B3427" s="59"/>
      <c r="C3427" s="48" t="s">
        <v>18</v>
      </c>
      <c r="D3427" s="49">
        <v>160</v>
      </c>
      <c r="E3427" s="49">
        <v>0</v>
      </c>
      <c r="F3427" s="49">
        <v>65</v>
      </c>
      <c r="G3427" s="49">
        <v>0</v>
      </c>
      <c r="H3427" s="49">
        <v>0</v>
      </c>
      <c r="I3427" s="50">
        <v>80</v>
      </c>
      <c r="J3427" s="50">
        <v>10</v>
      </c>
      <c r="K3427" s="50">
        <v>25</v>
      </c>
      <c r="L3427" s="50">
        <v>25</v>
      </c>
      <c r="M3427" s="50">
        <v>0</v>
      </c>
      <c r="N3427" s="51">
        <f>D3427*$D$17</f>
        <v>216</v>
      </c>
      <c r="O3427" s="51">
        <f>E3427*$E$17</f>
        <v>0</v>
      </c>
      <c r="P3427" s="51">
        <f>F3427*$F$17</f>
        <v>87.75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453.6</v>
      </c>
      <c r="T3427" s="51">
        <f>(O3427/100)*(K3427*$K$17)</f>
        <v>0</v>
      </c>
      <c r="U3427" s="51">
        <f>(P3427/100)*(K3427*$K$17)+(P3427/100)*(L3427*$L$17)</f>
        <v>43.875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21"/>
        <v>669.6</v>
      </c>
      <c r="Y3427" s="51">
        <f t="shared" si="422"/>
        <v>0</v>
      </c>
      <c r="Z3427" s="51">
        <f t="shared" si="423"/>
        <v>131.625</v>
      </c>
      <c r="AA3427" s="51">
        <f t="shared" si="424"/>
        <v>0</v>
      </c>
      <c r="AB3427" s="51">
        <f t="shared" si="425"/>
        <v>0</v>
      </c>
      <c r="AC3427" s="52">
        <f t="shared" si="426"/>
        <v>801.2</v>
      </c>
      <c r="AD3427" s="53">
        <f>(ROUND(AC3427-AC3413,1)/AC3413)</f>
        <v>0.27174603174603174</v>
      </c>
      <c r="AE3427" s="44"/>
      <c r="AF3427" s="45"/>
    </row>
    <row r="3428" spans="1:32">
      <c r="A3428" s="54" t="s">
        <v>19</v>
      </c>
      <c r="B3428" s="60" t="s">
        <v>286</v>
      </c>
      <c r="C3428" s="38" t="s">
        <v>53</v>
      </c>
      <c r="D3428" s="39">
        <v>230</v>
      </c>
      <c r="E3428" s="39">
        <v>0</v>
      </c>
      <c r="F3428" s="39">
        <v>0</v>
      </c>
      <c r="G3428" s="39">
        <v>0</v>
      </c>
      <c r="H3428" s="39">
        <v>0</v>
      </c>
      <c r="I3428" s="40">
        <v>50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322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322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21"/>
        <v>644</v>
      </c>
      <c r="Y3428" s="41">
        <f t="shared" si="422"/>
        <v>0</v>
      </c>
      <c r="Z3428" s="41">
        <f t="shared" si="423"/>
        <v>0</v>
      </c>
      <c r="AA3428" s="41">
        <f t="shared" si="424"/>
        <v>0</v>
      </c>
      <c r="AB3428" s="41">
        <f t="shared" si="425"/>
        <v>0</v>
      </c>
      <c r="AC3428" s="42">
        <f t="shared" si="426"/>
        <v>644</v>
      </c>
      <c r="AD3428" s="43"/>
      <c r="AE3428" s="44"/>
      <c r="AF3428" s="45"/>
    </row>
    <row r="3429" spans="1:32">
      <c r="A3429" s="46" t="s">
        <v>29</v>
      </c>
      <c r="B3429" s="61">
        <v>60</v>
      </c>
      <c r="C3429" s="48" t="s">
        <v>5</v>
      </c>
      <c r="D3429" s="49">
        <v>230</v>
      </c>
      <c r="E3429" s="49">
        <v>0</v>
      </c>
      <c r="F3429" s="49">
        <v>0</v>
      </c>
      <c r="G3429" s="49">
        <v>0</v>
      </c>
      <c r="H3429" s="49">
        <v>0</v>
      </c>
      <c r="I3429" s="50">
        <v>60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310.5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434.70000000000005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21"/>
        <v>745.2</v>
      </c>
      <c r="Y3429" s="51">
        <f t="shared" si="422"/>
        <v>0</v>
      </c>
      <c r="Z3429" s="51">
        <f t="shared" si="423"/>
        <v>0</v>
      </c>
      <c r="AA3429" s="51">
        <f t="shared" si="424"/>
        <v>0</v>
      </c>
      <c r="AB3429" s="51">
        <f t="shared" si="425"/>
        <v>0</v>
      </c>
      <c r="AC3429" s="52">
        <f t="shared" si="426"/>
        <v>745.2</v>
      </c>
      <c r="AD3429" s="53">
        <f>(ROUND(AC3429-AC3428,1)/AC3428)</f>
        <v>0.15714285714285714</v>
      </c>
      <c r="AE3429" s="44"/>
      <c r="AF3429" s="45"/>
    </row>
    <row r="3430" spans="1:32">
      <c r="A3430" s="46" t="s">
        <v>30</v>
      </c>
      <c r="B3430" s="61">
        <v>0</v>
      </c>
      <c r="C3430" s="48" t="s">
        <v>6</v>
      </c>
      <c r="D3430" s="49">
        <v>230</v>
      </c>
      <c r="E3430" s="49">
        <v>0</v>
      </c>
      <c r="F3430" s="49">
        <v>0</v>
      </c>
      <c r="G3430" s="49">
        <v>0</v>
      </c>
      <c r="H3430" s="49">
        <v>0</v>
      </c>
      <c r="I3430" s="50">
        <v>50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322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322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21"/>
        <v>644</v>
      </c>
      <c r="Y3430" s="51">
        <f t="shared" si="422"/>
        <v>0</v>
      </c>
      <c r="Z3430" s="51">
        <f t="shared" si="423"/>
        <v>0</v>
      </c>
      <c r="AA3430" s="51">
        <f t="shared" si="424"/>
        <v>0</v>
      </c>
      <c r="AB3430" s="51">
        <f t="shared" si="425"/>
        <v>0</v>
      </c>
      <c r="AC3430" s="52">
        <f t="shared" si="426"/>
        <v>644</v>
      </c>
      <c r="AD3430" s="53">
        <f>(ROUND(AC3430-AC3428,1)/AC3428)</f>
        <v>0</v>
      </c>
      <c r="AE3430" s="44"/>
      <c r="AF3430" s="45"/>
    </row>
    <row r="3431" spans="1:32">
      <c r="A3431" s="46" t="s">
        <v>31</v>
      </c>
      <c r="B3431" s="61">
        <v>0</v>
      </c>
      <c r="C3431" s="48" t="s">
        <v>7</v>
      </c>
      <c r="D3431" s="49">
        <v>230</v>
      </c>
      <c r="E3431" s="49">
        <v>0</v>
      </c>
      <c r="F3431" s="49">
        <v>0</v>
      </c>
      <c r="G3431" s="49">
        <v>0</v>
      </c>
      <c r="H3431" s="49">
        <v>0</v>
      </c>
      <c r="I3431" s="50">
        <v>50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322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322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21"/>
        <v>644</v>
      </c>
      <c r="Y3431" s="51">
        <f t="shared" si="422"/>
        <v>0</v>
      </c>
      <c r="Z3431" s="51">
        <f t="shared" si="423"/>
        <v>0</v>
      </c>
      <c r="AA3431" s="51">
        <f t="shared" si="424"/>
        <v>0</v>
      </c>
      <c r="AB3431" s="51">
        <f t="shared" si="425"/>
        <v>0</v>
      </c>
      <c r="AC3431" s="52">
        <f t="shared" si="426"/>
        <v>644</v>
      </c>
      <c r="AD3431" s="53">
        <f>(ROUND(AC3431-AC3428,1)/AC3428)</f>
        <v>0</v>
      </c>
      <c r="AE3431" s="44"/>
      <c r="AF3431" s="45"/>
    </row>
    <row r="3432" spans="1:32">
      <c r="A3432" s="46" t="s">
        <v>32</v>
      </c>
      <c r="B3432" s="61">
        <v>0</v>
      </c>
      <c r="C3432" s="48" t="s">
        <v>8</v>
      </c>
      <c r="D3432" s="49">
        <v>230</v>
      </c>
      <c r="E3432" s="49">
        <v>0</v>
      </c>
      <c r="F3432" s="49">
        <v>0</v>
      </c>
      <c r="G3432" s="49">
        <v>0</v>
      </c>
      <c r="H3432" s="49">
        <v>0</v>
      </c>
      <c r="I3432" s="50">
        <v>50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322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322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21"/>
        <v>644</v>
      </c>
      <c r="Y3432" s="51">
        <f t="shared" si="422"/>
        <v>0</v>
      </c>
      <c r="Z3432" s="51">
        <f t="shared" si="423"/>
        <v>0</v>
      </c>
      <c r="AA3432" s="51">
        <f t="shared" si="424"/>
        <v>0</v>
      </c>
      <c r="AB3432" s="51">
        <f t="shared" si="425"/>
        <v>0</v>
      </c>
      <c r="AC3432" s="52">
        <f t="shared" si="426"/>
        <v>644</v>
      </c>
      <c r="AD3432" s="53">
        <f>(ROUND(AC3432-AC3428,1)/AC3428)</f>
        <v>0</v>
      </c>
      <c r="AE3432" s="44"/>
      <c r="AF3432" s="45"/>
    </row>
    <row r="3433" spans="1:32">
      <c r="A3433" s="46" t="s">
        <v>33</v>
      </c>
      <c r="B3433" s="61"/>
      <c r="C3433" s="48" t="s">
        <v>9</v>
      </c>
      <c r="D3433" s="49">
        <v>230</v>
      </c>
      <c r="E3433" s="49">
        <v>0</v>
      </c>
      <c r="F3433" s="49">
        <v>0</v>
      </c>
      <c r="G3433" s="49">
        <v>0</v>
      </c>
      <c r="H3433" s="49">
        <v>0</v>
      </c>
      <c r="I3433" s="50">
        <v>50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322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322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21"/>
        <v>644</v>
      </c>
      <c r="Y3433" s="51">
        <f t="shared" si="422"/>
        <v>0</v>
      </c>
      <c r="Z3433" s="51">
        <f t="shared" si="423"/>
        <v>0</v>
      </c>
      <c r="AA3433" s="51">
        <f t="shared" si="424"/>
        <v>0</v>
      </c>
      <c r="AB3433" s="51">
        <f t="shared" si="425"/>
        <v>0</v>
      </c>
      <c r="AC3433" s="52">
        <f t="shared" si="426"/>
        <v>644</v>
      </c>
      <c r="AD3433" s="53">
        <f>(ROUND(AC3433-AC3428,1)/AC3428)</f>
        <v>0</v>
      </c>
      <c r="AE3433" s="44"/>
      <c r="AF3433" s="45"/>
    </row>
    <row r="3434" spans="1:32">
      <c r="A3434" s="46" t="s">
        <v>34</v>
      </c>
      <c r="B3434" s="61"/>
      <c r="C3434" s="48" t="s">
        <v>10</v>
      </c>
      <c r="D3434" s="49">
        <v>115</v>
      </c>
      <c r="E3434" s="49">
        <v>230</v>
      </c>
      <c r="F3434" s="49">
        <v>0</v>
      </c>
      <c r="G3434" s="49">
        <v>0</v>
      </c>
      <c r="H3434" s="49">
        <v>0</v>
      </c>
      <c r="I3434" s="50">
        <v>50</v>
      </c>
      <c r="J3434" s="50">
        <v>0</v>
      </c>
      <c r="K3434" s="50">
        <v>60</v>
      </c>
      <c r="L3434" s="50">
        <v>0</v>
      </c>
      <c r="M3434" s="50">
        <v>0</v>
      </c>
      <c r="N3434" s="51">
        <f>D3434*$D$9</f>
        <v>155.25</v>
      </c>
      <c r="O3434" s="51">
        <f>E3434*$E$9</f>
        <v>310.5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77.625</v>
      </c>
      <c r="T3434" s="51">
        <f>(O3434/100)*(K3434*$K$9)</f>
        <v>260.82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21"/>
        <v>232.875</v>
      </c>
      <c r="Y3434" s="51">
        <f t="shared" si="422"/>
        <v>571.31999999999994</v>
      </c>
      <c r="Z3434" s="51">
        <f t="shared" si="423"/>
        <v>0</v>
      </c>
      <c r="AA3434" s="51">
        <f t="shared" si="424"/>
        <v>0</v>
      </c>
      <c r="AB3434" s="51">
        <f t="shared" si="425"/>
        <v>0</v>
      </c>
      <c r="AC3434" s="52">
        <f t="shared" si="426"/>
        <v>804.2</v>
      </c>
      <c r="AD3434" s="53">
        <f>(ROUND(AC3434-AC3428,1)/AC3428)</f>
        <v>0.24875776397515525</v>
      </c>
      <c r="AE3434" s="44"/>
      <c r="AF3434" s="45"/>
    </row>
    <row r="3435" spans="1:32">
      <c r="A3435" s="46" t="s">
        <v>35</v>
      </c>
      <c r="B3435" s="61"/>
      <c r="C3435" s="48" t="s">
        <v>11</v>
      </c>
      <c r="D3435" s="49">
        <v>115</v>
      </c>
      <c r="E3435" s="49">
        <v>0</v>
      </c>
      <c r="F3435" s="49">
        <v>230</v>
      </c>
      <c r="G3435" s="49">
        <v>0</v>
      </c>
      <c r="H3435" s="49">
        <v>0</v>
      </c>
      <c r="I3435" s="50">
        <v>50</v>
      </c>
      <c r="J3435" s="50">
        <v>0</v>
      </c>
      <c r="K3435" s="50">
        <v>30</v>
      </c>
      <c r="L3435" s="50">
        <v>30</v>
      </c>
      <c r="M3435" s="50">
        <v>0</v>
      </c>
      <c r="N3435" s="51">
        <f>D3435*$D$10</f>
        <v>155.25</v>
      </c>
      <c r="O3435" s="51">
        <f>E3435*$E$10</f>
        <v>0</v>
      </c>
      <c r="P3435" s="51">
        <f>F3435*$F$10</f>
        <v>310.5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77.625</v>
      </c>
      <c r="T3435" s="51">
        <f>(O3435/100)*(K3435*$J$10)</f>
        <v>0</v>
      </c>
      <c r="U3435" s="51">
        <f>(P3435/100)*(K3435*$K$10)+(P3435/100)*(L3435*$L$10)</f>
        <v>260.82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21"/>
        <v>232.875</v>
      </c>
      <c r="Y3435" s="51">
        <f t="shared" si="422"/>
        <v>0</v>
      </c>
      <c r="Z3435" s="51">
        <f t="shared" si="423"/>
        <v>571.31999999999994</v>
      </c>
      <c r="AA3435" s="51">
        <f t="shared" si="424"/>
        <v>0</v>
      </c>
      <c r="AB3435" s="51">
        <f t="shared" si="425"/>
        <v>0</v>
      </c>
      <c r="AC3435" s="52">
        <f t="shared" si="426"/>
        <v>804.2</v>
      </c>
      <c r="AD3435" s="53">
        <f>(ROUND(AC3435-AC3428,1)/AC3428)</f>
        <v>0.24875776397515525</v>
      </c>
      <c r="AE3435" s="44"/>
      <c r="AF3435" s="45"/>
    </row>
    <row r="3436" spans="1:32">
      <c r="A3436" s="46" t="s">
        <v>36</v>
      </c>
      <c r="B3436" s="61"/>
      <c r="C3436" s="48" t="s">
        <v>12</v>
      </c>
      <c r="D3436" s="49">
        <v>115</v>
      </c>
      <c r="E3436" s="49">
        <v>0</v>
      </c>
      <c r="F3436" s="49">
        <v>0</v>
      </c>
      <c r="G3436" s="49">
        <v>230</v>
      </c>
      <c r="H3436" s="49">
        <v>0</v>
      </c>
      <c r="I3436" s="50">
        <v>50</v>
      </c>
      <c r="J3436" s="50">
        <v>0</v>
      </c>
      <c r="K3436" s="50">
        <v>0</v>
      </c>
      <c r="L3436" s="50">
        <v>60</v>
      </c>
      <c r="M3436" s="50">
        <v>0</v>
      </c>
      <c r="N3436" s="51">
        <f>D3436*$D$11</f>
        <v>155.25</v>
      </c>
      <c r="O3436" s="51">
        <f>E3436*$E$11</f>
        <v>0</v>
      </c>
      <c r="P3436" s="51">
        <f>F3436*$F$11</f>
        <v>0</v>
      </c>
      <c r="Q3436" s="51">
        <f>G3436*$G$11</f>
        <v>310.5</v>
      </c>
      <c r="R3436" s="51">
        <f>H3436*$H$11</f>
        <v>0</v>
      </c>
      <c r="S3436" s="51">
        <f>(N3436/100)*(I3436*$I$11)+(N3436/100)*(J3436*$J$11)</f>
        <v>77.625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260.82</v>
      </c>
      <c r="W3436" s="51">
        <f>(R3436/100)*(K3436*$K$11)+(R3436/100)*(L3436*$L$11)</f>
        <v>0</v>
      </c>
      <c r="X3436" s="51">
        <f t="shared" si="421"/>
        <v>232.875</v>
      </c>
      <c r="Y3436" s="51">
        <f t="shared" si="422"/>
        <v>0</v>
      </c>
      <c r="Z3436" s="51">
        <f t="shared" si="423"/>
        <v>0</v>
      </c>
      <c r="AA3436" s="51">
        <f t="shared" si="424"/>
        <v>571.31999999999994</v>
      </c>
      <c r="AB3436" s="51">
        <f t="shared" si="425"/>
        <v>0</v>
      </c>
      <c r="AC3436" s="52">
        <f t="shared" si="426"/>
        <v>804.2</v>
      </c>
      <c r="AD3436" s="53">
        <f>(ROUND(AC3436-AC3428,1)/AC3428)</f>
        <v>0.24875776397515525</v>
      </c>
      <c r="AE3436" s="44"/>
      <c r="AF3436" s="45"/>
    </row>
    <row r="3437" spans="1:32">
      <c r="A3437" s="46" t="s">
        <v>37</v>
      </c>
      <c r="B3437" s="61"/>
      <c r="C3437" s="48" t="s">
        <v>13</v>
      </c>
      <c r="D3437" s="49">
        <v>115</v>
      </c>
      <c r="E3437" s="49">
        <v>0</v>
      </c>
      <c r="F3437" s="49">
        <v>0</v>
      </c>
      <c r="G3437" s="49">
        <v>0</v>
      </c>
      <c r="H3437" s="49">
        <v>230</v>
      </c>
      <c r="I3437" s="50">
        <v>50</v>
      </c>
      <c r="J3437" s="50">
        <v>0</v>
      </c>
      <c r="K3437" s="50">
        <v>30</v>
      </c>
      <c r="L3437" s="50">
        <v>30</v>
      </c>
      <c r="M3437" s="50">
        <v>0</v>
      </c>
      <c r="N3437" s="51">
        <f>D3437*$D$12</f>
        <v>155.25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310.5</v>
      </c>
      <c r="S3437" s="51">
        <f>(N3437/100)*(I3437*$I$12)+(N3437/100)*(J3437*$J$12)</f>
        <v>77.625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260.82</v>
      </c>
      <c r="X3437" s="51">
        <f t="shared" si="421"/>
        <v>232.875</v>
      </c>
      <c r="Y3437" s="51">
        <f t="shared" si="422"/>
        <v>0</v>
      </c>
      <c r="Z3437" s="51">
        <f t="shared" si="423"/>
        <v>0</v>
      </c>
      <c r="AA3437" s="51">
        <f t="shared" si="424"/>
        <v>0</v>
      </c>
      <c r="AB3437" s="51">
        <f t="shared" si="425"/>
        <v>571.31999999999994</v>
      </c>
      <c r="AC3437" s="52">
        <f t="shared" si="426"/>
        <v>804.2</v>
      </c>
      <c r="AD3437" s="53">
        <f>(ROUND(AC3437-AC3428,1)/AC3428)</f>
        <v>0.24875776397515525</v>
      </c>
      <c r="AE3437" s="44"/>
      <c r="AF3437" s="45"/>
    </row>
    <row r="3438" spans="1:32">
      <c r="A3438" s="46" t="s">
        <v>38</v>
      </c>
      <c r="B3438" s="61"/>
      <c r="C3438" s="48" t="s">
        <v>14</v>
      </c>
      <c r="D3438" s="49">
        <v>230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81</v>
      </c>
      <c r="N3438" s="51">
        <f>D3438*$D$13</f>
        <v>310.5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503.01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21"/>
        <v>813.51</v>
      </c>
      <c r="Y3438" s="51">
        <f t="shared" si="422"/>
        <v>0</v>
      </c>
      <c r="Z3438" s="51">
        <f t="shared" si="423"/>
        <v>0</v>
      </c>
      <c r="AA3438" s="51">
        <f t="shared" si="424"/>
        <v>0</v>
      </c>
      <c r="AB3438" s="51">
        <f t="shared" si="425"/>
        <v>0</v>
      </c>
      <c r="AC3438" s="52">
        <f t="shared" si="426"/>
        <v>813.5</v>
      </c>
      <c r="AD3438" s="53">
        <f>(ROUND(AC3438-AC3428,1)/AC3428)</f>
        <v>0.26319875776397517</v>
      </c>
      <c r="AE3438" s="44"/>
      <c r="AF3438" s="45"/>
    </row>
    <row r="3439" spans="1:32">
      <c r="A3439" s="46" t="s">
        <v>39</v>
      </c>
      <c r="B3439" s="61"/>
      <c r="C3439" s="48" t="s">
        <v>15</v>
      </c>
      <c r="D3439" s="49">
        <v>230</v>
      </c>
      <c r="E3439" s="49">
        <v>0</v>
      </c>
      <c r="F3439" s="49">
        <v>0</v>
      </c>
      <c r="G3439" s="49">
        <v>0</v>
      </c>
      <c r="H3439" s="49">
        <v>0</v>
      </c>
      <c r="I3439" s="50">
        <v>50</v>
      </c>
      <c r="J3439" s="50">
        <v>0</v>
      </c>
      <c r="K3439" s="50">
        <v>50</v>
      </c>
      <c r="L3439" s="50">
        <v>0</v>
      </c>
      <c r="M3439" s="50">
        <v>0</v>
      </c>
      <c r="N3439" s="51">
        <f>D3439*$D$14</f>
        <v>310.5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465.75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21"/>
        <v>776.25</v>
      </c>
      <c r="Y3439" s="51">
        <f t="shared" si="422"/>
        <v>0</v>
      </c>
      <c r="Z3439" s="51">
        <f t="shared" si="423"/>
        <v>0</v>
      </c>
      <c r="AA3439" s="51">
        <f t="shared" si="424"/>
        <v>0</v>
      </c>
      <c r="AB3439" s="51">
        <f t="shared" si="425"/>
        <v>0</v>
      </c>
      <c r="AC3439" s="52">
        <f t="shared" si="426"/>
        <v>776.3</v>
      </c>
      <c r="AD3439" s="53">
        <f>(ROUND(AC3439-AC3428,1)/AC3428)</f>
        <v>0.20543478260869566</v>
      </c>
      <c r="AE3439" s="44"/>
      <c r="AF3439" s="45"/>
    </row>
    <row r="3440" spans="1:32">
      <c r="A3440" s="46"/>
      <c r="B3440" s="61"/>
      <c r="C3440" s="48" t="s">
        <v>16</v>
      </c>
      <c r="D3440" s="49">
        <v>230</v>
      </c>
      <c r="E3440" s="49">
        <v>0</v>
      </c>
      <c r="F3440" s="49">
        <v>0</v>
      </c>
      <c r="G3440" s="49">
        <v>0</v>
      </c>
      <c r="H3440" s="49">
        <v>0</v>
      </c>
      <c r="I3440" s="50">
        <v>50</v>
      </c>
      <c r="J3440" s="50">
        <v>0</v>
      </c>
      <c r="K3440" s="50">
        <v>0</v>
      </c>
      <c r="L3440" s="50">
        <v>50</v>
      </c>
      <c r="M3440" s="50">
        <v>0</v>
      </c>
      <c r="N3440" s="51">
        <f>D3440*$D$15</f>
        <v>310.5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465.75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21"/>
        <v>776.25</v>
      </c>
      <c r="Y3440" s="51">
        <f t="shared" si="422"/>
        <v>0</v>
      </c>
      <c r="Z3440" s="51">
        <f t="shared" si="423"/>
        <v>0</v>
      </c>
      <c r="AA3440" s="51">
        <f t="shared" si="424"/>
        <v>0</v>
      </c>
      <c r="AB3440" s="51">
        <f t="shared" si="425"/>
        <v>0</v>
      </c>
      <c r="AC3440" s="52">
        <f t="shared" si="426"/>
        <v>776.3</v>
      </c>
      <c r="AD3440" s="53">
        <f>(ROUND(AC3440-AC3428,1)/AC3428)</f>
        <v>0.20543478260869566</v>
      </c>
      <c r="AE3440" s="44" t="s">
        <v>28</v>
      </c>
      <c r="AF3440" s="45"/>
    </row>
    <row r="3441" spans="1:32">
      <c r="A3441" s="46"/>
      <c r="B3441" s="61"/>
      <c r="C3441" s="48" t="s">
        <v>17</v>
      </c>
      <c r="D3441" s="49">
        <v>230</v>
      </c>
      <c r="E3441" s="49">
        <v>0</v>
      </c>
      <c r="F3441" s="49">
        <v>0</v>
      </c>
      <c r="G3441" s="49">
        <v>0</v>
      </c>
      <c r="H3441" s="49">
        <v>0</v>
      </c>
      <c r="I3441" s="50">
        <v>50</v>
      </c>
      <c r="J3441" s="50">
        <v>35</v>
      </c>
      <c r="K3441" s="50">
        <v>0</v>
      </c>
      <c r="L3441" s="50">
        <v>0</v>
      </c>
      <c r="M3441" s="50">
        <v>0</v>
      </c>
      <c r="N3441" s="51">
        <f>D3441*$D$16</f>
        <v>310.5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426.9375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21"/>
        <v>737.4375</v>
      </c>
      <c r="Y3441" s="51">
        <f t="shared" si="422"/>
        <v>0</v>
      </c>
      <c r="Z3441" s="51">
        <f t="shared" si="423"/>
        <v>0</v>
      </c>
      <c r="AA3441" s="51">
        <f t="shared" si="424"/>
        <v>0</v>
      </c>
      <c r="AB3441" s="51">
        <f t="shared" si="425"/>
        <v>0</v>
      </c>
      <c r="AC3441" s="52">
        <f t="shared" si="426"/>
        <v>737.4</v>
      </c>
      <c r="AD3441" s="53">
        <f>(ROUND(AC3441-AC3428,1)/AC3428)</f>
        <v>0.14503105590062113</v>
      </c>
      <c r="AE3441" s="44"/>
      <c r="AF3441" s="45"/>
    </row>
    <row r="3442" spans="1:32">
      <c r="A3442" s="46"/>
      <c r="B3442" s="61"/>
      <c r="C3442" s="48" t="s">
        <v>18</v>
      </c>
      <c r="D3442" s="49">
        <v>230</v>
      </c>
      <c r="E3442" s="49">
        <v>0</v>
      </c>
      <c r="F3442" s="49">
        <v>0</v>
      </c>
      <c r="G3442" s="49">
        <v>0</v>
      </c>
      <c r="H3442" s="49">
        <v>0</v>
      </c>
      <c r="I3442" s="50">
        <v>65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310.5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504.5625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21"/>
        <v>815.0625</v>
      </c>
      <c r="Y3442" s="51">
        <f t="shared" si="422"/>
        <v>0</v>
      </c>
      <c r="Z3442" s="51">
        <f t="shared" si="423"/>
        <v>0</v>
      </c>
      <c r="AA3442" s="51">
        <f t="shared" si="424"/>
        <v>0</v>
      </c>
      <c r="AB3442" s="51">
        <f t="shared" si="425"/>
        <v>0</v>
      </c>
      <c r="AC3442" s="52">
        <f t="shared" si="426"/>
        <v>815.1</v>
      </c>
      <c r="AD3442" s="53">
        <f>(ROUND(AC3442-AC3428,1)/AC3428)</f>
        <v>0.2656832298136646</v>
      </c>
      <c r="AE3442" s="44"/>
      <c r="AF3442" s="45"/>
    </row>
    <row r="3443" spans="1:32">
      <c r="A3443" s="54" t="s">
        <v>19</v>
      </c>
      <c r="B3443" s="58" t="s">
        <v>287</v>
      </c>
      <c r="C3443" s="38" t="s">
        <v>53</v>
      </c>
      <c r="D3443" s="39">
        <v>155</v>
      </c>
      <c r="E3443" s="39">
        <v>0</v>
      </c>
      <c r="F3443" s="39">
        <v>0</v>
      </c>
      <c r="G3443" s="39">
        <v>0</v>
      </c>
      <c r="H3443" s="39">
        <v>0</v>
      </c>
      <c r="I3443" s="40">
        <v>80</v>
      </c>
      <c r="J3443" s="40">
        <v>20</v>
      </c>
      <c r="K3443" s="40">
        <v>0</v>
      </c>
      <c r="L3443" s="40">
        <v>0</v>
      </c>
      <c r="M3443" s="40">
        <v>0</v>
      </c>
      <c r="N3443" s="41">
        <f>D3443*$D$3</f>
        <v>217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434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21"/>
        <v>651</v>
      </c>
      <c r="Y3443" s="41">
        <f t="shared" si="422"/>
        <v>0</v>
      </c>
      <c r="Z3443" s="41">
        <f t="shared" si="423"/>
        <v>0</v>
      </c>
      <c r="AA3443" s="41">
        <f t="shared" si="424"/>
        <v>0</v>
      </c>
      <c r="AB3443" s="41">
        <f t="shared" si="425"/>
        <v>0</v>
      </c>
      <c r="AC3443" s="42">
        <f t="shared" si="426"/>
        <v>651</v>
      </c>
      <c r="AD3443" s="43"/>
      <c r="AE3443" s="44"/>
      <c r="AF3443" s="45"/>
    </row>
    <row r="3444" spans="1:32">
      <c r="A3444" s="46" t="s">
        <v>29</v>
      </c>
      <c r="B3444" s="59">
        <v>40</v>
      </c>
      <c r="C3444" s="48" t="s">
        <v>5</v>
      </c>
      <c r="D3444" s="49">
        <v>155</v>
      </c>
      <c r="E3444" s="49">
        <v>0</v>
      </c>
      <c r="F3444" s="49">
        <v>0</v>
      </c>
      <c r="G3444" s="49">
        <v>0</v>
      </c>
      <c r="H3444" s="49">
        <v>0</v>
      </c>
      <c r="I3444" s="50">
        <v>95</v>
      </c>
      <c r="J3444" s="50">
        <v>35</v>
      </c>
      <c r="K3444" s="50">
        <v>0</v>
      </c>
      <c r="L3444" s="50">
        <v>0</v>
      </c>
      <c r="M3444" s="50">
        <v>0</v>
      </c>
      <c r="N3444" s="51">
        <f>D3444*$D$4</f>
        <v>209.25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544.04999999999995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21"/>
        <v>753.3</v>
      </c>
      <c r="Y3444" s="51">
        <f t="shared" si="422"/>
        <v>0</v>
      </c>
      <c r="Z3444" s="51">
        <f t="shared" si="423"/>
        <v>0</v>
      </c>
      <c r="AA3444" s="51">
        <f t="shared" si="424"/>
        <v>0</v>
      </c>
      <c r="AB3444" s="51">
        <f t="shared" si="425"/>
        <v>0</v>
      </c>
      <c r="AC3444" s="52">
        <f t="shared" si="426"/>
        <v>753.3</v>
      </c>
      <c r="AD3444" s="53">
        <f>(ROUND(AC3444-AC3443,1)/AC3443)</f>
        <v>0.15714285714285714</v>
      </c>
      <c r="AE3444" s="44"/>
      <c r="AF3444" s="45"/>
    </row>
    <row r="3445" spans="1:32">
      <c r="A3445" s="46" t="s">
        <v>30</v>
      </c>
      <c r="B3445" s="59">
        <v>0</v>
      </c>
      <c r="C3445" s="48" t="s">
        <v>6</v>
      </c>
      <c r="D3445" s="49">
        <v>155</v>
      </c>
      <c r="E3445" s="49">
        <v>0</v>
      </c>
      <c r="F3445" s="49">
        <v>0</v>
      </c>
      <c r="G3445" s="49">
        <v>0</v>
      </c>
      <c r="H3445" s="49">
        <v>0</v>
      </c>
      <c r="I3445" s="50">
        <v>80</v>
      </c>
      <c r="J3445" s="50">
        <v>20</v>
      </c>
      <c r="K3445" s="50">
        <v>0</v>
      </c>
      <c r="L3445" s="50">
        <v>0</v>
      </c>
      <c r="M3445" s="50">
        <v>0</v>
      </c>
      <c r="N3445" s="51">
        <f>D3445*$D$5</f>
        <v>217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434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21"/>
        <v>651</v>
      </c>
      <c r="Y3445" s="51">
        <f t="shared" si="422"/>
        <v>0</v>
      </c>
      <c r="Z3445" s="51">
        <f t="shared" si="423"/>
        <v>0</v>
      </c>
      <c r="AA3445" s="51">
        <f t="shared" si="424"/>
        <v>0</v>
      </c>
      <c r="AB3445" s="51">
        <f t="shared" si="425"/>
        <v>0</v>
      </c>
      <c r="AC3445" s="52">
        <f t="shared" si="426"/>
        <v>651</v>
      </c>
      <c r="AD3445" s="53">
        <f>(ROUND(AC3445-AC3443,1)/AC3443)</f>
        <v>0</v>
      </c>
      <c r="AE3445" s="44"/>
      <c r="AF3445" s="45"/>
    </row>
    <row r="3446" spans="1:32">
      <c r="A3446" s="46" t="s">
        <v>31</v>
      </c>
      <c r="B3446" s="59">
        <v>0</v>
      </c>
      <c r="C3446" s="48" t="s">
        <v>7</v>
      </c>
      <c r="D3446" s="49">
        <v>155</v>
      </c>
      <c r="E3446" s="49">
        <v>0</v>
      </c>
      <c r="F3446" s="49">
        <v>0</v>
      </c>
      <c r="G3446" s="49">
        <v>0</v>
      </c>
      <c r="H3446" s="49">
        <v>0</v>
      </c>
      <c r="I3446" s="50">
        <v>80</v>
      </c>
      <c r="J3446" s="50">
        <v>20</v>
      </c>
      <c r="K3446" s="50">
        <v>0</v>
      </c>
      <c r="L3446" s="50">
        <v>0</v>
      </c>
      <c r="M3446" s="50">
        <v>0</v>
      </c>
      <c r="N3446" s="51">
        <f>D3446*$D$6</f>
        <v>217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434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21"/>
        <v>651</v>
      </c>
      <c r="Y3446" s="51">
        <f t="shared" si="422"/>
        <v>0</v>
      </c>
      <c r="Z3446" s="51">
        <f t="shared" si="423"/>
        <v>0</v>
      </c>
      <c r="AA3446" s="51">
        <f t="shared" si="424"/>
        <v>0</v>
      </c>
      <c r="AB3446" s="51">
        <f t="shared" si="425"/>
        <v>0</v>
      </c>
      <c r="AC3446" s="52">
        <f t="shared" si="426"/>
        <v>651</v>
      </c>
      <c r="AD3446" s="53">
        <f>(ROUND(AC3446-AC3443,1)/AC3443)</f>
        <v>0</v>
      </c>
      <c r="AE3446" s="44"/>
      <c r="AF3446" s="45"/>
    </row>
    <row r="3447" spans="1:32">
      <c r="A3447" s="46" t="s">
        <v>32</v>
      </c>
      <c r="B3447" s="59">
        <v>0</v>
      </c>
      <c r="C3447" s="48" t="s">
        <v>8</v>
      </c>
      <c r="D3447" s="49">
        <v>155</v>
      </c>
      <c r="E3447" s="49">
        <v>0</v>
      </c>
      <c r="F3447" s="49">
        <v>0</v>
      </c>
      <c r="G3447" s="49">
        <v>0</v>
      </c>
      <c r="H3447" s="49">
        <v>0</v>
      </c>
      <c r="I3447" s="50">
        <v>80</v>
      </c>
      <c r="J3447" s="50">
        <v>20</v>
      </c>
      <c r="K3447" s="50">
        <v>0</v>
      </c>
      <c r="L3447" s="50">
        <v>0</v>
      </c>
      <c r="M3447" s="50">
        <v>0</v>
      </c>
      <c r="N3447" s="51">
        <f>D3447*$D$7</f>
        <v>217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434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21"/>
        <v>651</v>
      </c>
      <c r="Y3447" s="51">
        <f t="shared" si="422"/>
        <v>0</v>
      </c>
      <c r="Z3447" s="51">
        <f t="shared" si="423"/>
        <v>0</v>
      </c>
      <c r="AA3447" s="51">
        <f t="shared" si="424"/>
        <v>0</v>
      </c>
      <c r="AB3447" s="51">
        <f t="shared" si="425"/>
        <v>0</v>
      </c>
      <c r="AC3447" s="52">
        <f t="shared" si="426"/>
        <v>651</v>
      </c>
      <c r="AD3447" s="53">
        <f>(ROUND(AC3447-AC3443,1)/AC3443)</f>
        <v>0</v>
      </c>
      <c r="AE3447" s="44"/>
      <c r="AF3447" s="45"/>
    </row>
    <row r="3448" spans="1:32">
      <c r="A3448" s="46" t="s">
        <v>33</v>
      </c>
      <c r="B3448" s="59"/>
      <c r="C3448" s="48" t="s">
        <v>9</v>
      </c>
      <c r="D3448" s="49">
        <v>155</v>
      </c>
      <c r="E3448" s="49">
        <v>0</v>
      </c>
      <c r="F3448" s="49">
        <v>0</v>
      </c>
      <c r="G3448" s="49">
        <v>0</v>
      </c>
      <c r="H3448" s="49">
        <v>0</v>
      </c>
      <c r="I3448" s="50">
        <v>80</v>
      </c>
      <c r="J3448" s="50">
        <v>20</v>
      </c>
      <c r="K3448" s="50">
        <v>0</v>
      </c>
      <c r="L3448" s="50">
        <v>0</v>
      </c>
      <c r="M3448" s="50">
        <v>0</v>
      </c>
      <c r="N3448" s="51">
        <f>D3448*$D$8</f>
        <v>217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434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21"/>
        <v>651</v>
      </c>
      <c r="Y3448" s="51">
        <f t="shared" si="422"/>
        <v>0</v>
      </c>
      <c r="Z3448" s="51">
        <f t="shared" si="423"/>
        <v>0</v>
      </c>
      <c r="AA3448" s="51">
        <f t="shared" si="424"/>
        <v>0</v>
      </c>
      <c r="AB3448" s="51">
        <f t="shared" si="425"/>
        <v>0</v>
      </c>
      <c r="AC3448" s="52">
        <f t="shared" si="426"/>
        <v>651</v>
      </c>
      <c r="AD3448" s="53">
        <f>(ROUND(AC3448-AC3443,1)/AC3443)</f>
        <v>0</v>
      </c>
      <c r="AE3448" s="44"/>
      <c r="AF3448" s="45"/>
    </row>
    <row r="3449" spans="1:32">
      <c r="A3449" s="46" t="s">
        <v>34</v>
      </c>
      <c r="B3449" s="59"/>
      <c r="C3449" s="48" t="s">
        <v>10</v>
      </c>
      <c r="D3449" s="49">
        <v>78</v>
      </c>
      <c r="E3449" s="49">
        <v>155</v>
      </c>
      <c r="F3449" s="49">
        <v>0</v>
      </c>
      <c r="G3449" s="49">
        <v>0</v>
      </c>
      <c r="H3449" s="49">
        <v>0</v>
      </c>
      <c r="I3449" s="50">
        <v>80</v>
      </c>
      <c r="J3449" s="50">
        <v>20</v>
      </c>
      <c r="K3449" s="50">
        <v>105</v>
      </c>
      <c r="L3449" s="50">
        <v>0</v>
      </c>
      <c r="M3449" s="50">
        <v>0</v>
      </c>
      <c r="N3449" s="51">
        <f>D3449*$D$9</f>
        <v>105.30000000000001</v>
      </c>
      <c r="O3449" s="51">
        <f>E3449*$E$9</f>
        <v>209.25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105.30000000000001</v>
      </c>
      <c r="T3449" s="51">
        <f>(O3449/100)*(K3449*$K$9)</f>
        <v>307.59749999999997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21"/>
        <v>210.60000000000002</v>
      </c>
      <c r="Y3449" s="51">
        <f t="shared" si="422"/>
        <v>516.84749999999997</v>
      </c>
      <c r="Z3449" s="51">
        <f t="shared" si="423"/>
        <v>0</v>
      </c>
      <c r="AA3449" s="51">
        <f t="shared" si="424"/>
        <v>0</v>
      </c>
      <c r="AB3449" s="51">
        <f t="shared" si="425"/>
        <v>0</v>
      </c>
      <c r="AC3449" s="52">
        <f t="shared" si="426"/>
        <v>727.4</v>
      </c>
      <c r="AD3449" s="53">
        <f>(ROUND(AC3449-AC3443,1)/AC3443)</f>
        <v>0.11735791090629802</v>
      </c>
      <c r="AE3449" s="44"/>
      <c r="AF3449" s="45"/>
    </row>
    <row r="3450" spans="1:32">
      <c r="A3450" s="46" t="s">
        <v>35</v>
      </c>
      <c r="B3450" s="59"/>
      <c r="C3450" s="48" t="s">
        <v>11</v>
      </c>
      <c r="D3450" s="49">
        <v>78</v>
      </c>
      <c r="E3450" s="49">
        <v>0</v>
      </c>
      <c r="F3450" s="49">
        <v>155</v>
      </c>
      <c r="G3450" s="49">
        <v>0</v>
      </c>
      <c r="H3450" s="49">
        <v>0</v>
      </c>
      <c r="I3450" s="50">
        <v>80</v>
      </c>
      <c r="J3450" s="50">
        <v>20</v>
      </c>
      <c r="K3450" s="50">
        <v>52.5</v>
      </c>
      <c r="L3450" s="50">
        <v>52.5</v>
      </c>
      <c r="M3450" s="50">
        <v>0</v>
      </c>
      <c r="N3450" s="51">
        <f>D3450*$D$10</f>
        <v>105.30000000000001</v>
      </c>
      <c r="O3450" s="51">
        <f>E3450*$E$10</f>
        <v>0</v>
      </c>
      <c r="P3450" s="51">
        <f>F3450*$F$10</f>
        <v>209.25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105.30000000000001</v>
      </c>
      <c r="T3450" s="51">
        <f>(O3450/100)*(K3450*$J$10)</f>
        <v>0</v>
      </c>
      <c r="U3450" s="51">
        <f>(P3450/100)*(K3450*$K$10)+(P3450/100)*(L3450*$L$10)</f>
        <v>307.59749999999997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21"/>
        <v>210.60000000000002</v>
      </c>
      <c r="Y3450" s="51">
        <f t="shared" si="422"/>
        <v>0</v>
      </c>
      <c r="Z3450" s="51">
        <f t="shared" si="423"/>
        <v>516.84749999999997</v>
      </c>
      <c r="AA3450" s="51">
        <f t="shared" si="424"/>
        <v>0</v>
      </c>
      <c r="AB3450" s="51">
        <f t="shared" si="425"/>
        <v>0</v>
      </c>
      <c r="AC3450" s="52">
        <f t="shared" si="426"/>
        <v>727.4</v>
      </c>
      <c r="AD3450" s="53">
        <f>(ROUND(AC3450-AC3443,1)/AC3443)</f>
        <v>0.11735791090629802</v>
      </c>
      <c r="AE3450" s="44"/>
      <c r="AF3450" s="45"/>
    </row>
    <row r="3451" spans="1:32">
      <c r="A3451" s="46" t="s">
        <v>36</v>
      </c>
      <c r="B3451" s="59"/>
      <c r="C3451" s="48" t="s">
        <v>12</v>
      </c>
      <c r="D3451" s="49">
        <v>78</v>
      </c>
      <c r="E3451" s="49">
        <v>0</v>
      </c>
      <c r="F3451" s="49">
        <v>0</v>
      </c>
      <c r="G3451" s="49">
        <v>155</v>
      </c>
      <c r="H3451" s="49">
        <v>0</v>
      </c>
      <c r="I3451" s="50">
        <v>80</v>
      </c>
      <c r="J3451" s="50">
        <v>20</v>
      </c>
      <c r="K3451" s="50">
        <v>0</v>
      </c>
      <c r="L3451" s="50">
        <v>105</v>
      </c>
      <c r="M3451" s="50">
        <v>0</v>
      </c>
      <c r="N3451" s="51">
        <f>D3451*$D$11</f>
        <v>105.30000000000001</v>
      </c>
      <c r="O3451" s="51">
        <f>E3451*$E$11</f>
        <v>0</v>
      </c>
      <c r="P3451" s="51">
        <f>F3451*$F$11</f>
        <v>0</v>
      </c>
      <c r="Q3451" s="51">
        <f>G3451*$G$11</f>
        <v>209.25</v>
      </c>
      <c r="R3451" s="51">
        <f>H3451*$H$11</f>
        <v>0</v>
      </c>
      <c r="S3451" s="51">
        <f>(N3451/100)*(I3451*$I$11)+(N3451/100)*(J3451*$J$11)</f>
        <v>105.30000000000001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307.59749999999997</v>
      </c>
      <c r="W3451" s="51">
        <f>(R3451/100)*(K3451*$K$11)+(R3451/100)*(L3451*$L$11)</f>
        <v>0</v>
      </c>
      <c r="X3451" s="51">
        <f t="shared" si="421"/>
        <v>210.60000000000002</v>
      </c>
      <c r="Y3451" s="51">
        <f t="shared" si="422"/>
        <v>0</v>
      </c>
      <c r="Z3451" s="51">
        <f t="shared" si="423"/>
        <v>0</v>
      </c>
      <c r="AA3451" s="51">
        <f t="shared" si="424"/>
        <v>516.84749999999997</v>
      </c>
      <c r="AB3451" s="51">
        <f t="shared" si="425"/>
        <v>0</v>
      </c>
      <c r="AC3451" s="52">
        <f t="shared" si="426"/>
        <v>727.4</v>
      </c>
      <c r="AD3451" s="53">
        <f>(ROUND(AC3451-AC3443,1)/AC3443)</f>
        <v>0.11735791090629802</v>
      </c>
      <c r="AE3451" s="44"/>
      <c r="AF3451" s="45"/>
    </row>
    <row r="3452" spans="1:32">
      <c r="A3452" s="46" t="s">
        <v>37</v>
      </c>
      <c r="B3452" s="59"/>
      <c r="C3452" s="48" t="s">
        <v>13</v>
      </c>
      <c r="D3452" s="49">
        <v>78</v>
      </c>
      <c r="E3452" s="49">
        <v>0</v>
      </c>
      <c r="F3452" s="49">
        <v>0</v>
      </c>
      <c r="G3452" s="49">
        <v>0</v>
      </c>
      <c r="H3452" s="49">
        <v>155</v>
      </c>
      <c r="I3452" s="50">
        <v>80</v>
      </c>
      <c r="J3452" s="50">
        <v>20</v>
      </c>
      <c r="K3452" s="50">
        <v>52.5</v>
      </c>
      <c r="L3452" s="50">
        <v>52.5</v>
      </c>
      <c r="M3452" s="50">
        <v>0</v>
      </c>
      <c r="N3452" s="51">
        <f>D3452*$D$12</f>
        <v>105.30000000000001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209.25</v>
      </c>
      <c r="S3452" s="51">
        <f>(N3452/100)*(I3452*$I$12)+(N3452/100)*(J3452*$J$12)</f>
        <v>105.30000000000001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307.59749999999997</v>
      </c>
      <c r="X3452" s="51">
        <f t="shared" si="421"/>
        <v>210.60000000000002</v>
      </c>
      <c r="Y3452" s="51">
        <f t="shared" si="422"/>
        <v>0</v>
      </c>
      <c r="Z3452" s="51">
        <f t="shared" si="423"/>
        <v>0</v>
      </c>
      <c r="AA3452" s="51">
        <f t="shared" si="424"/>
        <v>0</v>
      </c>
      <c r="AB3452" s="51">
        <f t="shared" si="425"/>
        <v>516.84749999999997</v>
      </c>
      <c r="AC3452" s="52">
        <f t="shared" si="426"/>
        <v>727.4</v>
      </c>
      <c r="AD3452" s="53">
        <f>(ROUND(AC3452-AC3443,1)/AC3443)</f>
        <v>0.11735791090629802</v>
      </c>
      <c r="AE3452" s="44"/>
      <c r="AF3452" s="45"/>
    </row>
    <row r="3453" spans="1:32">
      <c r="A3453" s="46" t="s">
        <v>38</v>
      </c>
      <c r="B3453" s="59"/>
      <c r="C3453" s="48" t="s">
        <v>14</v>
      </c>
      <c r="D3453" s="49">
        <v>155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130</v>
      </c>
      <c r="N3453" s="51">
        <f>D3453*$D$13</f>
        <v>209.25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544.04999999999995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21"/>
        <v>753.3</v>
      </c>
      <c r="Y3453" s="51">
        <f t="shared" si="422"/>
        <v>0</v>
      </c>
      <c r="Z3453" s="51">
        <f t="shared" si="423"/>
        <v>0</v>
      </c>
      <c r="AA3453" s="51">
        <f t="shared" si="424"/>
        <v>0</v>
      </c>
      <c r="AB3453" s="51">
        <f t="shared" si="425"/>
        <v>0</v>
      </c>
      <c r="AC3453" s="52">
        <f t="shared" si="426"/>
        <v>753.3</v>
      </c>
      <c r="AD3453" s="53">
        <f>(ROUND(AC3453-AC3443,1)/AC3443)</f>
        <v>0.15714285714285714</v>
      </c>
      <c r="AE3453" s="44"/>
      <c r="AF3453" s="45"/>
    </row>
    <row r="3454" spans="1:32">
      <c r="A3454" s="46" t="s">
        <v>39</v>
      </c>
      <c r="B3454" s="59"/>
      <c r="C3454" s="48" t="s">
        <v>15</v>
      </c>
      <c r="D3454" s="49">
        <v>155</v>
      </c>
      <c r="E3454" s="49">
        <v>0</v>
      </c>
      <c r="F3454" s="49">
        <v>0</v>
      </c>
      <c r="G3454" s="49">
        <v>0</v>
      </c>
      <c r="H3454" s="49">
        <v>0</v>
      </c>
      <c r="I3454" s="50">
        <v>80</v>
      </c>
      <c r="J3454" s="50">
        <v>20</v>
      </c>
      <c r="K3454" s="50">
        <v>80</v>
      </c>
      <c r="L3454" s="50">
        <v>0</v>
      </c>
      <c r="M3454" s="50">
        <v>0</v>
      </c>
      <c r="N3454" s="51">
        <f>D3454*$D$14</f>
        <v>209.25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544.04999999999995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21"/>
        <v>753.3</v>
      </c>
      <c r="Y3454" s="51">
        <f t="shared" si="422"/>
        <v>0</v>
      </c>
      <c r="Z3454" s="51">
        <f t="shared" si="423"/>
        <v>0</v>
      </c>
      <c r="AA3454" s="51">
        <f t="shared" si="424"/>
        <v>0</v>
      </c>
      <c r="AB3454" s="51">
        <f t="shared" si="425"/>
        <v>0</v>
      </c>
      <c r="AC3454" s="52">
        <f t="shared" si="426"/>
        <v>753.3</v>
      </c>
      <c r="AD3454" s="53">
        <f>(ROUND(AC3454-AC3443,1)/AC3443)</f>
        <v>0.15714285714285714</v>
      </c>
      <c r="AE3454" s="44"/>
      <c r="AF3454" s="45"/>
    </row>
    <row r="3455" spans="1:32">
      <c r="A3455" s="46"/>
      <c r="B3455" s="59"/>
      <c r="C3455" s="48" t="s">
        <v>16</v>
      </c>
      <c r="D3455" s="49">
        <v>155</v>
      </c>
      <c r="E3455" s="49">
        <v>0</v>
      </c>
      <c r="F3455" s="49">
        <v>0</v>
      </c>
      <c r="G3455" s="49">
        <v>0</v>
      </c>
      <c r="H3455" s="49">
        <v>0</v>
      </c>
      <c r="I3455" s="50">
        <v>80</v>
      </c>
      <c r="J3455" s="50">
        <v>20</v>
      </c>
      <c r="K3455" s="50">
        <v>0</v>
      </c>
      <c r="L3455" s="50">
        <v>80</v>
      </c>
      <c r="M3455" s="50">
        <v>0</v>
      </c>
      <c r="N3455" s="51">
        <f>D3455*$D$15</f>
        <v>209.25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544.04999999999995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21"/>
        <v>753.3</v>
      </c>
      <c r="Y3455" s="51">
        <f t="shared" si="422"/>
        <v>0</v>
      </c>
      <c r="Z3455" s="51">
        <f t="shared" si="423"/>
        <v>0</v>
      </c>
      <c r="AA3455" s="51">
        <f t="shared" si="424"/>
        <v>0</v>
      </c>
      <c r="AB3455" s="51">
        <f t="shared" si="425"/>
        <v>0</v>
      </c>
      <c r="AC3455" s="52">
        <f t="shared" si="426"/>
        <v>753.3</v>
      </c>
      <c r="AD3455" s="53">
        <f>(ROUND(AC3455-AC3443,1)/AC3443)</f>
        <v>0.15714285714285714</v>
      </c>
      <c r="AE3455" s="44" t="s">
        <v>28</v>
      </c>
      <c r="AF3455" s="45"/>
    </row>
    <row r="3456" spans="1:32">
      <c r="A3456" s="46"/>
      <c r="B3456" s="59"/>
      <c r="C3456" s="48" t="s">
        <v>17</v>
      </c>
      <c r="D3456" s="49">
        <v>155</v>
      </c>
      <c r="E3456" s="49">
        <v>0</v>
      </c>
      <c r="F3456" s="49">
        <v>0</v>
      </c>
      <c r="G3456" s="49">
        <v>0</v>
      </c>
      <c r="H3456" s="49">
        <v>0</v>
      </c>
      <c r="I3456" s="50">
        <v>80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209.25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507.43124999999992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21"/>
        <v>716.68124999999986</v>
      </c>
      <c r="Y3456" s="51">
        <f t="shared" si="422"/>
        <v>0</v>
      </c>
      <c r="Z3456" s="51">
        <f t="shared" si="423"/>
        <v>0</v>
      </c>
      <c r="AA3456" s="51">
        <f t="shared" si="424"/>
        <v>0</v>
      </c>
      <c r="AB3456" s="51">
        <f t="shared" si="425"/>
        <v>0</v>
      </c>
      <c r="AC3456" s="52">
        <f t="shared" si="426"/>
        <v>716.7</v>
      </c>
      <c r="AD3456" s="53">
        <f>(ROUND(AC3456-AC3443,1)/AC3443)</f>
        <v>0.10092165898617513</v>
      </c>
      <c r="AE3456" s="44"/>
      <c r="AF3456" s="45"/>
    </row>
    <row r="3457" spans="1:32">
      <c r="A3457" s="46"/>
      <c r="B3457" s="59"/>
      <c r="C3457" s="48" t="s">
        <v>18</v>
      </c>
      <c r="D3457" s="49">
        <v>155</v>
      </c>
      <c r="E3457" s="49">
        <v>0</v>
      </c>
      <c r="F3457" s="49">
        <v>0</v>
      </c>
      <c r="G3457" s="49">
        <v>0</v>
      </c>
      <c r="H3457" s="49">
        <v>0</v>
      </c>
      <c r="I3457" s="50">
        <v>110</v>
      </c>
      <c r="J3457" s="50">
        <v>20</v>
      </c>
      <c r="K3457" s="50">
        <v>0</v>
      </c>
      <c r="L3457" s="50">
        <v>0</v>
      </c>
      <c r="M3457" s="50">
        <v>0</v>
      </c>
      <c r="N3457" s="51">
        <f>D3457*$D$17</f>
        <v>209.25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617.28750000000002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21"/>
        <v>826.53750000000002</v>
      </c>
      <c r="Y3457" s="51">
        <f t="shared" si="422"/>
        <v>0</v>
      </c>
      <c r="Z3457" s="51">
        <f t="shared" si="423"/>
        <v>0</v>
      </c>
      <c r="AA3457" s="51">
        <f t="shared" si="424"/>
        <v>0</v>
      </c>
      <c r="AB3457" s="51">
        <f t="shared" si="425"/>
        <v>0</v>
      </c>
      <c r="AC3457" s="52">
        <f t="shared" si="426"/>
        <v>826.5</v>
      </c>
      <c r="AD3457" s="53">
        <f>(ROUND(AC3457-AC3443,1)/AC3443)</f>
        <v>0.2695852534562212</v>
      </c>
      <c r="AE3457" s="44"/>
      <c r="AF3457" s="45"/>
    </row>
    <row r="3458" spans="1:32">
      <c r="A3458" s="54" t="s">
        <v>19</v>
      </c>
      <c r="B3458" s="60" t="s">
        <v>288</v>
      </c>
      <c r="C3458" s="38" t="s">
        <v>50</v>
      </c>
      <c r="D3458" s="39">
        <v>150</v>
      </c>
      <c r="E3458" s="39">
        <v>0</v>
      </c>
      <c r="F3458" s="39">
        <v>0</v>
      </c>
      <c r="G3458" s="39">
        <v>0</v>
      </c>
      <c r="H3458" s="39">
        <v>0</v>
      </c>
      <c r="I3458" s="40">
        <v>60</v>
      </c>
      <c r="J3458" s="40">
        <v>35</v>
      </c>
      <c r="K3458" s="40">
        <v>0</v>
      </c>
      <c r="L3458" s="40">
        <v>0</v>
      </c>
      <c r="M3458" s="40">
        <v>0</v>
      </c>
      <c r="N3458" s="41">
        <f>D3458*$D$3</f>
        <v>210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399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21"/>
        <v>609</v>
      </c>
      <c r="Y3458" s="41">
        <f t="shared" si="422"/>
        <v>0</v>
      </c>
      <c r="Z3458" s="41">
        <f t="shared" si="423"/>
        <v>0</v>
      </c>
      <c r="AA3458" s="41">
        <f t="shared" si="424"/>
        <v>0</v>
      </c>
      <c r="AB3458" s="41">
        <f t="shared" si="425"/>
        <v>0</v>
      </c>
      <c r="AC3458" s="42">
        <f t="shared" si="426"/>
        <v>609</v>
      </c>
      <c r="AD3458" s="43"/>
      <c r="AE3458" s="44"/>
      <c r="AF3458" s="45"/>
    </row>
    <row r="3459" spans="1:32">
      <c r="A3459" s="46" t="s">
        <v>29</v>
      </c>
      <c r="B3459" s="61">
        <v>28</v>
      </c>
      <c r="C3459" s="48" t="s">
        <v>5</v>
      </c>
      <c r="D3459" s="49">
        <v>150</v>
      </c>
      <c r="E3459" s="49">
        <v>0</v>
      </c>
      <c r="F3459" s="49">
        <v>0</v>
      </c>
      <c r="G3459" s="49">
        <v>0</v>
      </c>
      <c r="H3459" s="49">
        <v>0</v>
      </c>
      <c r="I3459" s="50">
        <v>75</v>
      </c>
      <c r="J3459" s="50">
        <v>50</v>
      </c>
      <c r="K3459" s="50">
        <v>0</v>
      </c>
      <c r="L3459" s="50">
        <v>0</v>
      </c>
      <c r="M3459" s="50">
        <v>0</v>
      </c>
      <c r="N3459" s="51">
        <f>D3459*$D$4</f>
        <v>202.5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506.25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21"/>
        <v>708.75</v>
      </c>
      <c r="Y3459" s="51">
        <f t="shared" si="422"/>
        <v>0</v>
      </c>
      <c r="Z3459" s="51">
        <f t="shared" si="423"/>
        <v>0</v>
      </c>
      <c r="AA3459" s="51">
        <f t="shared" si="424"/>
        <v>0</v>
      </c>
      <c r="AB3459" s="51">
        <f t="shared" si="425"/>
        <v>0</v>
      </c>
      <c r="AC3459" s="52">
        <f t="shared" si="426"/>
        <v>708.8</v>
      </c>
      <c r="AD3459" s="53">
        <f>(ROUND(AC3459-AC3458,1)/AC3458)</f>
        <v>0.1638752052545156</v>
      </c>
      <c r="AE3459" s="44"/>
      <c r="AF3459" s="45"/>
    </row>
    <row r="3460" spans="1:32">
      <c r="A3460" s="46" t="s">
        <v>30</v>
      </c>
      <c r="B3460" s="61">
        <v>10</v>
      </c>
      <c r="C3460" s="48" t="s">
        <v>6</v>
      </c>
      <c r="D3460" s="49">
        <v>150</v>
      </c>
      <c r="E3460" s="49">
        <v>0</v>
      </c>
      <c r="F3460" s="49">
        <v>0</v>
      </c>
      <c r="G3460" s="49">
        <v>0</v>
      </c>
      <c r="H3460" s="49">
        <v>0</v>
      </c>
      <c r="I3460" s="50">
        <v>60</v>
      </c>
      <c r="J3460" s="50">
        <v>35</v>
      </c>
      <c r="K3460" s="50">
        <v>0</v>
      </c>
      <c r="L3460" s="50">
        <v>0</v>
      </c>
      <c r="M3460" s="50">
        <v>0</v>
      </c>
      <c r="N3460" s="51">
        <f>D3460*$D$5</f>
        <v>210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399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21"/>
        <v>609</v>
      </c>
      <c r="Y3460" s="51">
        <f t="shared" si="422"/>
        <v>0</v>
      </c>
      <c r="Z3460" s="51">
        <f t="shared" si="423"/>
        <v>0</v>
      </c>
      <c r="AA3460" s="51">
        <f t="shared" si="424"/>
        <v>0</v>
      </c>
      <c r="AB3460" s="51">
        <f t="shared" si="425"/>
        <v>0</v>
      </c>
      <c r="AC3460" s="52">
        <f t="shared" si="426"/>
        <v>609</v>
      </c>
      <c r="AD3460" s="53">
        <f>(ROUND(AC3460-AC3458,1)/AC3458)</f>
        <v>0</v>
      </c>
      <c r="AE3460" s="44"/>
      <c r="AF3460" s="45"/>
    </row>
    <row r="3461" spans="1:32">
      <c r="A3461" s="46" t="s">
        <v>31</v>
      </c>
      <c r="B3461" s="61">
        <v>0</v>
      </c>
      <c r="C3461" s="48" t="s">
        <v>7</v>
      </c>
      <c r="D3461" s="49">
        <v>150</v>
      </c>
      <c r="E3461" s="49">
        <v>0</v>
      </c>
      <c r="F3461" s="49">
        <v>0</v>
      </c>
      <c r="G3461" s="49">
        <v>0</v>
      </c>
      <c r="H3461" s="49">
        <v>0</v>
      </c>
      <c r="I3461" s="50">
        <v>60</v>
      </c>
      <c r="J3461" s="50">
        <v>35</v>
      </c>
      <c r="K3461" s="50">
        <v>0</v>
      </c>
      <c r="L3461" s="50">
        <v>0</v>
      </c>
      <c r="M3461" s="50">
        <v>0</v>
      </c>
      <c r="N3461" s="51">
        <f>D3461*$D$6</f>
        <v>210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399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21"/>
        <v>609</v>
      </c>
      <c r="Y3461" s="51">
        <f t="shared" si="422"/>
        <v>0</v>
      </c>
      <c r="Z3461" s="51">
        <f t="shared" si="423"/>
        <v>0</v>
      </c>
      <c r="AA3461" s="51">
        <f t="shared" si="424"/>
        <v>0</v>
      </c>
      <c r="AB3461" s="51">
        <f t="shared" si="425"/>
        <v>0</v>
      </c>
      <c r="AC3461" s="52">
        <f t="shared" si="426"/>
        <v>609</v>
      </c>
      <c r="AD3461" s="53">
        <f>(ROUND(AC3461-AC3458,1)/AC3458)</f>
        <v>0</v>
      </c>
      <c r="AE3461" s="44"/>
      <c r="AF3461" s="45"/>
    </row>
    <row r="3462" spans="1:32">
      <c r="A3462" s="46" t="s">
        <v>32</v>
      </c>
      <c r="B3462" s="61">
        <v>0</v>
      </c>
      <c r="C3462" s="48" t="s">
        <v>8</v>
      </c>
      <c r="D3462" s="49">
        <v>150</v>
      </c>
      <c r="E3462" s="49">
        <v>0</v>
      </c>
      <c r="F3462" s="49">
        <v>0</v>
      </c>
      <c r="G3462" s="49">
        <v>0</v>
      </c>
      <c r="H3462" s="49">
        <v>0</v>
      </c>
      <c r="I3462" s="50">
        <v>60</v>
      </c>
      <c r="J3462" s="50">
        <v>35</v>
      </c>
      <c r="K3462" s="50">
        <v>0</v>
      </c>
      <c r="L3462" s="50">
        <v>0</v>
      </c>
      <c r="M3462" s="50">
        <v>0</v>
      </c>
      <c r="N3462" s="51">
        <f>D3462*$D$7</f>
        <v>210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399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21"/>
        <v>609</v>
      </c>
      <c r="Y3462" s="51">
        <f t="shared" si="422"/>
        <v>0</v>
      </c>
      <c r="Z3462" s="51">
        <f t="shared" si="423"/>
        <v>0</v>
      </c>
      <c r="AA3462" s="51">
        <f t="shared" si="424"/>
        <v>0</v>
      </c>
      <c r="AB3462" s="51">
        <f t="shared" si="425"/>
        <v>0</v>
      </c>
      <c r="AC3462" s="52">
        <f t="shared" si="426"/>
        <v>609</v>
      </c>
      <c r="AD3462" s="53">
        <f>(ROUND(AC3462-AC3458,1)/AC3458)</f>
        <v>0</v>
      </c>
      <c r="AE3462" s="44"/>
      <c r="AF3462" s="45"/>
    </row>
    <row r="3463" spans="1:32">
      <c r="A3463" s="46" t="s">
        <v>33</v>
      </c>
      <c r="B3463" s="61"/>
      <c r="C3463" s="48" t="s">
        <v>9</v>
      </c>
      <c r="D3463" s="49">
        <v>150</v>
      </c>
      <c r="E3463" s="49">
        <v>0</v>
      </c>
      <c r="F3463" s="49">
        <v>0</v>
      </c>
      <c r="G3463" s="49">
        <v>0</v>
      </c>
      <c r="H3463" s="49">
        <v>0</v>
      </c>
      <c r="I3463" s="50">
        <v>60</v>
      </c>
      <c r="J3463" s="50">
        <v>35</v>
      </c>
      <c r="K3463" s="50">
        <v>0</v>
      </c>
      <c r="L3463" s="50">
        <v>0</v>
      </c>
      <c r="M3463" s="50">
        <v>0</v>
      </c>
      <c r="N3463" s="51">
        <f>D3463*$D$8</f>
        <v>210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399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21"/>
        <v>609</v>
      </c>
      <c r="Y3463" s="51">
        <f t="shared" si="422"/>
        <v>0</v>
      </c>
      <c r="Z3463" s="51">
        <f t="shared" si="423"/>
        <v>0</v>
      </c>
      <c r="AA3463" s="51">
        <f t="shared" si="424"/>
        <v>0</v>
      </c>
      <c r="AB3463" s="51">
        <f t="shared" si="425"/>
        <v>0</v>
      </c>
      <c r="AC3463" s="52">
        <f t="shared" si="426"/>
        <v>609</v>
      </c>
      <c r="AD3463" s="53">
        <f>(ROUND(AC3463-AC3458,1)/AC3458)</f>
        <v>0</v>
      </c>
      <c r="AE3463" s="44"/>
      <c r="AF3463" s="45"/>
    </row>
    <row r="3464" spans="1:32">
      <c r="A3464" s="46" t="s">
        <v>34</v>
      </c>
      <c r="B3464" s="61"/>
      <c r="C3464" s="48" t="s">
        <v>10</v>
      </c>
      <c r="D3464" s="49">
        <v>75</v>
      </c>
      <c r="E3464" s="49">
        <v>150</v>
      </c>
      <c r="F3464" s="49">
        <v>0</v>
      </c>
      <c r="G3464" s="49">
        <v>0</v>
      </c>
      <c r="H3464" s="49">
        <v>0</v>
      </c>
      <c r="I3464" s="50">
        <v>60</v>
      </c>
      <c r="J3464" s="50">
        <v>35</v>
      </c>
      <c r="K3464" s="50">
        <v>100</v>
      </c>
      <c r="L3464" s="50">
        <v>0</v>
      </c>
      <c r="M3464" s="50">
        <v>0</v>
      </c>
      <c r="N3464" s="51">
        <f>D3464*$D$9</f>
        <v>101.25</v>
      </c>
      <c r="O3464" s="51">
        <f>E3464*$E$9</f>
        <v>202.5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96.1875</v>
      </c>
      <c r="T3464" s="51">
        <f>(O3464/100)*(K3464*$K$9)</f>
        <v>283.5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21"/>
        <v>197.4375</v>
      </c>
      <c r="Y3464" s="51">
        <f t="shared" si="422"/>
        <v>486</v>
      </c>
      <c r="Z3464" s="51">
        <f t="shared" si="423"/>
        <v>0</v>
      </c>
      <c r="AA3464" s="51">
        <f t="shared" si="424"/>
        <v>0</v>
      </c>
      <c r="AB3464" s="51">
        <f t="shared" si="425"/>
        <v>0</v>
      </c>
      <c r="AC3464" s="52">
        <f t="shared" si="426"/>
        <v>683.4</v>
      </c>
      <c r="AD3464" s="53">
        <f>(ROUND(AC3464-AC3458,1)/AC3458)</f>
        <v>0.12216748768472907</v>
      </c>
      <c r="AE3464" s="44"/>
      <c r="AF3464" s="45"/>
    </row>
    <row r="3465" spans="1:32">
      <c r="A3465" s="46" t="s">
        <v>35</v>
      </c>
      <c r="B3465" s="61"/>
      <c r="C3465" s="48" t="s">
        <v>11</v>
      </c>
      <c r="D3465" s="49">
        <v>75</v>
      </c>
      <c r="E3465" s="49">
        <v>0</v>
      </c>
      <c r="F3465" s="49">
        <v>150</v>
      </c>
      <c r="G3465" s="49">
        <v>0</v>
      </c>
      <c r="H3465" s="49">
        <v>0</v>
      </c>
      <c r="I3465" s="50">
        <v>60</v>
      </c>
      <c r="J3465" s="50">
        <v>35</v>
      </c>
      <c r="K3465" s="50">
        <v>50</v>
      </c>
      <c r="L3465" s="50">
        <v>50</v>
      </c>
      <c r="M3465" s="50">
        <v>0</v>
      </c>
      <c r="N3465" s="51">
        <f>D3465*$D$10</f>
        <v>101.25</v>
      </c>
      <c r="O3465" s="51">
        <f>E3465*$E$10</f>
        <v>0</v>
      </c>
      <c r="P3465" s="51">
        <f>F3465*$F$10</f>
        <v>202.5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96.1875</v>
      </c>
      <c r="T3465" s="51">
        <f>(O3465/100)*(K3465*$J$10)</f>
        <v>0</v>
      </c>
      <c r="U3465" s="51">
        <f>(P3465/100)*(K3465*$K$10)+(P3465/100)*(L3465*$L$10)</f>
        <v>283.5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21"/>
        <v>197.4375</v>
      </c>
      <c r="Y3465" s="51">
        <f t="shared" si="422"/>
        <v>0</v>
      </c>
      <c r="Z3465" s="51">
        <f t="shared" si="423"/>
        <v>486</v>
      </c>
      <c r="AA3465" s="51">
        <f t="shared" si="424"/>
        <v>0</v>
      </c>
      <c r="AB3465" s="51">
        <f t="shared" si="425"/>
        <v>0</v>
      </c>
      <c r="AC3465" s="52">
        <f t="shared" si="426"/>
        <v>683.4</v>
      </c>
      <c r="AD3465" s="53">
        <f>(ROUND(AC3465-AC3458,1)/AC3458)</f>
        <v>0.12216748768472907</v>
      </c>
      <c r="AE3465" s="44"/>
      <c r="AF3465" s="45"/>
    </row>
    <row r="3466" spans="1:32">
      <c r="A3466" s="46" t="s">
        <v>36</v>
      </c>
      <c r="B3466" s="61"/>
      <c r="C3466" s="48" t="s">
        <v>12</v>
      </c>
      <c r="D3466" s="49">
        <v>75</v>
      </c>
      <c r="E3466" s="49">
        <v>0</v>
      </c>
      <c r="F3466" s="49">
        <v>0</v>
      </c>
      <c r="G3466" s="49">
        <v>150</v>
      </c>
      <c r="H3466" s="49">
        <v>0</v>
      </c>
      <c r="I3466" s="50">
        <v>60</v>
      </c>
      <c r="J3466" s="50">
        <v>35</v>
      </c>
      <c r="K3466" s="50">
        <v>0</v>
      </c>
      <c r="L3466" s="50">
        <v>100</v>
      </c>
      <c r="M3466" s="50">
        <v>0</v>
      </c>
      <c r="N3466" s="51">
        <f>D3466*$D$11</f>
        <v>101.25</v>
      </c>
      <c r="O3466" s="51">
        <f>E3466*$E$11</f>
        <v>0</v>
      </c>
      <c r="P3466" s="51">
        <f>F3466*$F$11</f>
        <v>0</v>
      </c>
      <c r="Q3466" s="51">
        <f>G3466*$G$11</f>
        <v>202.5</v>
      </c>
      <c r="R3466" s="51">
        <f>H3466*$H$11</f>
        <v>0</v>
      </c>
      <c r="S3466" s="51">
        <f>(N3466/100)*(I3466*$I$11)+(N3466/100)*(J3466*$J$11)</f>
        <v>96.1875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283.5</v>
      </c>
      <c r="W3466" s="51">
        <f>(R3466/100)*(K3466*$K$11)+(R3466/100)*(L3466*$L$11)</f>
        <v>0</v>
      </c>
      <c r="X3466" s="51">
        <f t="shared" si="421"/>
        <v>197.4375</v>
      </c>
      <c r="Y3466" s="51">
        <f t="shared" si="422"/>
        <v>0</v>
      </c>
      <c r="Z3466" s="51">
        <f t="shared" si="423"/>
        <v>0</v>
      </c>
      <c r="AA3466" s="51">
        <f t="shared" si="424"/>
        <v>486</v>
      </c>
      <c r="AB3466" s="51">
        <f t="shared" si="425"/>
        <v>0</v>
      </c>
      <c r="AC3466" s="52">
        <f t="shared" si="426"/>
        <v>683.4</v>
      </c>
      <c r="AD3466" s="53">
        <f>(ROUND(AC3466-AC3458,1)/AC3458)</f>
        <v>0.12216748768472907</v>
      </c>
      <c r="AE3466" s="44"/>
      <c r="AF3466" s="45"/>
    </row>
    <row r="3467" spans="1:32">
      <c r="A3467" s="46" t="s">
        <v>37</v>
      </c>
      <c r="B3467" s="61"/>
      <c r="C3467" s="48" t="s">
        <v>13</v>
      </c>
      <c r="D3467" s="49">
        <v>75</v>
      </c>
      <c r="E3467" s="49">
        <v>0</v>
      </c>
      <c r="F3467" s="49">
        <v>0</v>
      </c>
      <c r="G3467" s="49">
        <v>0</v>
      </c>
      <c r="H3467" s="49">
        <v>150</v>
      </c>
      <c r="I3467" s="50">
        <v>60</v>
      </c>
      <c r="J3467" s="50">
        <v>35</v>
      </c>
      <c r="K3467" s="50">
        <v>50</v>
      </c>
      <c r="L3467" s="50">
        <v>50</v>
      </c>
      <c r="M3467" s="50">
        <v>0</v>
      </c>
      <c r="N3467" s="51">
        <f>D3467*$D$12</f>
        <v>101.25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202.5</v>
      </c>
      <c r="S3467" s="51">
        <f>(N3467/100)*(I3467*$I$12)+(N3467/100)*(J3467*$J$12)</f>
        <v>96.1875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283.5</v>
      </c>
      <c r="X3467" s="51">
        <f t="shared" si="421"/>
        <v>197.4375</v>
      </c>
      <c r="Y3467" s="51">
        <f t="shared" si="422"/>
        <v>0</v>
      </c>
      <c r="Z3467" s="51">
        <f t="shared" si="423"/>
        <v>0</v>
      </c>
      <c r="AA3467" s="51">
        <f t="shared" si="424"/>
        <v>0</v>
      </c>
      <c r="AB3467" s="51">
        <f t="shared" si="425"/>
        <v>486</v>
      </c>
      <c r="AC3467" s="52">
        <f t="shared" si="426"/>
        <v>683.4</v>
      </c>
      <c r="AD3467" s="53">
        <f>(ROUND(AC3467-AC3458,1)/AC3458)</f>
        <v>0.12216748768472907</v>
      </c>
      <c r="AE3467" s="44"/>
      <c r="AF3467" s="45"/>
    </row>
    <row r="3468" spans="1:32">
      <c r="A3468" s="46" t="s">
        <v>38</v>
      </c>
      <c r="B3468" s="61"/>
      <c r="C3468" s="48" t="s">
        <v>14</v>
      </c>
      <c r="D3468" s="49">
        <v>150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202.5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506.25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21"/>
        <v>708.75</v>
      </c>
      <c r="Y3468" s="51">
        <f t="shared" si="422"/>
        <v>0</v>
      </c>
      <c r="Z3468" s="51">
        <f t="shared" si="423"/>
        <v>0</v>
      </c>
      <c r="AA3468" s="51">
        <f t="shared" si="424"/>
        <v>0</v>
      </c>
      <c r="AB3468" s="51">
        <f t="shared" si="425"/>
        <v>0</v>
      </c>
      <c r="AC3468" s="52">
        <f t="shared" si="426"/>
        <v>708.8</v>
      </c>
      <c r="AD3468" s="53">
        <f>(ROUND(AC3468-AC3458,1)/AC3458)</f>
        <v>0.1638752052545156</v>
      </c>
      <c r="AE3468" s="44"/>
      <c r="AF3468" s="15"/>
    </row>
    <row r="3469" spans="1:32">
      <c r="A3469" s="46" t="s">
        <v>39</v>
      </c>
      <c r="B3469" s="61"/>
      <c r="C3469" s="48" t="s">
        <v>15</v>
      </c>
      <c r="D3469" s="49">
        <v>150</v>
      </c>
      <c r="E3469" s="49">
        <v>0</v>
      </c>
      <c r="F3469" s="49">
        <v>0</v>
      </c>
      <c r="G3469" s="49">
        <v>0</v>
      </c>
      <c r="H3469" s="49">
        <v>0</v>
      </c>
      <c r="I3469" s="50">
        <v>60</v>
      </c>
      <c r="J3469" s="50">
        <v>35</v>
      </c>
      <c r="K3469" s="50">
        <v>77</v>
      </c>
      <c r="L3469" s="50">
        <v>0</v>
      </c>
      <c r="M3469" s="50">
        <v>0</v>
      </c>
      <c r="N3469" s="51">
        <f>D3469*$D$14</f>
        <v>202.5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504.22499999999997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21"/>
        <v>706.72499999999991</v>
      </c>
      <c r="Y3469" s="51">
        <f t="shared" si="422"/>
        <v>0</v>
      </c>
      <c r="Z3469" s="51">
        <f t="shared" si="423"/>
        <v>0</v>
      </c>
      <c r="AA3469" s="51">
        <f t="shared" si="424"/>
        <v>0</v>
      </c>
      <c r="AB3469" s="51">
        <f t="shared" si="425"/>
        <v>0</v>
      </c>
      <c r="AC3469" s="52">
        <f t="shared" si="426"/>
        <v>706.7</v>
      </c>
      <c r="AD3469" s="53">
        <f>(ROUND(AC3469-AC3458,1)/AC3458)</f>
        <v>0.16042692939244663</v>
      </c>
      <c r="AE3469" s="44"/>
      <c r="AF3469" s="45"/>
    </row>
    <row r="3470" spans="1:32">
      <c r="A3470" s="46"/>
      <c r="B3470" s="61"/>
      <c r="C3470" s="48" t="s">
        <v>16</v>
      </c>
      <c r="D3470" s="49">
        <v>150</v>
      </c>
      <c r="E3470" s="49">
        <v>0</v>
      </c>
      <c r="F3470" s="49">
        <v>0</v>
      </c>
      <c r="G3470" s="49">
        <v>0</v>
      </c>
      <c r="H3470" s="49">
        <v>0</v>
      </c>
      <c r="I3470" s="50">
        <v>60</v>
      </c>
      <c r="J3470" s="50">
        <v>35</v>
      </c>
      <c r="K3470" s="50">
        <v>0</v>
      </c>
      <c r="L3470" s="50">
        <v>77</v>
      </c>
      <c r="M3470" s="50">
        <v>0</v>
      </c>
      <c r="N3470" s="51">
        <f>D3470*$D$15</f>
        <v>202.5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504.22499999999997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21"/>
        <v>706.72499999999991</v>
      </c>
      <c r="Y3470" s="51">
        <f t="shared" si="422"/>
        <v>0</v>
      </c>
      <c r="Z3470" s="51">
        <f t="shared" si="423"/>
        <v>0</v>
      </c>
      <c r="AA3470" s="51">
        <f t="shared" si="424"/>
        <v>0</v>
      </c>
      <c r="AB3470" s="51">
        <f t="shared" si="425"/>
        <v>0</v>
      </c>
      <c r="AC3470" s="52">
        <f t="shared" si="426"/>
        <v>706.7</v>
      </c>
      <c r="AD3470" s="53">
        <f>(ROUND(AC3470-AC3458,1)/AC3458)</f>
        <v>0.16042692939244663</v>
      </c>
      <c r="AE3470" s="44" t="s">
        <v>28</v>
      </c>
      <c r="AF3470" s="45"/>
    </row>
    <row r="3471" spans="1:32">
      <c r="A3471" s="46"/>
      <c r="B3471" s="61"/>
      <c r="C3471" s="48" t="s">
        <v>17</v>
      </c>
      <c r="D3471" s="49">
        <v>150</v>
      </c>
      <c r="E3471" s="49">
        <v>0</v>
      </c>
      <c r="F3471" s="49">
        <v>0</v>
      </c>
      <c r="G3471" s="49">
        <v>0</v>
      </c>
      <c r="H3471" s="49">
        <v>0</v>
      </c>
      <c r="I3471" s="50">
        <v>60</v>
      </c>
      <c r="J3471" s="50">
        <v>65</v>
      </c>
      <c r="K3471" s="50">
        <v>0</v>
      </c>
      <c r="L3471" s="50">
        <v>0</v>
      </c>
      <c r="M3471" s="50">
        <v>0</v>
      </c>
      <c r="N3471" s="51">
        <f>D3471*$D$16</f>
        <v>202.5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450.5625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21"/>
        <v>653.0625</v>
      </c>
      <c r="Y3471" s="51">
        <f t="shared" si="422"/>
        <v>0</v>
      </c>
      <c r="Z3471" s="51">
        <f t="shared" si="423"/>
        <v>0</v>
      </c>
      <c r="AA3471" s="51">
        <f t="shared" si="424"/>
        <v>0</v>
      </c>
      <c r="AB3471" s="51">
        <f t="shared" si="425"/>
        <v>0</v>
      </c>
      <c r="AC3471" s="52">
        <f t="shared" si="426"/>
        <v>653.1</v>
      </c>
      <c r="AD3471" s="53">
        <f>(ROUND(AC3471-AC3458,1)/AC3458)</f>
        <v>7.2413793103448282E-2</v>
      </c>
      <c r="AE3471" s="44"/>
      <c r="AF3471" s="45"/>
    </row>
    <row r="3472" spans="1:32">
      <c r="A3472" s="46"/>
      <c r="B3472" s="61"/>
      <c r="C3472" s="48" t="s">
        <v>18</v>
      </c>
      <c r="D3472" s="49">
        <v>150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35</v>
      </c>
      <c r="K3472" s="50">
        <v>0</v>
      </c>
      <c r="L3472" s="50">
        <v>0</v>
      </c>
      <c r="M3472" s="50">
        <v>0</v>
      </c>
      <c r="N3472" s="51">
        <f>D3472*$D$17</f>
        <v>202.5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526.5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21"/>
        <v>729</v>
      </c>
      <c r="Y3472" s="51">
        <f t="shared" si="422"/>
        <v>0</v>
      </c>
      <c r="Z3472" s="51">
        <f t="shared" si="423"/>
        <v>0</v>
      </c>
      <c r="AA3472" s="51">
        <f t="shared" si="424"/>
        <v>0</v>
      </c>
      <c r="AB3472" s="51">
        <f t="shared" si="425"/>
        <v>0</v>
      </c>
      <c r="AC3472" s="52">
        <f t="shared" si="426"/>
        <v>729</v>
      </c>
      <c r="AD3472" s="53">
        <f>(ROUND(AC3472-AC3458,1)/AC3458)</f>
        <v>0.19704433497536947</v>
      </c>
      <c r="AE3472" s="44"/>
      <c r="AF3472" s="45"/>
    </row>
    <row r="3473" spans="1:32">
      <c r="A3473" s="54" t="s">
        <v>19</v>
      </c>
      <c r="B3473" s="58" t="s">
        <v>289</v>
      </c>
      <c r="C3473" s="38" t="s">
        <v>50</v>
      </c>
      <c r="D3473" s="39">
        <v>160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25</v>
      </c>
      <c r="K3473" s="40">
        <v>0</v>
      </c>
      <c r="L3473" s="40">
        <v>0</v>
      </c>
      <c r="M3473" s="40">
        <v>0</v>
      </c>
      <c r="N3473" s="41">
        <f>D3473*$D$3</f>
        <v>224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425.6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21"/>
        <v>649.6</v>
      </c>
      <c r="Y3473" s="41">
        <f t="shared" si="422"/>
        <v>0</v>
      </c>
      <c r="Z3473" s="41">
        <f t="shared" si="423"/>
        <v>0</v>
      </c>
      <c r="AA3473" s="41">
        <f t="shared" si="424"/>
        <v>0</v>
      </c>
      <c r="AB3473" s="41">
        <f t="shared" si="425"/>
        <v>0</v>
      </c>
      <c r="AC3473" s="42">
        <f t="shared" si="426"/>
        <v>649.6</v>
      </c>
      <c r="AD3473" s="43"/>
      <c r="AE3473" s="44"/>
      <c r="AF3473" s="45"/>
    </row>
    <row r="3474" spans="1:32">
      <c r="A3474" s="46" t="s">
        <v>29</v>
      </c>
      <c r="B3474" s="59">
        <v>35</v>
      </c>
      <c r="C3474" s="48" t="s">
        <v>5</v>
      </c>
      <c r="D3474" s="49">
        <v>160</v>
      </c>
      <c r="E3474" s="49">
        <v>0</v>
      </c>
      <c r="F3474" s="49">
        <v>0</v>
      </c>
      <c r="G3474" s="49">
        <v>0</v>
      </c>
      <c r="H3474" s="49">
        <v>0</v>
      </c>
      <c r="I3474" s="50">
        <v>85</v>
      </c>
      <c r="J3474" s="50">
        <v>42</v>
      </c>
      <c r="K3474" s="50">
        <v>0</v>
      </c>
      <c r="L3474" s="50">
        <v>0</v>
      </c>
      <c r="M3474" s="50">
        <v>0</v>
      </c>
      <c r="N3474" s="51">
        <f>D3474*$D$4</f>
        <v>216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548.6400000000001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21"/>
        <v>764.6400000000001</v>
      </c>
      <c r="Y3474" s="51">
        <f t="shared" si="422"/>
        <v>0</v>
      </c>
      <c r="Z3474" s="51">
        <f t="shared" si="423"/>
        <v>0</v>
      </c>
      <c r="AA3474" s="51">
        <f t="shared" si="424"/>
        <v>0</v>
      </c>
      <c r="AB3474" s="51">
        <f t="shared" si="425"/>
        <v>0</v>
      </c>
      <c r="AC3474" s="52">
        <f t="shared" si="426"/>
        <v>764.6</v>
      </c>
      <c r="AD3474" s="53">
        <f>(ROUND(AC3474-AC3473,1)/AC3473)</f>
        <v>0.1770320197044335</v>
      </c>
      <c r="AE3474" s="44"/>
      <c r="AF3474" s="45"/>
    </row>
    <row r="3475" spans="1:32">
      <c r="A3475" s="46" t="s">
        <v>30</v>
      </c>
      <c r="B3475" s="59">
        <v>0</v>
      </c>
      <c r="C3475" s="48" t="s">
        <v>6</v>
      </c>
      <c r="D3475" s="49">
        <v>160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25</v>
      </c>
      <c r="K3475" s="50">
        <v>0</v>
      </c>
      <c r="L3475" s="50">
        <v>0</v>
      </c>
      <c r="M3475" s="50">
        <v>0</v>
      </c>
      <c r="N3475" s="51">
        <f>D3475*$D$5</f>
        <v>224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425.6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21"/>
        <v>649.6</v>
      </c>
      <c r="Y3475" s="51">
        <f t="shared" si="422"/>
        <v>0</v>
      </c>
      <c r="Z3475" s="51">
        <f t="shared" si="423"/>
        <v>0</v>
      </c>
      <c r="AA3475" s="51">
        <f t="shared" si="424"/>
        <v>0</v>
      </c>
      <c r="AB3475" s="51">
        <f t="shared" si="425"/>
        <v>0</v>
      </c>
      <c r="AC3475" s="52">
        <f t="shared" si="426"/>
        <v>649.6</v>
      </c>
      <c r="AD3475" s="53">
        <f>(ROUND(AC3475-AC3473,1)/AC3473)</f>
        <v>0</v>
      </c>
      <c r="AE3475" s="44"/>
      <c r="AF3475" s="45"/>
    </row>
    <row r="3476" spans="1:32">
      <c r="A3476" s="46" t="s">
        <v>31</v>
      </c>
      <c r="B3476" s="59">
        <v>0</v>
      </c>
      <c r="C3476" s="48" t="s">
        <v>7</v>
      </c>
      <c r="D3476" s="49">
        <v>160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25</v>
      </c>
      <c r="K3476" s="50">
        <v>0</v>
      </c>
      <c r="L3476" s="50">
        <v>0</v>
      </c>
      <c r="M3476" s="50">
        <v>0</v>
      </c>
      <c r="N3476" s="51">
        <f>D3476*$D$6</f>
        <v>224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425.6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21"/>
        <v>649.6</v>
      </c>
      <c r="Y3476" s="51">
        <f t="shared" si="422"/>
        <v>0</v>
      </c>
      <c r="Z3476" s="51">
        <f t="shared" si="423"/>
        <v>0</v>
      </c>
      <c r="AA3476" s="51">
        <f t="shared" si="424"/>
        <v>0</v>
      </c>
      <c r="AB3476" s="51">
        <f t="shared" si="425"/>
        <v>0</v>
      </c>
      <c r="AC3476" s="52">
        <f t="shared" si="426"/>
        <v>649.6</v>
      </c>
      <c r="AD3476" s="53">
        <f>(ROUND(AC3476-AC3473,1)/AC3473)</f>
        <v>0</v>
      </c>
      <c r="AE3476" s="44"/>
      <c r="AF3476" s="45"/>
    </row>
    <row r="3477" spans="1:32">
      <c r="A3477" s="46" t="s">
        <v>32</v>
      </c>
      <c r="B3477" s="59">
        <v>0</v>
      </c>
      <c r="C3477" s="48" t="s">
        <v>8</v>
      </c>
      <c r="D3477" s="49">
        <v>160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25</v>
      </c>
      <c r="K3477" s="50">
        <v>0</v>
      </c>
      <c r="L3477" s="50">
        <v>0</v>
      </c>
      <c r="M3477" s="50">
        <v>0</v>
      </c>
      <c r="N3477" s="51">
        <f>D3477*$D$7</f>
        <v>224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425.6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21"/>
        <v>649.6</v>
      </c>
      <c r="Y3477" s="51">
        <f t="shared" si="422"/>
        <v>0</v>
      </c>
      <c r="Z3477" s="51">
        <f t="shared" si="423"/>
        <v>0</v>
      </c>
      <c r="AA3477" s="51">
        <f t="shared" si="424"/>
        <v>0</v>
      </c>
      <c r="AB3477" s="51">
        <f t="shared" si="425"/>
        <v>0</v>
      </c>
      <c r="AC3477" s="52">
        <f t="shared" si="426"/>
        <v>649.6</v>
      </c>
      <c r="AD3477" s="53">
        <f>(ROUND(AC3477-AC3473,1)/AC3473)</f>
        <v>0</v>
      </c>
      <c r="AE3477" s="44"/>
      <c r="AF3477" s="45"/>
    </row>
    <row r="3478" spans="1:32">
      <c r="A3478" s="46" t="s">
        <v>33</v>
      </c>
      <c r="B3478" s="59"/>
      <c r="C3478" s="48" t="s">
        <v>9</v>
      </c>
      <c r="D3478" s="49">
        <v>160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25</v>
      </c>
      <c r="K3478" s="50">
        <v>0</v>
      </c>
      <c r="L3478" s="50">
        <v>0</v>
      </c>
      <c r="M3478" s="50">
        <v>0</v>
      </c>
      <c r="N3478" s="51">
        <f>D3478*$D$8</f>
        <v>224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425.6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21"/>
        <v>649.6</v>
      </c>
      <c r="Y3478" s="51">
        <f t="shared" si="422"/>
        <v>0</v>
      </c>
      <c r="Z3478" s="51">
        <f t="shared" si="423"/>
        <v>0</v>
      </c>
      <c r="AA3478" s="51">
        <f t="shared" si="424"/>
        <v>0</v>
      </c>
      <c r="AB3478" s="51">
        <f t="shared" si="425"/>
        <v>0</v>
      </c>
      <c r="AC3478" s="52">
        <f t="shared" si="426"/>
        <v>649.6</v>
      </c>
      <c r="AD3478" s="53">
        <f>(ROUND(AC3478-AC3473,1)/AC3473)</f>
        <v>0</v>
      </c>
      <c r="AE3478" s="44"/>
      <c r="AF3478" s="45"/>
    </row>
    <row r="3479" spans="1:32">
      <c r="A3479" s="46" t="s">
        <v>34</v>
      </c>
      <c r="B3479" s="59"/>
      <c r="C3479" s="48" t="s">
        <v>10</v>
      </c>
      <c r="D3479" s="49">
        <v>80</v>
      </c>
      <c r="E3479" s="49">
        <v>160</v>
      </c>
      <c r="F3479" s="49">
        <v>0</v>
      </c>
      <c r="G3479" s="49">
        <v>0</v>
      </c>
      <c r="H3479" s="49">
        <v>0</v>
      </c>
      <c r="I3479" s="50">
        <v>70</v>
      </c>
      <c r="J3479" s="50">
        <v>25</v>
      </c>
      <c r="K3479" s="50">
        <v>100</v>
      </c>
      <c r="L3479" s="50">
        <v>0</v>
      </c>
      <c r="M3479" s="50">
        <v>0</v>
      </c>
      <c r="N3479" s="51">
        <f>D3479*$D$9</f>
        <v>108</v>
      </c>
      <c r="O3479" s="51">
        <f>E3479*$E$9</f>
        <v>216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102.60000000000001</v>
      </c>
      <c r="T3479" s="51">
        <f>(O3479/100)*(K3479*$K$9)</f>
        <v>302.40000000000003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21"/>
        <v>210.60000000000002</v>
      </c>
      <c r="Y3479" s="51">
        <f t="shared" si="422"/>
        <v>518.40000000000009</v>
      </c>
      <c r="Z3479" s="51">
        <f t="shared" si="423"/>
        <v>0</v>
      </c>
      <c r="AA3479" s="51">
        <f t="shared" si="424"/>
        <v>0</v>
      </c>
      <c r="AB3479" s="51">
        <f t="shared" si="425"/>
        <v>0</v>
      </c>
      <c r="AC3479" s="52">
        <f t="shared" si="426"/>
        <v>729</v>
      </c>
      <c r="AD3479" s="53">
        <f>(ROUND(AC3479-AC3473,1)/AC3473)</f>
        <v>0.12222906403940888</v>
      </c>
      <c r="AE3479" s="44"/>
      <c r="AF3479" s="45"/>
    </row>
    <row r="3480" spans="1:32">
      <c r="A3480" s="46" t="s">
        <v>35</v>
      </c>
      <c r="B3480" s="59"/>
      <c r="C3480" s="48" t="s">
        <v>11</v>
      </c>
      <c r="D3480" s="49">
        <v>80</v>
      </c>
      <c r="E3480" s="49">
        <v>0</v>
      </c>
      <c r="F3480" s="49">
        <v>160</v>
      </c>
      <c r="G3480" s="49">
        <v>0</v>
      </c>
      <c r="H3480" s="49">
        <v>0</v>
      </c>
      <c r="I3480" s="50">
        <v>70</v>
      </c>
      <c r="J3480" s="50">
        <v>25</v>
      </c>
      <c r="K3480" s="50">
        <v>50</v>
      </c>
      <c r="L3480" s="50">
        <v>50</v>
      </c>
      <c r="M3480" s="50">
        <v>0</v>
      </c>
      <c r="N3480" s="51">
        <f>D3480*$D$10</f>
        <v>108</v>
      </c>
      <c r="O3480" s="51">
        <f>E3480*$E$10</f>
        <v>0</v>
      </c>
      <c r="P3480" s="51">
        <f>F3480*$F$10</f>
        <v>216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102.60000000000001</v>
      </c>
      <c r="T3480" s="51">
        <f>(O3480/100)*(K3480*$J$10)</f>
        <v>0</v>
      </c>
      <c r="U3480" s="51">
        <f>(P3480/100)*(K3480*$K$10)+(P3480/100)*(L3480*$L$10)</f>
        <v>302.40000000000003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21"/>
        <v>210.60000000000002</v>
      </c>
      <c r="Y3480" s="51">
        <f t="shared" si="422"/>
        <v>0</v>
      </c>
      <c r="Z3480" s="51">
        <f t="shared" si="423"/>
        <v>518.40000000000009</v>
      </c>
      <c r="AA3480" s="51">
        <f t="shared" si="424"/>
        <v>0</v>
      </c>
      <c r="AB3480" s="51">
        <f t="shared" si="425"/>
        <v>0</v>
      </c>
      <c r="AC3480" s="52">
        <f t="shared" si="426"/>
        <v>729</v>
      </c>
      <c r="AD3480" s="53">
        <f>(ROUND(AC3480-AC3473,1)/AC3473)</f>
        <v>0.12222906403940888</v>
      </c>
      <c r="AE3480" s="44"/>
      <c r="AF3480" s="45"/>
    </row>
    <row r="3481" spans="1:32">
      <c r="A3481" s="46" t="s">
        <v>36</v>
      </c>
      <c r="B3481" s="59"/>
      <c r="C3481" s="48" t="s">
        <v>12</v>
      </c>
      <c r="D3481" s="49">
        <v>80</v>
      </c>
      <c r="E3481" s="49">
        <v>0</v>
      </c>
      <c r="F3481" s="49">
        <v>0</v>
      </c>
      <c r="G3481" s="49">
        <v>160</v>
      </c>
      <c r="H3481" s="49">
        <v>0</v>
      </c>
      <c r="I3481" s="50">
        <v>70</v>
      </c>
      <c r="J3481" s="50">
        <v>25</v>
      </c>
      <c r="K3481" s="50">
        <v>0</v>
      </c>
      <c r="L3481" s="50">
        <v>100</v>
      </c>
      <c r="M3481" s="50">
        <v>0</v>
      </c>
      <c r="N3481" s="51">
        <f>D3481*$D$11</f>
        <v>108</v>
      </c>
      <c r="O3481" s="51">
        <f>E3481*$E$11</f>
        <v>0</v>
      </c>
      <c r="P3481" s="51">
        <f>F3481*$F$11</f>
        <v>0</v>
      </c>
      <c r="Q3481" s="51">
        <f>G3481*$G$11</f>
        <v>216</v>
      </c>
      <c r="R3481" s="51">
        <f>H3481*$H$11</f>
        <v>0</v>
      </c>
      <c r="S3481" s="51">
        <f>(N3481/100)*(I3481*$I$11)+(N3481/100)*(J3481*$J$11)</f>
        <v>102.60000000000001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302.40000000000003</v>
      </c>
      <c r="W3481" s="51">
        <f>(R3481/100)*(K3481*$K$11)+(R3481/100)*(L3481*$L$11)</f>
        <v>0</v>
      </c>
      <c r="X3481" s="51">
        <f t="shared" si="421"/>
        <v>210.60000000000002</v>
      </c>
      <c r="Y3481" s="51">
        <f t="shared" si="422"/>
        <v>0</v>
      </c>
      <c r="Z3481" s="51">
        <f t="shared" si="423"/>
        <v>0</v>
      </c>
      <c r="AA3481" s="51">
        <f t="shared" si="424"/>
        <v>518.40000000000009</v>
      </c>
      <c r="AB3481" s="51">
        <f t="shared" si="425"/>
        <v>0</v>
      </c>
      <c r="AC3481" s="52">
        <f t="shared" si="426"/>
        <v>729</v>
      </c>
      <c r="AD3481" s="53">
        <f>(ROUND(AC3481-AC3473,1)/AC3473)</f>
        <v>0.12222906403940888</v>
      </c>
      <c r="AE3481" s="44"/>
      <c r="AF3481" s="45"/>
    </row>
    <row r="3482" spans="1:32">
      <c r="A3482" s="46" t="s">
        <v>37</v>
      </c>
      <c r="B3482" s="59"/>
      <c r="C3482" s="48" t="s">
        <v>13</v>
      </c>
      <c r="D3482" s="49">
        <v>80</v>
      </c>
      <c r="E3482" s="49">
        <v>0</v>
      </c>
      <c r="F3482" s="49">
        <v>0</v>
      </c>
      <c r="G3482" s="49">
        <v>0</v>
      </c>
      <c r="H3482" s="49">
        <v>160</v>
      </c>
      <c r="I3482" s="50">
        <v>70</v>
      </c>
      <c r="J3482" s="50">
        <v>25</v>
      </c>
      <c r="K3482" s="50">
        <v>50</v>
      </c>
      <c r="L3482" s="50">
        <v>50</v>
      </c>
      <c r="M3482" s="50">
        <v>0</v>
      </c>
      <c r="N3482" s="51">
        <f>D3482*$D$12</f>
        <v>108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216</v>
      </c>
      <c r="S3482" s="51">
        <f>(N3482/100)*(I3482*$I$12)+(N3482/100)*(J3482*$J$12)</f>
        <v>102.60000000000001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302.40000000000003</v>
      </c>
      <c r="X3482" s="51">
        <f t="shared" si="421"/>
        <v>210.60000000000002</v>
      </c>
      <c r="Y3482" s="51">
        <f t="shared" si="422"/>
        <v>0</v>
      </c>
      <c r="Z3482" s="51">
        <f t="shared" si="423"/>
        <v>0</v>
      </c>
      <c r="AA3482" s="51">
        <f t="shared" si="424"/>
        <v>0</v>
      </c>
      <c r="AB3482" s="51">
        <f t="shared" si="425"/>
        <v>518.40000000000009</v>
      </c>
      <c r="AC3482" s="52">
        <f t="shared" si="426"/>
        <v>729</v>
      </c>
      <c r="AD3482" s="53">
        <f>(ROUND(AC3482-AC3473,1)/AC3473)</f>
        <v>0.12222906403940888</v>
      </c>
      <c r="AE3482" s="44"/>
      <c r="AF3482" s="45"/>
    </row>
    <row r="3483" spans="1:32">
      <c r="A3483" s="46" t="s">
        <v>38</v>
      </c>
      <c r="B3483" s="59"/>
      <c r="C3483" s="48" t="s">
        <v>14</v>
      </c>
      <c r="D3483" s="49">
        <v>160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125</v>
      </c>
      <c r="N3483" s="51">
        <f>D3483*$D$13</f>
        <v>216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540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21"/>
        <v>756</v>
      </c>
      <c r="Y3483" s="51">
        <f t="shared" si="422"/>
        <v>0</v>
      </c>
      <c r="Z3483" s="51">
        <f t="shared" si="423"/>
        <v>0</v>
      </c>
      <c r="AA3483" s="51">
        <f t="shared" si="424"/>
        <v>0</v>
      </c>
      <c r="AB3483" s="51">
        <f t="shared" si="425"/>
        <v>0</v>
      </c>
      <c r="AC3483" s="52">
        <f t="shared" si="426"/>
        <v>756</v>
      </c>
      <c r="AD3483" s="53">
        <f>(ROUND(AC3483-AC3473,1)/AC3473)</f>
        <v>0.16379310344827586</v>
      </c>
      <c r="AE3483" s="44"/>
      <c r="AF3483" s="45"/>
    </row>
    <row r="3484" spans="1:32">
      <c r="A3484" s="46" t="s">
        <v>39</v>
      </c>
      <c r="B3484" s="59"/>
      <c r="C3484" s="48" t="s">
        <v>15</v>
      </c>
      <c r="D3484" s="49">
        <v>160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25</v>
      </c>
      <c r="K3484" s="50">
        <v>77</v>
      </c>
      <c r="L3484" s="50">
        <v>0</v>
      </c>
      <c r="M3484" s="50">
        <v>0</v>
      </c>
      <c r="N3484" s="51">
        <f>D3484*$D$14</f>
        <v>216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537.84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21"/>
        <v>753.84</v>
      </c>
      <c r="Y3484" s="51">
        <f t="shared" si="422"/>
        <v>0</v>
      </c>
      <c r="Z3484" s="51">
        <f t="shared" si="423"/>
        <v>0</v>
      </c>
      <c r="AA3484" s="51">
        <f t="shared" si="424"/>
        <v>0</v>
      </c>
      <c r="AB3484" s="51">
        <f t="shared" si="425"/>
        <v>0</v>
      </c>
      <c r="AC3484" s="52">
        <f t="shared" si="426"/>
        <v>753.8</v>
      </c>
      <c r="AD3484" s="53">
        <f>(ROUND(AC3484-AC3473,1)/AC3473)</f>
        <v>0.1604064039408867</v>
      </c>
      <c r="AE3484" s="44"/>
      <c r="AF3484" s="45"/>
    </row>
    <row r="3485" spans="1:32">
      <c r="A3485" s="46"/>
      <c r="B3485" s="59"/>
      <c r="C3485" s="48" t="s">
        <v>16</v>
      </c>
      <c r="D3485" s="49">
        <v>160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25</v>
      </c>
      <c r="K3485" s="50">
        <v>0</v>
      </c>
      <c r="L3485" s="50">
        <v>77</v>
      </c>
      <c r="M3485" s="50">
        <v>0</v>
      </c>
      <c r="N3485" s="51">
        <f>D3485*$D$15</f>
        <v>216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537.84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21"/>
        <v>753.84</v>
      </c>
      <c r="Y3485" s="51">
        <f t="shared" si="422"/>
        <v>0</v>
      </c>
      <c r="Z3485" s="51">
        <f t="shared" si="423"/>
        <v>0</v>
      </c>
      <c r="AA3485" s="51">
        <f t="shared" si="424"/>
        <v>0</v>
      </c>
      <c r="AB3485" s="51">
        <f t="shared" si="425"/>
        <v>0</v>
      </c>
      <c r="AC3485" s="52">
        <f t="shared" si="426"/>
        <v>753.8</v>
      </c>
      <c r="AD3485" s="53">
        <f>(ROUND(AC3485-AC3473,1)/AC3473)</f>
        <v>0.1604064039408867</v>
      </c>
      <c r="AE3485" s="44" t="s">
        <v>28</v>
      </c>
      <c r="AF3485" s="45"/>
    </row>
    <row r="3486" spans="1:32">
      <c r="A3486" s="46"/>
      <c r="B3486" s="59"/>
      <c r="C3486" s="48" t="s">
        <v>17</v>
      </c>
      <c r="D3486" s="49">
        <v>160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63</v>
      </c>
      <c r="K3486" s="50">
        <v>0</v>
      </c>
      <c r="L3486" s="50">
        <v>0</v>
      </c>
      <c r="M3486" s="50">
        <v>0</v>
      </c>
      <c r="N3486" s="51">
        <f>D3486*$D$16</f>
        <v>216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491.40000000000009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21"/>
        <v>707.40000000000009</v>
      </c>
      <c r="Y3486" s="51">
        <f t="shared" si="422"/>
        <v>0</v>
      </c>
      <c r="Z3486" s="51">
        <f t="shared" si="423"/>
        <v>0</v>
      </c>
      <c r="AA3486" s="51">
        <f t="shared" si="424"/>
        <v>0</v>
      </c>
      <c r="AB3486" s="51">
        <f t="shared" si="425"/>
        <v>0</v>
      </c>
      <c r="AC3486" s="52">
        <f t="shared" si="426"/>
        <v>707.4</v>
      </c>
      <c r="AD3486" s="53">
        <f>(ROUND(AC3486-AC3473,1)/AC3473)</f>
        <v>8.8977832512315266E-2</v>
      </c>
      <c r="AE3486" s="44"/>
      <c r="AF3486" s="45"/>
    </row>
    <row r="3487" spans="1:32">
      <c r="A3487" s="46"/>
      <c r="B3487" s="59"/>
      <c r="C3487" s="48" t="s">
        <v>18</v>
      </c>
      <c r="D3487" s="49">
        <v>160</v>
      </c>
      <c r="E3487" s="49">
        <v>0</v>
      </c>
      <c r="F3487" s="49">
        <v>0</v>
      </c>
      <c r="G3487" s="49">
        <v>0</v>
      </c>
      <c r="H3487" s="49">
        <v>0</v>
      </c>
      <c r="I3487" s="50">
        <v>95</v>
      </c>
      <c r="J3487" s="50">
        <v>25</v>
      </c>
      <c r="K3487" s="50">
        <v>0</v>
      </c>
      <c r="L3487" s="50">
        <v>0</v>
      </c>
      <c r="M3487" s="50">
        <v>0</v>
      </c>
      <c r="N3487" s="51">
        <f>D3487*$D$17</f>
        <v>216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567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21"/>
        <v>783</v>
      </c>
      <c r="Y3487" s="51">
        <f t="shared" si="422"/>
        <v>0</v>
      </c>
      <c r="Z3487" s="51">
        <f t="shared" si="423"/>
        <v>0</v>
      </c>
      <c r="AA3487" s="51">
        <f t="shared" si="424"/>
        <v>0</v>
      </c>
      <c r="AB3487" s="51">
        <f t="shared" si="425"/>
        <v>0</v>
      </c>
      <c r="AC3487" s="52">
        <f t="shared" si="426"/>
        <v>783</v>
      </c>
      <c r="AD3487" s="53">
        <f>(ROUND(AC3487-AC3473,1)/AC3473)</f>
        <v>0.20535714285714285</v>
      </c>
      <c r="AE3487" s="44"/>
      <c r="AF3487" s="45"/>
    </row>
    <row r="3488" spans="1:32">
      <c r="A3488" s="54" t="s">
        <v>19</v>
      </c>
      <c r="B3488" s="60" t="s">
        <v>290</v>
      </c>
      <c r="C3488" s="38" t="s">
        <v>50</v>
      </c>
      <c r="D3488" s="39">
        <v>155</v>
      </c>
      <c r="E3488" s="39">
        <v>0</v>
      </c>
      <c r="F3488" s="39">
        <v>0</v>
      </c>
      <c r="G3488" s="39">
        <v>0</v>
      </c>
      <c r="H3488" s="39">
        <v>0</v>
      </c>
      <c r="I3488" s="40">
        <v>20</v>
      </c>
      <c r="J3488" s="40">
        <v>40</v>
      </c>
      <c r="K3488" s="40">
        <v>0</v>
      </c>
      <c r="L3488" s="40">
        <v>40</v>
      </c>
      <c r="M3488" s="40">
        <v>0</v>
      </c>
      <c r="N3488" s="41">
        <f>D3488*$D$3</f>
        <v>217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434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21"/>
        <v>651</v>
      </c>
      <c r="Y3488" s="41">
        <f t="shared" si="422"/>
        <v>0</v>
      </c>
      <c r="Z3488" s="41">
        <f t="shared" si="423"/>
        <v>0</v>
      </c>
      <c r="AA3488" s="41">
        <f t="shared" si="424"/>
        <v>0</v>
      </c>
      <c r="AB3488" s="41">
        <f t="shared" si="425"/>
        <v>0</v>
      </c>
      <c r="AC3488" s="42">
        <f t="shared" si="426"/>
        <v>651</v>
      </c>
      <c r="AD3488" s="43" t="s">
        <v>16</v>
      </c>
      <c r="AE3488" s="44"/>
      <c r="AF3488" s="45"/>
    </row>
    <row r="3489" spans="1:32">
      <c r="A3489" s="46" t="s">
        <v>29</v>
      </c>
      <c r="B3489" s="61">
        <v>25</v>
      </c>
      <c r="C3489" s="48" t="s">
        <v>5</v>
      </c>
      <c r="D3489" s="49">
        <v>155</v>
      </c>
      <c r="E3489" s="49">
        <v>0</v>
      </c>
      <c r="F3489" s="49">
        <v>0</v>
      </c>
      <c r="G3489" s="49">
        <v>0</v>
      </c>
      <c r="H3489" s="49">
        <v>0</v>
      </c>
      <c r="I3489" s="50">
        <v>40</v>
      </c>
      <c r="J3489" s="50">
        <v>60</v>
      </c>
      <c r="K3489" s="50">
        <v>0</v>
      </c>
      <c r="L3489" s="50">
        <v>40</v>
      </c>
      <c r="M3489" s="50">
        <v>0</v>
      </c>
      <c r="N3489" s="51">
        <f>D3489*$D$4</f>
        <v>209.25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585.89999999999986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ref="X3489:X3552" si="427">N3489+S3489</f>
        <v>795.14999999999986</v>
      </c>
      <c r="Y3489" s="51">
        <f t="shared" ref="Y3489:Y3552" si="428">O3489+T3489</f>
        <v>0</v>
      </c>
      <c r="Z3489" s="51">
        <f t="shared" ref="Z3489:Z3552" si="429">P3489+U3489</f>
        <v>0</v>
      </c>
      <c r="AA3489" s="51">
        <f t="shared" ref="AA3489:AA3552" si="430">Q3489+V3489</f>
        <v>0</v>
      </c>
      <c r="AB3489" s="51">
        <f t="shared" ref="AB3489:AB3552" si="431">R3489+W3489</f>
        <v>0</v>
      </c>
      <c r="AC3489" s="52">
        <f t="shared" ref="AC3489:AC3552" si="432">ROUND(X3489+Y3489+Z3489+AA3489+AB3489,1)</f>
        <v>795.2</v>
      </c>
      <c r="AD3489" s="53">
        <f>(ROUND(AC3489-AC3488,1)/AC3488)</f>
        <v>0.22150537634408601</v>
      </c>
      <c r="AE3489" s="44"/>
      <c r="AF3489" s="45"/>
    </row>
    <row r="3490" spans="1:32">
      <c r="A3490" s="46" t="s">
        <v>30</v>
      </c>
      <c r="B3490" s="61">
        <v>0</v>
      </c>
      <c r="C3490" s="48" t="s">
        <v>6</v>
      </c>
      <c r="D3490" s="49">
        <v>155</v>
      </c>
      <c r="E3490" s="49">
        <v>0</v>
      </c>
      <c r="F3490" s="49">
        <v>0</v>
      </c>
      <c r="G3490" s="49">
        <v>0</v>
      </c>
      <c r="H3490" s="49">
        <v>0</v>
      </c>
      <c r="I3490" s="50">
        <v>20</v>
      </c>
      <c r="J3490" s="50">
        <v>40</v>
      </c>
      <c r="K3490" s="50">
        <v>0</v>
      </c>
      <c r="L3490" s="50">
        <v>40</v>
      </c>
      <c r="M3490" s="50">
        <v>0</v>
      </c>
      <c r="N3490" s="51">
        <f>D3490*$D$5</f>
        <v>217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434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27"/>
        <v>651</v>
      </c>
      <c r="Y3490" s="51">
        <f t="shared" si="428"/>
        <v>0</v>
      </c>
      <c r="Z3490" s="51">
        <f t="shared" si="429"/>
        <v>0</v>
      </c>
      <c r="AA3490" s="51">
        <f t="shared" si="430"/>
        <v>0</v>
      </c>
      <c r="AB3490" s="51">
        <f t="shared" si="431"/>
        <v>0</v>
      </c>
      <c r="AC3490" s="52">
        <f t="shared" si="432"/>
        <v>651</v>
      </c>
      <c r="AD3490" s="53">
        <f>(ROUND(AC3490-AC3488,1)/AC3488)</f>
        <v>0</v>
      </c>
      <c r="AE3490" s="44"/>
      <c r="AF3490" s="45"/>
    </row>
    <row r="3491" spans="1:32">
      <c r="A3491" s="46" t="s">
        <v>31</v>
      </c>
      <c r="B3491" s="61">
        <v>0</v>
      </c>
      <c r="C3491" s="48" t="s">
        <v>7</v>
      </c>
      <c r="D3491" s="49">
        <v>155</v>
      </c>
      <c r="E3491" s="49">
        <v>0</v>
      </c>
      <c r="F3491" s="49">
        <v>0</v>
      </c>
      <c r="G3491" s="49">
        <v>0</v>
      </c>
      <c r="H3491" s="49">
        <v>0</v>
      </c>
      <c r="I3491" s="50">
        <v>20</v>
      </c>
      <c r="J3491" s="50">
        <v>40</v>
      </c>
      <c r="K3491" s="50">
        <v>0</v>
      </c>
      <c r="L3491" s="50">
        <v>40</v>
      </c>
      <c r="M3491" s="50">
        <v>0</v>
      </c>
      <c r="N3491" s="51">
        <f>D3491*$D$6</f>
        <v>217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434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27"/>
        <v>651</v>
      </c>
      <c r="Y3491" s="51">
        <f t="shared" si="428"/>
        <v>0</v>
      </c>
      <c r="Z3491" s="51">
        <f t="shared" si="429"/>
        <v>0</v>
      </c>
      <c r="AA3491" s="51">
        <f t="shared" si="430"/>
        <v>0</v>
      </c>
      <c r="AB3491" s="51">
        <f t="shared" si="431"/>
        <v>0</v>
      </c>
      <c r="AC3491" s="52">
        <f t="shared" si="432"/>
        <v>651</v>
      </c>
      <c r="AD3491" s="53">
        <f>(ROUND(AC3491-AC3488,1)/AC3488)</f>
        <v>0</v>
      </c>
      <c r="AE3491" s="44"/>
      <c r="AF3491" s="45"/>
    </row>
    <row r="3492" spans="1:32">
      <c r="A3492" s="46" t="s">
        <v>32</v>
      </c>
      <c r="B3492" s="61">
        <v>32</v>
      </c>
      <c r="C3492" s="48" t="s">
        <v>8</v>
      </c>
      <c r="D3492" s="49">
        <v>155</v>
      </c>
      <c r="E3492" s="49">
        <v>0</v>
      </c>
      <c r="F3492" s="49">
        <v>0</v>
      </c>
      <c r="G3492" s="49">
        <v>0</v>
      </c>
      <c r="H3492" s="49">
        <v>0</v>
      </c>
      <c r="I3492" s="50">
        <v>20</v>
      </c>
      <c r="J3492" s="50">
        <v>40</v>
      </c>
      <c r="K3492" s="50">
        <v>0</v>
      </c>
      <c r="L3492" s="50">
        <v>40</v>
      </c>
      <c r="M3492" s="50">
        <v>0</v>
      </c>
      <c r="N3492" s="51">
        <f>D3492*$D$7</f>
        <v>217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434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27"/>
        <v>651</v>
      </c>
      <c r="Y3492" s="51">
        <f t="shared" si="428"/>
        <v>0</v>
      </c>
      <c r="Z3492" s="51">
        <f t="shared" si="429"/>
        <v>0</v>
      </c>
      <c r="AA3492" s="51">
        <f t="shared" si="430"/>
        <v>0</v>
      </c>
      <c r="AB3492" s="51">
        <f t="shared" si="431"/>
        <v>0</v>
      </c>
      <c r="AC3492" s="52">
        <f t="shared" si="432"/>
        <v>651</v>
      </c>
      <c r="AD3492" s="53">
        <f>(ROUND(AC3492-AC3488,1)/AC3488)</f>
        <v>0</v>
      </c>
      <c r="AE3492" s="44"/>
      <c r="AF3492" s="45"/>
    </row>
    <row r="3493" spans="1:32">
      <c r="A3493" s="46" t="s">
        <v>33</v>
      </c>
      <c r="B3493" s="61"/>
      <c r="C3493" s="48" t="s">
        <v>9</v>
      </c>
      <c r="D3493" s="49">
        <v>155</v>
      </c>
      <c r="E3493" s="49">
        <v>0</v>
      </c>
      <c r="F3493" s="49">
        <v>0</v>
      </c>
      <c r="G3493" s="49">
        <v>0</v>
      </c>
      <c r="H3493" s="49">
        <v>0</v>
      </c>
      <c r="I3493" s="50">
        <v>20</v>
      </c>
      <c r="J3493" s="50">
        <v>40</v>
      </c>
      <c r="K3493" s="50">
        <v>0</v>
      </c>
      <c r="L3493" s="50">
        <v>40</v>
      </c>
      <c r="M3493" s="50">
        <v>0</v>
      </c>
      <c r="N3493" s="51">
        <f>D3493*$D$8</f>
        <v>217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434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27"/>
        <v>651</v>
      </c>
      <c r="Y3493" s="51">
        <f t="shared" si="428"/>
        <v>0</v>
      </c>
      <c r="Z3493" s="51">
        <f t="shared" si="429"/>
        <v>0</v>
      </c>
      <c r="AA3493" s="51">
        <f t="shared" si="430"/>
        <v>0</v>
      </c>
      <c r="AB3493" s="51">
        <f t="shared" si="431"/>
        <v>0</v>
      </c>
      <c r="AC3493" s="52">
        <f t="shared" si="432"/>
        <v>651</v>
      </c>
      <c r="AD3493" s="53">
        <f>(ROUND(AC3493-AC3488,1)/AC3488)</f>
        <v>0</v>
      </c>
      <c r="AE3493" s="44"/>
      <c r="AF3493" s="45"/>
    </row>
    <row r="3494" spans="1:32">
      <c r="A3494" s="46" t="s">
        <v>34</v>
      </c>
      <c r="B3494" s="61"/>
      <c r="C3494" s="48" t="s">
        <v>10</v>
      </c>
      <c r="D3494" s="49">
        <v>78</v>
      </c>
      <c r="E3494" s="49">
        <v>155</v>
      </c>
      <c r="F3494" s="49">
        <v>0</v>
      </c>
      <c r="G3494" s="49">
        <v>0</v>
      </c>
      <c r="H3494" s="49">
        <v>0</v>
      </c>
      <c r="I3494" s="50">
        <v>20</v>
      </c>
      <c r="J3494" s="50">
        <v>40</v>
      </c>
      <c r="K3494" s="50">
        <v>120</v>
      </c>
      <c r="L3494" s="50">
        <v>0</v>
      </c>
      <c r="M3494" s="50">
        <v>0</v>
      </c>
      <c r="N3494" s="51">
        <f>D3494*$D$9</f>
        <v>105.30000000000001</v>
      </c>
      <c r="O3494" s="51">
        <f>E3494*$E$9</f>
        <v>209.25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63.180000000000007</v>
      </c>
      <c r="T3494" s="51">
        <f>(O3494/100)*(K3494*$K$9)</f>
        <v>351.53999999999996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27"/>
        <v>168.48000000000002</v>
      </c>
      <c r="Y3494" s="51">
        <f t="shared" si="428"/>
        <v>560.79</v>
      </c>
      <c r="Z3494" s="51">
        <f t="shared" si="429"/>
        <v>0</v>
      </c>
      <c r="AA3494" s="51">
        <f t="shared" si="430"/>
        <v>0</v>
      </c>
      <c r="AB3494" s="51">
        <f t="shared" si="431"/>
        <v>0</v>
      </c>
      <c r="AC3494" s="52">
        <f t="shared" si="432"/>
        <v>729.3</v>
      </c>
      <c r="AD3494" s="53">
        <f>(ROUND(AC3494-AC3488,1)/AC3488)</f>
        <v>0.12027649769585252</v>
      </c>
      <c r="AE3494" s="44"/>
      <c r="AF3494" s="45"/>
    </row>
    <row r="3495" spans="1:32">
      <c r="A3495" s="46" t="s">
        <v>35</v>
      </c>
      <c r="B3495" s="61"/>
      <c r="C3495" s="48" t="s">
        <v>11</v>
      </c>
      <c r="D3495" s="49">
        <v>78</v>
      </c>
      <c r="E3495" s="49">
        <v>0</v>
      </c>
      <c r="F3495" s="49">
        <v>155</v>
      </c>
      <c r="G3495" s="49">
        <v>0</v>
      </c>
      <c r="H3495" s="49">
        <v>0</v>
      </c>
      <c r="I3495" s="50">
        <v>20</v>
      </c>
      <c r="J3495" s="50">
        <v>40</v>
      </c>
      <c r="K3495" s="50">
        <v>50</v>
      </c>
      <c r="L3495" s="50">
        <v>50</v>
      </c>
      <c r="M3495" s="50">
        <v>0</v>
      </c>
      <c r="N3495" s="51">
        <f>D3495*$D$10</f>
        <v>105.30000000000001</v>
      </c>
      <c r="O3495" s="51">
        <f>E3495*$E$10</f>
        <v>0</v>
      </c>
      <c r="P3495" s="51">
        <f>F3495*$F$10</f>
        <v>209.25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136.89000000000001</v>
      </c>
      <c r="T3495" s="51">
        <f>(O3495/100)*(K3495*$J$10)</f>
        <v>0</v>
      </c>
      <c r="U3495" s="51">
        <f>(P3495/100)*(K3495*$K$10)+(P3495/100)*(L3495*$L$10)</f>
        <v>292.95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27"/>
        <v>242.19000000000003</v>
      </c>
      <c r="Y3495" s="51">
        <f t="shared" si="428"/>
        <v>0</v>
      </c>
      <c r="Z3495" s="51">
        <f t="shared" si="429"/>
        <v>502.2</v>
      </c>
      <c r="AA3495" s="51">
        <f t="shared" si="430"/>
        <v>0</v>
      </c>
      <c r="AB3495" s="51">
        <f t="shared" si="431"/>
        <v>0</v>
      </c>
      <c r="AC3495" s="52">
        <f t="shared" si="432"/>
        <v>744.4</v>
      </c>
      <c r="AD3495" s="53">
        <f>(ROUND(AC3495-AC3488,1)/AC3488)</f>
        <v>0.1434715821812596</v>
      </c>
      <c r="AE3495" s="44"/>
      <c r="AF3495" s="45"/>
    </row>
    <row r="3496" spans="1:32">
      <c r="A3496" s="46" t="s">
        <v>36</v>
      </c>
      <c r="B3496" s="61"/>
      <c r="C3496" s="48" t="s">
        <v>12</v>
      </c>
      <c r="D3496" s="49">
        <v>78</v>
      </c>
      <c r="E3496" s="49">
        <v>0</v>
      </c>
      <c r="F3496" s="49">
        <v>0</v>
      </c>
      <c r="G3496" s="49">
        <v>155</v>
      </c>
      <c r="H3496" s="49">
        <v>0</v>
      </c>
      <c r="I3496" s="50">
        <v>20</v>
      </c>
      <c r="J3496" s="50">
        <v>40</v>
      </c>
      <c r="K3496" s="50">
        <v>0</v>
      </c>
      <c r="L3496" s="50">
        <v>80</v>
      </c>
      <c r="M3496" s="50">
        <v>0</v>
      </c>
      <c r="N3496" s="51">
        <f>D3496*$D$11</f>
        <v>105.30000000000001</v>
      </c>
      <c r="O3496" s="51">
        <f>E3496*$E$11</f>
        <v>0</v>
      </c>
      <c r="P3496" s="51">
        <f>F3496*$F$11</f>
        <v>0</v>
      </c>
      <c r="Q3496" s="51">
        <f>G3496*$G$11</f>
        <v>209.25</v>
      </c>
      <c r="R3496" s="51">
        <f>H3496*$H$11</f>
        <v>0</v>
      </c>
      <c r="S3496" s="51">
        <f>(N3496/100)*(I3496*$I$11)+(N3496/100)*(J3496*$J$11)+(N3496/100)*(L3496*$L$11)</f>
        <v>181.11600000000004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234.35999999999999</v>
      </c>
      <c r="W3496" s="51">
        <f>(R3496/100)*(K3496*$K$11)+(R3496/100)*(L3496*$L$11)</f>
        <v>0</v>
      </c>
      <c r="X3496" s="51">
        <f t="shared" si="427"/>
        <v>286.41600000000005</v>
      </c>
      <c r="Y3496" s="51">
        <f t="shared" si="428"/>
        <v>0</v>
      </c>
      <c r="Z3496" s="51">
        <f t="shared" si="429"/>
        <v>0</v>
      </c>
      <c r="AA3496" s="51">
        <f t="shared" si="430"/>
        <v>443.61</v>
      </c>
      <c r="AB3496" s="51">
        <f t="shared" si="431"/>
        <v>0</v>
      </c>
      <c r="AC3496" s="52">
        <f t="shared" si="432"/>
        <v>730</v>
      </c>
      <c r="AD3496" s="53">
        <f>(ROUND(AC3496-AC3488,1)/AC3488)</f>
        <v>0.12135176651305683</v>
      </c>
      <c r="AE3496" s="44"/>
      <c r="AF3496" s="45"/>
    </row>
    <row r="3497" spans="1:32">
      <c r="A3497" s="46" t="s">
        <v>37</v>
      </c>
      <c r="B3497" s="61"/>
      <c r="C3497" s="48" t="s">
        <v>13</v>
      </c>
      <c r="D3497" s="49">
        <v>78</v>
      </c>
      <c r="E3497" s="49">
        <v>0</v>
      </c>
      <c r="F3497" s="49">
        <v>0</v>
      </c>
      <c r="G3497" s="49">
        <v>0</v>
      </c>
      <c r="H3497" s="49">
        <v>155</v>
      </c>
      <c r="I3497" s="50">
        <v>20</v>
      </c>
      <c r="J3497" s="50">
        <v>40</v>
      </c>
      <c r="K3497" s="50">
        <v>50</v>
      </c>
      <c r="L3497" s="50">
        <v>50</v>
      </c>
      <c r="M3497" s="50">
        <v>0</v>
      </c>
      <c r="N3497" s="51">
        <f>D3497*$D$12</f>
        <v>105.30000000000001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209.25</v>
      </c>
      <c r="S3497" s="51">
        <f>(N3497/100)*(I3497*$I$12)+(N3497/100)*(J3497*$J$12)+(N3497/100)*(L3497*$L$12)</f>
        <v>136.89000000000001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292.95</v>
      </c>
      <c r="X3497" s="51">
        <f t="shared" si="427"/>
        <v>242.19000000000003</v>
      </c>
      <c r="Y3497" s="51">
        <f t="shared" si="428"/>
        <v>0</v>
      </c>
      <c r="Z3497" s="51">
        <f t="shared" si="429"/>
        <v>0</v>
      </c>
      <c r="AA3497" s="51">
        <f t="shared" si="430"/>
        <v>0</v>
      </c>
      <c r="AB3497" s="51">
        <f t="shared" si="431"/>
        <v>502.2</v>
      </c>
      <c r="AC3497" s="52">
        <f t="shared" si="432"/>
        <v>744.4</v>
      </c>
      <c r="AD3497" s="53">
        <f>(ROUND(AC3497-AC3488,1)/AC3488)</f>
        <v>0.1434715821812596</v>
      </c>
      <c r="AE3497" s="44"/>
      <c r="AF3497" s="45"/>
    </row>
    <row r="3498" spans="1:32">
      <c r="A3498" s="46" t="s">
        <v>38</v>
      </c>
      <c r="B3498" s="61"/>
      <c r="C3498" s="48" t="s">
        <v>14</v>
      </c>
      <c r="D3498" s="49">
        <v>155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135</v>
      </c>
      <c r="N3498" s="51">
        <f>D3498*$D$13</f>
        <v>209.25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564.97499999999991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27"/>
        <v>774.22499999999991</v>
      </c>
      <c r="Y3498" s="51">
        <f t="shared" si="428"/>
        <v>0</v>
      </c>
      <c r="Z3498" s="51">
        <f t="shared" si="429"/>
        <v>0</v>
      </c>
      <c r="AA3498" s="51">
        <f t="shared" si="430"/>
        <v>0</v>
      </c>
      <c r="AB3498" s="51">
        <f t="shared" si="431"/>
        <v>0</v>
      </c>
      <c r="AC3498" s="52">
        <f t="shared" si="432"/>
        <v>774.2</v>
      </c>
      <c r="AD3498" s="53">
        <f>(ROUND(AC3498-AC3488,1)/AC3488)</f>
        <v>0.18924731182795698</v>
      </c>
      <c r="AE3498" s="44"/>
      <c r="AF3498" s="45"/>
    </row>
    <row r="3499" spans="1:32">
      <c r="A3499" s="46" t="s">
        <v>39</v>
      </c>
      <c r="B3499" s="61"/>
      <c r="C3499" s="48" t="s">
        <v>15</v>
      </c>
      <c r="D3499" s="49">
        <v>155</v>
      </c>
      <c r="E3499" s="49">
        <v>0</v>
      </c>
      <c r="F3499" s="49">
        <v>0</v>
      </c>
      <c r="G3499" s="49">
        <v>0</v>
      </c>
      <c r="H3499" s="49">
        <v>0</v>
      </c>
      <c r="I3499" s="50">
        <v>20</v>
      </c>
      <c r="J3499" s="50">
        <v>40</v>
      </c>
      <c r="K3499" s="50">
        <v>100</v>
      </c>
      <c r="L3499" s="50">
        <v>0</v>
      </c>
      <c r="M3499" s="50">
        <v>0</v>
      </c>
      <c r="N3499" s="51">
        <f>D3499*$D$14</f>
        <v>209.25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544.04999999999995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27"/>
        <v>753.3</v>
      </c>
      <c r="Y3499" s="51">
        <f t="shared" si="428"/>
        <v>0</v>
      </c>
      <c r="Z3499" s="51">
        <f t="shared" si="429"/>
        <v>0</v>
      </c>
      <c r="AA3499" s="51">
        <f t="shared" si="430"/>
        <v>0</v>
      </c>
      <c r="AB3499" s="51">
        <f t="shared" si="431"/>
        <v>0</v>
      </c>
      <c r="AC3499" s="52">
        <f t="shared" si="432"/>
        <v>753.3</v>
      </c>
      <c r="AD3499" s="53">
        <f>(ROUND(AC3499-AC3488,1)/AC3488)</f>
        <v>0.15714285714285714</v>
      </c>
      <c r="AE3499" s="44"/>
      <c r="AF3499" s="15"/>
    </row>
    <row r="3500" spans="1:32">
      <c r="A3500" s="46"/>
      <c r="B3500" s="61"/>
      <c r="C3500" s="48" t="s">
        <v>16</v>
      </c>
      <c r="D3500" s="49">
        <v>155</v>
      </c>
      <c r="E3500" s="49">
        <v>0</v>
      </c>
      <c r="F3500" s="49">
        <v>0</v>
      </c>
      <c r="G3500" s="49">
        <v>0</v>
      </c>
      <c r="H3500" s="49">
        <v>0</v>
      </c>
      <c r="I3500" s="50">
        <v>20</v>
      </c>
      <c r="J3500" s="50">
        <v>40</v>
      </c>
      <c r="K3500" s="50">
        <v>0</v>
      </c>
      <c r="L3500" s="50">
        <v>120</v>
      </c>
      <c r="M3500" s="50">
        <v>0</v>
      </c>
      <c r="N3500" s="51">
        <f>D3500*$D$15</f>
        <v>209.25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627.74999999999989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27"/>
        <v>836.99999999999989</v>
      </c>
      <c r="Y3500" s="51">
        <f t="shared" si="428"/>
        <v>0</v>
      </c>
      <c r="Z3500" s="51">
        <f t="shared" si="429"/>
        <v>0</v>
      </c>
      <c r="AA3500" s="51">
        <f t="shared" si="430"/>
        <v>0</v>
      </c>
      <c r="AB3500" s="51">
        <f t="shared" si="431"/>
        <v>0</v>
      </c>
      <c r="AC3500" s="52">
        <f t="shared" si="432"/>
        <v>837</v>
      </c>
      <c r="AD3500" s="53">
        <f>(ROUND(AC3500-AC3488,1)/AC3488)</f>
        <v>0.2857142857142857</v>
      </c>
      <c r="AE3500" s="44" t="s">
        <v>28</v>
      </c>
      <c r="AF3500" s="45"/>
    </row>
    <row r="3501" spans="1:32">
      <c r="A3501" s="46"/>
      <c r="B3501" s="61"/>
      <c r="C3501" s="48" t="s">
        <v>17</v>
      </c>
      <c r="D3501" s="49">
        <v>155</v>
      </c>
      <c r="E3501" s="49">
        <v>0</v>
      </c>
      <c r="F3501" s="49">
        <v>0</v>
      </c>
      <c r="G3501" s="49">
        <v>0</v>
      </c>
      <c r="H3501" s="49">
        <v>0</v>
      </c>
      <c r="I3501" s="50">
        <v>20</v>
      </c>
      <c r="J3501" s="50">
        <v>85</v>
      </c>
      <c r="K3501" s="50">
        <v>0</v>
      </c>
      <c r="L3501" s="50">
        <v>40</v>
      </c>
      <c r="M3501" s="50">
        <v>0</v>
      </c>
      <c r="N3501" s="51">
        <f>D3501*$D$16</f>
        <v>209.25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570.20624999999995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27"/>
        <v>779.45624999999995</v>
      </c>
      <c r="Y3501" s="51">
        <f t="shared" si="428"/>
        <v>0</v>
      </c>
      <c r="Z3501" s="51">
        <f t="shared" si="429"/>
        <v>0</v>
      </c>
      <c r="AA3501" s="51">
        <f t="shared" si="430"/>
        <v>0</v>
      </c>
      <c r="AB3501" s="51">
        <f t="shared" si="431"/>
        <v>0</v>
      </c>
      <c r="AC3501" s="52">
        <f t="shared" si="432"/>
        <v>779.5</v>
      </c>
      <c r="AD3501" s="53">
        <f>(ROUND(AC3501-AC3488,1)/AC3488)</f>
        <v>0.19738863287250383</v>
      </c>
      <c r="AE3501" s="44"/>
      <c r="AF3501" s="45"/>
    </row>
    <row r="3502" spans="1:32">
      <c r="A3502" s="46"/>
      <c r="B3502" s="61"/>
      <c r="C3502" s="48" t="s">
        <v>18</v>
      </c>
      <c r="D3502" s="49">
        <v>155</v>
      </c>
      <c r="E3502" s="49">
        <v>0</v>
      </c>
      <c r="F3502" s="49">
        <v>0</v>
      </c>
      <c r="G3502" s="49">
        <v>0</v>
      </c>
      <c r="H3502" s="49">
        <v>0</v>
      </c>
      <c r="I3502" s="50">
        <v>65</v>
      </c>
      <c r="J3502" s="50">
        <v>40</v>
      </c>
      <c r="K3502" s="50">
        <v>0</v>
      </c>
      <c r="L3502" s="50">
        <v>40</v>
      </c>
      <c r="M3502" s="50">
        <v>0</v>
      </c>
      <c r="N3502" s="51">
        <f>D3502*$D$17</f>
        <v>209.25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507.43124999999992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27"/>
        <v>716.68124999999986</v>
      </c>
      <c r="Y3502" s="51">
        <f t="shared" si="428"/>
        <v>0</v>
      </c>
      <c r="Z3502" s="51">
        <f t="shared" si="429"/>
        <v>0</v>
      </c>
      <c r="AA3502" s="51">
        <f t="shared" si="430"/>
        <v>0</v>
      </c>
      <c r="AB3502" s="51">
        <f t="shared" si="431"/>
        <v>0</v>
      </c>
      <c r="AC3502" s="52">
        <f t="shared" si="432"/>
        <v>716.7</v>
      </c>
      <c r="AD3502" s="53">
        <f>(ROUND(AC3502-AC3488,1)/AC3488)</f>
        <v>0.10092165898617513</v>
      </c>
      <c r="AE3502" s="44"/>
      <c r="AF3502" s="45"/>
    </row>
    <row r="3503" spans="1:32">
      <c r="A3503" s="54" t="s">
        <v>19</v>
      </c>
      <c r="B3503" s="58" t="s">
        <v>291</v>
      </c>
      <c r="C3503" s="38" t="s">
        <v>50</v>
      </c>
      <c r="D3503" s="39">
        <v>160</v>
      </c>
      <c r="E3503" s="39">
        <v>0</v>
      </c>
      <c r="F3503" s="39">
        <v>0</v>
      </c>
      <c r="G3503" s="39">
        <v>0</v>
      </c>
      <c r="H3503" s="39">
        <v>0</v>
      </c>
      <c r="I3503" s="40">
        <v>40</v>
      </c>
      <c r="J3503" s="40">
        <v>15</v>
      </c>
      <c r="K3503" s="40">
        <v>0</v>
      </c>
      <c r="L3503" s="40">
        <v>40</v>
      </c>
      <c r="M3503" s="40">
        <v>0</v>
      </c>
      <c r="N3503" s="41">
        <f>D3503*$D$3</f>
        <v>224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(N3503/100)*(I3503*$I$3)+(N3503/100)*(J3503*$J$3)+(N3503/100)*(L3503*$L$3)</f>
        <v>425.6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27"/>
        <v>649.6</v>
      </c>
      <c r="Y3503" s="41">
        <f t="shared" si="428"/>
        <v>0</v>
      </c>
      <c r="Z3503" s="41">
        <f t="shared" si="429"/>
        <v>0</v>
      </c>
      <c r="AA3503" s="41">
        <f t="shared" si="430"/>
        <v>0</v>
      </c>
      <c r="AB3503" s="41">
        <f t="shared" si="431"/>
        <v>0</v>
      </c>
      <c r="AC3503" s="42">
        <f t="shared" si="432"/>
        <v>649.6</v>
      </c>
      <c r="AD3503" s="43" t="s">
        <v>16</v>
      </c>
      <c r="AE3503" s="44"/>
      <c r="AF3503" s="45"/>
    </row>
    <row r="3504" spans="1:32">
      <c r="A3504" s="46" t="s">
        <v>29</v>
      </c>
      <c r="B3504" s="59">
        <v>22</v>
      </c>
      <c r="C3504" s="48" t="s">
        <v>5</v>
      </c>
      <c r="D3504" s="49">
        <v>160</v>
      </c>
      <c r="E3504" s="49">
        <v>0</v>
      </c>
      <c r="F3504" s="49">
        <v>0</v>
      </c>
      <c r="G3504" s="49">
        <v>0</v>
      </c>
      <c r="H3504" s="49">
        <v>0</v>
      </c>
      <c r="I3504" s="50">
        <v>50</v>
      </c>
      <c r="J3504" s="50">
        <v>30</v>
      </c>
      <c r="K3504" s="50">
        <v>0</v>
      </c>
      <c r="L3504" s="50">
        <v>40</v>
      </c>
      <c r="M3504" s="50">
        <v>0</v>
      </c>
      <c r="N3504" s="51">
        <f>D3504*$D$4</f>
        <v>216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(N3504/100)*(I3504*$I$4)+(N3504/100)*(J3504*$J$4)+(N3504/100)*(L3504*$L$4)</f>
        <v>518.40000000000009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27"/>
        <v>734.40000000000009</v>
      </c>
      <c r="Y3504" s="51">
        <f t="shared" si="428"/>
        <v>0</v>
      </c>
      <c r="Z3504" s="51">
        <f t="shared" si="429"/>
        <v>0</v>
      </c>
      <c r="AA3504" s="51">
        <f t="shared" si="430"/>
        <v>0</v>
      </c>
      <c r="AB3504" s="51">
        <f t="shared" si="431"/>
        <v>0</v>
      </c>
      <c r="AC3504" s="52">
        <f t="shared" si="432"/>
        <v>734.4</v>
      </c>
      <c r="AD3504" s="53">
        <f>(ROUND(AC3504-AC3503,1)/AC3503)</f>
        <v>0.13054187192118225</v>
      </c>
      <c r="AE3504" s="44"/>
      <c r="AF3504" s="45"/>
    </row>
    <row r="3505" spans="1:32">
      <c r="A3505" s="46" t="s">
        <v>30</v>
      </c>
      <c r="B3505" s="59">
        <v>14</v>
      </c>
      <c r="C3505" s="48" t="s">
        <v>6</v>
      </c>
      <c r="D3505" s="49">
        <v>160</v>
      </c>
      <c r="E3505" s="49">
        <v>0</v>
      </c>
      <c r="F3505" s="49">
        <v>0</v>
      </c>
      <c r="G3505" s="49">
        <v>0</v>
      </c>
      <c r="H3505" s="49">
        <v>0</v>
      </c>
      <c r="I3505" s="50">
        <v>40</v>
      </c>
      <c r="J3505" s="50">
        <v>15</v>
      </c>
      <c r="K3505" s="50">
        <v>0</v>
      </c>
      <c r="L3505" s="50">
        <v>40</v>
      </c>
      <c r="M3505" s="50">
        <v>0</v>
      </c>
      <c r="N3505" s="51">
        <f>D3505*$D$5</f>
        <v>224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(N3505/100)*(I3505*$I$5)+(N3505/100)*(J3505*$J$5)+(N3505/100)*(L3505*$L$5)</f>
        <v>425.6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27"/>
        <v>649.6</v>
      </c>
      <c r="Y3505" s="51">
        <f t="shared" si="428"/>
        <v>0</v>
      </c>
      <c r="Z3505" s="51">
        <f t="shared" si="429"/>
        <v>0</v>
      </c>
      <c r="AA3505" s="51">
        <f t="shared" si="430"/>
        <v>0</v>
      </c>
      <c r="AB3505" s="51">
        <f t="shared" si="431"/>
        <v>0</v>
      </c>
      <c r="AC3505" s="52">
        <f t="shared" si="432"/>
        <v>649.6</v>
      </c>
      <c r="AD3505" s="53">
        <f>(ROUND(AC3505-AC3503,1)/AC3503)</f>
        <v>0</v>
      </c>
      <c r="AE3505" s="44"/>
      <c r="AF3505" s="45"/>
    </row>
    <row r="3506" spans="1:32">
      <c r="A3506" s="46" t="s">
        <v>31</v>
      </c>
      <c r="B3506" s="59">
        <v>0</v>
      </c>
      <c r="C3506" s="48" t="s">
        <v>7</v>
      </c>
      <c r="D3506" s="49">
        <v>160</v>
      </c>
      <c r="E3506" s="49">
        <v>0</v>
      </c>
      <c r="F3506" s="49">
        <v>0</v>
      </c>
      <c r="G3506" s="49">
        <v>0</v>
      </c>
      <c r="H3506" s="49">
        <v>0</v>
      </c>
      <c r="I3506" s="50">
        <v>40</v>
      </c>
      <c r="J3506" s="50">
        <v>15</v>
      </c>
      <c r="K3506" s="50">
        <v>0</v>
      </c>
      <c r="L3506" s="50">
        <v>40</v>
      </c>
      <c r="M3506" s="50">
        <v>0</v>
      </c>
      <c r="N3506" s="51">
        <f>D3506*$D$6</f>
        <v>224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(N3506/100)*(I3506*$I$6)+(N3506/100)*(J3506*$J$6)+(N3506/100)*(L3506*$L$6)</f>
        <v>425.6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27"/>
        <v>649.6</v>
      </c>
      <c r="Y3506" s="51">
        <f t="shared" si="428"/>
        <v>0</v>
      </c>
      <c r="Z3506" s="51">
        <f t="shared" si="429"/>
        <v>0</v>
      </c>
      <c r="AA3506" s="51">
        <f t="shared" si="430"/>
        <v>0</v>
      </c>
      <c r="AB3506" s="51">
        <f t="shared" si="431"/>
        <v>0</v>
      </c>
      <c r="AC3506" s="52">
        <f t="shared" si="432"/>
        <v>649.6</v>
      </c>
      <c r="AD3506" s="53">
        <f>(ROUND(AC3506-AC3503,1)/AC3503)</f>
        <v>0</v>
      </c>
      <c r="AE3506" s="44"/>
      <c r="AF3506" s="45"/>
    </row>
    <row r="3507" spans="1:32">
      <c r="A3507" s="46" t="s">
        <v>32</v>
      </c>
      <c r="B3507" s="59">
        <v>32</v>
      </c>
      <c r="C3507" s="48" t="s">
        <v>8</v>
      </c>
      <c r="D3507" s="49">
        <v>160</v>
      </c>
      <c r="E3507" s="49">
        <v>0</v>
      </c>
      <c r="F3507" s="49">
        <v>0</v>
      </c>
      <c r="G3507" s="49">
        <v>0</v>
      </c>
      <c r="H3507" s="49">
        <v>0</v>
      </c>
      <c r="I3507" s="50">
        <v>40</v>
      </c>
      <c r="J3507" s="50">
        <v>15</v>
      </c>
      <c r="K3507" s="50">
        <v>0</v>
      </c>
      <c r="L3507" s="50">
        <v>40</v>
      </c>
      <c r="M3507" s="50">
        <v>0</v>
      </c>
      <c r="N3507" s="51">
        <f>D3507*$D$7</f>
        <v>224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(N3507/100)*(I3507*$I$7)+(N3507/100)*(J3507*$J$7)+(N3507/100)*(L3507*$L$7)</f>
        <v>425.6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27"/>
        <v>649.6</v>
      </c>
      <c r="Y3507" s="51">
        <f t="shared" si="428"/>
        <v>0</v>
      </c>
      <c r="Z3507" s="51">
        <f t="shared" si="429"/>
        <v>0</v>
      </c>
      <c r="AA3507" s="51">
        <f t="shared" si="430"/>
        <v>0</v>
      </c>
      <c r="AB3507" s="51">
        <f t="shared" si="431"/>
        <v>0</v>
      </c>
      <c r="AC3507" s="52">
        <f t="shared" si="432"/>
        <v>649.6</v>
      </c>
      <c r="AD3507" s="53">
        <f>(ROUND(AC3507-AC3503,1)/AC3503)</f>
        <v>0</v>
      </c>
      <c r="AE3507" s="44"/>
      <c r="AF3507" s="45"/>
    </row>
    <row r="3508" spans="1:32">
      <c r="A3508" s="46" t="s">
        <v>33</v>
      </c>
      <c r="B3508" s="59"/>
      <c r="C3508" s="48" t="s">
        <v>9</v>
      </c>
      <c r="D3508" s="49">
        <v>160</v>
      </c>
      <c r="E3508" s="49">
        <v>0</v>
      </c>
      <c r="F3508" s="49">
        <v>0</v>
      </c>
      <c r="G3508" s="49">
        <v>0</v>
      </c>
      <c r="H3508" s="49">
        <v>0</v>
      </c>
      <c r="I3508" s="50">
        <v>40</v>
      </c>
      <c r="J3508" s="50">
        <v>15</v>
      </c>
      <c r="K3508" s="50">
        <v>0</v>
      </c>
      <c r="L3508" s="50">
        <v>40</v>
      </c>
      <c r="M3508" s="50">
        <v>0</v>
      </c>
      <c r="N3508" s="51">
        <f>D3508*$D$8</f>
        <v>224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(N3508/100)*(I3508*$I$8)+(N3508/100)*(J3508*$J$8)+(N3508/100)*(L3508*$L$8)</f>
        <v>425.6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27"/>
        <v>649.6</v>
      </c>
      <c r="Y3508" s="51">
        <f t="shared" si="428"/>
        <v>0</v>
      </c>
      <c r="Z3508" s="51">
        <f t="shared" si="429"/>
        <v>0</v>
      </c>
      <c r="AA3508" s="51">
        <f t="shared" si="430"/>
        <v>0</v>
      </c>
      <c r="AB3508" s="51">
        <f t="shared" si="431"/>
        <v>0</v>
      </c>
      <c r="AC3508" s="52">
        <f t="shared" si="432"/>
        <v>649.6</v>
      </c>
      <c r="AD3508" s="53">
        <f>(ROUND(AC3508-AC3503,1)/AC3503)</f>
        <v>0</v>
      </c>
      <c r="AE3508" s="44"/>
      <c r="AF3508" s="45"/>
    </row>
    <row r="3509" spans="1:32">
      <c r="A3509" s="46" t="s">
        <v>34</v>
      </c>
      <c r="B3509" s="59"/>
      <c r="C3509" s="48" t="s">
        <v>10</v>
      </c>
      <c r="D3509" s="49">
        <v>80</v>
      </c>
      <c r="E3509" s="49">
        <v>160</v>
      </c>
      <c r="F3509" s="49">
        <v>0</v>
      </c>
      <c r="G3509" s="49">
        <v>0</v>
      </c>
      <c r="H3509" s="49">
        <v>0</v>
      </c>
      <c r="I3509" s="50">
        <v>40</v>
      </c>
      <c r="J3509" s="50">
        <v>15</v>
      </c>
      <c r="K3509" s="50">
        <v>120</v>
      </c>
      <c r="L3509" s="50">
        <v>0</v>
      </c>
      <c r="M3509" s="50">
        <v>0</v>
      </c>
      <c r="N3509" s="51">
        <f>D3509*$D$9</f>
        <v>108</v>
      </c>
      <c r="O3509" s="51">
        <f>E3509*$E$9</f>
        <v>216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(N3509/100)*(I3509*$I$9)+(N3509/100)*(J3509*$J$9)+(N3509/100)*(L3509*$L$9)</f>
        <v>59.400000000000006</v>
      </c>
      <c r="T3509" s="51">
        <f>(O3509/100)*(K3509*$K$9)</f>
        <v>362.88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27"/>
        <v>167.4</v>
      </c>
      <c r="Y3509" s="51">
        <f t="shared" si="428"/>
        <v>578.88</v>
      </c>
      <c r="Z3509" s="51">
        <f t="shared" si="429"/>
        <v>0</v>
      </c>
      <c r="AA3509" s="51">
        <f t="shared" si="430"/>
        <v>0</v>
      </c>
      <c r="AB3509" s="51">
        <f t="shared" si="431"/>
        <v>0</v>
      </c>
      <c r="AC3509" s="52">
        <f t="shared" si="432"/>
        <v>746.3</v>
      </c>
      <c r="AD3509" s="53">
        <f>(ROUND(AC3509-AC3503,1)/AC3503)</f>
        <v>0.14886083743842365</v>
      </c>
      <c r="AE3509" s="44"/>
      <c r="AF3509" s="45"/>
    </row>
    <row r="3510" spans="1:32">
      <c r="A3510" s="46" t="s">
        <v>35</v>
      </c>
      <c r="B3510" s="59"/>
      <c r="C3510" s="48" t="s">
        <v>11</v>
      </c>
      <c r="D3510" s="49">
        <v>80</v>
      </c>
      <c r="E3510" s="49">
        <v>0</v>
      </c>
      <c r="F3510" s="49">
        <v>160</v>
      </c>
      <c r="G3510" s="49">
        <v>0</v>
      </c>
      <c r="H3510" s="49">
        <v>0</v>
      </c>
      <c r="I3510" s="50">
        <v>40</v>
      </c>
      <c r="J3510" s="50">
        <v>15</v>
      </c>
      <c r="K3510" s="50">
        <v>50</v>
      </c>
      <c r="L3510" s="50">
        <v>50</v>
      </c>
      <c r="M3510" s="50">
        <v>0</v>
      </c>
      <c r="N3510" s="51">
        <f>D3510*$D$10</f>
        <v>108</v>
      </c>
      <c r="O3510" s="51">
        <f>E3510*$E$10</f>
        <v>0</v>
      </c>
      <c r="P3510" s="51">
        <f>F3510*$F$10</f>
        <v>216</v>
      </c>
      <c r="Q3510" s="51">
        <f>G3510*$G$10</f>
        <v>0</v>
      </c>
      <c r="R3510" s="51">
        <f>H3510*$H$10</f>
        <v>0</v>
      </c>
      <c r="S3510" s="51">
        <f>(N3510/100)*(I3510*$I$10)+(N3510/100)*(J3510*$J$10)+(N3510/100)*(L3510*$L$10)</f>
        <v>135</v>
      </c>
      <c r="T3510" s="51">
        <f>(O3510/100)*(K3510*$J$10)</f>
        <v>0</v>
      </c>
      <c r="U3510" s="51">
        <f>(P3510/100)*(K3510*$K$10)+(P3510/100)*(L3510*$L$10)</f>
        <v>302.40000000000003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27"/>
        <v>243</v>
      </c>
      <c r="Y3510" s="51">
        <f t="shared" si="428"/>
        <v>0</v>
      </c>
      <c r="Z3510" s="51">
        <f t="shared" si="429"/>
        <v>518.40000000000009</v>
      </c>
      <c r="AA3510" s="51">
        <f t="shared" si="430"/>
        <v>0</v>
      </c>
      <c r="AB3510" s="51">
        <f t="shared" si="431"/>
        <v>0</v>
      </c>
      <c r="AC3510" s="52">
        <f t="shared" si="432"/>
        <v>761.4</v>
      </c>
      <c r="AD3510" s="53">
        <f>(ROUND(AC3510-AC3503,1)/AC3503)</f>
        <v>0.17210591133004924</v>
      </c>
      <c r="AE3510" s="44"/>
      <c r="AF3510" s="45"/>
    </row>
    <row r="3511" spans="1:32">
      <c r="A3511" s="46" t="s">
        <v>36</v>
      </c>
      <c r="B3511" s="59"/>
      <c r="C3511" s="48" t="s">
        <v>12</v>
      </c>
      <c r="D3511" s="49">
        <v>80</v>
      </c>
      <c r="E3511" s="49">
        <v>0</v>
      </c>
      <c r="F3511" s="49">
        <v>0</v>
      </c>
      <c r="G3511" s="49">
        <v>160</v>
      </c>
      <c r="H3511" s="49">
        <v>0</v>
      </c>
      <c r="I3511" s="50">
        <v>40</v>
      </c>
      <c r="J3511" s="50">
        <v>15</v>
      </c>
      <c r="K3511" s="50">
        <v>0</v>
      </c>
      <c r="L3511" s="50">
        <v>80</v>
      </c>
      <c r="M3511" s="50">
        <v>0</v>
      </c>
      <c r="N3511" s="51">
        <f>D3511*$D$11</f>
        <v>108</v>
      </c>
      <c r="O3511" s="51">
        <f>E3511*$E$11</f>
        <v>0</v>
      </c>
      <c r="P3511" s="51">
        <f>F3511*$F$11</f>
        <v>0</v>
      </c>
      <c r="Q3511" s="51">
        <f>G3511*$G$11</f>
        <v>216</v>
      </c>
      <c r="R3511" s="51">
        <f>H3511*$H$11</f>
        <v>0</v>
      </c>
      <c r="S3511" s="51">
        <f>(N3511/100)*(I3511*$I$11)+(N3511/100)*(J3511*$J$11)+(N3511/100)*(L3511*$L$11)</f>
        <v>180.36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241.92000000000002</v>
      </c>
      <c r="W3511" s="51">
        <f>(R3511/100)*(K3511*$K$11)+(R3511/100)*(L3511*$L$11)</f>
        <v>0</v>
      </c>
      <c r="X3511" s="51">
        <f t="shared" si="427"/>
        <v>288.36</v>
      </c>
      <c r="Y3511" s="51">
        <f t="shared" si="428"/>
        <v>0</v>
      </c>
      <c r="Z3511" s="51">
        <f t="shared" si="429"/>
        <v>0</v>
      </c>
      <c r="AA3511" s="51">
        <f t="shared" si="430"/>
        <v>457.92</v>
      </c>
      <c r="AB3511" s="51">
        <f t="shared" si="431"/>
        <v>0</v>
      </c>
      <c r="AC3511" s="52">
        <f t="shared" si="432"/>
        <v>746.3</v>
      </c>
      <c r="AD3511" s="53">
        <f>(ROUND(AC3511-AC3503,1)/AC3503)</f>
        <v>0.14886083743842365</v>
      </c>
      <c r="AE3511" s="44"/>
      <c r="AF3511" s="45"/>
    </row>
    <row r="3512" spans="1:32">
      <c r="A3512" s="46" t="s">
        <v>37</v>
      </c>
      <c r="B3512" s="59"/>
      <c r="C3512" s="48" t="s">
        <v>13</v>
      </c>
      <c r="D3512" s="49">
        <v>80</v>
      </c>
      <c r="E3512" s="49">
        <v>0</v>
      </c>
      <c r="F3512" s="49">
        <v>0</v>
      </c>
      <c r="G3512" s="49">
        <v>0</v>
      </c>
      <c r="H3512" s="49">
        <v>160</v>
      </c>
      <c r="I3512" s="50">
        <v>40</v>
      </c>
      <c r="J3512" s="50">
        <v>15</v>
      </c>
      <c r="K3512" s="50">
        <v>50</v>
      </c>
      <c r="L3512" s="50">
        <v>50</v>
      </c>
      <c r="M3512" s="50">
        <v>0</v>
      </c>
      <c r="N3512" s="51">
        <f>D3512*$D$12</f>
        <v>108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216</v>
      </c>
      <c r="S3512" s="51">
        <f>(N3512/100)*(I3512*$I$12)+(N3512/100)*(J3512*$J$12)+(N3512/100)*(L3512*$L$12)</f>
        <v>135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302.40000000000003</v>
      </c>
      <c r="X3512" s="51">
        <f t="shared" si="427"/>
        <v>243</v>
      </c>
      <c r="Y3512" s="51">
        <f t="shared" si="428"/>
        <v>0</v>
      </c>
      <c r="Z3512" s="51">
        <f t="shared" si="429"/>
        <v>0</v>
      </c>
      <c r="AA3512" s="51">
        <f t="shared" si="430"/>
        <v>0</v>
      </c>
      <c r="AB3512" s="51">
        <f t="shared" si="431"/>
        <v>518.40000000000009</v>
      </c>
      <c r="AC3512" s="52">
        <f t="shared" si="432"/>
        <v>761.4</v>
      </c>
      <c r="AD3512" s="53">
        <f>(ROUND(AC3512-AC3503,1)/AC3503)</f>
        <v>0.17210591133004924</v>
      </c>
      <c r="AE3512" s="44"/>
      <c r="AF3512" s="45"/>
    </row>
    <row r="3513" spans="1:32">
      <c r="A3513" s="46" t="s">
        <v>38</v>
      </c>
      <c r="B3513" s="59"/>
      <c r="C3513" s="48" t="s">
        <v>14</v>
      </c>
      <c r="D3513" s="49">
        <v>160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139</v>
      </c>
      <c r="N3513" s="51">
        <f>D3513*$D$13</f>
        <v>216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(N3513/100)*(I3513*$I$13)+(N3513/100)*(J3513*$J$13)+(N3513/100)*(M3513*$M$13)+(N3513/100)*(L3513*$L$13)</f>
        <v>600.48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27"/>
        <v>816.48</v>
      </c>
      <c r="Y3513" s="51">
        <f t="shared" si="428"/>
        <v>0</v>
      </c>
      <c r="Z3513" s="51">
        <f t="shared" si="429"/>
        <v>0</v>
      </c>
      <c r="AA3513" s="51">
        <f t="shared" si="430"/>
        <v>0</v>
      </c>
      <c r="AB3513" s="51">
        <f t="shared" si="431"/>
        <v>0</v>
      </c>
      <c r="AC3513" s="52">
        <f t="shared" si="432"/>
        <v>816.5</v>
      </c>
      <c r="AD3513" s="53">
        <f>(ROUND(AC3513-AC3503,1)/AC3503)</f>
        <v>0.25692733990147781</v>
      </c>
      <c r="AE3513" s="35"/>
      <c r="AF3513" s="45"/>
    </row>
    <row r="3514" spans="1:32">
      <c r="A3514" s="46" t="s">
        <v>39</v>
      </c>
      <c r="B3514" s="59"/>
      <c r="C3514" s="48" t="s">
        <v>15</v>
      </c>
      <c r="D3514" s="49">
        <v>160</v>
      </c>
      <c r="E3514" s="49">
        <v>0</v>
      </c>
      <c r="F3514" s="49">
        <v>0</v>
      </c>
      <c r="G3514" s="49">
        <v>0</v>
      </c>
      <c r="H3514" s="49">
        <v>0</v>
      </c>
      <c r="I3514" s="50">
        <v>40</v>
      </c>
      <c r="J3514" s="50">
        <v>15</v>
      </c>
      <c r="K3514" s="50">
        <v>100</v>
      </c>
      <c r="L3514" s="50">
        <v>0</v>
      </c>
      <c r="M3514" s="50">
        <v>0</v>
      </c>
      <c r="N3514" s="51">
        <f>D3514*$D$14</f>
        <v>216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550.79999999999995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27"/>
        <v>766.8</v>
      </c>
      <c r="Y3514" s="51">
        <f t="shared" si="428"/>
        <v>0</v>
      </c>
      <c r="Z3514" s="51">
        <f t="shared" si="429"/>
        <v>0</v>
      </c>
      <c r="AA3514" s="51">
        <f t="shared" si="430"/>
        <v>0</v>
      </c>
      <c r="AB3514" s="51">
        <f t="shared" si="431"/>
        <v>0</v>
      </c>
      <c r="AC3514" s="52">
        <f t="shared" si="432"/>
        <v>766.8</v>
      </c>
      <c r="AD3514" s="53">
        <f>(ROUND(AC3514-AC3503,1)/AC3503)</f>
        <v>0.18041871921182265</v>
      </c>
      <c r="AE3514" s="44"/>
      <c r="AF3514" s="45"/>
    </row>
    <row r="3515" spans="1:32">
      <c r="A3515" s="46"/>
      <c r="B3515" s="59"/>
      <c r="C3515" s="48" t="s">
        <v>16</v>
      </c>
      <c r="D3515" s="49">
        <v>160</v>
      </c>
      <c r="E3515" s="49">
        <v>0</v>
      </c>
      <c r="F3515" s="49">
        <v>0</v>
      </c>
      <c r="G3515" s="49">
        <v>0</v>
      </c>
      <c r="H3515" s="49">
        <v>0</v>
      </c>
      <c r="I3515" s="50">
        <v>40</v>
      </c>
      <c r="J3515" s="50">
        <v>15</v>
      </c>
      <c r="K3515" s="50">
        <v>0</v>
      </c>
      <c r="L3515" s="50">
        <v>112</v>
      </c>
      <c r="M3515" s="50">
        <v>0</v>
      </c>
      <c r="N3515" s="51">
        <f>D3515*$D$15</f>
        <v>216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602.6400000000001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27"/>
        <v>818.6400000000001</v>
      </c>
      <c r="Y3515" s="51">
        <f t="shared" si="428"/>
        <v>0</v>
      </c>
      <c r="Z3515" s="51">
        <f t="shared" si="429"/>
        <v>0</v>
      </c>
      <c r="AA3515" s="51">
        <f t="shared" si="430"/>
        <v>0</v>
      </c>
      <c r="AB3515" s="51">
        <f t="shared" si="431"/>
        <v>0</v>
      </c>
      <c r="AC3515" s="52">
        <f t="shared" si="432"/>
        <v>818.6</v>
      </c>
      <c r="AD3515" s="53">
        <f>(ROUND(AC3515-AC3503,1)/AC3503)</f>
        <v>0.26016009852216748</v>
      </c>
      <c r="AE3515" s="44"/>
      <c r="AF3515" s="45"/>
    </row>
    <row r="3516" spans="1:32">
      <c r="A3516" s="46"/>
      <c r="B3516" s="59"/>
      <c r="C3516" s="48" t="s">
        <v>17</v>
      </c>
      <c r="D3516" s="49">
        <v>160</v>
      </c>
      <c r="E3516" s="49">
        <v>0</v>
      </c>
      <c r="F3516" s="49">
        <v>0</v>
      </c>
      <c r="G3516" s="49">
        <v>0</v>
      </c>
      <c r="H3516" s="49">
        <v>0</v>
      </c>
      <c r="I3516" s="50">
        <v>40</v>
      </c>
      <c r="J3516" s="50">
        <v>60</v>
      </c>
      <c r="K3516" s="50">
        <v>0</v>
      </c>
      <c r="L3516" s="50">
        <v>40</v>
      </c>
      <c r="M3516" s="50">
        <v>0</v>
      </c>
      <c r="N3516" s="51">
        <f>D3516*$D$16</f>
        <v>216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(N3516/100)*(I3516*$I$16)+(N3516/100)*(J3516*$J$16)+(N3516/100)*(L3516*$L$16)</f>
        <v>496.79999999999995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27"/>
        <v>712.8</v>
      </c>
      <c r="Y3516" s="51">
        <f t="shared" si="428"/>
        <v>0</v>
      </c>
      <c r="Z3516" s="51">
        <f t="shared" si="429"/>
        <v>0</v>
      </c>
      <c r="AA3516" s="51">
        <f t="shared" si="430"/>
        <v>0</v>
      </c>
      <c r="AB3516" s="51">
        <f t="shared" si="431"/>
        <v>0</v>
      </c>
      <c r="AC3516" s="52">
        <f t="shared" si="432"/>
        <v>712.8</v>
      </c>
      <c r="AD3516" s="53">
        <f>(ROUND(AC3516-AC3503,1)/AC3503)</f>
        <v>9.7290640394088676E-2</v>
      </c>
      <c r="AE3516" s="44" t="s">
        <v>28</v>
      </c>
      <c r="AF3516" s="45"/>
    </row>
    <row r="3517" spans="1:32">
      <c r="A3517" s="46"/>
      <c r="B3517" s="59"/>
      <c r="C3517" s="48" t="s">
        <v>18</v>
      </c>
      <c r="D3517" s="49">
        <v>160</v>
      </c>
      <c r="E3517" s="49">
        <v>0</v>
      </c>
      <c r="F3517" s="49">
        <v>0</v>
      </c>
      <c r="G3517" s="49">
        <v>0</v>
      </c>
      <c r="H3517" s="49">
        <v>0</v>
      </c>
      <c r="I3517" s="50">
        <v>85</v>
      </c>
      <c r="J3517" s="50">
        <v>15</v>
      </c>
      <c r="K3517" s="50">
        <v>0</v>
      </c>
      <c r="L3517" s="50">
        <v>40</v>
      </c>
      <c r="M3517" s="50">
        <v>0</v>
      </c>
      <c r="N3517" s="51">
        <f>D3517*$D$17</f>
        <v>216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(N3517/100)*(I3517*$I$17)+(N3517/100)*(J3517*$J$17)+(N3517/100)*(L3517*$L$17)</f>
        <v>577.80000000000007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27"/>
        <v>793.80000000000007</v>
      </c>
      <c r="Y3517" s="51">
        <f t="shared" si="428"/>
        <v>0</v>
      </c>
      <c r="Z3517" s="51">
        <f t="shared" si="429"/>
        <v>0</v>
      </c>
      <c r="AA3517" s="51">
        <f t="shared" si="430"/>
        <v>0</v>
      </c>
      <c r="AB3517" s="51">
        <f t="shared" si="431"/>
        <v>0</v>
      </c>
      <c r="AC3517" s="52">
        <f t="shared" si="432"/>
        <v>793.8</v>
      </c>
      <c r="AD3517" s="53">
        <f>(ROUND(AC3517-AC3503,1)/AC3503)</f>
        <v>0.22198275862068964</v>
      </c>
      <c r="AE3517" s="44"/>
      <c r="AF3517" s="45"/>
    </row>
    <row r="3518" spans="1:32">
      <c r="A3518" s="54" t="s">
        <v>19</v>
      </c>
      <c r="B3518" s="60" t="s">
        <v>292</v>
      </c>
      <c r="C3518" s="38" t="s">
        <v>53</v>
      </c>
      <c r="D3518" s="39">
        <v>175</v>
      </c>
      <c r="E3518" s="39">
        <v>0</v>
      </c>
      <c r="F3518" s="39">
        <v>0</v>
      </c>
      <c r="G3518" s="39">
        <v>0</v>
      </c>
      <c r="H3518" s="39">
        <v>0</v>
      </c>
      <c r="I3518" s="40">
        <v>60</v>
      </c>
      <c r="J3518" s="40">
        <v>20</v>
      </c>
      <c r="K3518" s="40">
        <v>0</v>
      </c>
      <c r="L3518" s="40">
        <v>0</v>
      </c>
      <c r="M3518" s="40">
        <v>0</v>
      </c>
      <c r="N3518" s="41">
        <f>D3518*$D$3</f>
        <v>244.99999999999997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391.99999999999994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27"/>
        <v>636.99999999999989</v>
      </c>
      <c r="Y3518" s="41">
        <f t="shared" si="428"/>
        <v>0</v>
      </c>
      <c r="Z3518" s="41">
        <f t="shared" si="429"/>
        <v>0</v>
      </c>
      <c r="AA3518" s="41">
        <f t="shared" si="430"/>
        <v>0</v>
      </c>
      <c r="AB3518" s="41">
        <f t="shared" si="431"/>
        <v>0</v>
      </c>
      <c r="AC3518" s="42">
        <f t="shared" si="432"/>
        <v>637</v>
      </c>
      <c r="AD3518" s="43"/>
      <c r="AE3518" s="44"/>
      <c r="AF3518" s="45"/>
    </row>
    <row r="3519" spans="1:32">
      <c r="A3519" s="46" t="s">
        <v>29</v>
      </c>
      <c r="B3519" s="61">
        <v>40</v>
      </c>
      <c r="C3519" s="48" t="s">
        <v>5</v>
      </c>
      <c r="D3519" s="49">
        <v>175</v>
      </c>
      <c r="E3519" s="49">
        <v>0</v>
      </c>
      <c r="F3519" s="49">
        <v>0</v>
      </c>
      <c r="G3519" s="49">
        <v>0</v>
      </c>
      <c r="H3519" s="49">
        <v>0</v>
      </c>
      <c r="I3519" s="50">
        <v>75</v>
      </c>
      <c r="J3519" s="50">
        <v>35</v>
      </c>
      <c r="K3519" s="50">
        <v>0</v>
      </c>
      <c r="L3519" s="50">
        <v>0</v>
      </c>
      <c r="M3519" s="50">
        <v>0</v>
      </c>
      <c r="N3519" s="51">
        <f>D3519*$D$4</f>
        <v>236.25000000000003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519.75000000000011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27"/>
        <v>756.00000000000011</v>
      </c>
      <c r="Y3519" s="51">
        <f t="shared" si="428"/>
        <v>0</v>
      </c>
      <c r="Z3519" s="51">
        <f t="shared" si="429"/>
        <v>0</v>
      </c>
      <c r="AA3519" s="51">
        <f t="shared" si="430"/>
        <v>0</v>
      </c>
      <c r="AB3519" s="51">
        <f t="shared" si="431"/>
        <v>0</v>
      </c>
      <c r="AC3519" s="52">
        <f t="shared" si="432"/>
        <v>756</v>
      </c>
      <c r="AD3519" s="53">
        <f>(ROUND(AC3519-AC3518,1)/AC3518)</f>
        <v>0.18681318681318682</v>
      </c>
      <c r="AE3519" s="44"/>
      <c r="AF3519" s="45"/>
    </row>
    <row r="3520" spans="1:32">
      <c r="A3520" s="46" t="s">
        <v>30</v>
      </c>
      <c r="B3520" s="61">
        <v>0</v>
      </c>
      <c r="C3520" s="48" t="s">
        <v>6</v>
      </c>
      <c r="D3520" s="49">
        <v>175</v>
      </c>
      <c r="E3520" s="49">
        <v>0</v>
      </c>
      <c r="F3520" s="49">
        <v>0</v>
      </c>
      <c r="G3520" s="49">
        <v>0</v>
      </c>
      <c r="H3520" s="49">
        <v>0</v>
      </c>
      <c r="I3520" s="50">
        <v>60</v>
      </c>
      <c r="J3520" s="50">
        <v>20</v>
      </c>
      <c r="K3520" s="50">
        <v>0</v>
      </c>
      <c r="L3520" s="50">
        <v>0</v>
      </c>
      <c r="M3520" s="50">
        <v>0</v>
      </c>
      <c r="N3520" s="51">
        <f>D3520*$D$5</f>
        <v>244.99999999999997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391.99999999999994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27"/>
        <v>636.99999999999989</v>
      </c>
      <c r="Y3520" s="51">
        <f t="shared" si="428"/>
        <v>0</v>
      </c>
      <c r="Z3520" s="51">
        <f t="shared" si="429"/>
        <v>0</v>
      </c>
      <c r="AA3520" s="51">
        <f t="shared" si="430"/>
        <v>0</v>
      </c>
      <c r="AB3520" s="51">
        <f t="shared" si="431"/>
        <v>0</v>
      </c>
      <c r="AC3520" s="52">
        <f t="shared" si="432"/>
        <v>637</v>
      </c>
      <c r="AD3520" s="53">
        <f>(ROUND(AC3520-AC3518,1)/AC3518)</f>
        <v>0</v>
      </c>
      <c r="AE3520" s="44"/>
      <c r="AF3520" s="45"/>
    </row>
    <row r="3521" spans="1:32">
      <c r="A3521" s="46" t="s">
        <v>31</v>
      </c>
      <c r="B3521" s="61">
        <v>0</v>
      </c>
      <c r="C3521" s="48" t="s">
        <v>7</v>
      </c>
      <c r="D3521" s="49">
        <v>175</v>
      </c>
      <c r="E3521" s="49">
        <v>0</v>
      </c>
      <c r="F3521" s="49">
        <v>0</v>
      </c>
      <c r="G3521" s="49">
        <v>0</v>
      </c>
      <c r="H3521" s="49">
        <v>0</v>
      </c>
      <c r="I3521" s="50">
        <v>60</v>
      </c>
      <c r="J3521" s="50">
        <v>20</v>
      </c>
      <c r="K3521" s="50">
        <v>0</v>
      </c>
      <c r="L3521" s="50">
        <v>0</v>
      </c>
      <c r="M3521" s="50">
        <v>0</v>
      </c>
      <c r="N3521" s="51">
        <f>D3521*$D$6</f>
        <v>244.99999999999997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391.99999999999994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27"/>
        <v>636.99999999999989</v>
      </c>
      <c r="Y3521" s="51">
        <f t="shared" si="428"/>
        <v>0</v>
      </c>
      <c r="Z3521" s="51">
        <f t="shared" si="429"/>
        <v>0</v>
      </c>
      <c r="AA3521" s="51">
        <f t="shared" si="430"/>
        <v>0</v>
      </c>
      <c r="AB3521" s="51">
        <f t="shared" si="431"/>
        <v>0</v>
      </c>
      <c r="AC3521" s="52">
        <f t="shared" si="432"/>
        <v>637</v>
      </c>
      <c r="AD3521" s="53">
        <f>(ROUND(AC3521-AC3518,1)/AC3518)</f>
        <v>0</v>
      </c>
      <c r="AE3521" s="44"/>
      <c r="AF3521" s="45"/>
    </row>
    <row r="3522" spans="1:32">
      <c r="A3522" s="46" t="s">
        <v>32</v>
      </c>
      <c r="B3522" s="61">
        <v>0</v>
      </c>
      <c r="C3522" s="48" t="s">
        <v>8</v>
      </c>
      <c r="D3522" s="49">
        <v>175</v>
      </c>
      <c r="E3522" s="49">
        <v>0</v>
      </c>
      <c r="F3522" s="49">
        <v>0</v>
      </c>
      <c r="G3522" s="49">
        <v>0</v>
      </c>
      <c r="H3522" s="49">
        <v>0</v>
      </c>
      <c r="I3522" s="50">
        <v>60</v>
      </c>
      <c r="J3522" s="50">
        <v>20</v>
      </c>
      <c r="K3522" s="50">
        <v>0</v>
      </c>
      <c r="L3522" s="50">
        <v>0</v>
      </c>
      <c r="M3522" s="50">
        <v>0</v>
      </c>
      <c r="N3522" s="51">
        <f>D3522*$D$7</f>
        <v>244.99999999999997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391.99999999999994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27"/>
        <v>636.99999999999989</v>
      </c>
      <c r="Y3522" s="51">
        <f t="shared" si="428"/>
        <v>0</v>
      </c>
      <c r="Z3522" s="51">
        <f t="shared" si="429"/>
        <v>0</v>
      </c>
      <c r="AA3522" s="51">
        <f t="shared" si="430"/>
        <v>0</v>
      </c>
      <c r="AB3522" s="51">
        <f t="shared" si="431"/>
        <v>0</v>
      </c>
      <c r="AC3522" s="52">
        <f t="shared" si="432"/>
        <v>637</v>
      </c>
      <c r="AD3522" s="53">
        <f>(ROUND(AC3522-AC3518,1)/AC3518)</f>
        <v>0</v>
      </c>
      <c r="AE3522" s="44"/>
      <c r="AF3522" s="45"/>
    </row>
    <row r="3523" spans="1:32">
      <c r="A3523" s="46" t="s">
        <v>33</v>
      </c>
      <c r="B3523" s="61"/>
      <c r="C3523" s="48" t="s">
        <v>9</v>
      </c>
      <c r="D3523" s="49">
        <v>175</v>
      </c>
      <c r="E3523" s="49">
        <v>0</v>
      </c>
      <c r="F3523" s="49">
        <v>0</v>
      </c>
      <c r="G3523" s="49">
        <v>0</v>
      </c>
      <c r="H3523" s="49">
        <v>0</v>
      </c>
      <c r="I3523" s="50">
        <v>60</v>
      </c>
      <c r="J3523" s="50">
        <v>20</v>
      </c>
      <c r="K3523" s="50">
        <v>0</v>
      </c>
      <c r="L3523" s="50">
        <v>0</v>
      </c>
      <c r="M3523" s="50">
        <v>0</v>
      </c>
      <c r="N3523" s="51">
        <f>D3523*$D$8</f>
        <v>244.99999999999997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391.99999999999994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27"/>
        <v>636.99999999999989</v>
      </c>
      <c r="Y3523" s="51">
        <f t="shared" si="428"/>
        <v>0</v>
      </c>
      <c r="Z3523" s="51">
        <f t="shared" si="429"/>
        <v>0</v>
      </c>
      <c r="AA3523" s="51">
        <f t="shared" si="430"/>
        <v>0</v>
      </c>
      <c r="AB3523" s="51">
        <f t="shared" si="431"/>
        <v>0</v>
      </c>
      <c r="AC3523" s="52">
        <f t="shared" si="432"/>
        <v>637</v>
      </c>
      <c r="AD3523" s="53">
        <f>(ROUND(AC3523-AC3518,1)/AC3518)</f>
        <v>0</v>
      </c>
      <c r="AE3523" s="44"/>
      <c r="AF3523" s="45"/>
    </row>
    <row r="3524" spans="1:32">
      <c r="A3524" s="46" t="s">
        <v>34</v>
      </c>
      <c r="B3524" s="61"/>
      <c r="C3524" s="48" t="s">
        <v>10</v>
      </c>
      <c r="D3524" s="49">
        <v>85</v>
      </c>
      <c r="E3524" s="49">
        <v>175</v>
      </c>
      <c r="F3524" s="49">
        <v>0</v>
      </c>
      <c r="G3524" s="49">
        <v>0</v>
      </c>
      <c r="H3524" s="49">
        <v>0</v>
      </c>
      <c r="I3524" s="50">
        <v>60</v>
      </c>
      <c r="J3524" s="50">
        <v>20</v>
      </c>
      <c r="K3524" s="50">
        <v>85</v>
      </c>
      <c r="L3524" s="50">
        <v>0</v>
      </c>
      <c r="M3524" s="50">
        <v>0</v>
      </c>
      <c r="N3524" s="51">
        <f>D3524*$D$9</f>
        <v>114.75000000000001</v>
      </c>
      <c r="O3524" s="51">
        <f>E3524*$E$9</f>
        <v>236.25000000000003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91.800000000000011</v>
      </c>
      <c r="T3524" s="51">
        <f>(O3524/100)*(K3524*$K$9)</f>
        <v>281.13749999999999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27"/>
        <v>206.55</v>
      </c>
      <c r="Y3524" s="51">
        <f t="shared" si="428"/>
        <v>517.38750000000005</v>
      </c>
      <c r="Z3524" s="51">
        <f t="shared" si="429"/>
        <v>0</v>
      </c>
      <c r="AA3524" s="51">
        <f t="shared" si="430"/>
        <v>0</v>
      </c>
      <c r="AB3524" s="51">
        <f t="shared" si="431"/>
        <v>0</v>
      </c>
      <c r="AC3524" s="52">
        <f t="shared" si="432"/>
        <v>723.9</v>
      </c>
      <c r="AD3524" s="53">
        <f>(ROUND(AC3524-AC3518,1)/AC3518)</f>
        <v>0.13642072213500786</v>
      </c>
      <c r="AE3524" s="44"/>
      <c r="AF3524" s="45"/>
    </row>
    <row r="3525" spans="1:32">
      <c r="A3525" s="46" t="s">
        <v>35</v>
      </c>
      <c r="B3525" s="61"/>
      <c r="C3525" s="48" t="s">
        <v>11</v>
      </c>
      <c r="D3525" s="49">
        <v>85</v>
      </c>
      <c r="E3525" s="49">
        <v>0</v>
      </c>
      <c r="F3525" s="49">
        <v>175</v>
      </c>
      <c r="G3525" s="49">
        <v>0</v>
      </c>
      <c r="H3525" s="49">
        <v>0</v>
      </c>
      <c r="I3525" s="50">
        <v>60</v>
      </c>
      <c r="J3525" s="50">
        <v>20</v>
      </c>
      <c r="K3525" s="50">
        <v>42.5</v>
      </c>
      <c r="L3525" s="50">
        <v>42.5</v>
      </c>
      <c r="M3525" s="50">
        <v>0</v>
      </c>
      <c r="N3525" s="51">
        <f>D3525*$D$10</f>
        <v>114.75000000000001</v>
      </c>
      <c r="O3525" s="51">
        <f>E3525*$E$10</f>
        <v>0</v>
      </c>
      <c r="P3525" s="51">
        <f>F3525*$F$10</f>
        <v>236.25000000000003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91.800000000000011</v>
      </c>
      <c r="T3525" s="51">
        <f>(O3525/100)*(K3525*$J$10)</f>
        <v>0</v>
      </c>
      <c r="U3525" s="51">
        <f>(P3525/100)*(K3525*$K$10)+(P3525/100)*(L3525*$L$10)</f>
        <v>281.13749999999999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27"/>
        <v>206.55</v>
      </c>
      <c r="Y3525" s="51">
        <f t="shared" si="428"/>
        <v>0</v>
      </c>
      <c r="Z3525" s="51">
        <f t="shared" si="429"/>
        <v>517.38750000000005</v>
      </c>
      <c r="AA3525" s="51">
        <f t="shared" si="430"/>
        <v>0</v>
      </c>
      <c r="AB3525" s="51">
        <f t="shared" si="431"/>
        <v>0</v>
      </c>
      <c r="AC3525" s="52">
        <f t="shared" si="432"/>
        <v>723.9</v>
      </c>
      <c r="AD3525" s="53">
        <f>(ROUND(AC3525-AC3518,1)/AC3518)</f>
        <v>0.13642072213500786</v>
      </c>
      <c r="AE3525" s="44"/>
      <c r="AF3525" s="45"/>
    </row>
    <row r="3526" spans="1:32">
      <c r="A3526" s="46" t="s">
        <v>36</v>
      </c>
      <c r="B3526" s="61"/>
      <c r="C3526" s="48" t="s">
        <v>12</v>
      </c>
      <c r="D3526" s="49">
        <v>85</v>
      </c>
      <c r="E3526" s="49">
        <v>0</v>
      </c>
      <c r="F3526" s="49">
        <v>0</v>
      </c>
      <c r="G3526" s="49">
        <v>175</v>
      </c>
      <c r="H3526" s="49">
        <v>0</v>
      </c>
      <c r="I3526" s="50">
        <v>60</v>
      </c>
      <c r="J3526" s="50">
        <v>20</v>
      </c>
      <c r="K3526" s="50">
        <v>0</v>
      </c>
      <c r="L3526" s="50">
        <v>85</v>
      </c>
      <c r="M3526" s="50">
        <v>0</v>
      </c>
      <c r="N3526" s="51">
        <f>D3526*$D$11</f>
        <v>114.75000000000001</v>
      </c>
      <c r="O3526" s="51">
        <f>E3526*$E$11</f>
        <v>0</v>
      </c>
      <c r="P3526" s="51">
        <f>F3526*$F$11</f>
        <v>0</v>
      </c>
      <c r="Q3526" s="51">
        <f>G3526*$G$11</f>
        <v>236.25000000000003</v>
      </c>
      <c r="R3526" s="51">
        <f>H3526*$H$11</f>
        <v>0</v>
      </c>
      <c r="S3526" s="51">
        <f>(N3526/100)*(I3526*$I$11)+(N3526/100)*(J3526*$J$11)</f>
        <v>91.800000000000011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281.13749999999999</v>
      </c>
      <c r="W3526" s="51">
        <f>(R3526/100)*(K3526*$K$11)+(R3526/100)*(L3526*$L$11)</f>
        <v>0</v>
      </c>
      <c r="X3526" s="51">
        <f t="shared" si="427"/>
        <v>206.55</v>
      </c>
      <c r="Y3526" s="51">
        <f t="shared" si="428"/>
        <v>0</v>
      </c>
      <c r="Z3526" s="51">
        <f t="shared" si="429"/>
        <v>0</v>
      </c>
      <c r="AA3526" s="51">
        <f t="shared" si="430"/>
        <v>517.38750000000005</v>
      </c>
      <c r="AB3526" s="51">
        <f t="shared" si="431"/>
        <v>0</v>
      </c>
      <c r="AC3526" s="52">
        <f t="shared" si="432"/>
        <v>723.9</v>
      </c>
      <c r="AD3526" s="53">
        <f>(ROUND(AC3526-AC3518,1)/AC3518)</f>
        <v>0.13642072213500786</v>
      </c>
      <c r="AE3526" s="44"/>
      <c r="AF3526" s="45"/>
    </row>
    <row r="3527" spans="1:32">
      <c r="A3527" s="46" t="s">
        <v>37</v>
      </c>
      <c r="B3527" s="61"/>
      <c r="C3527" s="48" t="s">
        <v>13</v>
      </c>
      <c r="D3527" s="49">
        <v>85</v>
      </c>
      <c r="E3527" s="49">
        <v>0</v>
      </c>
      <c r="F3527" s="49">
        <v>0</v>
      </c>
      <c r="G3527" s="49">
        <v>0</v>
      </c>
      <c r="H3527" s="49">
        <v>175</v>
      </c>
      <c r="I3527" s="50">
        <v>60</v>
      </c>
      <c r="J3527" s="50">
        <v>20</v>
      </c>
      <c r="K3527" s="50">
        <v>42.5</v>
      </c>
      <c r="L3527" s="50">
        <v>42.5</v>
      </c>
      <c r="M3527" s="50">
        <v>0</v>
      </c>
      <c r="N3527" s="51">
        <f>D3527*$D$12</f>
        <v>114.75000000000001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236.25000000000003</v>
      </c>
      <c r="S3527" s="51">
        <f>(N3527/100)*(I3527*$I$12)+(N3527/100)*(J3527*$J$12)</f>
        <v>91.800000000000011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281.13749999999999</v>
      </c>
      <c r="X3527" s="51">
        <f t="shared" si="427"/>
        <v>206.55</v>
      </c>
      <c r="Y3527" s="51">
        <f t="shared" si="428"/>
        <v>0</v>
      </c>
      <c r="Z3527" s="51">
        <f t="shared" si="429"/>
        <v>0</v>
      </c>
      <c r="AA3527" s="51">
        <f t="shared" si="430"/>
        <v>0</v>
      </c>
      <c r="AB3527" s="51">
        <f t="shared" si="431"/>
        <v>517.38750000000005</v>
      </c>
      <c r="AC3527" s="52">
        <f t="shared" si="432"/>
        <v>723.9</v>
      </c>
      <c r="AD3527" s="53">
        <f>(ROUND(AC3527-AC3518,1)/AC3518)</f>
        <v>0.13642072213500786</v>
      </c>
      <c r="AE3527" s="44"/>
      <c r="AF3527" s="45"/>
    </row>
    <row r="3528" spans="1:32">
      <c r="A3528" s="46" t="s">
        <v>38</v>
      </c>
      <c r="B3528" s="61"/>
      <c r="C3528" s="48" t="s">
        <v>14</v>
      </c>
      <c r="D3528" s="49">
        <v>175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110</v>
      </c>
      <c r="N3528" s="51">
        <f>D3528*$D$13</f>
        <v>236.25000000000003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519.75000000000011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27"/>
        <v>756.00000000000011</v>
      </c>
      <c r="Y3528" s="51">
        <f t="shared" si="428"/>
        <v>0</v>
      </c>
      <c r="Z3528" s="51">
        <f t="shared" si="429"/>
        <v>0</v>
      </c>
      <c r="AA3528" s="51">
        <f t="shared" si="430"/>
        <v>0</v>
      </c>
      <c r="AB3528" s="51">
        <f t="shared" si="431"/>
        <v>0</v>
      </c>
      <c r="AC3528" s="52">
        <f t="shared" si="432"/>
        <v>756</v>
      </c>
      <c r="AD3528" s="53">
        <f>(ROUND(AC3528-AC3518,1)/AC3518)</f>
        <v>0.18681318681318682</v>
      </c>
      <c r="AE3528" s="44"/>
      <c r="AF3528" s="45"/>
    </row>
    <row r="3529" spans="1:32">
      <c r="A3529" s="46" t="s">
        <v>39</v>
      </c>
      <c r="B3529" s="61"/>
      <c r="C3529" s="48" t="s">
        <v>15</v>
      </c>
      <c r="D3529" s="49">
        <v>175</v>
      </c>
      <c r="E3529" s="49">
        <v>0</v>
      </c>
      <c r="F3529" s="49">
        <v>0</v>
      </c>
      <c r="G3529" s="49">
        <v>0</v>
      </c>
      <c r="H3529" s="49">
        <v>0</v>
      </c>
      <c r="I3529" s="50">
        <v>60</v>
      </c>
      <c r="J3529" s="50">
        <v>20</v>
      </c>
      <c r="K3529" s="50">
        <v>70</v>
      </c>
      <c r="L3529" s="50">
        <v>0</v>
      </c>
      <c r="M3529" s="50">
        <v>0</v>
      </c>
      <c r="N3529" s="51">
        <f>D3529*$D$14</f>
        <v>236.25000000000003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519.75000000000011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27"/>
        <v>756.00000000000011</v>
      </c>
      <c r="Y3529" s="51">
        <f t="shared" si="428"/>
        <v>0</v>
      </c>
      <c r="Z3529" s="51">
        <f t="shared" si="429"/>
        <v>0</v>
      </c>
      <c r="AA3529" s="51">
        <f t="shared" si="430"/>
        <v>0</v>
      </c>
      <c r="AB3529" s="51">
        <f t="shared" si="431"/>
        <v>0</v>
      </c>
      <c r="AC3529" s="52">
        <f t="shared" si="432"/>
        <v>756</v>
      </c>
      <c r="AD3529" s="53">
        <f>(ROUND(AC3529-AC3518,1)/AC3518)</f>
        <v>0.18681318681318682</v>
      </c>
      <c r="AE3529" s="44"/>
      <c r="AF3529" s="45"/>
    </row>
    <row r="3530" spans="1:32">
      <c r="A3530" s="46"/>
      <c r="B3530" s="61"/>
      <c r="C3530" s="48" t="s">
        <v>16</v>
      </c>
      <c r="D3530" s="49">
        <v>175</v>
      </c>
      <c r="E3530" s="49">
        <v>0</v>
      </c>
      <c r="F3530" s="49">
        <v>0</v>
      </c>
      <c r="G3530" s="49">
        <v>0</v>
      </c>
      <c r="H3530" s="49">
        <v>0</v>
      </c>
      <c r="I3530" s="50">
        <v>60</v>
      </c>
      <c r="J3530" s="50">
        <v>20</v>
      </c>
      <c r="K3530" s="50">
        <v>0</v>
      </c>
      <c r="L3530" s="50">
        <v>70</v>
      </c>
      <c r="M3530" s="50">
        <v>0</v>
      </c>
      <c r="N3530" s="51">
        <f>D3530*$D$15</f>
        <v>236.25000000000003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519.75000000000011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27"/>
        <v>756.00000000000011</v>
      </c>
      <c r="Y3530" s="51">
        <f t="shared" si="428"/>
        <v>0</v>
      </c>
      <c r="Z3530" s="51">
        <f t="shared" si="429"/>
        <v>0</v>
      </c>
      <c r="AA3530" s="51">
        <f t="shared" si="430"/>
        <v>0</v>
      </c>
      <c r="AB3530" s="51">
        <f t="shared" si="431"/>
        <v>0</v>
      </c>
      <c r="AC3530" s="52">
        <f t="shared" si="432"/>
        <v>756</v>
      </c>
      <c r="AD3530" s="53">
        <f>(ROUND(AC3530-AC3518,1)/AC3518)</f>
        <v>0.18681318681318682</v>
      </c>
      <c r="AE3530" s="44"/>
      <c r="AF3530" s="45"/>
    </row>
    <row r="3531" spans="1:32">
      <c r="A3531" s="46"/>
      <c r="B3531" s="61"/>
      <c r="C3531" s="48" t="s">
        <v>17</v>
      </c>
      <c r="D3531" s="49">
        <v>175</v>
      </c>
      <c r="E3531" s="49">
        <v>0</v>
      </c>
      <c r="F3531" s="49">
        <v>0</v>
      </c>
      <c r="G3531" s="49">
        <v>0</v>
      </c>
      <c r="H3531" s="49">
        <v>0</v>
      </c>
      <c r="I3531" s="50">
        <v>60</v>
      </c>
      <c r="J3531" s="50">
        <v>55</v>
      </c>
      <c r="K3531" s="50">
        <v>0</v>
      </c>
      <c r="L3531" s="50">
        <v>0</v>
      </c>
      <c r="M3531" s="50">
        <v>0</v>
      </c>
      <c r="N3531" s="51">
        <f>D3531*$D$16</f>
        <v>236.25000000000003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466.59375000000011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27"/>
        <v>702.84375000000011</v>
      </c>
      <c r="Y3531" s="51">
        <f t="shared" si="428"/>
        <v>0</v>
      </c>
      <c r="Z3531" s="51">
        <f t="shared" si="429"/>
        <v>0</v>
      </c>
      <c r="AA3531" s="51">
        <f t="shared" si="430"/>
        <v>0</v>
      </c>
      <c r="AB3531" s="51">
        <f t="shared" si="431"/>
        <v>0</v>
      </c>
      <c r="AC3531" s="52">
        <f t="shared" si="432"/>
        <v>702.8</v>
      </c>
      <c r="AD3531" s="53">
        <f>(ROUND(AC3531-AC3518,1)/AC3518)</f>
        <v>0.10329670329670329</v>
      </c>
      <c r="AE3531" s="44" t="s">
        <v>28</v>
      </c>
      <c r="AF3531" s="45"/>
    </row>
    <row r="3532" spans="1:32">
      <c r="A3532" s="46"/>
      <c r="B3532" s="61"/>
      <c r="C3532" s="48" t="s">
        <v>18</v>
      </c>
      <c r="D3532" s="49">
        <v>175</v>
      </c>
      <c r="E3532" s="49">
        <v>0</v>
      </c>
      <c r="F3532" s="49">
        <v>0</v>
      </c>
      <c r="G3532" s="49">
        <v>0</v>
      </c>
      <c r="H3532" s="49">
        <v>0</v>
      </c>
      <c r="I3532" s="50">
        <v>90</v>
      </c>
      <c r="J3532" s="50">
        <v>20</v>
      </c>
      <c r="K3532" s="50">
        <v>0</v>
      </c>
      <c r="L3532" s="50">
        <v>0</v>
      </c>
      <c r="M3532" s="50">
        <v>0</v>
      </c>
      <c r="N3532" s="51">
        <f>D3532*$D$17</f>
        <v>236.25000000000003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578.81250000000011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27"/>
        <v>815.06250000000011</v>
      </c>
      <c r="Y3532" s="51">
        <f t="shared" si="428"/>
        <v>0</v>
      </c>
      <c r="Z3532" s="51">
        <f t="shared" si="429"/>
        <v>0</v>
      </c>
      <c r="AA3532" s="51">
        <f t="shared" si="430"/>
        <v>0</v>
      </c>
      <c r="AB3532" s="51">
        <f t="shared" si="431"/>
        <v>0</v>
      </c>
      <c r="AC3532" s="52">
        <f t="shared" si="432"/>
        <v>815.1</v>
      </c>
      <c r="AD3532" s="53">
        <f>(ROUND(AC3532-AC3518,1)/AC3518)</f>
        <v>0.27959183673469384</v>
      </c>
      <c r="AE3532" s="44"/>
      <c r="AF3532" s="45"/>
    </row>
    <row r="3533" spans="1:32">
      <c r="A3533" s="54" t="s">
        <v>19</v>
      </c>
      <c r="B3533" s="58" t="s">
        <v>293</v>
      </c>
      <c r="C3533" s="38" t="s">
        <v>53</v>
      </c>
      <c r="D3533" s="39">
        <v>198</v>
      </c>
      <c r="E3533" s="39">
        <v>0</v>
      </c>
      <c r="F3533" s="39">
        <v>0</v>
      </c>
      <c r="G3533" s="39">
        <v>0</v>
      </c>
      <c r="H3533" s="39">
        <v>0</v>
      </c>
      <c r="I3533" s="40">
        <v>65</v>
      </c>
      <c r="J3533" s="40">
        <v>0</v>
      </c>
      <c r="K3533" s="40">
        <v>0</v>
      </c>
      <c r="L3533" s="40">
        <v>0</v>
      </c>
      <c r="M3533" s="40">
        <v>0</v>
      </c>
      <c r="N3533" s="41">
        <f>D3533*$D$3</f>
        <v>277.2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</f>
        <v>360.35999999999996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27"/>
        <v>637.55999999999995</v>
      </c>
      <c r="Y3533" s="41">
        <f t="shared" si="428"/>
        <v>0</v>
      </c>
      <c r="Z3533" s="41">
        <f t="shared" si="429"/>
        <v>0</v>
      </c>
      <c r="AA3533" s="41">
        <f t="shared" si="430"/>
        <v>0</v>
      </c>
      <c r="AB3533" s="41">
        <f t="shared" si="431"/>
        <v>0</v>
      </c>
      <c r="AC3533" s="42">
        <f t="shared" si="432"/>
        <v>637.6</v>
      </c>
      <c r="AD3533" s="43"/>
      <c r="AE3533" s="44"/>
      <c r="AF3533" s="45"/>
    </row>
    <row r="3534" spans="1:32">
      <c r="A3534" s="46" t="s">
        <v>29</v>
      </c>
      <c r="B3534" s="59">
        <v>36</v>
      </c>
      <c r="C3534" s="48" t="s">
        <v>5</v>
      </c>
      <c r="D3534" s="49">
        <v>198</v>
      </c>
      <c r="E3534" s="49">
        <v>0</v>
      </c>
      <c r="F3534" s="49">
        <v>0</v>
      </c>
      <c r="G3534" s="49">
        <v>0</v>
      </c>
      <c r="H3534" s="49">
        <v>0</v>
      </c>
      <c r="I3534" s="50">
        <v>80</v>
      </c>
      <c r="J3534" s="50">
        <v>14</v>
      </c>
      <c r="K3534" s="50">
        <v>0</v>
      </c>
      <c r="L3534" s="50">
        <v>0</v>
      </c>
      <c r="M3534" s="50">
        <v>0</v>
      </c>
      <c r="N3534" s="51">
        <f>D3534*$D$4</f>
        <v>267.3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</f>
        <v>502.524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27"/>
        <v>769.82400000000007</v>
      </c>
      <c r="Y3534" s="51">
        <f t="shared" si="428"/>
        <v>0</v>
      </c>
      <c r="Z3534" s="51">
        <f t="shared" si="429"/>
        <v>0</v>
      </c>
      <c r="AA3534" s="51">
        <f t="shared" si="430"/>
        <v>0</v>
      </c>
      <c r="AB3534" s="51">
        <f t="shared" si="431"/>
        <v>0</v>
      </c>
      <c r="AC3534" s="52">
        <f t="shared" si="432"/>
        <v>769.8</v>
      </c>
      <c r="AD3534" s="53">
        <f>(ROUND(AC3534-AC3533,1)/AC3533)</f>
        <v>0.20734002509410285</v>
      </c>
      <c r="AE3534" s="44"/>
      <c r="AF3534" s="45"/>
    </row>
    <row r="3535" spans="1:32">
      <c r="A3535" s="46" t="s">
        <v>30</v>
      </c>
      <c r="B3535" s="59">
        <v>0</v>
      </c>
      <c r="C3535" s="48" t="s">
        <v>6</v>
      </c>
      <c r="D3535" s="49">
        <v>198</v>
      </c>
      <c r="E3535" s="49">
        <v>0</v>
      </c>
      <c r="F3535" s="49">
        <v>0</v>
      </c>
      <c r="G3535" s="49">
        <v>0</v>
      </c>
      <c r="H3535" s="49">
        <v>0</v>
      </c>
      <c r="I3535" s="50">
        <v>65</v>
      </c>
      <c r="J3535" s="50">
        <v>0</v>
      </c>
      <c r="K3535" s="50">
        <v>0</v>
      </c>
      <c r="L3535" s="50">
        <v>0</v>
      </c>
      <c r="M3535" s="50">
        <v>0</v>
      </c>
      <c r="N3535" s="51">
        <f>D3535*$D$5</f>
        <v>277.2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</f>
        <v>360.35999999999996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27"/>
        <v>637.55999999999995</v>
      </c>
      <c r="Y3535" s="51">
        <f t="shared" si="428"/>
        <v>0</v>
      </c>
      <c r="Z3535" s="51">
        <f t="shared" si="429"/>
        <v>0</v>
      </c>
      <c r="AA3535" s="51">
        <f t="shared" si="430"/>
        <v>0</v>
      </c>
      <c r="AB3535" s="51">
        <f t="shared" si="431"/>
        <v>0</v>
      </c>
      <c r="AC3535" s="52">
        <f t="shared" si="432"/>
        <v>637.6</v>
      </c>
      <c r="AD3535" s="53">
        <f>(ROUND(AC3535-AC3533,1)/AC3533)</f>
        <v>0</v>
      </c>
      <c r="AE3535" s="44"/>
      <c r="AF3535" s="45"/>
    </row>
    <row r="3536" spans="1:32">
      <c r="A3536" s="46" t="s">
        <v>31</v>
      </c>
      <c r="B3536" s="59">
        <v>0</v>
      </c>
      <c r="C3536" s="48" t="s">
        <v>7</v>
      </c>
      <c r="D3536" s="49">
        <v>198</v>
      </c>
      <c r="E3536" s="49">
        <v>0</v>
      </c>
      <c r="F3536" s="49">
        <v>0</v>
      </c>
      <c r="G3536" s="49">
        <v>0</v>
      </c>
      <c r="H3536" s="49">
        <v>0</v>
      </c>
      <c r="I3536" s="50">
        <v>65</v>
      </c>
      <c r="J3536" s="50">
        <v>0</v>
      </c>
      <c r="K3536" s="50">
        <v>0</v>
      </c>
      <c r="L3536" s="50">
        <v>0</v>
      </c>
      <c r="M3536" s="50">
        <v>0</v>
      </c>
      <c r="N3536" s="51">
        <f>D3536*$D$6</f>
        <v>277.2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</f>
        <v>360.35999999999996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27"/>
        <v>637.55999999999995</v>
      </c>
      <c r="Y3536" s="51">
        <f t="shared" si="428"/>
        <v>0</v>
      </c>
      <c r="Z3536" s="51">
        <f t="shared" si="429"/>
        <v>0</v>
      </c>
      <c r="AA3536" s="51">
        <f t="shared" si="430"/>
        <v>0</v>
      </c>
      <c r="AB3536" s="51">
        <f t="shared" si="431"/>
        <v>0</v>
      </c>
      <c r="AC3536" s="52">
        <f t="shared" si="432"/>
        <v>637.6</v>
      </c>
      <c r="AD3536" s="53">
        <f>(ROUND(AC3536-AC3533,1)/AC3533)</f>
        <v>0</v>
      </c>
      <c r="AE3536" s="44"/>
      <c r="AF3536" s="45"/>
    </row>
    <row r="3537" spans="1:32">
      <c r="A3537" s="46" t="s">
        <v>32</v>
      </c>
      <c r="B3537" s="59">
        <v>0</v>
      </c>
      <c r="C3537" s="48" t="s">
        <v>8</v>
      </c>
      <c r="D3537" s="49">
        <v>198</v>
      </c>
      <c r="E3537" s="49">
        <v>0</v>
      </c>
      <c r="F3537" s="49">
        <v>0</v>
      </c>
      <c r="G3537" s="49">
        <v>0</v>
      </c>
      <c r="H3537" s="49">
        <v>0</v>
      </c>
      <c r="I3537" s="50">
        <v>65</v>
      </c>
      <c r="J3537" s="50">
        <v>0</v>
      </c>
      <c r="K3537" s="50">
        <v>0</v>
      </c>
      <c r="L3537" s="50">
        <v>0</v>
      </c>
      <c r="M3537" s="50">
        <v>0</v>
      </c>
      <c r="N3537" s="51">
        <f>D3537*$D$7</f>
        <v>277.2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</f>
        <v>360.35999999999996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27"/>
        <v>637.55999999999995</v>
      </c>
      <c r="Y3537" s="51">
        <f t="shared" si="428"/>
        <v>0</v>
      </c>
      <c r="Z3537" s="51">
        <f t="shared" si="429"/>
        <v>0</v>
      </c>
      <c r="AA3537" s="51">
        <f t="shared" si="430"/>
        <v>0</v>
      </c>
      <c r="AB3537" s="51">
        <f t="shared" si="431"/>
        <v>0</v>
      </c>
      <c r="AC3537" s="52">
        <f t="shared" si="432"/>
        <v>637.6</v>
      </c>
      <c r="AD3537" s="53">
        <f>(ROUND(AC3537-AC3533,1)/AC3533)</f>
        <v>0</v>
      </c>
      <c r="AE3537" s="44"/>
      <c r="AF3537" s="45"/>
    </row>
    <row r="3538" spans="1:32">
      <c r="A3538" s="46" t="s">
        <v>33</v>
      </c>
      <c r="B3538" s="59"/>
      <c r="C3538" s="48" t="s">
        <v>9</v>
      </c>
      <c r="D3538" s="49">
        <v>198</v>
      </c>
      <c r="E3538" s="49">
        <v>0</v>
      </c>
      <c r="F3538" s="49">
        <v>0</v>
      </c>
      <c r="G3538" s="49">
        <v>0</v>
      </c>
      <c r="H3538" s="49">
        <v>0</v>
      </c>
      <c r="I3538" s="50">
        <v>65</v>
      </c>
      <c r="J3538" s="50">
        <v>0</v>
      </c>
      <c r="K3538" s="50">
        <v>0</v>
      </c>
      <c r="L3538" s="50">
        <v>0</v>
      </c>
      <c r="M3538" s="50">
        <v>0</v>
      </c>
      <c r="N3538" s="51">
        <f>D3538*$D$8</f>
        <v>277.2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</f>
        <v>360.35999999999996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si="427"/>
        <v>637.55999999999995</v>
      </c>
      <c r="Y3538" s="51">
        <f t="shared" si="428"/>
        <v>0</v>
      </c>
      <c r="Z3538" s="51">
        <f t="shared" si="429"/>
        <v>0</v>
      </c>
      <c r="AA3538" s="51">
        <f t="shared" si="430"/>
        <v>0</v>
      </c>
      <c r="AB3538" s="51">
        <f t="shared" si="431"/>
        <v>0</v>
      </c>
      <c r="AC3538" s="52">
        <f t="shared" si="432"/>
        <v>637.6</v>
      </c>
      <c r="AD3538" s="53">
        <f>(ROUND(AC3538-AC3533,1)/AC3533)</f>
        <v>0</v>
      </c>
      <c r="AE3538" s="44"/>
      <c r="AF3538" s="45"/>
    </row>
    <row r="3539" spans="1:32">
      <c r="A3539" s="46" t="s">
        <v>34</v>
      </c>
      <c r="B3539" s="59"/>
      <c r="C3539" s="48" t="s">
        <v>10</v>
      </c>
      <c r="D3539" s="49">
        <v>99</v>
      </c>
      <c r="E3539" s="49">
        <v>198</v>
      </c>
      <c r="F3539" s="49">
        <v>0</v>
      </c>
      <c r="G3539" s="49">
        <v>0</v>
      </c>
      <c r="H3539" s="49">
        <v>0</v>
      </c>
      <c r="I3539" s="50">
        <v>65</v>
      </c>
      <c r="J3539" s="50">
        <v>0</v>
      </c>
      <c r="K3539" s="50">
        <v>70</v>
      </c>
      <c r="L3539" s="50">
        <v>0</v>
      </c>
      <c r="M3539" s="50">
        <v>0</v>
      </c>
      <c r="N3539" s="51">
        <f>D3539*$D$9</f>
        <v>133.65</v>
      </c>
      <c r="O3539" s="51">
        <f>E3539*$E$9</f>
        <v>267.3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</f>
        <v>86.872500000000002</v>
      </c>
      <c r="T3539" s="51">
        <f>(O3539/100)*(K3539*$K$9)</f>
        <v>261.95400000000001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27"/>
        <v>220.52250000000001</v>
      </c>
      <c r="Y3539" s="51">
        <f t="shared" si="428"/>
        <v>529.25400000000002</v>
      </c>
      <c r="Z3539" s="51">
        <f t="shared" si="429"/>
        <v>0</v>
      </c>
      <c r="AA3539" s="51">
        <f t="shared" si="430"/>
        <v>0</v>
      </c>
      <c r="AB3539" s="51">
        <f t="shared" si="431"/>
        <v>0</v>
      </c>
      <c r="AC3539" s="52">
        <f t="shared" si="432"/>
        <v>749.8</v>
      </c>
      <c r="AD3539" s="53">
        <f>(ROUND(AC3539-AC3533,1)/AC3533)</f>
        <v>0.17597239648682558</v>
      </c>
      <c r="AE3539" s="44"/>
      <c r="AF3539" s="45"/>
    </row>
    <row r="3540" spans="1:32">
      <c r="A3540" s="46" t="s">
        <v>35</v>
      </c>
      <c r="B3540" s="59"/>
      <c r="C3540" s="48" t="s">
        <v>11</v>
      </c>
      <c r="D3540" s="49">
        <v>99</v>
      </c>
      <c r="E3540" s="49">
        <v>0</v>
      </c>
      <c r="F3540" s="49">
        <v>198</v>
      </c>
      <c r="G3540" s="49">
        <v>0</v>
      </c>
      <c r="H3540" s="49">
        <v>0</v>
      </c>
      <c r="I3540" s="50">
        <v>65</v>
      </c>
      <c r="J3540" s="50">
        <v>0</v>
      </c>
      <c r="K3540" s="50">
        <v>35</v>
      </c>
      <c r="L3540" s="50">
        <v>35</v>
      </c>
      <c r="M3540" s="50">
        <v>0</v>
      </c>
      <c r="N3540" s="51">
        <f>D3540*$D$10</f>
        <v>133.65</v>
      </c>
      <c r="O3540" s="51">
        <f>E3540*$E$10</f>
        <v>0</v>
      </c>
      <c r="P3540" s="51">
        <f>F3540*$F$10</f>
        <v>267.3</v>
      </c>
      <c r="Q3540" s="51">
        <f>G3540*$G$10</f>
        <v>0</v>
      </c>
      <c r="R3540" s="51">
        <f>H3540*$H$10</f>
        <v>0</v>
      </c>
      <c r="S3540" s="51">
        <f>(N3540/100)*(I3540*$I$10)+(N3540/100)*(J3540*$J$10)</f>
        <v>86.872500000000002</v>
      </c>
      <c r="T3540" s="51">
        <f>(O3540/100)*(K3540*$J$10)</f>
        <v>0</v>
      </c>
      <c r="U3540" s="51">
        <f>(P3540/100)*(K3540*$K$10)+(P3540/100)*(L3540*$L$10)</f>
        <v>261.95400000000001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27"/>
        <v>220.52250000000001</v>
      </c>
      <c r="Y3540" s="51">
        <f t="shared" si="428"/>
        <v>0</v>
      </c>
      <c r="Z3540" s="51">
        <f t="shared" si="429"/>
        <v>529.25400000000002</v>
      </c>
      <c r="AA3540" s="51">
        <f t="shared" si="430"/>
        <v>0</v>
      </c>
      <c r="AB3540" s="51">
        <f t="shared" si="431"/>
        <v>0</v>
      </c>
      <c r="AC3540" s="52">
        <f t="shared" si="432"/>
        <v>749.8</v>
      </c>
      <c r="AD3540" s="53">
        <f>(ROUND(AC3540-AC3533,1)/AC3533)</f>
        <v>0.17597239648682558</v>
      </c>
      <c r="AE3540" s="44"/>
      <c r="AF3540" s="45"/>
    </row>
    <row r="3541" spans="1:32">
      <c r="A3541" s="46" t="s">
        <v>36</v>
      </c>
      <c r="B3541" s="59"/>
      <c r="C3541" s="48" t="s">
        <v>12</v>
      </c>
      <c r="D3541" s="49">
        <v>99</v>
      </c>
      <c r="E3541" s="49">
        <v>0</v>
      </c>
      <c r="F3541" s="49">
        <v>0</v>
      </c>
      <c r="G3541" s="49">
        <v>198</v>
      </c>
      <c r="H3541" s="49">
        <v>0</v>
      </c>
      <c r="I3541" s="50">
        <v>65</v>
      </c>
      <c r="J3541" s="50">
        <v>0</v>
      </c>
      <c r="K3541" s="50">
        <v>0</v>
      </c>
      <c r="L3541" s="50">
        <v>70</v>
      </c>
      <c r="M3541" s="50">
        <v>0</v>
      </c>
      <c r="N3541" s="51">
        <f>D3541*$D$11</f>
        <v>133.65</v>
      </c>
      <c r="O3541" s="51">
        <f>E3541*$E$11</f>
        <v>0</v>
      </c>
      <c r="P3541" s="51">
        <f>F3541*$F$11</f>
        <v>0</v>
      </c>
      <c r="Q3541" s="51">
        <f>G3541*$G$11</f>
        <v>267.3</v>
      </c>
      <c r="R3541" s="51">
        <f>H3541*$H$11</f>
        <v>0</v>
      </c>
      <c r="S3541" s="51">
        <f>(N3541/100)*(I3541*$I$11)+(N3541/100)*(J3541*$J$11)</f>
        <v>86.872500000000002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261.95400000000001</v>
      </c>
      <c r="W3541" s="51">
        <f>(R3541/100)*(K3541*$K$11)+(R3541/100)*(L3541*$L$11)</f>
        <v>0</v>
      </c>
      <c r="X3541" s="51">
        <f t="shared" si="427"/>
        <v>220.52250000000001</v>
      </c>
      <c r="Y3541" s="51">
        <f t="shared" si="428"/>
        <v>0</v>
      </c>
      <c r="Z3541" s="51">
        <f t="shared" si="429"/>
        <v>0</v>
      </c>
      <c r="AA3541" s="51">
        <f t="shared" si="430"/>
        <v>529.25400000000002</v>
      </c>
      <c r="AB3541" s="51">
        <f t="shared" si="431"/>
        <v>0</v>
      </c>
      <c r="AC3541" s="52">
        <f t="shared" si="432"/>
        <v>749.8</v>
      </c>
      <c r="AD3541" s="53">
        <f>(ROUND(AC3541-AC3533,1)/AC3533)</f>
        <v>0.17597239648682558</v>
      </c>
      <c r="AE3541" s="44"/>
      <c r="AF3541" s="45"/>
    </row>
    <row r="3542" spans="1:32">
      <c r="A3542" s="46" t="s">
        <v>37</v>
      </c>
      <c r="B3542" s="59"/>
      <c r="C3542" s="48" t="s">
        <v>13</v>
      </c>
      <c r="D3542" s="49">
        <v>99</v>
      </c>
      <c r="E3542" s="49">
        <v>0</v>
      </c>
      <c r="F3542" s="49">
        <v>0</v>
      </c>
      <c r="G3542" s="49">
        <v>0</v>
      </c>
      <c r="H3542" s="49">
        <v>198</v>
      </c>
      <c r="I3542" s="50">
        <v>65</v>
      </c>
      <c r="J3542" s="50">
        <v>0</v>
      </c>
      <c r="K3542" s="50">
        <v>35</v>
      </c>
      <c r="L3542" s="50">
        <v>35</v>
      </c>
      <c r="M3542" s="50">
        <v>0</v>
      </c>
      <c r="N3542" s="51">
        <f>D3542*$D$12</f>
        <v>133.65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267.3</v>
      </c>
      <c r="S3542" s="51">
        <f>(N3542/100)*(I3542*$I$12)+(N3542/100)*(J3542*$J$12)</f>
        <v>86.872500000000002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261.95400000000001</v>
      </c>
      <c r="X3542" s="51">
        <f t="shared" si="427"/>
        <v>220.52250000000001</v>
      </c>
      <c r="Y3542" s="51">
        <f t="shared" si="428"/>
        <v>0</v>
      </c>
      <c r="Z3542" s="51">
        <f t="shared" si="429"/>
        <v>0</v>
      </c>
      <c r="AA3542" s="51">
        <f t="shared" si="430"/>
        <v>0</v>
      </c>
      <c r="AB3542" s="51">
        <f t="shared" si="431"/>
        <v>529.25400000000002</v>
      </c>
      <c r="AC3542" s="52">
        <f t="shared" si="432"/>
        <v>749.8</v>
      </c>
      <c r="AD3542" s="53">
        <f>(ROUND(AC3542-AC3533,1)/AC3533)</f>
        <v>0.17597239648682558</v>
      </c>
      <c r="AE3542" s="44"/>
      <c r="AF3542" s="45"/>
    </row>
    <row r="3543" spans="1:32">
      <c r="A3543" s="46" t="s">
        <v>38</v>
      </c>
      <c r="B3543" s="59"/>
      <c r="C3543" s="48" t="s">
        <v>14</v>
      </c>
      <c r="D3543" s="49">
        <v>198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92</v>
      </c>
      <c r="N3543" s="51">
        <f>D3543*$D$13</f>
        <v>267.3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</f>
        <v>491.83199999999999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27"/>
        <v>759.13200000000006</v>
      </c>
      <c r="Y3543" s="51">
        <f t="shared" si="428"/>
        <v>0</v>
      </c>
      <c r="Z3543" s="51">
        <f t="shared" si="429"/>
        <v>0</v>
      </c>
      <c r="AA3543" s="51">
        <f t="shared" si="430"/>
        <v>0</v>
      </c>
      <c r="AB3543" s="51">
        <f t="shared" si="431"/>
        <v>0</v>
      </c>
      <c r="AC3543" s="52">
        <f t="shared" si="432"/>
        <v>759.1</v>
      </c>
      <c r="AD3543" s="53">
        <f>(ROUND(AC3543-AC3533,1)/AC3533)</f>
        <v>0.19055834378920952</v>
      </c>
      <c r="AE3543" s="44"/>
      <c r="AF3543" s="45"/>
    </row>
    <row r="3544" spans="1:32">
      <c r="A3544" s="46" t="s">
        <v>39</v>
      </c>
      <c r="B3544" s="59"/>
      <c r="C3544" s="48" t="s">
        <v>15</v>
      </c>
      <c r="D3544" s="49">
        <v>198</v>
      </c>
      <c r="E3544" s="49">
        <v>0</v>
      </c>
      <c r="F3544" s="49">
        <v>0</v>
      </c>
      <c r="G3544" s="49">
        <v>0</v>
      </c>
      <c r="H3544" s="49">
        <v>0</v>
      </c>
      <c r="I3544" s="50">
        <v>65</v>
      </c>
      <c r="J3544" s="50">
        <v>0</v>
      </c>
      <c r="K3544" s="50">
        <v>60</v>
      </c>
      <c r="L3544" s="50">
        <v>0</v>
      </c>
      <c r="M3544" s="50">
        <v>0</v>
      </c>
      <c r="N3544" s="51">
        <f>D3544*$D$14</f>
        <v>267.3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494.505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27"/>
        <v>761.80500000000006</v>
      </c>
      <c r="Y3544" s="51">
        <f t="shared" si="428"/>
        <v>0</v>
      </c>
      <c r="Z3544" s="51">
        <f t="shared" si="429"/>
        <v>0</v>
      </c>
      <c r="AA3544" s="51">
        <f t="shared" si="430"/>
        <v>0</v>
      </c>
      <c r="AB3544" s="51">
        <f t="shared" si="431"/>
        <v>0</v>
      </c>
      <c r="AC3544" s="52">
        <f t="shared" si="432"/>
        <v>761.8</v>
      </c>
      <c r="AD3544" s="53">
        <f>(ROUND(AC3544-AC3533,1)/AC3533)</f>
        <v>0.19479297365119197</v>
      </c>
      <c r="AE3544" s="35"/>
      <c r="AF3544" s="45"/>
    </row>
    <row r="3545" spans="1:32">
      <c r="A3545" s="46"/>
      <c r="B3545" s="59"/>
      <c r="C3545" s="48" t="s">
        <v>16</v>
      </c>
      <c r="D3545" s="49">
        <v>198</v>
      </c>
      <c r="E3545" s="49">
        <v>0</v>
      </c>
      <c r="F3545" s="49">
        <v>0</v>
      </c>
      <c r="G3545" s="49">
        <v>0</v>
      </c>
      <c r="H3545" s="49">
        <v>0</v>
      </c>
      <c r="I3545" s="50">
        <v>65</v>
      </c>
      <c r="J3545" s="50">
        <v>0</v>
      </c>
      <c r="K3545" s="50">
        <v>0</v>
      </c>
      <c r="L3545" s="50">
        <v>60</v>
      </c>
      <c r="M3545" s="50">
        <v>0</v>
      </c>
      <c r="N3545" s="51">
        <f>D3545*$D$15</f>
        <v>267.3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494.505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27"/>
        <v>761.80500000000006</v>
      </c>
      <c r="Y3545" s="51">
        <f t="shared" si="428"/>
        <v>0</v>
      </c>
      <c r="Z3545" s="51">
        <f t="shared" si="429"/>
        <v>0</v>
      </c>
      <c r="AA3545" s="51">
        <f t="shared" si="430"/>
        <v>0</v>
      </c>
      <c r="AB3545" s="51">
        <f t="shared" si="431"/>
        <v>0</v>
      </c>
      <c r="AC3545" s="52">
        <f t="shared" si="432"/>
        <v>761.8</v>
      </c>
      <c r="AD3545" s="53">
        <f>(ROUND(AC3545-AC3533,1)/AC3533)</f>
        <v>0.19479297365119197</v>
      </c>
      <c r="AE3545" s="44"/>
      <c r="AF3545" s="45"/>
    </row>
    <row r="3546" spans="1:32">
      <c r="A3546" s="46"/>
      <c r="B3546" s="59"/>
      <c r="C3546" s="48" t="s">
        <v>17</v>
      </c>
      <c r="D3546" s="49">
        <v>198</v>
      </c>
      <c r="E3546" s="49">
        <v>0</v>
      </c>
      <c r="F3546" s="49">
        <v>0</v>
      </c>
      <c r="G3546" s="49">
        <v>0</v>
      </c>
      <c r="H3546" s="49">
        <v>0</v>
      </c>
      <c r="I3546" s="50">
        <v>65</v>
      </c>
      <c r="J3546" s="50">
        <v>40</v>
      </c>
      <c r="K3546" s="50">
        <v>0</v>
      </c>
      <c r="L3546" s="50">
        <v>0</v>
      </c>
      <c r="M3546" s="50">
        <v>0</v>
      </c>
      <c r="N3546" s="51">
        <f>D3546*$D$16</f>
        <v>267.3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</f>
        <v>441.04500000000002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27"/>
        <v>708.34500000000003</v>
      </c>
      <c r="Y3546" s="51">
        <f t="shared" si="428"/>
        <v>0</v>
      </c>
      <c r="Z3546" s="51">
        <f t="shared" si="429"/>
        <v>0</v>
      </c>
      <c r="AA3546" s="51">
        <f t="shared" si="430"/>
        <v>0</v>
      </c>
      <c r="AB3546" s="51">
        <f t="shared" si="431"/>
        <v>0</v>
      </c>
      <c r="AC3546" s="52">
        <f t="shared" si="432"/>
        <v>708.3</v>
      </c>
      <c r="AD3546" s="53">
        <f>(ROUND(AC3546-AC3533,1)/AC3533)</f>
        <v>0.11088456712672522</v>
      </c>
      <c r="AE3546" s="44"/>
      <c r="AF3546" s="45"/>
    </row>
    <row r="3547" spans="1:32">
      <c r="A3547" s="46"/>
      <c r="B3547" s="59"/>
      <c r="C3547" s="48" t="s">
        <v>18</v>
      </c>
      <c r="D3547" s="49">
        <v>198</v>
      </c>
      <c r="E3547" s="49">
        <v>0</v>
      </c>
      <c r="F3547" s="49">
        <v>0</v>
      </c>
      <c r="G3547" s="49">
        <v>0</v>
      </c>
      <c r="H3547" s="49">
        <v>0</v>
      </c>
      <c r="I3547" s="50">
        <v>80</v>
      </c>
      <c r="J3547" s="50">
        <v>0</v>
      </c>
      <c r="K3547" s="50">
        <v>0</v>
      </c>
      <c r="L3547" s="50">
        <v>0</v>
      </c>
      <c r="M3547" s="50">
        <v>0</v>
      </c>
      <c r="N3547" s="51">
        <f>D3547*$D$17</f>
        <v>267.3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</f>
        <v>534.6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27"/>
        <v>801.90000000000009</v>
      </c>
      <c r="Y3547" s="51">
        <f t="shared" si="428"/>
        <v>0</v>
      </c>
      <c r="Z3547" s="51">
        <f t="shared" si="429"/>
        <v>0</v>
      </c>
      <c r="AA3547" s="51">
        <f t="shared" si="430"/>
        <v>0</v>
      </c>
      <c r="AB3547" s="51">
        <f t="shared" si="431"/>
        <v>0</v>
      </c>
      <c r="AC3547" s="52">
        <f t="shared" si="432"/>
        <v>801.9</v>
      </c>
      <c r="AD3547" s="53">
        <f>(ROUND(AC3547-AC3533,1)/AC3533)</f>
        <v>0.25768506900878296</v>
      </c>
      <c r="AE3547" s="44" t="s">
        <v>28</v>
      </c>
      <c r="AF3547" s="45"/>
    </row>
    <row r="3548" spans="1:32">
      <c r="A3548" s="54" t="s">
        <v>19</v>
      </c>
      <c r="B3548" s="60" t="s">
        <v>294</v>
      </c>
      <c r="C3548" s="38" t="s">
        <v>50</v>
      </c>
      <c r="D3548" s="39">
        <v>155</v>
      </c>
      <c r="E3548" s="39">
        <v>0</v>
      </c>
      <c r="F3548" s="39">
        <v>0</v>
      </c>
      <c r="G3548" s="39">
        <v>0</v>
      </c>
      <c r="H3548" s="39">
        <v>0</v>
      </c>
      <c r="I3548" s="40">
        <v>50</v>
      </c>
      <c r="J3548" s="40">
        <v>10</v>
      </c>
      <c r="K3548" s="40">
        <v>0</v>
      </c>
      <c r="L3548" s="40">
        <v>40</v>
      </c>
      <c r="M3548" s="40">
        <v>0</v>
      </c>
      <c r="N3548" s="41">
        <f>D3548*$D$3</f>
        <v>217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(N3548/100)*(I3548*$I$3)+(N3548/100)*(J3548*$J$3)+(N3548/100)*(L3548*$L$3)</f>
        <v>434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27"/>
        <v>651</v>
      </c>
      <c r="Y3548" s="41">
        <f t="shared" si="428"/>
        <v>0</v>
      </c>
      <c r="Z3548" s="41">
        <f t="shared" si="429"/>
        <v>0</v>
      </c>
      <c r="AA3548" s="41">
        <f t="shared" si="430"/>
        <v>0</v>
      </c>
      <c r="AB3548" s="41">
        <f t="shared" si="431"/>
        <v>0</v>
      </c>
      <c r="AC3548" s="42">
        <f t="shared" si="432"/>
        <v>651</v>
      </c>
      <c r="AD3548" s="43" t="s">
        <v>16</v>
      </c>
      <c r="AE3548" s="44"/>
      <c r="AF3548" s="45"/>
    </row>
    <row r="3549" spans="1:32">
      <c r="A3549" s="46" t="s">
        <v>29</v>
      </c>
      <c r="B3549" s="61">
        <v>32</v>
      </c>
      <c r="C3549" s="48" t="s">
        <v>5</v>
      </c>
      <c r="D3549" s="49">
        <v>155</v>
      </c>
      <c r="E3549" s="49">
        <v>0</v>
      </c>
      <c r="F3549" s="49">
        <v>0</v>
      </c>
      <c r="G3549" s="49">
        <v>0</v>
      </c>
      <c r="H3549" s="49">
        <v>0</v>
      </c>
      <c r="I3549" s="50">
        <v>65</v>
      </c>
      <c r="J3549" s="50">
        <v>30</v>
      </c>
      <c r="K3549" s="50">
        <v>0</v>
      </c>
      <c r="L3549" s="50">
        <v>40</v>
      </c>
      <c r="M3549" s="50">
        <v>0</v>
      </c>
      <c r="N3549" s="51">
        <f>D3549*$D$4</f>
        <v>209.25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(N3549/100)*(I3549*$I$4)+(N3549/100)*(J3549*$J$4)+(N3549/100)*(L3549*$L$4)</f>
        <v>564.97499999999991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27"/>
        <v>774.22499999999991</v>
      </c>
      <c r="Y3549" s="51">
        <f t="shared" si="428"/>
        <v>0</v>
      </c>
      <c r="Z3549" s="51">
        <f t="shared" si="429"/>
        <v>0</v>
      </c>
      <c r="AA3549" s="51">
        <f t="shared" si="430"/>
        <v>0</v>
      </c>
      <c r="AB3549" s="51">
        <f t="shared" si="431"/>
        <v>0</v>
      </c>
      <c r="AC3549" s="52">
        <f t="shared" si="432"/>
        <v>774.2</v>
      </c>
      <c r="AD3549" s="53">
        <f>(ROUND(AC3549-AC3548,1)/AC3548)</f>
        <v>0.18924731182795698</v>
      </c>
      <c r="AE3549" s="44"/>
      <c r="AF3549" s="45"/>
    </row>
    <row r="3550" spans="1:32">
      <c r="A3550" s="46" t="s">
        <v>30</v>
      </c>
      <c r="B3550" s="61">
        <v>0</v>
      </c>
      <c r="C3550" s="48" t="s">
        <v>6</v>
      </c>
      <c r="D3550" s="49">
        <v>155</v>
      </c>
      <c r="E3550" s="49">
        <v>0</v>
      </c>
      <c r="F3550" s="49">
        <v>0</v>
      </c>
      <c r="G3550" s="49">
        <v>0</v>
      </c>
      <c r="H3550" s="49">
        <v>0</v>
      </c>
      <c r="I3550" s="50">
        <v>50</v>
      </c>
      <c r="J3550" s="50">
        <v>10</v>
      </c>
      <c r="K3550" s="50">
        <v>0</v>
      </c>
      <c r="L3550" s="50">
        <v>40</v>
      </c>
      <c r="M3550" s="50">
        <v>0</v>
      </c>
      <c r="N3550" s="51">
        <f>D3550*$D$5</f>
        <v>217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(N3550/100)*(I3550*$I$5)+(N3550/100)*(J3550*$J$5)+(N3550/100)*(L3550*$L$5)</f>
        <v>434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27"/>
        <v>651</v>
      </c>
      <c r="Y3550" s="51">
        <f t="shared" si="428"/>
        <v>0</v>
      </c>
      <c r="Z3550" s="51">
        <f t="shared" si="429"/>
        <v>0</v>
      </c>
      <c r="AA3550" s="51">
        <f t="shared" si="430"/>
        <v>0</v>
      </c>
      <c r="AB3550" s="51">
        <f t="shared" si="431"/>
        <v>0</v>
      </c>
      <c r="AC3550" s="52">
        <f t="shared" si="432"/>
        <v>651</v>
      </c>
      <c r="AD3550" s="53">
        <f>(ROUND(AC3550-AC3548,1)/AC3548)</f>
        <v>0</v>
      </c>
      <c r="AE3550" s="44"/>
      <c r="AF3550" s="45"/>
    </row>
    <row r="3551" spans="1:32">
      <c r="A3551" s="46" t="s">
        <v>31</v>
      </c>
      <c r="B3551" s="61">
        <v>0</v>
      </c>
      <c r="C3551" s="48" t="s">
        <v>7</v>
      </c>
      <c r="D3551" s="49">
        <v>155</v>
      </c>
      <c r="E3551" s="49">
        <v>0</v>
      </c>
      <c r="F3551" s="49">
        <v>0</v>
      </c>
      <c r="G3551" s="49">
        <v>0</v>
      </c>
      <c r="H3551" s="49">
        <v>0</v>
      </c>
      <c r="I3551" s="50">
        <v>50</v>
      </c>
      <c r="J3551" s="50">
        <v>10</v>
      </c>
      <c r="K3551" s="50">
        <v>0</v>
      </c>
      <c r="L3551" s="50">
        <v>40</v>
      </c>
      <c r="M3551" s="50">
        <v>0</v>
      </c>
      <c r="N3551" s="51">
        <f>D3551*$D$6</f>
        <v>217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(N3551/100)*(I3551*$I$6)+(N3551/100)*(J3551*$J$6)+(N3551/100)*(L3551*$L$6)</f>
        <v>434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27"/>
        <v>651</v>
      </c>
      <c r="Y3551" s="51">
        <f t="shared" si="428"/>
        <v>0</v>
      </c>
      <c r="Z3551" s="51">
        <f t="shared" si="429"/>
        <v>0</v>
      </c>
      <c r="AA3551" s="51">
        <f t="shared" si="430"/>
        <v>0</v>
      </c>
      <c r="AB3551" s="51">
        <f t="shared" si="431"/>
        <v>0</v>
      </c>
      <c r="AC3551" s="52">
        <f t="shared" si="432"/>
        <v>651</v>
      </c>
      <c r="AD3551" s="53">
        <f>(ROUND(AC3551-AC3548,1)/AC3548)</f>
        <v>0</v>
      </c>
      <c r="AE3551" s="44"/>
      <c r="AF3551" s="45"/>
    </row>
    <row r="3552" spans="1:32">
      <c r="A3552" s="46" t="s">
        <v>32</v>
      </c>
      <c r="B3552" s="61">
        <v>40</v>
      </c>
      <c r="C3552" s="48" t="s">
        <v>8</v>
      </c>
      <c r="D3552" s="49">
        <v>155</v>
      </c>
      <c r="E3552" s="49">
        <v>0</v>
      </c>
      <c r="F3552" s="49">
        <v>0</v>
      </c>
      <c r="G3552" s="49">
        <v>0</v>
      </c>
      <c r="H3552" s="49">
        <v>0</v>
      </c>
      <c r="I3552" s="50">
        <v>50</v>
      </c>
      <c r="J3552" s="50">
        <v>10</v>
      </c>
      <c r="K3552" s="50">
        <v>0</v>
      </c>
      <c r="L3552" s="50">
        <v>40</v>
      </c>
      <c r="M3552" s="50">
        <v>0</v>
      </c>
      <c r="N3552" s="51">
        <f>D3552*$D$7</f>
        <v>217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(N3552/100)*(I3552*$I$7)+(N3552/100)*(J3552*$J$7)+(N3552/100)*(L3552*$L$7)</f>
        <v>434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27"/>
        <v>651</v>
      </c>
      <c r="Y3552" s="51">
        <f t="shared" si="428"/>
        <v>0</v>
      </c>
      <c r="Z3552" s="51">
        <f t="shared" si="429"/>
        <v>0</v>
      </c>
      <c r="AA3552" s="51">
        <f t="shared" si="430"/>
        <v>0</v>
      </c>
      <c r="AB3552" s="51">
        <f t="shared" si="431"/>
        <v>0</v>
      </c>
      <c r="AC3552" s="52">
        <f t="shared" si="432"/>
        <v>651</v>
      </c>
      <c r="AD3552" s="53">
        <f>(ROUND(AC3552-AC3548,1)/AC3548)</f>
        <v>0</v>
      </c>
      <c r="AE3552" s="44"/>
      <c r="AF3552" s="45"/>
    </row>
    <row r="3553" spans="1:32">
      <c r="A3553" s="46" t="s">
        <v>33</v>
      </c>
      <c r="B3553" s="61"/>
      <c r="C3553" s="48" t="s">
        <v>9</v>
      </c>
      <c r="D3553" s="49">
        <v>155</v>
      </c>
      <c r="E3553" s="49">
        <v>0</v>
      </c>
      <c r="F3553" s="49">
        <v>0</v>
      </c>
      <c r="G3553" s="49">
        <v>0</v>
      </c>
      <c r="H3553" s="49">
        <v>0</v>
      </c>
      <c r="I3553" s="50">
        <v>50</v>
      </c>
      <c r="J3553" s="50">
        <v>10</v>
      </c>
      <c r="K3553" s="50">
        <v>0</v>
      </c>
      <c r="L3553" s="50">
        <v>40</v>
      </c>
      <c r="M3553" s="50">
        <v>0</v>
      </c>
      <c r="N3553" s="51">
        <f>D3553*$D$8</f>
        <v>217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(N3553/100)*(I3553*$I$8)+(N3553/100)*(J3553*$J$8)+(N3553/100)*(L3553*$L$8)</f>
        <v>434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ref="X3553:X3616" si="433">N3553+S3553</f>
        <v>651</v>
      </c>
      <c r="Y3553" s="51">
        <f t="shared" ref="Y3553:Y3616" si="434">O3553+T3553</f>
        <v>0</v>
      </c>
      <c r="Z3553" s="51">
        <f t="shared" ref="Z3553:Z3616" si="435">P3553+U3553</f>
        <v>0</v>
      </c>
      <c r="AA3553" s="51">
        <f t="shared" ref="AA3553:AA3616" si="436">Q3553+V3553</f>
        <v>0</v>
      </c>
      <c r="AB3553" s="51">
        <f t="shared" ref="AB3553:AB3616" si="437">R3553+W3553</f>
        <v>0</v>
      </c>
      <c r="AC3553" s="52">
        <f t="shared" ref="AC3553:AC3616" si="438">ROUND(X3553+Y3553+Z3553+AA3553+AB3553,1)</f>
        <v>651</v>
      </c>
      <c r="AD3553" s="53">
        <f>(ROUND(AC3553-AC3548,1)/AC3548)</f>
        <v>0</v>
      </c>
      <c r="AE3553" s="44"/>
      <c r="AF3553" s="45"/>
    </row>
    <row r="3554" spans="1:32">
      <c r="A3554" s="46" t="s">
        <v>34</v>
      </c>
      <c r="B3554" s="61"/>
      <c r="C3554" s="48" t="s">
        <v>10</v>
      </c>
      <c r="D3554" s="49">
        <v>78</v>
      </c>
      <c r="E3554" s="49">
        <v>155</v>
      </c>
      <c r="F3554" s="49">
        <v>0</v>
      </c>
      <c r="G3554" s="49">
        <v>0</v>
      </c>
      <c r="H3554" s="49">
        <v>0</v>
      </c>
      <c r="I3554" s="50">
        <v>50</v>
      </c>
      <c r="J3554" s="50">
        <v>10</v>
      </c>
      <c r="K3554" s="50">
        <v>120</v>
      </c>
      <c r="L3554" s="50">
        <v>0</v>
      </c>
      <c r="M3554" s="50">
        <v>0</v>
      </c>
      <c r="N3554" s="51">
        <f>D3554*$D$9</f>
        <v>105.30000000000001</v>
      </c>
      <c r="O3554" s="51">
        <f>E3554*$E$9</f>
        <v>209.25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(N3554/100)*(I3554*$I$9)+(N3554/100)*(J3554*$J$9)+(N3554/100)*(L3554*$L$9)</f>
        <v>63.180000000000007</v>
      </c>
      <c r="T3554" s="51">
        <f>(O3554/100)*(K3554*$K$9)</f>
        <v>351.53999999999996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33"/>
        <v>168.48000000000002</v>
      </c>
      <c r="Y3554" s="51">
        <f t="shared" si="434"/>
        <v>560.79</v>
      </c>
      <c r="Z3554" s="51">
        <f t="shared" si="435"/>
        <v>0</v>
      </c>
      <c r="AA3554" s="51">
        <f t="shared" si="436"/>
        <v>0</v>
      </c>
      <c r="AB3554" s="51">
        <f t="shared" si="437"/>
        <v>0</v>
      </c>
      <c r="AC3554" s="52">
        <f t="shared" si="438"/>
        <v>729.3</v>
      </c>
      <c r="AD3554" s="53">
        <f>(ROUND(AC3554-AC3548,1)/AC3548)</f>
        <v>0.12027649769585252</v>
      </c>
      <c r="AE3554" s="44"/>
      <c r="AF3554" s="45"/>
    </row>
    <row r="3555" spans="1:32">
      <c r="A3555" s="46" t="s">
        <v>35</v>
      </c>
      <c r="B3555" s="61"/>
      <c r="C3555" s="48" t="s">
        <v>11</v>
      </c>
      <c r="D3555" s="49">
        <v>78</v>
      </c>
      <c r="E3555" s="49">
        <v>0</v>
      </c>
      <c r="F3555" s="49">
        <v>155</v>
      </c>
      <c r="G3555" s="49">
        <v>0</v>
      </c>
      <c r="H3555" s="49">
        <v>0</v>
      </c>
      <c r="I3555" s="50">
        <v>50</v>
      </c>
      <c r="J3555" s="50">
        <v>10</v>
      </c>
      <c r="K3555" s="50">
        <v>50</v>
      </c>
      <c r="L3555" s="50">
        <v>50</v>
      </c>
      <c r="M3555" s="50">
        <v>0</v>
      </c>
      <c r="N3555" s="51">
        <f>D3555*$D$10</f>
        <v>105.30000000000001</v>
      </c>
      <c r="O3555" s="51">
        <f>E3555*$E$10</f>
        <v>0</v>
      </c>
      <c r="P3555" s="51">
        <f>F3555*$F$10</f>
        <v>209.25</v>
      </c>
      <c r="Q3555" s="51">
        <f>G3555*$G$10</f>
        <v>0</v>
      </c>
      <c r="R3555" s="51">
        <f>H3555*$H$10</f>
        <v>0</v>
      </c>
      <c r="S3555" s="51">
        <f>(N3555/100)*(I3555*$I$10)+(N3555/100)*(J3555*$J$10)+(N3555/100)*(L3555*$L$10)</f>
        <v>136.89000000000001</v>
      </c>
      <c r="T3555" s="51">
        <f>(O3555/100)*(K3555*$J$10)</f>
        <v>0</v>
      </c>
      <c r="U3555" s="51">
        <f>(P3555/100)*(K3555*$K$10)+(P3555/100)*(L3555*$L$10)</f>
        <v>292.95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33"/>
        <v>242.19000000000003</v>
      </c>
      <c r="Y3555" s="51">
        <f t="shared" si="434"/>
        <v>0</v>
      </c>
      <c r="Z3555" s="51">
        <f t="shared" si="435"/>
        <v>502.2</v>
      </c>
      <c r="AA3555" s="51">
        <f t="shared" si="436"/>
        <v>0</v>
      </c>
      <c r="AB3555" s="51">
        <f t="shared" si="437"/>
        <v>0</v>
      </c>
      <c r="AC3555" s="52">
        <f t="shared" si="438"/>
        <v>744.4</v>
      </c>
      <c r="AD3555" s="53">
        <f>(ROUND(AC3555-AC3548,1)/AC3548)</f>
        <v>0.1434715821812596</v>
      </c>
      <c r="AE3555" s="44"/>
      <c r="AF3555" s="45"/>
    </row>
    <row r="3556" spans="1:32">
      <c r="A3556" s="46" t="s">
        <v>36</v>
      </c>
      <c r="B3556" s="61"/>
      <c r="C3556" s="48" t="s">
        <v>12</v>
      </c>
      <c r="D3556" s="49">
        <v>78</v>
      </c>
      <c r="E3556" s="49">
        <v>0</v>
      </c>
      <c r="F3556" s="49">
        <v>0</v>
      </c>
      <c r="G3556" s="49">
        <v>155</v>
      </c>
      <c r="H3556" s="49">
        <v>0</v>
      </c>
      <c r="I3556" s="50">
        <v>50</v>
      </c>
      <c r="J3556" s="50">
        <v>10</v>
      </c>
      <c r="K3556" s="50">
        <v>0</v>
      </c>
      <c r="L3556" s="50">
        <v>80</v>
      </c>
      <c r="M3556" s="50">
        <v>0</v>
      </c>
      <c r="N3556" s="51">
        <f>D3556*$D$11</f>
        <v>105.30000000000001</v>
      </c>
      <c r="O3556" s="51">
        <f>E3556*$E$11</f>
        <v>0</v>
      </c>
      <c r="P3556" s="51">
        <f>F3556*$F$11</f>
        <v>0</v>
      </c>
      <c r="Q3556" s="51">
        <f>G3556*$G$11</f>
        <v>209.25</v>
      </c>
      <c r="R3556" s="51">
        <f>H3556*$H$11</f>
        <v>0</v>
      </c>
      <c r="S3556" s="51">
        <f>(N3556/100)*(I3556*$I$11)+(N3556/100)*(J3556*$J$11)+(N3556/100)*(L3556*$L$11)</f>
        <v>181.11600000000004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234.35999999999999</v>
      </c>
      <c r="W3556" s="51">
        <f>(R3556/100)*(K3556*$K$11)+(R3556/100)*(L3556*$L$11)</f>
        <v>0</v>
      </c>
      <c r="X3556" s="51">
        <f t="shared" si="433"/>
        <v>286.41600000000005</v>
      </c>
      <c r="Y3556" s="51">
        <f t="shared" si="434"/>
        <v>0</v>
      </c>
      <c r="Z3556" s="51">
        <f t="shared" si="435"/>
        <v>0</v>
      </c>
      <c r="AA3556" s="51">
        <f t="shared" si="436"/>
        <v>443.61</v>
      </c>
      <c r="AB3556" s="51">
        <f t="shared" si="437"/>
        <v>0</v>
      </c>
      <c r="AC3556" s="52">
        <f t="shared" si="438"/>
        <v>730</v>
      </c>
      <c r="AD3556" s="53">
        <f>(ROUND(AC3556-AC3548,1)/AC3548)</f>
        <v>0.12135176651305683</v>
      </c>
      <c r="AE3556" s="44"/>
      <c r="AF3556" s="45"/>
    </row>
    <row r="3557" spans="1:32">
      <c r="A3557" s="46" t="s">
        <v>37</v>
      </c>
      <c r="B3557" s="61"/>
      <c r="C3557" s="48" t="s">
        <v>13</v>
      </c>
      <c r="D3557" s="49">
        <v>78</v>
      </c>
      <c r="E3557" s="49">
        <v>0</v>
      </c>
      <c r="F3557" s="49">
        <v>0</v>
      </c>
      <c r="G3557" s="49">
        <v>0</v>
      </c>
      <c r="H3557" s="49">
        <v>155</v>
      </c>
      <c r="I3557" s="50">
        <v>50</v>
      </c>
      <c r="J3557" s="50">
        <v>10</v>
      </c>
      <c r="K3557" s="50">
        <v>50</v>
      </c>
      <c r="L3557" s="50">
        <v>50</v>
      </c>
      <c r="M3557" s="50">
        <v>0</v>
      </c>
      <c r="N3557" s="51">
        <f>D3557*$D$12</f>
        <v>105.30000000000001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209.25</v>
      </c>
      <c r="S3557" s="51">
        <f>(N3557/100)*(I3557*$I$12)+(N3557/100)*(J3557*$J$12)+(N3557/100)*(L3557*$L$12)</f>
        <v>136.89000000000001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292.95</v>
      </c>
      <c r="X3557" s="51">
        <f t="shared" si="433"/>
        <v>242.19000000000003</v>
      </c>
      <c r="Y3557" s="51">
        <f t="shared" si="434"/>
        <v>0</v>
      </c>
      <c r="Z3557" s="51">
        <f t="shared" si="435"/>
        <v>0</v>
      </c>
      <c r="AA3557" s="51">
        <f t="shared" si="436"/>
        <v>0</v>
      </c>
      <c r="AB3557" s="51">
        <f t="shared" si="437"/>
        <v>502.2</v>
      </c>
      <c r="AC3557" s="52">
        <f t="shared" si="438"/>
        <v>744.4</v>
      </c>
      <c r="AD3557" s="53">
        <f>(ROUND(AC3557-AC3548,1)/AC3548)</f>
        <v>0.1434715821812596</v>
      </c>
      <c r="AE3557" s="44"/>
      <c r="AF3557" s="45"/>
    </row>
    <row r="3558" spans="1:32">
      <c r="A3558" s="46" t="s">
        <v>38</v>
      </c>
      <c r="B3558" s="61"/>
      <c r="C3558" s="48" t="s">
        <v>14</v>
      </c>
      <c r="D3558" s="49">
        <v>155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150</v>
      </c>
      <c r="N3558" s="51">
        <f>D3558*$D$13</f>
        <v>209.25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(N3558/100)*(I3558*$I$13)+(N3558/100)*(J3558*$J$13)+(N3558/100)*(M3558*$M$13)+(N3558/100)*(L3558*$L$13)</f>
        <v>627.74999999999989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33"/>
        <v>836.99999999999989</v>
      </c>
      <c r="Y3558" s="51">
        <f t="shared" si="434"/>
        <v>0</v>
      </c>
      <c r="Z3558" s="51">
        <f t="shared" si="435"/>
        <v>0</v>
      </c>
      <c r="AA3558" s="51">
        <f t="shared" si="436"/>
        <v>0</v>
      </c>
      <c r="AB3558" s="51">
        <f t="shared" si="437"/>
        <v>0</v>
      </c>
      <c r="AC3558" s="52">
        <f t="shared" si="438"/>
        <v>837</v>
      </c>
      <c r="AD3558" s="53">
        <f>(ROUND(AC3558-AC3548,1)/AC3548)</f>
        <v>0.2857142857142857</v>
      </c>
      <c r="AE3558" s="44"/>
      <c r="AF3558" s="45"/>
    </row>
    <row r="3559" spans="1:32">
      <c r="A3559" s="46" t="s">
        <v>39</v>
      </c>
      <c r="B3559" s="61"/>
      <c r="C3559" s="48" t="s">
        <v>15</v>
      </c>
      <c r="D3559" s="49">
        <v>155</v>
      </c>
      <c r="E3559" s="49">
        <v>0</v>
      </c>
      <c r="F3559" s="49">
        <v>0</v>
      </c>
      <c r="G3559" s="49">
        <v>0</v>
      </c>
      <c r="H3559" s="49">
        <v>0</v>
      </c>
      <c r="I3559" s="50">
        <v>50</v>
      </c>
      <c r="J3559" s="50">
        <v>10</v>
      </c>
      <c r="K3559" s="50">
        <v>100</v>
      </c>
      <c r="L3559" s="50">
        <v>0</v>
      </c>
      <c r="M3559" s="50">
        <v>0</v>
      </c>
      <c r="N3559" s="51">
        <f>D3559*$D$14</f>
        <v>209.25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544.04999999999995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33"/>
        <v>753.3</v>
      </c>
      <c r="Y3559" s="51">
        <f t="shared" si="434"/>
        <v>0</v>
      </c>
      <c r="Z3559" s="51">
        <f t="shared" si="435"/>
        <v>0</v>
      </c>
      <c r="AA3559" s="51">
        <f t="shared" si="436"/>
        <v>0</v>
      </c>
      <c r="AB3559" s="51">
        <f t="shared" si="437"/>
        <v>0</v>
      </c>
      <c r="AC3559" s="52">
        <f t="shared" si="438"/>
        <v>753.3</v>
      </c>
      <c r="AD3559" s="53">
        <f>(ROUND(AC3559-AC3548,1)/AC3548)</f>
        <v>0.15714285714285714</v>
      </c>
      <c r="AE3559" s="44"/>
      <c r="AF3559" s="45"/>
    </row>
    <row r="3560" spans="1:32">
      <c r="A3560" s="46"/>
      <c r="B3560" s="61"/>
      <c r="C3560" s="48" t="s">
        <v>16</v>
      </c>
      <c r="D3560" s="49">
        <v>155</v>
      </c>
      <c r="E3560" s="49">
        <v>0</v>
      </c>
      <c r="F3560" s="49">
        <v>0</v>
      </c>
      <c r="G3560" s="49">
        <v>0</v>
      </c>
      <c r="H3560" s="49">
        <v>0</v>
      </c>
      <c r="I3560" s="50">
        <v>50</v>
      </c>
      <c r="J3560" s="50">
        <v>10</v>
      </c>
      <c r="K3560" s="50">
        <v>0</v>
      </c>
      <c r="L3560" s="50">
        <v>120</v>
      </c>
      <c r="M3560" s="50">
        <v>0</v>
      </c>
      <c r="N3560" s="51">
        <f>D3560*$D$15</f>
        <v>209.25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627.74999999999989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33"/>
        <v>836.99999999999989</v>
      </c>
      <c r="Y3560" s="51">
        <f t="shared" si="434"/>
        <v>0</v>
      </c>
      <c r="Z3560" s="51">
        <f t="shared" si="435"/>
        <v>0</v>
      </c>
      <c r="AA3560" s="51">
        <f t="shared" si="436"/>
        <v>0</v>
      </c>
      <c r="AB3560" s="51">
        <f t="shared" si="437"/>
        <v>0</v>
      </c>
      <c r="AC3560" s="52">
        <f t="shared" si="438"/>
        <v>837</v>
      </c>
      <c r="AD3560" s="53">
        <f>(ROUND(AC3560-AC3548,1)/AC3548)</f>
        <v>0.2857142857142857</v>
      </c>
      <c r="AE3560" s="44"/>
      <c r="AF3560" s="45"/>
    </row>
    <row r="3561" spans="1:32">
      <c r="A3561" s="46"/>
      <c r="B3561" s="61"/>
      <c r="C3561" s="48" t="s">
        <v>17</v>
      </c>
      <c r="D3561" s="49">
        <v>155</v>
      </c>
      <c r="E3561" s="49">
        <v>0</v>
      </c>
      <c r="F3561" s="49">
        <v>0</v>
      </c>
      <c r="G3561" s="49">
        <v>0</v>
      </c>
      <c r="H3561" s="49">
        <v>0</v>
      </c>
      <c r="I3561" s="50">
        <v>50</v>
      </c>
      <c r="J3561" s="50">
        <v>60</v>
      </c>
      <c r="K3561" s="50">
        <v>0</v>
      </c>
      <c r="L3561" s="50">
        <v>40</v>
      </c>
      <c r="M3561" s="50">
        <v>0</v>
      </c>
      <c r="N3561" s="51">
        <f>D3561*$D$16</f>
        <v>209.25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(N3561/100)*(I3561*$I$16)+(N3561/100)*(J3561*$J$16)+(N3561/100)*(L3561*$L$16)</f>
        <v>502.19999999999993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33"/>
        <v>711.44999999999993</v>
      </c>
      <c r="Y3561" s="51">
        <f t="shared" si="434"/>
        <v>0</v>
      </c>
      <c r="Z3561" s="51">
        <f t="shared" si="435"/>
        <v>0</v>
      </c>
      <c r="AA3561" s="51">
        <f t="shared" si="436"/>
        <v>0</v>
      </c>
      <c r="AB3561" s="51">
        <f t="shared" si="437"/>
        <v>0</v>
      </c>
      <c r="AC3561" s="52">
        <f t="shared" si="438"/>
        <v>711.5</v>
      </c>
      <c r="AD3561" s="53">
        <f>(ROUND(AC3561-AC3548,1)/AC3548)</f>
        <v>9.2933947772657455E-2</v>
      </c>
      <c r="AE3561" s="44"/>
      <c r="AF3561" s="45"/>
    </row>
    <row r="3562" spans="1:32">
      <c r="A3562" s="46"/>
      <c r="B3562" s="61"/>
      <c r="C3562" s="48" t="s">
        <v>18</v>
      </c>
      <c r="D3562" s="49">
        <v>155</v>
      </c>
      <c r="E3562" s="49">
        <v>0</v>
      </c>
      <c r="F3562" s="49">
        <v>0</v>
      </c>
      <c r="G3562" s="49">
        <v>0</v>
      </c>
      <c r="H3562" s="49">
        <v>0</v>
      </c>
      <c r="I3562" s="50">
        <v>95</v>
      </c>
      <c r="J3562" s="50">
        <v>10</v>
      </c>
      <c r="K3562" s="50">
        <v>0</v>
      </c>
      <c r="L3562" s="50">
        <v>40</v>
      </c>
      <c r="M3562" s="50">
        <v>0</v>
      </c>
      <c r="N3562" s="51">
        <f>D3562*$D$17</f>
        <v>209.25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(N3562/100)*(I3562*$I$17)+(N3562/100)*(J3562*$J$17)+(N3562/100)*(L3562*$L$17)</f>
        <v>601.59375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33"/>
        <v>810.84375</v>
      </c>
      <c r="Y3562" s="51">
        <f t="shared" si="434"/>
        <v>0</v>
      </c>
      <c r="Z3562" s="51">
        <f t="shared" si="435"/>
        <v>0</v>
      </c>
      <c r="AA3562" s="51">
        <f t="shared" si="436"/>
        <v>0</v>
      </c>
      <c r="AB3562" s="51">
        <f t="shared" si="437"/>
        <v>0</v>
      </c>
      <c r="AC3562" s="52">
        <f t="shared" si="438"/>
        <v>810.8</v>
      </c>
      <c r="AD3562" s="53">
        <f>(ROUND(AC3562-AC3548,1)/AC3548)</f>
        <v>0.24546850998463904</v>
      </c>
      <c r="AE3562" s="44" t="s">
        <v>28</v>
      </c>
      <c r="AF3562" s="45"/>
    </row>
    <row r="3563" spans="1:32">
      <c r="A3563" s="54" t="s">
        <v>19</v>
      </c>
      <c r="B3563" s="58" t="s">
        <v>295</v>
      </c>
      <c r="C3563" s="38" t="s">
        <v>61</v>
      </c>
      <c r="D3563" s="39">
        <v>210</v>
      </c>
      <c r="E3563" s="39">
        <v>0</v>
      </c>
      <c r="F3563" s="39">
        <v>0</v>
      </c>
      <c r="G3563" s="39">
        <v>0</v>
      </c>
      <c r="H3563" s="39">
        <v>0</v>
      </c>
      <c r="I3563" s="40">
        <v>60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294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352.8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33"/>
        <v>646.79999999999995</v>
      </c>
      <c r="Y3563" s="41">
        <f t="shared" si="434"/>
        <v>0</v>
      </c>
      <c r="Z3563" s="41">
        <f t="shared" si="435"/>
        <v>0</v>
      </c>
      <c r="AA3563" s="41">
        <f t="shared" si="436"/>
        <v>0</v>
      </c>
      <c r="AB3563" s="41">
        <f t="shared" si="437"/>
        <v>0</v>
      </c>
      <c r="AC3563" s="42">
        <f t="shared" si="438"/>
        <v>646.79999999999995</v>
      </c>
      <c r="AD3563" s="43"/>
      <c r="AE3563" s="44"/>
      <c r="AF3563" s="45"/>
    </row>
    <row r="3564" spans="1:32">
      <c r="A3564" s="46" t="s">
        <v>29</v>
      </c>
      <c r="B3564" s="59">
        <v>40</v>
      </c>
      <c r="C3564" s="48" t="s">
        <v>5</v>
      </c>
      <c r="D3564" s="49">
        <v>210</v>
      </c>
      <c r="E3564" s="49">
        <v>0</v>
      </c>
      <c r="F3564" s="49">
        <v>0</v>
      </c>
      <c r="G3564" s="49">
        <v>0</v>
      </c>
      <c r="H3564" s="49">
        <v>0</v>
      </c>
      <c r="I3564" s="50">
        <v>70</v>
      </c>
      <c r="J3564" s="50">
        <v>10</v>
      </c>
      <c r="K3564" s="50">
        <v>0</v>
      </c>
      <c r="L3564" s="50">
        <v>0</v>
      </c>
      <c r="M3564" s="50">
        <v>0</v>
      </c>
      <c r="N3564" s="51">
        <f>D3564*$D$4</f>
        <v>283.5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453.59999999999997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33"/>
        <v>737.09999999999991</v>
      </c>
      <c r="Y3564" s="51">
        <f t="shared" si="434"/>
        <v>0</v>
      </c>
      <c r="Z3564" s="51">
        <f t="shared" si="435"/>
        <v>0</v>
      </c>
      <c r="AA3564" s="51">
        <f t="shared" si="436"/>
        <v>0</v>
      </c>
      <c r="AB3564" s="51">
        <f t="shared" si="437"/>
        <v>0</v>
      </c>
      <c r="AC3564" s="52">
        <f t="shared" si="438"/>
        <v>737.1</v>
      </c>
      <c r="AD3564" s="53">
        <f>(ROUND(AC3564-AC3563,1)/AC3563)</f>
        <v>0.13961038961038963</v>
      </c>
      <c r="AE3564" s="44"/>
      <c r="AF3564" s="45"/>
    </row>
    <row r="3565" spans="1:32">
      <c r="A3565" s="46" t="s">
        <v>30</v>
      </c>
      <c r="B3565" s="59">
        <v>0</v>
      </c>
      <c r="C3565" s="48" t="s">
        <v>6</v>
      </c>
      <c r="D3565" s="49">
        <v>210</v>
      </c>
      <c r="E3565" s="49">
        <v>0</v>
      </c>
      <c r="F3565" s="49">
        <v>0</v>
      </c>
      <c r="G3565" s="49">
        <v>0</v>
      </c>
      <c r="H3565" s="49">
        <v>0</v>
      </c>
      <c r="I3565" s="50">
        <v>60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294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352.8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33"/>
        <v>646.79999999999995</v>
      </c>
      <c r="Y3565" s="51">
        <f t="shared" si="434"/>
        <v>0</v>
      </c>
      <c r="Z3565" s="51">
        <f t="shared" si="435"/>
        <v>0</v>
      </c>
      <c r="AA3565" s="51">
        <f t="shared" si="436"/>
        <v>0</v>
      </c>
      <c r="AB3565" s="51">
        <f t="shared" si="437"/>
        <v>0</v>
      </c>
      <c r="AC3565" s="52">
        <f t="shared" si="438"/>
        <v>646.79999999999995</v>
      </c>
      <c r="AD3565" s="53">
        <f>(ROUND(AC3565-AC3563,1)/AC3563)</f>
        <v>0</v>
      </c>
      <c r="AE3565" s="44"/>
      <c r="AF3565" s="45"/>
    </row>
    <row r="3566" spans="1:32">
      <c r="A3566" s="46" t="s">
        <v>31</v>
      </c>
      <c r="B3566" s="59">
        <v>0</v>
      </c>
      <c r="C3566" s="48" t="s">
        <v>7</v>
      </c>
      <c r="D3566" s="49">
        <v>210</v>
      </c>
      <c r="E3566" s="49">
        <v>0</v>
      </c>
      <c r="F3566" s="49">
        <v>0</v>
      </c>
      <c r="G3566" s="49">
        <v>0</v>
      </c>
      <c r="H3566" s="49">
        <v>0</v>
      </c>
      <c r="I3566" s="50">
        <v>60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294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352.8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33"/>
        <v>646.79999999999995</v>
      </c>
      <c r="Y3566" s="51">
        <f t="shared" si="434"/>
        <v>0</v>
      </c>
      <c r="Z3566" s="51">
        <f t="shared" si="435"/>
        <v>0</v>
      </c>
      <c r="AA3566" s="51">
        <f t="shared" si="436"/>
        <v>0</v>
      </c>
      <c r="AB3566" s="51">
        <f t="shared" si="437"/>
        <v>0</v>
      </c>
      <c r="AC3566" s="52">
        <f t="shared" si="438"/>
        <v>646.79999999999995</v>
      </c>
      <c r="AD3566" s="53">
        <f>(ROUND(AC3566-AC3563,1)/AC3563)</f>
        <v>0</v>
      </c>
      <c r="AE3566" s="44"/>
      <c r="AF3566" s="45"/>
    </row>
    <row r="3567" spans="1:32">
      <c r="A3567" s="46" t="s">
        <v>32</v>
      </c>
      <c r="B3567" s="59">
        <v>0</v>
      </c>
      <c r="C3567" s="48" t="s">
        <v>8</v>
      </c>
      <c r="D3567" s="49">
        <v>210</v>
      </c>
      <c r="E3567" s="49">
        <v>0</v>
      </c>
      <c r="F3567" s="49">
        <v>0</v>
      </c>
      <c r="G3567" s="49">
        <v>0</v>
      </c>
      <c r="H3567" s="49">
        <v>0</v>
      </c>
      <c r="I3567" s="50">
        <v>60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294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352.8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33"/>
        <v>646.79999999999995</v>
      </c>
      <c r="Y3567" s="51">
        <f t="shared" si="434"/>
        <v>0</v>
      </c>
      <c r="Z3567" s="51">
        <f t="shared" si="435"/>
        <v>0</v>
      </c>
      <c r="AA3567" s="51">
        <f t="shared" si="436"/>
        <v>0</v>
      </c>
      <c r="AB3567" s="51">
        <f t="shared" si="437"/>
        <v>0</v>
      </c>
      <c r="AC3567" s="52">
        <f t="shared" si="438"/>
        <v>646.79999999999995</v>
      </c>
      <c r="AD3567" s="53">
        <f>(ROUND(AC3567-AC3563,1)/AC3563)</f>
        <v>0</v>
      </c>
      <c r="AE3567" s="44"/>
      <c r="AF3567" s="45"/>
    </row>
    <row r="3568" spans="1:32">
      <c r="A3568" s="46" t="s">
        <v>33</v>
      </c>
      <c r="B3568" s="59"/>
      <c r="C3568" s="48" t="s">
        <v>9</v>
      </c>
      <c r="D3568" s="49">
        <v>210</v>
      </c>
      <c r="E3568" s="49">
        <v>0</v>
      </c>
      <c r="F3568" s="49">
        <v>0</v>
      </c>
      <c r="G3568" s="49">
        <v>0</v>
      </c>
      <c r="H3568" s="49">
        <v>0</v>
      </c>
      <c r="I3568" s="50">
        <v>60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294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352.8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33"/>
        <v>646.79999999999995</v>
      </c>
      <c r="Y3568" s="51">
        <f t="shared" si="434"/>
        <v>0</v>
      </c>
      <c r="Z3568" s="51">
        <f t="shared" si="435"/>
        <v>0</v>
      </c>
      <c r="AA3568" s="51">
        <f t="shared" si="436"/>
        <v>0</v>
      </c>
      <c r="AB3568" s="51">
        <f t="shared" si="437"/>
        <v>0</v>
      </c>
      <c r="AC3568" s="52">
        <f t="shared" si="438"/>
        <v>646.79999999999995</v>
      </c>
      <c r="AD3568" s="53">
        <f>(ROUND(AC3568-AC3563,1)/AC3563)</f>
        <v>0</v>
      </c>
      <c r="AE3568" s="44"/>
      <c r="AF3568" s="45"/>
    </row>
    <row r="3569" spans="1:32">
      <c r="A3569" s="46" t="s">
        <v>34</v>
      </c>
      <c r="B3569" s="59"/>
      <c r="C3569" s="48" t="s">
        <v>10</v>
      </c>
      <c r="D3569" s="49">
        <v>105</v>
      </c>
      <c r="E3569" s="49">
        <v>210</v>
      </c>
      <c r="F3569" s="49">
        <v>0</v>
      </c>
      <c r="G3569" s="49">
        <v>0</v>
      </c>
      <c r="H3569" s="49">
        <v>0</v>
      </c>
      <c r="I3569" s="50">
        <v>60</v>
      </c>
      <c r="J3569" s="50">
        <v>0</v>
      </c>
      <c r="K3569" s="50">
        <v>70</v>
      </c>
      <c r="L3569" s="50">
        <v>0</v>
      </c>
      <c r="M3569" s="50">
        <v>0</v>
      </c>
      <c r="N3569" s="51">
        <f>D3569*$D$9</f>
        <v>141.75</v>
      </c>
      <c r="O3569" s="51">
        <f>E3569*$E$9</f>
        <v>283.5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85.05</v>
      </c>
      <c r="T3569" s="51">
        <f>(O3569/100)*(K3569*$K$9)</f>
        <v>277.83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33"/>
        <v>226.8</v>
      </c>
      <c r="Y3569" s="51">
        <f t="shared" si="434"/>
        <v>561.32999999999993</v>
      </c>
      <c r="Z3569" s="51">
        <f t="shared" si="435"/>
        <v>0</v>
      </c>
      <c r="AA3569" s="51">
        <f t="shared" si="436"/>
        <v>0</v>
      </c>
      <c r="AB3569" s="51">
        <f t="shared" si="437"/>
        <v>0</v>
      </c>
      <c r="AC3569" s="52">
        <f t="shared" si="438"/>
        <v>788.1</v>
      </c>
      <c r="AD3569" s="53">
        <f>(ROUND(AC3569-AC3563,1)/AC3563)</f>
        <v>0.21846011131725421</v>
      </c>
      <c r="AE3569" s="44"/>
      <c r="AF3569" s="45"/>
    </row>
    <row r="3570" spans="1:32">
      <c r="A3570" s="46" t="s">
        <v>35</v>
      </c>
      <c r="B3570" s="59"/>
      <c r="C3570" s="48" t="s">
        <v>11</v>
      </c>
      <c r="D3570" s="49">
        <v>105</v>
      </c>
      <c r="E3570" s="49">
        <v>0</v>
      </c>
      <c r="F3570" s="49">
        <v>210</v>
      </c>
      <c r="G3570" s="49">
        <v>0</v>
      </c>
      <c r="H3570" s="49">
        <v>0</v>
      </c>
      <c r="I3570" s="50">
        <v>60</v>
      </c>
      <c r="J3570" s="50">
        <v>0</v>
      </c>
      <c r="K3570" s="50">
        <v>35</v>
      </c>
      <c r="L3570" s="50">
        <v>35</v>
      </c>
      <c r="M3570" s="50">
        <v>0</v>
      </c>
      <c r="N3570" s="51">
        <f>D3570*$D$10</f>
        <v>141.75</v>
      </c>
      <c r="O3570" s="51">
        <f>E3570*$E$10</f>
        <v>0</v>
      </c>
      <c r="P3570" s="51">
        <f>F3570*$F$10</f>
        <v>283.5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85.05</v>
      </c>
      <c r="T3570" s="51">
        <f>(O3570/100)*(K3570*$J$10)</f>
        <v>0</v>
      </c>
      <c r="U3570" s="51">
        <f>(P3570/100)*(K3570*$K$10)+(P3570/100)*(L3570*$L$10)</f>
        <v>277.83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33"/>
        <v>226.8</v>
      </c>
      <c r="Y3570" s="51">
        <f t="shared" si="434"/>
        <v>0</v>
      </c>
      <c r="Z3570" s="51">
        <f t="shared" si="435"/>
        <v>561.32999999999993</v>
      </c>
      <c r="AA3570" s="51">
        <f t="shared" si="436"/>
        <v>0</v>
      </c>
      <c r="AB3570" s="51">
        <f t="shared" si="437"/>
        <v>0</v>
      </c>
      <c r="AC3570" s="52">
        <f t="shared" si="438"/>
        <v>788.1</v>
      </c>
      <c r="AD3570" s="53">
        <f>(ROUND(AC3570-AC3563,1)/AC3563)</f>
        <v>0.21846011131725421</v>
      </c>
      <c r="AE3570" s="44"/>
      <c r="AF3570" s="45"/>
    </row>
    <row r="3571" spans="1:32">
      <c r="A3571" s="46" t="s">
        <v>36</v>
      </c>
      <c r="B3571" s="59"/>
      <c r="C3571" s="48" t="s">
        <v>12</v>
      </c>
      <c r="D3571" s="49">
        <v>105</v>
      </c>
      <c r="E3571" s="49">
        <v>0</v>
      </c>
      <c r="F3571" s="49">
        <v>0</v>
      </c>
      <c r="G3571" s="49">
        <v>210</v>
      </c>
      <c r="H3571" s="49">
        <v>0</v>
      </c>
      <c r="I3571" s="50">
        <v>60</v>
      </c>
      <c r="J3571" s="50">
        <v>0</v>
      </c>
      <c r="K3571" s="50">
        <v>0</v>
      </c>
      <c r="L3571" s="50">
        <v>70</v>
      </c>
      <c r="M3571" s="50">
        <v>0</v>
      </c>
      <c r="N3571" s="51">
        <f>D3571*$D$11</f>
        <v>141.75</v>
      </c>
      <c r="O3571" s="51">
        <f>E3571*$E$11</f>
        <v>0</v>
      </c>
      <c r="P3571" s="51">
        <f>F3571*$F$11</f>
        <v>0</v>
      </c>
      <c r="Q3571" s="51">
        <f>G3571*$G$11</f>
        <v>283.5</v>
      </c>
      <c r="R3571" s="51">
        <f>H3571*$H$11</f>
        <v>0</v>
      </c>
      <c r="S3571" s="51">
        <f>(N3571/100)*(I3571*$I$11)+(N3571/100)*(J3571*$J$11)</f>
        <v>85.05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277.83</v>
      </c>
      <c r="W3571" s="51">
        <f>(R3571/100)*(K3571*$K$11)+(R3571/100)*(L3571*$L$11)</f>
        <v>0</v>
      </c>
      <c r="X3571" s="51">
        <f t="shared" si="433"/>
        <v>226.8</v>
      </c>
      <c r="Y3571" s="51">
        <f t="shared" si="434"/>
        <v>0</v>
      </c>
      <c r="Z3571" s="51">
        <f t="shared" si="435"/>
        <v>0</v>
      </c>
      <c r="AA3571" s="51">
        <f t="shared" si="436"/>
        <v>561.32999999999993</v>
      </c>
      <c r="AB3571" s="51">
        <f t="shared" si="437"/>
        <v>0</v>
      </c>
      <c r="AC3571" s="52">
        <f t="shared" si="438"/>
        <v>788.1</v>
      </c>
      <c r="AD3571" s="53">
        <f>(ROUND(AC3571-AC3563,1)/AC3563)</f>
        <v>0.21846011131725421</v>
      </c>
      <c r="AE3571" s="44"/>
      <c r="AF3571" s="45"/>
    </row>
    <row r="3572" spans="1:32">
      <c r="A3572" s="46" t="s">
        <v>37</v>
      </c>
      <c r="B3572" s="59"/>
      <c r="C3572" s="48" t="s">
        <v>13</v>
      </c>
      <c r="D3572" s="49">
        <v>105</v>
      </c>
      <c r="E3572" s="49">
        <v>0</v>
      </c>
      <c r="F3572" s="49">
        <v>0</v>
      </c>
      <c r="G3572" s="49">
        <v>0</v>
      </c>
      <c r="H3572" s="49">
        <v>210</v>
      </c>
      <c r="I3572" s="50">
        <v>60</v>
      </c>
      <c r="J3572" s="50">
        <v>0</v>
      </c>
      <c r="K3572" s="50">
        <v>35</v>
      </c>
      <c r="L3572" s="50">
        <v>35</v>
      </c>
      <c r="M3572" s="50">
        <v>0</v>
      </c>
      <c r="N3572" s="51">
        <f>D3572*$D$12</f>
        <v>141.75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283.5</v>
      </c>
      <c r="S3572" s="51">
        <f>(N3572/100)*(I3572*$I$12)+(N3572/100)*(J3572*$J$12)</f>
        <v>85.05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277.83</v>
      </c>
      <c r="X3572" s="51">
        <f t="shared" si="433"/>
        <v>226.8</v>
      </c>
      <c r="Y3572" s="51">
        <f t="shared" si="434"/>
        <v>0</v>
      </c>
      <c r="Z3572" s="51">
        <f t="shared" si="435"/>
        <v>0</v>
      </c>
      <c r="AA3572" s="51">
        <f t="shared" si="436"/>
        <v>0</v>
      </c>
      <c r="AB3572" s="51">
        <f t="shared" si="437"/>
        <v>561.32999999999993</v>
      </c>
      <c r="AC3572" s="52">
        <f t="shared" si="438"/>
        <v>788.1</v>
      </c>
      <c r="AD3572" s="53">
        <f>(ROUND(AC3572-AC3563,1)/AC3563)</f>
        <v>0.21846011131725421</v>
      </c>
      <c r="AE3572" s="44"/>
      <c r="AF3572" s="45"/>
    </row>
    <row r="3573" spans="1:32">
      <c r="A3573" s="46" t="s">
        <v>38</v>
      </c>
      <c r="B3573" s="59"/>
      <c r="C3573" s="48" t="s">
        <v>14</v>
      </c>
      <c r="D3573" s="49">
        <v>210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85</v>
      </c>
      <c r="N3573" s="51">
        <f>D3573*$D$13</f>
        <v>283.5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481.95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33"/>
        <v>765.45</v>
      </c>
      <c r="Y3573" s="51">
        <f t="shared" si="434"/>
        <v>0</v>
      </c>
      <c r="Z3573" s="51">
        <f t="shared" si="435"/>
        <v>0</v>
      </c>
      <c r="AA3573" s="51">
        <f t="shared" si="436"/>
        <v>0</v>
      </c>
      <c r="AB3573" s="51">
        <f t="shared" si="437"/>
        <v>0</v>
      </c>
      <c r="AC3573" s="52">
        <f t="shared" si="438"/>
        <v>765.5</v>
      </c>
      <c r="AD3573" s="53">
        <f>(ROUND(AC3573-AC3563,1)/AC3563)</f>
        <v>0.18351886209029067</v>
      </c>
      <c r="AE3573" s="44"/>
      <c r="AF3573" s="45"/>
    </row>
    <row r="3574" spans="1:32">
      <c r="A3574" s="46" t="s">
        <v>39</v>
      </c>
      <c r="B3574" s="59"/>
      <c r="C3574" s="48" t="s">
        <v>15</v>
      </c>
      <c r="D3574" s="49">
        <v>210</v>
      </c>
      <c r="E3574" s="49">
        <v>0</v>
      </c>
      <c r="F3574" s="49">
        <v>0</v>
      </c>
      <c r="G3574" s="49">
        <v>0</v>
      </c>
      <c r="H3574" s="49">
        <v>0</v>
      </c>
      <c r="I3574" s="50">
        <v>60</v>
      </c>
      <c r="J3574" s="50">
        <v>0</v>
      </c>
      <c r="K3574" s="50">
        <v>55</v>
      </c>
      <c r="L3574" s="50">
        <v>0</v>
      </c>
      <c r="M3574" s="50">
        <v>0</v>
      </c>
      <c r="N3574" s="51">
        <f>D3574*$D$14</f>
        <v>283.5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481.95000000000005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33"/>
        <v>765.45</v>
      </c>
      <c r="Y3574" s="51">
        <f t="shared" si="434"/>
        <v>0</v>
      </c>
      <c r="Z3574" s="51">
        <f t="shared" si="435"/>
        <v>0</v>
      </c>
      <c r="AA3574" s="51">
        <f t="shared" si="436"/>
        <v>0</v>
      </c>
      <c r="AB3574" s="51">
        <f t="shared" si="437"/>
        <v>0</v>
      </c>
      <c r="AC3574" s="52">
        <f t="shared" si="438"/>
        <v>765.5</v>
      </c>
      <c r="AD3574" s="53">
        <f>(ROUND(AC3574-AC3563,1)/AC3563)</f>
        <v>0.18351886209029067</v>
      </c>
      <c r="AE3574" s="44"/>
      <c r="AF3574" s="45"/>
    </row>
    <row r="3575" spans="1:32">
      <c r="A3575" s="46"/>
      <c r="B3575" s="59"/>
      <c r="C3575" s="48" t="s">
        <v>16</v>
      </c>
      <c r="D3575" s="49">
        <v>210</v>
      </c>
      <c r="E3575" s="49">
        <v>0</v>
      </c>
      <c r="F3575" s="49">
        <v>0</v>
      </c>
      <c r="G3575" s="49">
        <v>0</v>
      </c>
      <c r="H3575" s="49">
        <v>0</v>
      </c>
      <c r="I3575" s="50">
        <v>60</v>
      </c>
      <c r="J3575" s="50">
        <v>0</v>
      </c>
      <c r="K3575" s="50">
        <v>0</v>
      </c>
      <c r="L3575" s="50">
        <v>55</v>
      </c>
      <c r="M3575" s="50">
        <v>0</v>
      </c>
      <c r="N3575" s="51">
        <f>D3575*$D$15</f>
        <v>283.5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481.95000000000005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33"/>
        <v>765.45</v>
      </c>
      <c r="Y3575" s="51">
        <f t="shared" si="434"/>
        <v>0</v>
      </c>
      <c r="Z3575" s="51">
        <f t="shared" si="435"/>
        <v>0</v>
      </c>
      <c r="AA3575" s="51">
        <f t="shared" si="436"/>
        <v>0</v>
      </c>
      <c r="AB3575" s="51">
        <f t="shared" si="437"/>
        <v>0</v>
      </c>
      <c r="AC3575" s="52">
        <f t="shared" si="438"/>
        <v>765.5</v>
      </c>
      <c r="AD3575" s="53">
        <f>(ROUND(AC3575-AC3563,1)/AC3563)</f>
        <v>0.18351886209029067</v>
      </c>
      <c r="AE3575" s="44"/>
      <c r="AF3575" s="45"/>
    </row>
    <row r="3576" spans="1:32">
      <c r="A3576" s="46"/>
      <c r="B3576" s="59"/>
      <c r="C3576" s="48" t="s">
        <v>17</v>
      </c>
      <c r="D3576" s="49">
        <v>210</v>
      </c>
      <c r="E3576" s="49">
        <v>0</v>
      </c>
      <c r="F3576" s="49">
        <v>0</v>
      </c>
      <c r="G3576" s="49">
        <v>0</v>
      </c>
      <c r="H3576" s="49">
        <v>0</v>
      </c>
      <c r="I3576" s="50">
        <v>60</v>
      </c>
      <c r="J3576" s="50">
        <v>40</v>
      </c>
      <c r="K3576" s="50">
        <v>0</v>
      </c>
      <c r="L3576" s="50">
        <v>0</v>
      </c>
      <c r="M3576" s="50">
        <v>0</v>
      </c>
      <c r="N3576" s="51">
        <f>D3576*$D$16</f>
        <v>283.5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453.6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33"/>
        <v>737.1</v>
      </c>
      <c r="Y3576" s="51">
        <f t="shared" si="434"/>
        <v>0</v>
      </c>
      <c r="Z3576" s="51">
        <f t="shared" si="435"/>
        <v>0</v>
      </c>
      <c r="AA3576" s="51">
        <f t="shared" si="436"/>
        <v>0</v>
      </c>
      <c r="AB3576" s="51">
        <f t="shared" si="437"/>
        <v>0</v>
      </c>
      <c r="AC3576" s="52">
        <f t="shared" si="438"/>
        <v>737.1</v>
      </c>
      <c r="AD3576" s="53">
        <f>(ROUND(AC3576-AC3563,1)/AC3563)</f>
        <v>0.13961038961038963</v>
      </c>
      <c r="AE3576" s="44"/>
      <c r="AF3576" s="45"/>
    </row>
    <row r="3577" spans="1:32">
      <c r="A3577" s="46"/>
      <c r="B3577" s="59"/>
      <c r="C3577" s="48" t="s">
        <v>18</v>
      </c>
      <c r="D3577" s="49">
        <v>210</v>
      </c>
      <c r="E3577" s="49">
        <v>0</v>
      </c>
      <c r="F3577" s="49">
        <v>0</v>
      </c>
      <c r="G3577" s="49">
        <v>0</v>
      </c>
      <c r="H3577" s="49">
        <v>0</v>
      </c>
      <c r="I3577" s="50">
        <v>80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283.5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567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33"/>
        <v>850.5</v>
      </c>
      <c r="Y3577" s="51">
        <f t="shared" si="434"/>
        <v>0</v>
      </c>
      <c r="Z3577" s="51">
        <f t="shared" si="435"/>
        <v>0</v>
      </c>
      <c r="AA3577" s="51">
        <f t="shared" si="436"/>
        <v>0</v>
      </c>
      <c r="AB3577" s="51">
        <f t="shared" si="437"/>
        <v>0</v>
      </c>
      <c r="AC3577" s="52">
        <f t="shared" si="438"/>
        <v>850.5</v>
      </c>
      <c r="AD3577" s="53">
        <f>(ROUND(AC3577-AC3563,1)/AC3563)</f>
        <v>0.31493506493506496</v>
      </c>
      <c r="AE3577" s="44" t="s">
        <v>28</v>
      </c>
      <c r="AF3577" s="45"/>
    </row>
    <row r="3578" spans="1:32">
      <c r="A3578" s="54" t="s">
        <v>19</v>
      </c>
      <c r="B3578" s="60" t="s">
        <v>296</v>
      </c>
      <c r="C3578" s="38" t="s">
        <v>53</v>
      </c>
      <c r="D3578" s="39">
        <v>180</v>
      </c>
      <c r="E3578" s="39">
        <v>0</v>
      </c>
      <c r="F3578" s="39">
        <v>0</v>
      </c>
      <c r="G3578" s="39">
        <v>0</v>
      </c>
      <c r="H3578" s="39">
        <v>0</v>
      </c>
      <c r="I3578" s="40">
        <v>75</v>
      </c>
      <c r="J3578" s="40">
        <v>0</v>
      </c>
      <c r="K3578" s="40">
        <v>0</v>
      </c>
      <c r="L3578" s="40">
        <v>0</v>
      </c>
      <c r="M3578" s="40">
        <v>0</v>
      </c>
      <c r="N3578" s="41">
        <f>D3578*$D$3</f>
        <v>251.99999999999997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377.99999999999994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33"/>
        <v>629.99999999999989</v>
      </c>
      <c r="Y3578" s="41">
        <f t="shared" si="434"/>
        <v>0</v>
      </c>
      <c r="Z3578" s="41">
        <f t="shared" si="435"/>
        <v>0</v>
      </c>
      <c r="AA3578" s="41">
        <f t="shared" si="436"/>
        <v>0</v>
      </c>
      <c r="AB3578" s="41">
        <f t="shared" si="437"/>
        <v>0</v>
      </c>
      <c r="AC3578" s="42">
        <f t="shared" si="438"/>
        <v>630</v>
      </c>
      <c r="AD3578" s="43"/>
      <c r="AE3578" s="44"/>
      <c r="AF3578" s="45"/>
    </row>
    <row r="3579" spans="1:32">
      <c r="A3579" s="46" t="s">
        <v>29</v>
      </c>
      <c r="B3579" s="61">
        <v>50</v>
      </c>
      <c r="C3579" s="48" t="s">
        <v>5</v>
      </c>
      <c r="D3579" s="49">
        <v>180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20</v>
      </c>
      <c r="K3579" s="50">
        <v>0</v>
      </c>
      <c r="L3579" s="50">
        <v>0</v>
      </c>
      <c r="M3579" s="50">
        <v>0</v>
      </c>
      <c r="N3579" s="51">
        <f>D3579*$D$4</f>
        <v>243.00000000000003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486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33"/>
        <v>729</v>
      </c>
      <c r="Y3579" s="51">
        <f t="shared" si="434"/>
        <v>0</v>
      </c>
      <c r="Z3579" s="51">
        <f t="shared" si="435"/>
        <v>0</v>
      </c>
      <c r="AA3579" s="51">
        <f t="shared" si="436"/>
        <v>0</v>
      </c>
      <c r="AB3579" s="51">
        <f t="shared" si="437"/>
        <v>0</v>
      </c>
      <c r="AC3579" s="52">
        <f t="shared" si="438"/>
        <v>729</v>
      </c>
      <c r="AD3579" s="53">
        <f>(ROUND(AC3579-AC3578,1)/AC3578)</f>
        <v>0.15714285714285714</v>
      </c>
      <c r="AE3579" s="44"/>
      <c r="AF3579" s="45"/>
    </row>
    <row r="3580" spans="1:32">
      <c r="A3580" s="46" t="s">
        <v>30</v>
      </c>
      <c r="B3580" s="61">
        <v>0</v>
      </c>
      <c r="C3580" s="48" t="s">
        <v>6</v>
      </c>
      <c r="D3580" s="49">
        <v>180</v>
      </c>
      <c r="E3580" s="49">
        <v>0</v>
      </c>
      <c r="F3580" s="49">
        <v>0</v>
      </c>
      <c r="G3580" s="49">
        <v>0</v>
      </c>
      <c r="H3580" s="49">
        <v>0</v>
      </c>
      <c r="I3580" s="50">
        <v>75</v>
      </c>
      <c r="J3580" s="50">
        <v>0</v>
      </c>
      <c r="K3580" s="50">
        <v>0</v>
      </c>
      <c r="L3580" s="50">
        <v>0</v>
      </c>
      <c r="M3580" s="50">
        <v>0</v>
      </c>
      <c r="N3580" s="51">
        <f>D3580*$D$5</f>
        <v>251.99999999999997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377.99999999999994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33"/>
        <v>629.99999999999989</v>
      </c>
      <c r="Y3580" s="51">
        <f t="shared" si="434"/>
        <v>0</v>
      </c>
      <c r="Z3580" s="51">
        <f t="shared" si="435"/>
        <v>0</v>
      </c>
      <c r="AA3580" s="51">
        <f t="shared" si="436"/>
        <v>0</v>
      </c>
      <c r="AB3580" s="51">
        <f t="shared" si="437"/>
        <v>0</v>
      </c>
      <c r="AC3580" s="52">
        <f t="shared" si="438"/>
        <v>630</v>
      </c>
      <c r="AD3580" s="53">
        <f>(ROUND(AC3580-AC3578,1)/AC3578)</f>
        <v>0</v>
      </c>
      <c r="AE3580" s="44"/>
      <c r="AF3580" s="45"/>
    </row>
    <row r="3581" spans="1:32">
      <c r="A3581" s="46" t="s">
        <v>31</v>
      </c>
      <c r="B3581" s="61">
        <v>0</v>
      </c>
      <c r="C3581" s="48" t="s">
        <v>7</v>
      </c>
      <c r="D3581" s="49">
        <v>180</v>
      </c>
      <c r="E3581" s="49">
        <v>0</v>
      </c>
      <c r="F3581" s="49">
        <v>0</v>
      </c>
      <c r="G3581" s="49">
        <v>0</v>
      </c>
      <c r="H3581" s="49">
        <v>0</v>
      </c>
      <c r="I3581" s="50">
        <v>75</v>
      </c>
      <c r="J3581" s="50">
        <v>0</v>
      </c>
      <c r="K3581" s="50">
        <v>0</v>
      </c>
      <c r="L3581" s="50">
        <v>0</v>
      </c>
      <c r="M3581" s="50">
        <v>0</v>
      </c>
      <c r="N3581" s="51">
        <f>D3581*$D$6</f>
        <v>251.99999999999997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377.99999999999994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33"/>
        <v>629.99999999999989</v>
      </c>
      <c r="Y3581" s="51">
        <f t="shared" si="434"/>
        <v>0</v>
      </c>
      <c r="Z3581" s="51">
        <f t="shared" si="435"/>
        <v>0</v>
      </c>
      <c r="AA3581" s="51">
        <f t="shared" si="436"/>
        <v>0</v>
      </c>
      <c r="AB3581" s="51">
        <f t="shared" si="437"/>
        <v>0</v>
      </c>
      <c r="AC3581" s="52">
        <f t="shared" si="438"/>
        <v>630</v>
      </c>
      <c r="AD3581" s="53">
        <f>(ROUND(AC3581-AC3578,1)/AC3578)</f>
        <v>0</v>
      </c>
      <c r="AE3581" s="44"/>
      <c r="AF3581" s="45"/>
    </row>
    <row r="3582" spans="1:32">
      <c r="A3582" s="46" t="s">
        <v>32</v>
      </c>
      <c r="B3582" s="61">
        <v>0</v>
      </c>
      <c r="C3582" s="48" t="s">
        <v>8</v>
      </c>
      <c r="D3582" s="49">
        <v>180</v>
      </c>
      <c r="E3582" s="49">
        <v>0</v>
      </c>
      <c r="F3582" s="49">
        <v>0</v>
      </c>
      <c r="G3582" s="49">
        <v>0</v>
      </c>
      <c r="H3582" s="49">
        <v>0</v>
      </c>
      <c r="I3582" s="50">
        <v>75</v>
      </c>
      <c r="J3582" s="50">
        <v>0</v>
      </c>
      <c r="K3582" s="50">
        <v>0</v>
      </c>
      <c r="L3582" s="50">
        <v>0</v>
      </c>
      <c r="M3582" s="50">
        <v>0</v>
      </c>
      <c r="N3582" s="51">
        <f>D3582*$D$7</f>
        <v>251.99999999999997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377.99999999999994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33"/>
        <v>629.99999999999989</v>
      </c>
      <c r="Y3582" s="51">
        <f t="shared" si="434"/>
        <v>0</v>
      </c>
      <c r="Z3582" s="51">
        <f t="shared" si="435"/>
        <v>0</v>
      </c>
      <c r="AA3582" s="51">
        <f t="shared" si="436"/>
        <v>0</v>
      </c>
      <c r="AB3582" s="51">
        <f t="shared" si="437"/>
        <v>0</v>
      </c>
      <c r="AC3582" s="52">
        <f t="shared" si="438"/>
        <v>630</v>
      </c>
      <c r="AD3582" s="53">
        <f>(ROUND(AC3582-AC3578,1)/AC3578)</f>
        <v>0</v>
      </c>
      <c r="AE3582" s="44"/>
      <c r="AF3582" s="45"/>
    </row>
    <row r="3583" spans="1:32">
      <c r="A3583" s="46" t="s">
        <v>33</v>
      </c>
      <c r="B3583" s="61"/>
      <c r="C3583" s="48" t="s">
        <v>9</v>
      </c>
      <c r="D3583" s="49">
        <v>180</v>
      </c>
      <c r="E3583" s="49">
        <v>0</v>
      </c>
      <c r="F3583" s="49">
        <v>0</v>
      </c>
      <c r="G3583" s="49">
        <v>0</v>
      </c>
      <c r="H3583" s="49">
        <v>0</v>
      </c>
      <c r="I3583" s="50">
        <v>75</v>
      </c>
      <c r="J3583" s="50">
        <v>0</v>
      </c>
      <c r="K3583" s="50">
        <v>0</v>
      </c>
      <c r="L3583" s="50">
        <v>0</v>
      </c>
      <c r="M3583" s="50">
        <v>0</v>
      </c>
      <c r="N3583" s="51">
        <f>D3583*$D$8</f>
        <v>251.99999999999997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377.99999999999994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33"/>
        <v>629.99999999999989</v>
      </c>
      <c r="Y3583" s="51">
        <f t="shared" si="434"/>
        <v>0</v>
      </c>
      <c r="Z3583" s="51">
        <f t="shared" si="435"/>
        <v>0</v>
      </c>
      <c r="AA3583" s="51">
        <f t="shared" si="436"/>
        <v>0</v>
      </c>
      <c r="AB3583" s="51">
        <f t="shared" si="437"/>
        <v>0</v>
      </c>
      <c r="AC3583" s="52">
        <f t="shared" si="438"/>
        <v>630</v>
      </c>
      <c r="AD3583" s="53">
        <f>(ROUND(AC3583-AC3578,1)/AC3578)</f>
        <v>0</v>
      </c>
      <c r="AE3583" s="44"/>
      <c r="AF3583" s="45"/>
    </row>
    <row r="3584" spans="1:32">
      <c r="A3584" s="46" t="s">
        <v>34</v>
      </c>
      <c r="B3584" s="61"/>
      <c r="C3584" s="48" t="s">
        <v>10</v>
      </c>
      <c r="D3584" s="49">
        <v>90</v>
      </c>
      <c r="E3584" s="49">
        <v>180</v>
      </c>
      <c r="F3584" s="49">
        <v>0</v>
      </c>
      <c r="G3584" s="49">
        <v>0</v>
      </c>
      <c r="H3584" s="49">
        <v>0</v>
      </c>
      <c r="I3584" s="50">
        <v>75</v>
      </c>
      <c r="J3584" s="50">
        <v>0</v>
      </c>
      <c r="K3584" s="50">
        <v>80</v>
      </c>
      <c r="L3584" s="50">
        <v>0</v>
      </c>
      <c r="M3584" s="50">
        <v>0</v>
      </c>
      <c r="N3584" s="51">
        <f>D3584*$D$9</f>
        <v>121.50000000000001</v>
      </c>
      <c r="O3584" s="51">
        <f>E3584*$E$9</f>
        <v>243.00000000000003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91.125</v>
      </c>
      <c r="T3584" s="51">
        <f>(O3584/100)*(K3584*$K$9)</f>
        <v>272.16000000000003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33"/>
        <v>212.625</v>
      </c>
      <c r="Y3584" s="51">
        <f t="shared" si="434"/>
        <v>515.16000000000008</v>
      </c>
      <c r="Z3584" s="51">
        <f t="shared" si="435"/>
        <v>0</v>
      </c>
      <c r="AA3584" s="51">
        <f t="shared" si="436"/>
        <v>0</v>
      </c>
      <c r="AB3584" s="51">
        <f t="shared" si="437"/>
        <v>0</v>
      </c>
      <c r="AC3584" s="52">
        <f t="shared" si="438"/>
        <v>727.8</v>
      </c>
      <c r="AD3584" s="53">
        <f>(ROUND(AC3584-AC3578,1)/AC3578)</f>
        <v>0.15523809523809523</v>
      </c>
      <c r="AE3584" s="44"/>
      <c r="AF3584" s="45"/>
    </row>
    <row r="3585" spans="1:32">
      <c r="A3585" s="46" t="s">
        <v>35</v>
      </c>
      <c r="B3585" s="61"/>
      <c r="C3585" s="48" t="s">
        <v>11</v>
      </c>
      <c r="D3585" s="49">
        <v>90</v>
      </c>
      <c r="E3585" s="49">
        <v>0</v>
      </c>
      <c r="F3585" s="49">
        <v>180</v>
      </c>
      <c r="G3585" s="49">
        <v>0</v>
      </c>
      <c r="H3585" s="49">
        <v>0</v>
      </c>
      <c r="I3585" s="50">
        <v>75</v>
      </c>
      <c r="J3585" s="50">
        <v>0</v>
      </c>
      <c r="K3585" s="50">
        <v>40</v>
      </c>
      <c r="L3585" s="50">
        <v>40</v>
      </c>
      <c r="M3585" s="50">
        <v>0</v>
      </c>
      <c r="N3585" s="51">
        <f>D3585*$D$10</f>
        <v>121.50000000000001</v>
      </c>
      <c r="O3585" s="51">
        <f>E3585*$E$10</f>
        <v>0</v>
      </c>
      <c r="P3585" s="51">
        <f>F3585*$F$10</f>
        <v>243.00000000000003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91.125</v>
      </c>
      <c r="T3585" s="51">
        <f>(O3585/100)*(K3585*$J$10)</f>
        <v>0</v>
      </c>
      <c r="U3585" s="51">
        <f>(P3585/100)*(K3585*$K$10)+(P3585/100)*(L3585*$L$10)</f>
        <v>272.16000000000003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33"/>
        <v>212.625</v>
      </c>
      <c r="Y3585" s="51">
        <f t="shared" si="434"/>
        <v>0</v>
      </c>
      <c r="Z3585" s="51">
        <f t="shared" si="435"/>
        <v>515.16000000000008</v>
      </c>
      <c r="AA3585" s="51">
        <f t="shared" si="436"/>
        <v>0</v>
      </c>
      <c r="AB3585" s="51">
        <f t="shared" si="437"/>
        <v>0</v>
      </c>
      <c r="AC3585" s="52">
        <f t="shared" si="438"/>
        <v>727.8</v>
      </c>
      <c r="AD3585" s="53">
        <f>(ROUND(AC3585-AC3578,1)/AC3578)</f>
        <v>0.15523809523809523</v>
      </c>
      <c r="AE3585" s="44"/>
      <c r="AF3585" s="45"/>
    </row>
    <row r="3586" spans="1:32">
      <c r="A3586" s="46" t="s">
        <v>36</v>
      </c>
      <c r="B3586" s="61"/>
      <c r="C3586" s="48" t="s">
        <v>12</v>
      </c>
      <c r="D3586" s="49">
        <v>90</v>
      </c>
      <c r="E3586" s="49">
        <v>0</v>
      </c>
      <c r="F3586" s="49">
        <v>0</v>
      </c>
      <c r="G3586" s="49">
        <v>180</v>
      </c>
      <c r="H3586" s="49">
        <v>0</v>
      </c>
      <c r="I3586" s="50">
        <v>75</v>
      </c>
      <c r="J3586" s="50">
        <v>0</v>
      </c>
      <c r="K3586" s="50">
        <v>0</v>
      </c>
      <c r="L3586" s="50">
        <v>80</v>
      </c>
      <c r="M3586" s="50">
        <v>0</v>
      </c>
      <c r="N3586" s="51">
        <f>D3586*$D$11</f>
        <v>121.50000000000001</v>
      </c>
      <c r="O3586" s="51">
        <f>E3586*$E$11</f>
        <v>0</v>
      </c>
      <c r="P3586" s="51">
        <f>F3586*$F$11</f>
        <v>0</v>
      </c>
      <c r="Q3586" s="51">
        <f>G3586*$G$11</f>
        <v>243.00000000000003</v>
      </c>
      <c r="R3586" s="51">
        <f>H3586*$H$11</f>
        <v>0</v>
      </c>
      <c r="S3586" s="51">
        <f>(N3586/100)*(I3586*$I$11)+(N3586/100)*(J3586*$J$11)</f>
        <v>91.125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272.16000000000003</v>
      </c>
      <c r="W3586" s="51">
        <f>(R3586/100)*(K3586*$K$11)+(R3586/100)*(L3586*$L$11)</f>
        <v>0</v>
      </c>
      <c r="X3586" s="51">
        <f t="shared" si="433"/>
        <v>212.625</v>
      </c>
      <c r="Y3586" s="51">
        <f t="shared" si="434"/>
        <v>0</v>
      </c>
      <c r="Z3586" s="51">
        <f t="shared" si="435"/>
        <v>0</v>
      </c>
      <c r="AA3586" s="51">
        <f t="shared" si="436"/>
        <v>515.16000000000008</v>
      </c>
      <c r="AB3586" s="51">
        <f t="shared" si="437"/>
        <v>0</v>
      </c>
      <c r="AC3586" s="52">
        <f t="shared" si="438"/>
        <v>727.8</v>
      </c>
      <c r="AD3586" s="53">
        <f>(ROUND(AC3586-AC3578,1)/AC3578)</f>
        <v>0.15523809523809523</v>
      </c>
      <c r="AE3586" s="44"/>
      <c r="AF3586" s="45"/>
    </row>
    <row r="3587" spans="1:32">
      <c r="A3587" s="46" t="s">
        <v>37</v>
      </c>
      <c r="B3587" s="61"/>
      <c r="C3587" s="48" t="s">
        <v>13</v>
      </c>
      <c r="D3587" s="49">
        <v>90</v>
      </c>
      <c r="E3587" s="49">
        <v>0</v>
      </c>
      <c r="F3587" s="49">
        <v>0</v>
      </c>
      <c r="G3587" s="49">
        <v>0</v>
      </c>
      <c r="H3587" s="49">
        <v>180</v>
      </c>
      <c r="I3587" s="50">
        <v>75</v>
      </c>
      <c r="J3587" s="50">
        <v>0</v>
      </c>
      <c r="K3587" s="50">
        <v>40</v>
      </c>
      <c r="L3587" s="50">
        <v>40</v>
      </c>
      <c r="M3587" s="50">
        <v>0</v>
      </c>
      <c r="N3587" s="51">
        <f>D3587*$D$12</f>
        <v>121.50000000000001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243.00000000000003</v>
      </c>
      <c r="S3587" s="51">
        <f>(N3587/100)*(I3587*$I$12)+(N3587/100)*(J3587*$J$12)</f>
        <v>91.125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272.16000000000003</v>
      </c>
      <c r="X3587" s="51">
        <f t="shared" si="433"/>
        <v>212.625</v>
      </c>
      <c r="Y3587" s="51">
        <f t="shared" si="434"/>
        <v>0</v>
      </c>
      <c r="Z3587" s="51">
        <f t="shared" si="435"/>
        <v>0</v>
      </c>
      <c r="AA3587" s="51">
        <f t="shared" si="436"/>
        <v>0</v>
      </c>
      <c r="AB3587" s="51">
        <f t="shared" si="437"/>
        <v>515.16000000000008</v>
      </c>
      <c r="AC3587" s="52">
        <f t="shared" si="438"/>
        <v>727.8</v>
      </c>
      <c r="AD3587" s="53">
        <f>(ROUND(AC3587-AC3578,1)/AC3578)</f>
        <v>0.15523809523809523</v>
      </c>
      <c r="AE3587" s="44"/>
      <c r="AF3587" s="45"/>
    </row>
    <row r="3588" spans="1:32">
      <c r="A3588" s="46" t="s">
        <v>38</v>
      </c>
      <c r="B3588" s="61"/>
      <c r="C3588" s="48" t="s">
        <v>14</v>
      </c>
      <c r="D3588" s="49">
        <v>180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107</v>
      </c>
      <c r="N3588" s="51">
        <f>D3588*$D$13</f>
        <v>243.00000000000003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520.02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33"/>
        <v>763.02</v>
      </c>
      <c r="Y3588" s="51">
        <f t="shared" si="434"/>
        <v>0</v>
      </c>
      <c r="Z3588" s="51">
        <f t="shared" si="435"/>
        <v>0</v>
      </c>
      <c r="AA3588" s="51">
        <f t="shared" si="436"/>
        <v>0</v>
      </c>
      <c r="AB3588" s="51">
        <f t="shared" si="437"/>
        <v>0</v>
      </c>
      <c r="AC3588" s="52">
        <f t="shared" si="438"/>
        <v>763</v>
      </c>
      <c r="AD3588" s="53">
        <f>(ROUND(AC3588-AC3578,1)/AC3578)</f>
        <v>0.21111111111111111</v>
      </c>
      <c r="AE3588" s="44"/>
      <c r="AF3588" s="45"/>
    </row>
    <row r="3589" spans="1:32">
      <c r="A3589" s="46" t="s">
        <v>39</v>
      </c>
      <c r="B3589" s="61"/>
      <c r="C3589" s="48" t="s">
        <v>15</v>
      </c>
      <c r="D3589" s="49">
        <v>180</v>
      </c>
      <c r="E3589" s="49">
        <v>0</v>
      </c>
      <c r="F3589" s="49">
        <v>0</v>
      </c>
      <c r="G3589" s="49">
        <v>0</v>
      </c>
      <c r="H3589" s="49">
        <v>0</v>
      </c>
      <c r="I3589" s="50">
        <v>75</v>
      </c>
      <c r="J3589" s="50">
        <v>0</v>
      </c>
      <c r="K3589" s="50">
        <v>70</v>
      </c>
      <c r="L3589" s="50">
        <v>0</v>
      </c>
      <c r="M3589" s="50">
        <v>0</v>
      </c>
      <c r="N3589" s="51">
        <f>D3589*$D$14</f>
        <v>243.00000000000003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522.45000000000005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33"/>
        <v>765.45</v>
      </c>
      <c r="Y3589" s="51">
        <f t="shared" si="434"/>
        <v>0</v>
      </c>
      <c r="Z3589" s="51">
        <f t="shared" si="435"/>
        <v>0</v>
      </c>
      <c r="AA3589" s="51">
        <f t="shared" si="436"/>
        <v>0</v>
      </c>
      <c r="AB3589" s="51">
        <f t="shared" si="437"/>
        <v>0</v>
      </c>
      <c r="AC3589" s="52">
        <f t="shared" si="438"/>
        <v>765.5</v>
      </c>
      <c r="AD3589" s="53">
        <f>(ROUND(AC3589-AC3578,1)/AC3578)</f>
        <v>0.21507936507936509</v>
      </c>
      <c r="AE3589" s="44"/>
      <c r="AF3589" s="45"/>
    </row>
    <row r="3590" spans="1:32">
      <c r="A3590" s="46"/>
      <c r="B3590" s="61"/>
      <c r="C3590" s="48" t="s">
        <v>16</v>
      </c>
      <c r="D3590" s="49">
        <v>180</v>
      </c>
      <c r="E3590" s="49">
        <v>0</v>
      </c>
      <c r="F3590" s="49">
        <v>0</v>
      </c>
      <c r="G3590" s="49">
        <v>0</v>
      </c>
      <c r="H3590" s="49">
        <v>0</v>
      </c>
      <c r="I3590" s="50">
        <v>75</v>
      </c>
      <c r="J3590" s="50">
        <v>0</v>
      </c>
      <c r="K3590" s="50">
        <v>0</v>
      </c>
      <c r="L3590" s="50">
        <v>70</v>
      </c>
      <c r="M3590" s="50">
        <v>0</v>
      </c>
      <c r="N3590" s="51">
        <f>D3590*$D$15</f>
        <v>243.00000000000003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522.45000000000005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33"/>
        <v>765.45</v>
      </c>
      <c r="Y3590" s="51">
        <f t="shared" si="434"/>
        <v>0</v>
      </c>
      <c r="Z3590" s="51">
        <f t="shared" si="435"/>
        <v>0</v>
      </c>
      <c r="AA3590" s="51">
        <f t="shared" si="436"/>
        <v>0</v>
      </c>
      <c r="AB3590" s="51">
        <f t="shared" si="437"/>
        <v>0</v>
      </c>
      <c r="AC3590" s="52">
        <f t="shared" si="438"/>
        <v>765.5</v>
      </c>
      <c r="AD3590" s="53">
        <f>(ROUND(AC3590-AC3578,1)/AC3578)</f>
        <v>0.21507936507936509</v>
      </c>
      <c r="AE3590" s="44"/>
      <c r="AF3590" s="45"/>
    </row>
    <row r="3591" spans="1:32">
      <c r="A3591" s="46"/>
      <c r="B3591" s="61"/>
      <c r="C3591" s="48" t="s">
        <v>17</v>
      </c>
      <c r="D3591" s="49">
        <v>180</v>
      </c>
      <c r="E3591" s="49">
        <v>0</v>
      </c>
      <c r="F3591" s="49">
        <v>0</v>
      </c>
      <c r="G3591" s="49">
        <v>0</v>
      </c>
      <c r="H3591" s="49">
        <v>0</v>
      </c>
      <c r="I3591" s="50">
        <v>75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243.00000000000003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486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33"/>
        <v>729</v>
      </c>
      <c r="Y3591" s="51">
        <f t="shared" si="434"/>
        <v>0</v>
      </c>
      <c r="Z3591" s="51">
        <f t="shared" si="435"/>
        <v>0</v>
      </c>
      <c r="AA3591" s="51">
        <f t="shared" si="436"/>
        <v>0</v>
      </c>
      <c r="AB3591" s="51">
        <f t="shared" si="437"/>
        <v>0</v>
      </c>
      <c r="AC3591" s="52">
        <f t="shared" si="438"/>
        <v>729</v>
      </c>
      <c r="AD3591" s="53">
        <f>(ROUND(AC3591-AC3578,1)/AC3578)</f>
        <v>0.15714285714285714</v>
      </c>
      <c r="AE3591" s="44"/>
      <c r="AF3591" s="45"/>
    </row>
    <row r="3592" spans="1:32">
      <c r="A3592" s="46"/>
      <c r="B3592" s="61"/>
      <c r="C3592" s="48" t="s">
        <v>18</v>
      </c>
      <c r="D3592" s="49">
        <v>180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0</v>
      </c>
      <c r="K3592" s="50">
        <v>0</v>
      </c>
      <c r="L3592" s="50">
        <v>0</v>
      </c>
      <c r="M3592" s="50">
        <v>0</v>
      </c>
      <c r="N3592" s="51">
        <f>D3592*$D$17</f>
        <v>243.00000000000003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546.75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33"/>
        <v>789.75</v>
      </c>
      <c r="Y3592" s="51">
        <f t="shared" si="434"/>
        <v>0</v>
      </c>
      <c r="Z3592" s="51">
        <f t="shared" si="435"/>
        <v>0</v>
      </c>
      <c r="AA3592" s="51">
        <f t="shared" si="436"/>
        <v>0</v>
      </c>
      <c r="AB3592" s="51">
        <f t="shared" si="437"/>
        <v>0</v>
      </c>
      <c r="AC3592" s="52">
        <f t="shared" si="438"/>
        <v>789.8</v>
      </c>
      <c r="AD3592" s="53">
        <f>(ROUND(AC3592-AC3578,1)/AC3578)</f>
        <v>0.25365079365079368</v>
      </c>
      <c r="AE3592" s="44" t="s">
        <v>28</v>
      </c>
      <c r="AF3592" s="45"/>
    </row>
    <row r="3593" spans="1:32">
      <c r="A3593" s="54" t="s">
        <v>19</v>
      </c>
      <c r="B3593" s="58" t="s">
        <v>297</v>
      </c>
      <c r="C3593" s="38" t="s">
        <v>50</v>
      </c>
      <c r="D3593" s="39">
        <v>175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10</v>
      </c>
      <c r="K3593" s="40">
        <v>0</v>
      </c>
      <c r="L3593" s="40">
        <v>0</v>
      </c>
      <c r="M3593" s="40">
        <v>0</v>
      </c>
      <c r="N3593" s="41">
        <f>D3593*$D$3</f>
        <v>244.99999999999997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391.99999999999994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33"/>
        <v>636.99999999999989</v>
      </c>
      <c r="Y3593" s="41">
        <f t="shared" si="434"/>
        <v>0</v>
      </c>
      <c r="Z3593" s="41">
        <f t="shared" si="435"/>
        <v>0</v>
      </c>
      <c r="AA3593" s="41">
        <f t="shared" si="436"/>
        <v>0</v>
      </c>
      <c r="AB3593" s="41">
        <f t="shared" si="437"/>
        <v>0</v>
      </c>
      <c r="AC3593" s="42">
        <f t="shared" si="438"/>
        <v>637</v>
      </c>
      <c r="AD3593" s="43"/>
      <c r="AE3593" s="44"/>
      <c r="AF3593" s="45"/>
    </row>
    <row r="3594" spans="1:32">
      <c r="A3594" s="46" t="s">
        <v>29</v>
      </c>
      <c r="B3594" s="59">
        <v>38</v>
      </c>
      <c r="C3594" s="48" t="s">
        <v>5</v>
      </c>
      <c r="D3594" s="49">
        <v>175</v>
      </c>
      <c r="E3594" s="49">
        <v>0</v>
      </c>
      <c r="F3594" s="49">
        <v>0</v>
      </c>
      <c r="G3594" s="49">
        <v>0</v>
      </c>
      <c r="H3594" s="49">
        <v>0</v>
      </c>
      <c r="I3594" s="50">
        <v>80</v>
      </c>
      <c r="J3594" s="50">
        <v>30</v>
      </c>
      <c r="K3594" s="50">
        <v>0</v>
      </c>
      <c r="L3594" s="50">
        <v>0</v>
      </c>
      <c r="M3594" s="50">
        <v>0</v>
      </c>
      <c r="N3594" s="51">
        <f>D3594*$D$4</f>
        <v>236.25000000000003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519.75000000000011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33"/>
        <v>756.00000000000011</v>
      </c>
      <c r="Y3594" s="51">
        <f t="shared" si="434"/>
        <v>0</v>
      </c>
      <c r="Z3594" s="51">
        <f t="shared" si="435"/>
        <v>0</v>
      </c>
      <c r="AA3594" s="51">
        <f t="shared" si="436"/>
        <v>0</v>
      </c>
      <c r="AB3594" s="51">
        <f t="shared" si="437"/>
        <v>0</v>
      </c>
      <c r="AC3594" s="52">
        <f t="shared" si="438"/>
        <v>756</v>
      </c>
      <c r="AD3594" s="53">
        <f>(ROUND(AC3594-AC3593,1)/AC3593)</f>
        <v>0.18681318681318682</v>
      </c>
      <c r="AE3594" s="44"/>
      <c r="AF3594" s="45"/>
    </row>
    <row r="3595" spans="1:32">
      <c r="A3595" s="46" t="s">
        <v>30</v>
      </c>
      <c r="B3595" s="59">
        <v>12</v>
      </c>
      <c r="C3595" s="48" t="s">
        <v>6</v>
      </c>
      <c r="D3595" s="49">
        <v>175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10</v>
      </c>
      <c r="K3595" s="50">
        <v>0</v>
      </c>
      <c r="L3595" s="50">
        <v>0</v>
      </c>
      <c r="M3595" s="50">
        <v>0</v>
      </c>
      <c r="N3595" s="51">
        <f>D3595*$D$5</f>
        <v>244.99999999999997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391.99999999999994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33"/>
        <v>636.99999999999989</v>
      </c>
      <c r="Y3595" s="51">
        <f t="shared" si="434"/>
        <v>0</v>
      </c>
      <c r="Z3595" s="51">
        <f t="shared" si="435"/>
        <v>0</v>
      </c>
      <c r="AA3595" s="51">
        <f t="shared" si="436"/>
        <v>0</v>
      </c>
      <c r="AB3595" s="51">
        <f t="shared" si="437"/>
        <v>0</v>
      </c>
      <c r="AC3595" s="52">
        <f t="shared" si="438"/>
        <v>637</v>
      </c>
      <c r="AD3595" s="53">
        <f>(ROUND(AC3595-AC3593,1)/AC3593)</f>
        <v>0</v>
      </c>
      <c r="AE3595" s="44"/>
      <c r="AF3595" s="45"/>
    </row>
    <row r="3596" spans="1:32">
      <c r="A3596" s="46" t="s">
        <v>31</v>
      </c>
      <c r="B3596" s="59">
        <v>0</v>
      </c>
      <c r="C3596" s="48" t="s">
        <v>7</v>
      </c>
      <c r="D3596" s="49">
        <v>175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10</v>
      </c>
      <c r="K3596" s="50">
        <v>0</v>
      </c>
      <c r="L3596" s="50">
        <v>0</v>
      </c>
      <c r="M3596" s="50">
        <v>0</v>
      </c>
      <c r="N3596" s="51">
        <f>D3596*$D$6</f>
        <v>244.99999999999997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391.99999999999994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33"/>
        <v>636.99999999999989</v>
      </c>
      <c r="Y3596" s="51">
        <f t="shared" si="434"/>
        <v>0</v>
      </c>
      <c r="Z3596" s="51">
        <f t="shared" si="435"/>
        <v>0</v>
      </c>
      <c r="AA3596" s="51">
        <f t="shared" si="436"/>
        <v>0</v>
      </c>
      <c r="AB3596" s="51">
        <f t="shared" si="437"/>
        <v>0</v>
      </c>
      <c r="AC3596" s="52">
        <f t="shared" si="438"/>
        <v>637</v>
      </c>
      <c r="AD3596" s="53">
        <f>(ROUND(AC3596-AC3593,1)/AC3593)</f>
        <v>0</v>
      </c>
      <c r="AE3596" s="44"/>
      <c r="AF3596" s="45"/>
    </row>
    <row r="3597" spans="1:32">
      <c r="A3597" s="46" t="s">
        <v>32</v>
      </c>
      <c r="B3597" s="59">
        <v>0</v>
      </c>
      <c r="C3597" s="48" t="s">
        <v>8</v>
      </c>
      <c r="D3597" s="49">
        <v>175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10</v>
      </c>
      <c r="K3597" s="50">
        <v>0</v>
      </c>
      <c r="L3597" s="50">
        <v>0</v>
      </c>
      <c r="M3597" s="50">
        <v>0</v>
      </c>
      <c r="N3597" s="51">
        <f>D3597*$D$7</f>
        <v>244.99999999999997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391.99999999999994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33"/>
        <v>636.99999999999989</v>
      </c>
      <c r="Y3597" s="51">
        <f t="shared" si="434"/>
        <v>0</v>
      </c>
      <c r="Z3597" s="51">
        <f t="shared" si="435"/>
        <v>0</v>
      </c>
      <c r="AA3597" s="51">
        <f t="shared" si="436"/>
        <v>0</v>
      </c>
      <c r="AB3597" s="51">
        <f t="shared" si="437"/>
        <v>0</v>
      </c>
      <c r="AC3597" s="52">
        <f t="shared" si="438"/>
        <v>637</v>
      </c>
      <c r="AD3597" s="53">
        <f>(ROUND(AC3597-AC3593,1)/AC3593)</f>
        <v>0</v>
      </c>
      <c r="AE3597" s="44"/>
      <c r="AF3597" s="45"/>
    </row>
    <row r="3598" spans="1:32">
      <c r="A3598" s="46" t="s">
        <v>33</v>
      </c>
      <c r="B3598" s="59"/>
      <c r="C3598" s="48" t="s">
        <v>9</v>
      </c>
      <c r="D3598" s="49">
        <v>175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10</v>
      </c>
      <c r="K3598" s="50">
        <v>0</v>
      </c>
      <c r="L3598" s="50">
        <v>0</v>
      </c>
      <c r="M3598" s="50">
        <v>0</v>
      </c>
      <c r="N3598" s="51">
        <f>D3598*$D$8</f>
        <v>244.99999999999997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391.99999999999994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33"/>
        <v>636.99999999999989</v>
      </c>
      <c r="Y3598" s="51">
        <f t="shared" si="434"/>
        <v>0</v>
      </c>
      <c r="Z3598" s="51">
        <f t="shared" si="435"/>
        <v>0</v>
      </c>
      <c r="AA3598" s="51">
        <f t="shared" si="436"/>
        <v>0</v>
      </c>
      <c r="AB3598" s="51">
        <f t="shared" si="437"/>
        <v>0</v>
      </c>
      <c r="AC3598" s="52">
        <f t="shared" si="438"/>
        <v>637</v>
      </c>
      <c r="AD3598" s="53">
        <f>(ROUND(AC3598-AC3593,1)/AC3593)</f>
        <v>0</v>
      </c>
      <c r="AE3598" s="44"/>
      <c r="AF3598" s="45"/>
    </row>
    <row r="3599" spans="1:32">
      <c r="A3599" s="46" t="s">
        <v>34</v>
      </c>
      <c r="B3599" s="59"/>
      <c r="C3599" s="48" t="s">
        <v>10</v>
      </c>
      <c r="D3599" s="49">
        <v>85</v>
      </c>
      <c r="E3599" s="49">
        <v>175</v>
      </c>
      <c r="F3599" s="49">
        <v>0</v>
      </c>
      <c r="G3599" s="49">
        <v>0</v>
      </c>
      <c r="H3599" s="49">
        <v>0</v>
      </c>
      <c r="I3599" s="50">
        <v>70</v>
      </c>
      <c r="J3599" s="50">
        <v>10</v>
      </c>
      <c r="K3599" s="50">
        <v>90</v>
      </c>
      <c r="L3599" s="50">
        <v>0</v>
      </c>
      <c r="M3599" s="50">
        <v>0</v>
      </c>
      <c r="N3599" s="51">
        <f>D3599*$D$9</f>
        <v>114.75000000000001</v>
      </c>
      <c r="O3599" s="51">
        <f>E3599*$E$9</f>
        <v>236.25000000000003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91.800000000000011</v>
      </c>
      <c r="T3599" s="51">
        <f>(O3599/100)*(K3599*$K$9)</f>
        <v>297.67500000000001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33"/>
        <v>206.55</v>
      </c>
      <c r="Y3599" s="51">
        <f t="shared" si="434"/>
        <v>533.92500000000007</v>
      </c>
      <c r="Z3599" s="51">
        <f t="shared" si="435"/>
        <v>0</v>
      </c>
      <c r="AA3599" s="51">
        <f t="shared" si="436"/>
        <v>0</v>
      </c>
      <c r="AB3599" s="51">
        <f t="shared" si="437"/>
        <v>0</v>
      </c>
      <c r="AC3599" s="52">
        <f t="shared" si="438"/>
        <v>740.5</v>
      </c>
      <c r="AD3599" s="53">
        <f>(ROUND(AC3599-AC3593,1)/AC3593)</f>
        <v>0.16248037676609106</v>
      </c>
      <c r="AE3599" s="44"/>
      <c r="AF3599" s="45"/>
    </row>
    <row r="3600" spans="1:32">
      <c r="A3600" s="46" t="s">
        <v>35</v>
      </c>
      <c r="B3600" s="59"/>
      <c r="C3600" s="48" t="s">
        <v>11</v>
      </c>
      <c r="D3600" s="49">
        <v>85</v>
      </c>
      <c r="E3600" s="49">
        <v>0</v>
      </c>
      <c r="F3600" s="49">
        <v>175</v>
      </c>
      <c r="G3600" s="49">
        <v>0</v>
      </c>
      <c r="H3600" s="49">
        <v>0</v>
      </c>
      <c r="I3600" s="50">
        <v>70</v>
      </c>
      <c r="J3600" s="50">
        <v>10</v>
      </c>
      <c r="K3600" s="50">
        <v>45</v>
      </c>
      <c r="L3600" s="50">
        <v>45</v>
      </c>
      <c r="M3600" s="50">
        <v>0</v>
      </c>
      <c r="N3600" s="51">
        <f>D3600*$D$10</f>
        <v>114.75000000000001</v>
      </c>
      <c r="O3600" s="51">
        <f>E3600*$E$10</f>
        <v>0</v>
      </c>
      <c r="P3600" s="51">
        <f>F3600*$F$10</f>
        <v>236.25000000000003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91.800000000000011</v>
      </c>
      <c r="T3600" s="51">
        <f>(O3600/100)*(K3600*$J$10)</f>
        <v>0</v>
      </c>
      <c r="U3600" s="51">
        <f>(P3600/100)*(K3600*$K$10)+(P3600/100)*(L3600*$L$10)</f>
        <v>297.67500000000001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33"/>
        <v>206.55</v>
      </c>
      <c r="Y3600" s="51">
        <f t="shared" si="434"/>
        <v>0</v>
      </c>
      <c r="Z3600" s="51">
        <f t="shared" si="435"/>
        <v>533.92500000000007</v>
      </c>
      <c r="AA3600" s="51">
        <f t="shared" si="436"/>
        <v>0</v>
      </c>
      <c r="AB3600" s="51">
        <f t="shared" si="437"/>
        <v>0</v>
      </c>
      <c r="AC3600" s="52">
        <f t="shared" si="438"/>
        <v>740.5</v>
      </c>
      <c r="AD3600" s="53">
        <f>(ROUND(AC3600-AC3593,1)/AC3593)</f>
        <v>0.16248037676609106</v>
      </c>
      <c r="AE3600" s="44"/>
      <c r="AF3600" s="45"/>
    </row>
    <row r="3601" spans="1:32">
      <c r="A3601" s="46" t="s">
        <v>36</v>
      </c>
      <c r="B3601" s="59"/>
      <c r="C3601" s="48" t="s">
        <v>12</v>
      </c>
      <c r="D3601" s="49">
        <v>85</v>
      </c>
      <c r="E3601" s="49">
        <v>0</v>
      </c>
      <c r="F3601" s="49">
        <v>0</v>
      </c>
      <c r="G3601" s="49">
        <v>175</v>
      </c>
      <c r="H3601" s="49">
        <v>0</v>
      </c>
      <c r="I3601" s="50">
        <v>70</v>
      </c>
      <c r="J3601" s="50">
        <v>10</v>
      </c>
      <c r="K3601" s="50">
        <v>0</v>
      </c>
      <c r="L3601" s="50">
        <v>90</v>
      </c>
      <c r="M3601" s="50">
        <v>0</v>
      </c>
      <c r="N3601" s="51">
        <f>D3601*$D$11</f>
        <v>114.75000000000001</v>
      </c>
      <c r="O3601" s="51">
        <f>E3601*$E$11</f>
        <v>0</v>
      </c>
      <c r="P3601" s="51">
        <f>F3601*$F$11</f>
        <v>0</v>
      </c>
      <c r="Q3601" s="51">
        <f>G3601*$G$11</f>
        <v>236.25000000000003</v>
      </c>
      <c r="R3601" s="51">
        <f>H3601*$H$11</f>
        <v>0</v>
      </c>
      <c r="S3601" s="51">
        <f>(N3601/100)*(I3601*$I$11)+(N3601/100)*(J3601*$J$11)</f>
        <v>91.800000000000011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297.67500000000001</v>
      </c>
      <c r="W3601" s="51">
        <f>(R3601/100)*(K3601*$K$11)+(R3601/100)*(L3601*$L$11)</f>
        <v>0</v>
      </c>
      <c r="X3601" s="51">
        <f t="shared" si="433"/>
        <v>206.55</v>
      </c>
      <c r="Y3601" s="51">
        <f t="shared" si="434"/>
        <v>0</v>
      </c>
      <c r="Z3601" s="51">
        <f t="shared" si="435"/>
        <v>0</v>
      </c>
      <c r="AA3601" s="51">
        <f t="shared" si="436"/>
        <v>533.92500000000007</v>
      </c>
      <c r="AB3601" s="51">
        <f t="shared" si="437"/>
        <v>0</v>
      </c>
      <c r="AC3601" s="52">
        <f t="shared" si="438"/>
        <v>740.5</v>
      </c>
      <c r="AD3601" s="53">
        <f>(ROUND(AC3601-AC3593,1)/AC3593)</f>
        <v>0.16248037676609106</v>
      </c>
      <c r="AE3601" s="44"/>
      <c r="AF3601" s="45"/>
    </row>
    <row r="3602" spans="1:32">
      <c r="A3602" s="46" t="s">
        <v>37</v>
      </c>
      <c r="B3602" s="59"/>
      <c r="C3602" s="48" t="s">
        <v>13</v>
      </c>
      <c r="D3602" s="49">
        <v>85</v>
      </c>
      <c r="E3602" s="49">
        <v>0</v>
      </c>
      <c r="F3602" s="49">
        <v>0</v>
      </c>
      <c r="G3602" s="49">
        <v>0</v>
      </c>
      <c r="H3602" s="49">
        <v>175</v>
      </c>
      <c r="I3602" s="50">
        <v>70</v>
      </c>
      <c r="J3602" s="50">
        <v>10</v>
      </c>
      <c r="K3602" s="50">
        <v>45</v>
      </c>
      <c r="L3602" s="50">
        <v>45</v>
      </c>
      <c r="M3602" s="50">
        <v>0</v>
      </c>
      <c r="N3602" s="51">
        <f>D3602*$D$12</f>
        <v>114.75000000000001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236.25000000000003</v>
      </c>
      <c r="S3602" s="51">
        <f>(N3602/100)*(I3602*$I$12)+(N3602/100)*(J3602*$J$12)</f>
        <v>91.800000000000011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297.67500000000001</v>
      </c>
      <c r="X3602" s="51">
        <f t="shared" si="433"/>
        <v>206.55</v>
      </c>
      <c r="Y3602" s="51">
        <f t="shared" si="434"/>
        <v>0</v>
      </c>
      <c r="Z3602" s="51">
        <f t="shared" si="435"/>
        <v>0</v>
      </c>
      <c r="AA3602" s="51">
        <f t="shared" si="436"/>
        <v>0</v>
      </c>
      <c r="AB3602" s="51">
        <f t="shared" si="437"/>
        <v>533.92500000000007</v>
      </c>
      <c r="AC3602" s="52">
        <f t="shared" si="438"/>
        <v>740.5</v>
      </c>
      <c r="AD3602" s="53">
        <f>(ROUND(AC3602-AC3593,1)/AC3593)</f>
        <v>0.16248037676609106</v>
      </c>
      <c r="AE3602" s="44"/>
      <c r="AF3602" s="45"/>
    </row>
    <row r="3603" spans="1:32">
      <c r="A3603" s="46" t="s">
        <v>38</v>
      </c>
      <c r="B3603" s="59"/>
      <c r="C3603" s="48" t="s">
        <v>14</v>
      </c>
      <c r="D3603" s="49">
        <v>175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110</v>
      </c>
      <c r="N3603" s="51">
        <f>D3603*$D$13</f>
        <v>236.25000000000003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519.75000000000011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33"/>
        <v>756.00000000000011</v>
      </c>
      <c r="Y3603" s="51">
        <f t="shared" si="434"/>
        <v>0</v>
      </c>
      <c r="Z3603" s="51">
        <f t="shared" si="435"/>
        <v>0</v>
      </c>
      <c r="AA3603" s="51">
        <f t="shared" si="436"/>
        <v>0</v>
      </c>
      <c r="AB3603" s="51">
        <f t="shared" si="437"/>
        <v>0</v>
      </c>
      <c r="AC3603" s="52">
        <f t="shared" si="438"/>
        <v>756</v>
      </c>
      <c r="AD3603" s="53">
        <f>(ROUND(AC3603-AC3593,1)/AC3593)</f>
        <v>0.18681318681318682</v>
      </c>
      <c r="AE3603" s="44"/>
      <c r="AF3603" s="45"/>
    </row>
    <row r="3604" spans="1:32">
      <c r="A3604" s="46" t="s">
        <v>39</v>
      </c>
      <c r="B3604" s="59"/>
      <c r="C3604" s="48" t="s">
        <v>15</v>
      </c>
      <c r="D3604" s="49">
        <v>175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10</v>
      </c>
      <c r="K3604" s="50">
        <v>70</v>
      </c>
      <c r="L3604" s="50">
        <v>0</v>
      </c>
      <c r="M3604" s="50">
        <v>0</v>
      </c>
      <c r="N3604" s="51">
        <f>D3604*$D$14</f>
        <v>236.25000000000003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519.75000000000011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33"/>
        <v>756.00000000000011</v>
      </c>
      <c r="Y3604" s="51">
        <f t="shared" si="434"/>
        <v>0</v>
      </c>
      <c r="Z3604" s="51">
        <f t="shared" si="435"/>
        <v>0</v>
      </c>
      <c r="AA3604" s="51">
        <f t="shared" si="436"/>
        <v>0</v>
      </c>
      <c r="AB3604" s="51">
        <f t="shared" si="437"/>
        <v>0</v>
      </c>
      <c r="AC3604" s="52">
        <f t="shared" si="438"/>
        <v>756</v>
      </c>
      <c r="AD3604" s="53">
        <f>(ROUND(AC3604-AC3593,1)/AC3593)</f>
        <v>0.18681318681318682</v>
      </c>
      <c r="AE3604" s="44"/>
      <c r="AF3604" s="45"/>
    </row>
    <row r="3605" spans="1:32">
      <c r="A3605" s="46"/>
      <c r="B3605" s="59"/>
      <c r="C3605" s="48" t="s">
        <v>16</v>
      </c>
      <c r="D3605" s="49">
        <v>175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10</v>
      </c>
      <c r="K3605" s="50">
        <v>0</v>
      </c>
      <c r="L3605" s="50">
        <v>70</v>
      </c>
      <c r="M3605" s="50">
        <v>0</v>
      </c>
      <c r="N3605" s="51">
        <f>D3605*$D$15</f>
        <v>236.25000000000003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519.75000000000011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33"/>
        <v>756.00000000000011</v>
      </c>
      <c r="Y3605" s="51">
        <f t="shared" si="434"/>
        <v>0</v>
      </c>
      <c r="Z3605" s="51">
        <f t="shared" si="435"/>
        <v>0</v>
      </c>
      <c r="AA3605" s="51">
        <f t="shared" si="436"/>
        <v>0</v>
      </c>
      <c r="AB3605" s="51">
        <f t="shared" si="437"/>
        <v>0</v>
      </c>
      <c r="AC3605" s="52">
        <f t="shared" si="438"/>
        <v>756</v>
      </c>
      <c r="AD3605" s="53">
        <f>(ROUND(AC3605-AC3593,1)/AC3593)</f>
        <v>0.18681318681318682</v>
      </c>
      <c r="AE3605" s="44"/>
      <c r="AF3605" s="15"/>
    </row>
    <row r="3606" spans="1:32">
      <c r="A3606" s="46"/>
      <c r="B3606" s="59"/>
      <c r="C3606" s="48" t="s">
        <v>17</v>
      </c>
      <c r="D3606" s="49">
        <v>175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50</v>
      </c>
      <c r="K3606" s="50">
        <v>0</v>
      </c>
      <c r="L3606" s="50">
        <v>0</v>
      </c>
      <c r="M3606" s="50">
        <v>0</v>
      </c>
      <c r="N3606" s="51">
        <f>D3606*$D$16</f>
        <v>236.25000000000003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460.68750000000011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33"/>
        <v>696.93750000000011</v>
      </c>
      <c r="Y3606" s="51">
        <f t="shared" si="434"/>
        <v>0</v>
      </c>
      <c r="Z3606" s="51">
        <f t="shared" si="435"/>
        <v>0</v>
      </c>
      <c r="AA3606" s="51">
        <f t="shared" si="436"/>
        <v>0</v>
      </c>
      <c r="AB3606" s="51">
        <f t="shared" si="437"/>
        <v>0</v>
      </c>
      <c r="AC3606" s="52">
        <f t="shared" si="438"/>
        <v>696.9</v>
      </c>
      <c r="AD3606" s="53">
        <f>(ROUND(AC3606-AC3593,1)/AC3593)</f>
        <v>9.4034536891679746E-2</v>
      </c>
      <c r="AE3606" s="44"/>
      <c r="AF3606" s="45"/>
    </row>
    <row r="3607" spans="1:32">
      <c r="A3607" s="46"/>
      <c r="B3607" s="59"/>
      <c r="C3607" s="48" t="s">
        <v>18</v>
      </c>
      <c r="D3607" s="49">
        <v>175</v>
      </c>
      <c r="E3607" s="49">
        <v>0</v>
      </c>
      <c r="F3607" s="49">
        <v>0</v>
      </c>
      <c r="G3607" s="49">
        <v>0</v>
      </c>
      <c r="H3607" s="49">
        <v>0</v>
      </c>
      <c r="I3607" s="50">
        <v>90</v>
      </c>
      <c r="J3607" s="50">
        <v>10</v>
      </c>
      <c r="K3607" s="50">
        <v>0</v>
      </c>
      <c r="L3607" s="50">
        <v>0</v>
      </c>
      <c r="M3607" s="50">
        <v>0</v>
      </c>
      <c r="N3607" s="51">
        <f>D3607*$D$17</f>
        <v>236.25000000000003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555.18750000000011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33"/>
        <v>791.43750000000011</v>
      </c>
      <c r="Y3607" s="51">
        <f t="shared" si="434"/>
        <v>0</v>
      </c>
      <c r="Z3607" s="51">
        <f t="shared" si="435"/>
        <v>0</v>
      </c>
      <c r="AA3607" s="51">
        <f t="shared" si="436"/>
        <v>0</v>
      </c>
      <c r="AB3607" s="51">
        <f t="shared" si="437"/>
        <v>0</v>
      </c>
      <c r="AC3607" s="52">
        <f t="shared" si="438"/>
        <v>791.4</v>
      </c>
      <c r="AD3607" s="53">
        <f>(ROUND(AC3607-AC3593,1)/AC3593)</f>
        <v>0.24238618524332811</v>
      </c>
      <c r="AE3607" s="44" t="s">
        <v>28</v>
      </c>
      <c r="AF3607" s="45"/>
    </row>
    <row r="3608" spans="1:32">
      <c r="A3608" s="54" t="s">
        <v>19</v>
      </c>
      <c r="B3608" s="60" t="s">
        <v>298</v>
      </c>
      <c r="C3608" s="38" t="s">
        <v>50</v>
      </c>
      <c r="D3608" s="39">
        <v>190</v>
      </c>
      <c r="E3608" s="39">
        <v>0</v>
      </c>
      <c r="F3608" s="39">
        <v>0</v>
      </c>
      <c r="G3608" s="39">
        <v>0</v>
      </c>
      <c r="H3608" s="39">
        <v>0</v>
      </c>
      <c r="I3608" s="40">
        <v>70</v>
      </c>
      <c r="J3608" s="40">
        <v>0</v>
      </c>
      <c r="K3608" s="40">
        <v>0</v>
      </c>
      <c r="L3608" s="40">
        <v>0</v>
      </c>
      <c r="M3608" s="40">
        <v>0</v>
      </c>
      <c r="N3608" s="41">
        <f>D3608*$D$3</f>
        <v>266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0</v>
      </c>
      <c r="S3608" s="41">
        <f>(N3608/100)*(I3608*$I$3)+(N3608/100)*(J3608*$J$3)</f>
        <v>372.40000000000003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0</v>
      </c>
      <c r="X3608" s="41">
        <f t="shared" si="433"/>
        <v>638.40000000000009</v>
      </c>
      <c r="Y3608" s="41">
        <f t="shared" si="434"/>
        <v>0</v>
      </c>
      <c r="Z3608" s="41">
        <f t="shared" si="435"/>
        <v>0</v>
      </c>
      <c r="AA3608" s="41">
        <f t="shared" si="436"/>
        <v>0</v>
      </c>
      <c r="AB3608" s="41">
        <f t="shared" si="437"/>
        <v>0</v>
      </c>
      <c r="AC3608" s="42">
        <f t="shared" si="438"/>
        <v>638.4</v>
      </c>
      <c r="AD3608" s="43"/>
      <c r="AE3608" s="44"/>
      <c r="AF3608" s="45"/>
    </row>
    <row r="3609" spans="1:32">
      <c r="A3609" s="46" t="s">
        <v>29</v>
      </c>
      <c r="B3609" s="61">
        <v>40</v>
      </c>
      <c r="C3609" s="48" t="s">
        <v>5</v>
      </c>
      <c r="D3609" s="49">
        <v>190</v>
      </c>
      <c r="E3609" s="49">
        <v>0</v>
      </c>
      <c r="F3609" s="49">
        <v>0</v>
      </c>
      <c r="G3609" s="49">
        <v>0</v>
      </c>
      <c r="H3609" s="49">
        <v>0</v>
      </c>
      <c r="I3609" s="50">
        <v>75</v>
      </c>
      <c r="J3609" s="50">
        <v>20</v>
      </c>
      <c r="K3609" s="50">
        <v>0</v>
      </c>
      <c r="L3609" s="50">
        <v>0</v>
      </c>
      <c r="M3609" s="50">
        <v>0</v>
      </c>
      <c r="N3609" s="51">
        <f>D3609*$D$4</f>
        <v>256.5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0</v>
      </c>
      <c r="S3609" s="51">
        <f>(N3609/100)*(I3609*$I$4)+(N3609/100)*(J3609*$J$4)</f>
        <v>487.35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0</v>
      </c>
      <c r="X3609" s="51">
        <f t="shared" si="433"/>
        <v>743.85</v>
      </c>
      <c r="Y3609" s="51">
        <f t="shared" si="434"/>
        <v>0</v>
      </c>
      <c r="Z3609" s="51">
        <f t="shared" si="435"/>
        <v>0</v>
      </c>
      <c r="AA3609" s="51">
        <f t="shared" si="436"/>
        <v>0</v>
      </c>
      <c r="AB3609" s="51">
        <f t="shared" si="437"/>
        <v>0</v>
      </c>
      <c r="AC3609" s="52">
        <f t="shared" si="438"/>
        <v>743.9</v>
      </c>
      <c r="AD3609" s="53">
        <f>(ROUND(AC3609-AC3608,1)/AC3608)</f>
        <v>0.16525689223057644</v>
      </c>
      <c r="AE3609" s="44"/>
      <c r="AF3609" s="45"/>
    </row>
    <row r="3610" spans="1:32">
      <c r="A3610" s="46" t="s">
        <v>30</v>
      </c>
      <c r="B3610" s="61">
        <v>0</v>
      </c>
      <c r="C3610" s="48" t="s">
        <v>6</v>
      </c>
      <c r="D3610" s="49">
        <v>190</v>
      </c>
      <c r="E3610" s="49">
        <v>0</v>
      </c>
      <c r="F3610" s="49">
        <v>0</v>
      </c>
      <c r="G3610" s="49">
        <v>0</v>
      </c>
      <c r="H3610" s="49">
        <v>0</v>
      </c>
      <c r="I3610" s="50">
        <v>70</v>
      </c>
      <c r="J3610" s="50">
        <v>0</v>
      </c>
      <c r="K3610" s="50">
        <v>0</v>
      </c>
      <c r="L3610" s="50">
        <v>0</v>
      </c>
      <c r="M3610" s="50">
        <v>0</v>
      </c>
      <c r="N3610" s="51">
        <f>D3610*$D$5</f>
        <v>266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0</v>
      </c>
      <c r="S3610" s="51">
        <f>(N3610/100)*(I3610*$I$5)+(N3610/100)*(J3610*$J$5)</f>
        <v>372.40000000000003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0</v>
      </c>
      <c r="X3610" s="51">
        <f t="shared" si="433"/>
        <v>638.40000000000009</v>
      </c>
      <c r="Y3610" s="51">
        <f t="shared" si="434"/>
        <v>0</v>
      </c>
      <c r="Z3610" s="51">
        <f t="shared" si="435"/>
        <v>0</v>
      </c>
      <c r="AA3610" s="51">
        <f t="shared" si="436"/>
        <v>0</v>
      </c>
      <c r="AB3610" s="51">
        <f t="shared" si="437"/>
        <v>0</v>
      </c>
      <c r="AC3610" s="52">
        <f t="shared" si="438"/>
        <v>638.4</v>
      </c>
      <c r="AD3610" s="53">
        <f>(ROUND(AC3610-AC3608,1)/AC3608)</f>
        <v>0</v>
      </c>
      <c r="AE3610" s="44"/>
      <c r="AF3610" s="45"/>
    </row>
    <row r="3611" spans="1:32">
      <c r="A3611" s="46" t="s">
        <v>31</v>
      </c>
      <c r="B3611" s="61">
        <v>0</v>
      </c>
      <c r="C3611" s="48" t="s">
        <v>7</v>
      </c>
      <c r="D3611" s="49">
        <v>190</v>
      </c>
      <c r="E3611" s="49">
        <v>0</v>
      </c>
      <c r="F3611" s="49">
        <v>0</v>
      </c>
      <c r="G3611" s="49">
        <v>0</v>
      </c>
      <c r="H3611" s="49">
        <v>0</v>
      </c>
      <c r="I3611" s="50">
        <v>70</v>
      </c>
      <c r="J3611" s="50">
        <v>0</v>
      </c>
      <c r="K3611" s="50">
        <v>0</v>
      </c>
      <c r="L3611" s="50">
        <v>0</v>
      </c>
      <c r="M3611" s="50">
        <v>0</v>
      </c>
      <c r="N3611" s="51">
        <f>D3611*$D$6</f>
        <v>266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0</v>
      </c>
      <c r="S3611" s="51">
        <f>(N3611/100)*(I3611*$I$6)+(N3611/100)*(J3611*$J$6)</f>
        <v>372.40000000000003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0</v>
      </c>
      <c r="X3611" s="51">
        <f t="shared" si="433"/>
        <v>638.40000000000009</v>
      </c>
      <c r="Y3611" s="51">
        <f t="shared" si="434"/>
        <v>0</v>
      </c>
      <c r="Z3611" s="51">
        <f t="shared" si="435"/>
        <v>0</v>
      </c>
      <c r="AA3611" s="51">
        <f t="shared" si="436"/>
        <v>0</v>
      </c>
      <c r="AB3611" s="51">
        <f t="shared" si="437"/>
        <v>0</v>
      </c>
      <c r="AC3611" s="52">
        <f t="shared" si="438"/>
        <v>638.4</v>
      </c>
      <c r="AD3611" s="53">
        <f>(ROUND(AC3611-AC3608,1)/AC3608)</f>
        <v>0</v>
      </c>
      <c r="AE3611" s="44"/>
      <c r="AF3611" s="45"/>
    </row>
    <row r="3612" spans="1:32">
      <c r="A3612" s="46" t="s">
        <v>32</v>
      </c>
      <c r="B3612" s="61">
        <v>0</v>
      </c>
      <c r="C3612" s="48" t="s">
        <v>8</v>
      </c>
      <c r="D3612" s="49">
        <v>190</v>
      </c>
      <c r="E3612" s="49">
        <v>0</v>
      </c>
      <c r="F3612" s="49">
        <v>0</v>
      </c>
      <c r="G3612" s="49">
        <v>0</v>
      </c>
      <c r="H3612" s="49">
        <v>0</v>
      </c>
      <c r="I3612" s="50">
        <v>70</v>
      </c>
      <c r="J3612" s="50">
        <v>0</v>
      </c>
      <c r="K3612" s="50">
        <v>0</v>
      </c>
      <c r="L3612" s="50">
        <v>0</v>
      </c>
      <c r="M3612" s="50">
        <v>0</v>
      </c>
      <c r="N3612" s="51">
        <f>D3612*$D$7</f>
        <v>266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0</v>
      </c>
      <c r="S3612" s="51">
        <f>(N3612/100)*(I3612*$I$7)+(N3612/100)*(J3612*$J$7)</f>
        <v>372.40000000000003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0</v>
      </c>
      <c r="X3612" s="51">
        <f t="shared" si="433"/>
        <v>638.40000000000009</v>
      </c>
      <c r="Y3612" s="51">
        <f t="shared" si="434"/>
        <v>0</v>
      </c>
      <c r="Z3612" s="51">
        <f t="shared" si="435"/>
        <v>0</v>
      </c>
      <c r="AA3612" s="51">
        <f t="shared" si="436"/>
        <v>0</v>
      </c>
      <c r="AB3612" s="51">
        <f t="shared" si="437"/>
        <v>0</v>
      </c>
      <c r="AC3612" s="52">
        <f t="shared" si="438"/>
        <v>638.4</v>
      </c>
      <c r="AD3612" s="53">
        <f>(ROUND(AC3612-AC3608,1)/AC3608)</f>
        <v>0</v>
      </c>
      <c r="AE3612" s="44"/>
      <c r="AF3612" s="45"/>
    </row>
    <row r="3613" spans="1:32">
      <c r="A3613" s="46" t="s">
        <v>33</v>
      </c>
      <c r="B3613" s="61"/>
      <c r="C3613" s="48" t="s">
        <v>9</v>
      </c>
      <c r="D3613" s="49">
        <v>190</v>
      </c>
      <c r="E3613" s="49">
        <v>0</v>
      </c>
      <c r="F3613" s="49">
        <v>0</v>
      </c>
      <c r="G3613" s="49">
        <v>0</v>
      </c>
      <c r="H3613" s="49">
        <v>0</v>
      </c>
      <c r="I3613" s="50">
        <v>70</v>
      </c>
      <c r="J3613" s="50">
        <v>0</v>
      </c>
      <c r="K3613" s="50">
        <v>0</v>
      </c>
      <c r="L3613" s="50">
        <v>0</v>
      </c>
      <c r="M3613" s="50">
        <v>0</v>
      </c>
      <c r="N3613" s="51">
        <f>D3613*$D$8</f>
        <v>266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0</v>
      </c>
      <c r="S3613" s="51">
        <f>(N3613/100)*(I3613*$I$8)+(N3613/100)*(J3613*$J$8)</f>
        <v>372.40000000000003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0</v>
      </c>
      <c r="X3613" s="51">
        <f t="shared" si="433"/>
        <v>638.40000000000009</v>
      </c>
      <c r="Y3613" s="51">
        <f t="shared" si="434"/>
        <v>0</v>
      </c>
      <c r="Z3613" s="51">
        <f t="shared" si="435"/>
        <v>0</v>
      </c>
      <c r="AA3613" s="51">
        <f t="shared" si="436"/>
        <v>0</v>
      </c>
      <c r="AB3613" s="51">
        <f t="shared" si="437"/>
        <v>0</v>
      </c>
      <c r="AC3613" s="52">
        <f t="shared" si="438"/>
        <v>638.4</v>
      </c>
      <c r="AD3613" s="53">
        <f>(ROUND(AC3613-AC3608,1)/AC3608)</f>
        <v>0</v>
      </c>
      <c r="AE3613" s="44"/>
      <c r="AF3613" s="45"/>
    </row>
    <row r="3614" spans="1:32">
      <c r="A3614" s="46" t="s">
        <v>34</v>
      </c>
      <c r="B3614" s="61"/>
      <c r="C3614" s="48" t="s">
        <v>10</v>
      </c>
      <c r="D3614" s="49">
        <v>95</v>
      </c>
      <c r="E3614" s="49">
        <v>190</v>
      </c>
      <c r="F3614" s="49">
        <v>0</v>
      </c>
      <c r="G3614" s="49">
        <v>0</v>
      </c>
      <c r="H3614" s="49">
        <v>0</v>
      </c>
      <c r="I3614" s="50">
        <v>70</v>
      </c>
      <c r="J3614" s="50">
        <v>0</v>
      </c>
      <c r="K3614" s="50">
        <v>74</v>
      </c>
      <c r="L3614" s="50">
        <v>0</v>
      </c>
      <c r="M3614" s="50">
        <v>0</v>
      </c>
      <c r="N3614" s="51">
        <f>D3614*$D$9</f>
        <v>128.25</v>
      </c>
      <c r="O3614" s="51">
        <f>E3614*$E$9</f>
        <v>256.5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89.774999999999991</v>
      </c>
      <c r="T3614" s="51">
        <f>(O3614/100)*(K3614*$K$9)</f>
        <v>265.73399999999998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33"/>
        <v>218.02499999999998</v>
      </c>
      <c r="Y3614" s="51">
        <f t="shared" si="434"/>
        <v>522.23399999999992</v>
      </c>
      <c r="Z3614" s="51">
        <f t="shared" si="435"/>
        <v>0</v>
      </c>
      <c r="AA3614" s="51">
        <f t="shared" si="436"/>
        <v>0</v>
      </c>
      <c r="AB3614" s="51">
        <f t="shared" si="437"/>
        <v>0</v>
      </c>
      <c r="AC3614" s="52">
        <f t="shared" si="438"/>
        <v>740.3</v>
      </c>
      <c r="AD3614" s="53">
        <f>(ROUND(AC3614-AC3608,1)/AC3608)</f>
        <v>0.15961779448621555</v>
      </c>
      <c r="AE3614" s="44"/>
      <c r="AF3614" s="45"/>
    </row>
    <row r="3615" spans="1:32">
      <c r="A3615" s="46" t="s">
        <v>35</v>
      </c>
      <c r="B3615" s="61"/>
      <c r="C3615" s="48" t="s">
        <v>11</v>
      </c>
      <c r="D3615" s="49">
        <v>95</v>
      </c>
      <c r="E3615" s="49">
        <v>0</v>
      </c>
      <c r="F3615" s="49">
        <v>190</v>
      </c>
      <c r="G3615" s="49">
        <v>0</v>
      </c>
      <c r="H3615" s="49">
        <v>0</v>
      </c>
      <c r="I3615" s="50">
        <v>70</v>
      </c>
      <c r="J3615" s="50">
        <v>0</v>
      </c>
      <c r="K3615" s="50">
        <v>37</v>
      </c>
      <c r="L3615" s="50">
        <v>37</v>
      </c>
      <c r="M3615" s="50">
        <v>0</v>
      </c>
      <c r="N3615" s="51">
        <f>D3615*$D$10</f>
        <v>128.25</v>
      </c>
      <c r="O3615" s="51">
        <f>E3615*$E$10</f>
        <v>0</v>
      </c>
      <c r="P3615" s="51">
        <f>F3615*$F$10</f>
        <v>256.5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89.774999999999991</v>
      </c>
      <c r="T3615" s="51">
        <f>(O3615/100)*(K3615*$J$10)</f>
        <v>0</v>
      </c>
      <c r="U3615" s="51">
        <f>(P3615/100)*(K3615*$K$10)+(P3615/100)*(L3615*$L$10)</f>
        <v>265.73399999999998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33"/>
        <v>218.02499999999998</v>
      </c>
      <c r="Y3615" s="51">
        <f t="shared" si="434"/>
        <v>0</v>
      </c>
      <c r="Z3615" s="51">
        <f t="shared" si="435"/>
        <v>522.23399999999992</v>
      </c>
      <c r="AA3615" s="51">
        <f t="shared" si="436"/>
        <v>0</v>
      </c>
      <c r="AB3615" s="51">
        <f t="shared" si="437"/>
        <v>0</v>
      </c>
      <c r="AC3615" s="52">
        <f t="shared" si="438"/>
        <v>740.3</v>
      </c>
      <c r="AD3615" s="53">
        <f>(ROUND(AC3615-AC3608,1)/AC3608)</f>
        <v>0.15961779448621555</v>
      </c>
      <c r="AE3615" s="44"/>
      <c r="AF3615" s="45"/>
    </row>
    <row r="3616" spans="1:32">
      <c r="A3616" s="46" t="s">
        <v>36</v>
      </c>
      <c r="B3616" s="61"/>
      <c r="C3616" s="48" t="s">
        <v>12</v>
      </c>
      <c r="D3616" s="49">
        <v>95</v>
      </c>
      <c r="E3616" s="49">
        <v>0</v>
      </c>
      <c r="F3616" s="49">
        <v>0</v>
      </c>
      <c r="G3616" s="49">
        <v>190</v>
      </c>
      <c r="H3616" s="49">
        <v>0</v>
      </c>
      <c r="I3616" s="50">
        <v>70</v>
      </c>
      <c r="J3616" s="50">
        <v>0</v>
      </c>
      <c r="K3616" s="50">
        <v>0</v>
      </c>
      <c r="L3616" s="50">
        <v>74</v>
      </c>
      <c r="M3616" s="50">
        <v>0</v>
      </c>
      <c r="N3616" s="51">
        <f>D3616*$D$11</f>
        <v>128.25</v>
      </c>
      <c r="O3616" s="51">
        <f>E3616*$E$11</f>
        <v>0</v>
      </c>
      <c r="P3616" s="51">
        <f>F3616*$F$11</f>
        <v>0</v>
      </c>
      <c r="Q3616" s="51">
        <f>G3616*$G$11</f>
        <v>256.5</v>
      </c>
      <c r="R3616" s="51">
        <f>H3616*$H$11</f>
        <v>0</v>
      </c>
      <c r="S3616" s="51">
        <f>(N3616/100)*(I3616*$I$11)+(N3616/100)*(J3616*$J$11)</f>
        <v>89.774999999999991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265.73399999999998</v>
      </c>
      <c r="W3616" s="51">
        <f>(R3616/100)*(K3616*$K$11)+(R3616/100)*(L3616*$L$11)</f>
        <v>0</v>
      </c>
      <c r="X3616" s="51">
        <f t="shared" si="433"/>
        <v>218.02499999999998</v>
      </c>
      <c r="Y3616" s="51">
        <f t="shared" si="434"/>
        <v>0</v>
      </c>
      <c r="Z3616" s="51">
        <f t="shared" si="435"/>
        <v>0</v>
      </c>
      <c r="AA3616" s="51">
        <f t="shared" si="436"/>
        <v>522.23399999999992</v>
      </c>
      <c r="AB3616" s="51">
        <f t="shared" si="437"/>
        <v>0</v>
      </c>
      <c r="AC3616" s="52">
        <f t="shared" si="438"/>
        <v>740.3</v>
      </c>
      <c r="AD3616" s="53">
        <f>(ROUND(AC3616-AC3608,1)/AC3608)</f>
        <v>0.15961779448621555</v>
      </c>
      <c r="AE3616" s="44"/>
      <c r="AF3616" s="45"/>
    </row>
    <row r="3617" spans="1:32">
      <c r="A3617" s="46" t="s">
        <v>37</v>
      </c>
      <c r="B3617" s="61"/>
      <c r="C3617" s="48" t="s">
        <v>13</v>
      </c>
      <c r="D3617" s="49">
        <v>95</v>
      </c>
      <c r="E3617" s="49">
        <v>0</v>
      </c>
      <c r="F3617" s="49">
        <v>0</v>
      </c>
      <c r="G3617" s="49">
        <v>0</v>
      </c>
      <c r="H3617" s="49">
        <v>190</v>
      </c>
      <c r="I3617" s="50">
        <v>70</v>
      </c>
      <c r="J3617" s="50">
        <v>0</v>
      </c>
      <c r="K3617" s="50">
        <v>37</v>
      </c>
      <c r="L3617" s="50">
        <v>37</v>
      </c>
      <c r="M3617" s="50">
        <v>0</v>
      </c>
      <c r="N3617" s="51">
        <f>D3617*$D$12</f>
        <v>128.25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256.5</v>
      </c>
      <c r="S3617" s="51">
        <f>(N3617/100)*(I3617*$I$12)+(N3617/100)*(J3617*$J$12)</f>
        <v>89.774999999999991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265.73399999999998</v>
      </c>
      <c r="X3617" s="51">
        <f t="shared" ref="X3617:X3680" si="439">N3617+S3617</f>
        <v>218.02499999999998</v>
      </c>
      <c r="Y3617" s="51">
        <f t="shared" ref="Y3617:Y3680" si="440">O3617+T3617</f>
        <v>0</v>
      </c>
      <c r="Z3617" s="51">
        <f t="shared" ref="Z3617:Z3680" si="441">P3617+U3617</f>
        <v>0</v>
      </c>
      <c r="AA3617" s="51">
        <f t="shared" ref="AA3617:AA3680" si="442">Q3617+V3617</f>
        <v>0</v>
      </c>
      <c r="AB3617" s="51">
        <f t="shared" ref="AB3617:AB3680" si="443">R3617+W3617</f>
        <v>522.23399999999992</v>
      </c>
      <c r="AC3617" s="52">
        <f t="shared" ref="AC3617:AC3682" si="444">ROUND(X3617+Y3617+Z3617+AA3617+AB3617,1)</f>
        <v>740.3</v>
      </c>
      <c r="AD3617" s="53">
        <f>(ROUND(AC3617-AC3608,1)/AC3608)</f>
        <v>0.15961779448621555</v>
      </c>
      <c r="AE3617" s="44"/>
      <c r="AF3617" s="45"/>
    </row>
    <row r="3618" spans="1:32">
      <c r="A3618" s="46" t="s">
        <v>38</v>
      </c>
      <c r="B3618" s="61"/>
      <c r="C3618" s="48" t="s">
        <v>14</v>
      </c>
      <c r="D3618" s="49">
        <v>190</v>
      </c>
      <c r="E3618" s="49">
        <v>0</v>
      </c>
      <c r="F3618" s="49">
        <v>0</v>
      </c>
      <c r="G3618" s="49">
        <v>0</v>
      </c>
      <c r="H3618" s="49">
        <v>0</v>
      </c>
      <c r="I3618" s="50">
        <v>0</v>
      </c>
      <c r="J3618" s="50">
        <v>0</v>
      </c>
      <c r="K3618" s="50">
        <v>0</v>
      </c>
      <c r="L3618" s="50">
        <v>0</v>
      </c>
      <c r="M3618" s="50">
        <v>101</v>
      </c>
      <c r="N3618" s="51">
        <f>D3618*$D$13</f>
        <v>256.5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0</v>
      </c>
      <c r="S3618" s="51">
        <f>(N3618/100)*(I3618*$I$13)+(N3618/100)*(J3618*$J$13)+(N3618/100)*(M3618*$M$13)</f>
        <v>518.13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0</v>
      </c>
      <c r="X3618" s="51">
        <f t="shared" si="439"/>
        <v>774.63</v>
      </c>
      <c r="Y3618" s="51">
        <f t="shared" si="440"/>
        <v>0</v>
      </c>
      <c r="Z3618" s="51">
        <f t="shared" si="441"/>
        <v>0</v>
      </c>
      <c r="AA3618" s="51">
        <f t="shared" si="442"/>
        <v>0</v>
      </c>
      <c r="AB3618" s="51">
        <f t="shared" si="443"/>
        <v>0</v>
      </c>
      <c r="AC3618" s="52">
        <f t="shared" si="444"/>
        <v>774.6</v>
      </c>
      <c r="AD3618" s="53">
        <f>(ROUND(AC3618-AC3608,1)/AC3608)</f>
        <v>0.21334586466165412</v>
      </c>
      <c r="AE3618" s="44"/>
      <c r="AF3618" s="45"/>
    </row>
    <row r="3619" spans="1:32">
      <c r="A3619" s="46" t="s">
        <v>39</v>
      </c>
      <c r="B3619" s="61"/>
      <c r="C3619" s="48" t="s">
        <v>15</v>
      </c>
      <c r="D3619" s="49">
        <v>190</v>
      </c>
      <c r="E3619" s="49">
        <v>0</v>
      </c>
      <c r="F3619" s="49">
        <v>0</v>
      </c>
      <c r="G3619" s="49">
        <v>0</v>
      </c>
      <c r="H3619" s="49">
        <v>0</v>
      </c>
      <c r="I3619" s="50">
        <v>70</v>
      </c>
      <c r="J3619" s="50">
        <v>0</v>
      </c>
      <c r="K3619" s="50">
        <v>66</v>
      </c>
      <c r="L3619" s="50">
        <v>0</v>
      </c>
      <c r="M3619" s="50">
        <v>0</v>
      </c>
      <c r="N3619" s="51">
        <f>D3619*$D$14</f>
        <v>256.5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518.13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39"/>
        <v>774.63</v>
      </c>
      <c r="Y3619" s="51">
        <f t="shared" si="440"/>
        <v>0</v>
      </c>
      <c r="Z3619" s="51">
        <f t="shared" si="441"/>
        <v>0</v>
      </c>
      <c r="AA3619" s="51">
        <f t="shared" si="442"/>
        <v>0</v>
      </c>
      <c r="AB3619" s="51">
        <f t="shared" si="443"/>
        <v>0</v>
      </c>
      <c r="AC3619" s="52">
        <f t="shared" si="444"/>
        <v>774.6</v>
      </c>
      <c r="AD3619" s="53">
        <f>(ROUND(AC3619-AC3608,1)/AC3608)</f>
        <v>0.21334586466165412</v>
      </c>
      <c r="AE3619" s="44"/>
      <c r="AF3619" s="45"/>
    </row>
    <row r="3620" spans="1:32">
      <c r="A3620" s="46"/>
      <c r="B3620" s="61"/>
      <c r="C3620" s="48" t="s">
        <v>16</v>
      </c>
      <c r="D3620" s="49">
        <v>190</v>
      </c>
      <c r="E3620" s="49">
        <v>0</v>
      </c>
      <c r="F3620" s="49">
        <v>0</v>
      </c>
      <c r="G3620" s="49">
        <v>0</v>
      </c>
      <c r="H3620" s="49">
        <v>0</v>
      </c>
      <c r="I3620" s="50">
        <v>70</v>
      </c>
      <c r="J3620" s="50">
        <v>0</v>
      </c>
      <c r="K3620" s="50">
        <v>0</v>
      </c>
      <c r="L3620" s="50">
        <v>66</v>
      </c>
      <c r="M3620" s="50">
        <v>0</v>
      </c>
      <c r="N3620" s="51">
        <f>D3620*$D$15</f>
        <v>256.5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518.13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39"/>
        <v>774.63</v>
      </c>
      <c r="Y3620" s="51">
        <f t="shared" si="440"/>
        <v>0</v>
      </c>
      <c r="Z3620" s="51">
        <f t="shared" si="441"/>
        <v>0</v>
      </c>
      <c r="AA3620" s="51">
        <f t="shared" si="442"/>
        <v>0</v>
      </c>
      <c r="AB3620" s="51">
        <f t="shared" si="443"/>
        <v>0</v>
      </c>
      <c r="AC3620" s="52">
        <f t="shared" si="444"/>
        <v>774.6</v>
      </c>
      <c r="AD3620" s="53">
        <f>(ROUND(AC3620-AC3608,1)/AC3608)</f>
        <v>0.21334586466165412</v>
      </c>
      <c r="AE3620" s="44"/>
      <c r="AF3620" s="45"/>
    </row>
    <row r="3621" spans="1:32">
      <c r="A3621" s="46"/>
      <c r="B3621" s="61"/>
      <c r="C3621" s="48" t="s">
        <v>17</v>
      </c>
      <c r="D3621" s="49">
        <v>190</v>
      </c>
      <c r="E3621" s="49">
        <v>0</v>
      </c>
      <c r="F3621" s="49">
        <v>0</v>
      </c>
      <c r="G3621" s="49">
        <v>0</v>
      </c>
      <c r="H3621" s="49">
        <v>0</v>
      </c>
      <c r="I3621" s="50">
        <v>70</v>
      </c>
      <c r="J3621" s="50">
        <v>40</v>
      </c>
      <c r="K3621" s="50">
        <v>0</v>
      </c>
      <c r="L3621" s="50">
        <v>0</v>
      </c>
      <c r="M3621" s="50">
        <v>0</v>
      </c>
      <c r="N3621" s="51">
        <f>D3621*$D$16</f>
        <v>256.5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0</v>
      </c>
      <c r="S3621" s="51">
        <f>(N3621/100)*(I3621*$I$16)+(N3621/100)*(J3621*$J$16)</f>
        <v>436.04999999999995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0</v>
      </c>
      <c r="X3621" s="51">
        <f t="shared" si="439"/>
        <v>692.55</v>
      </c>
      <c r="Y3621" s="51">
        <f t="shared" si="440"/>
        <v>0</v>
      </c>
      <c r="Z3621" s="51">
        <f t="shared" si="441"/>
        <v>0</v>
      </c>
      <c r="AA3621" s="51">
        <f t="shared" si="442"/>
        <v>0</v>
      </c>
      <c r="AB3621" s="51">
        <f t="shared" si="443"/>
        <v>0</v>
      </c>
      <c r="AC3621" s="52">
        <f t="shared" si="444"/>
        <v>692.6</v>
      </c>
      <c r="AD3621" s="53">
        <f>(ROUND(AC3621-AC3608,1)/AC3608)</f>
        <v>8.4899749373433586E-2</v>
      </c>
      <c r="AE3621" s="44"/>
      <c r="AF3621" s="45"/>
    </row>
    <row r="3622" spans="1:32">
      <c r="A3622" s="46"/>
      <c r="B3622" s="61"/>
      <c r="C3622" s="48" t="s">
        <v>18</v>
      </c>
      <c r="D3622" s="49">
        <v>190</v>
      </c>
      <c r="E3622" s="49">
        <v>0</v>
      </c>
      <c r="F3622" s="49">
        <v>0</v>
      </c>
      <c r="G3622" s="49">
        <v>0</v>
      </c>
      <c r="H3622" s="49">
        <v>0</v>
      </c>
      <c r="I3622" s="50">
        <v>85</v>
      </c>
      <c r="J3622" s="50">
        <v>0</v>
      </c>
      <c r="K3622" s="50">
        <v>0</v>
      </c>
      <c r="L3622" s="50">
        <v>0</v>
      </c>
      <c r="M3622" s="50">
        <v>0</v>
      </c>
      <c r="N3622" s="51">
        <f>D3622*$D$17</f>
        <v>256.5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0</v>
      </c>
      <c r="S3622" s="51">
        <f>(N3622/100)*(I3622*$I$17)+(N3622/100)*(J3622*$J$17)</f>
        <v>545.0625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0</v>
      </c>
      <c r="X3622" s="51">
        <f t="shared" si="439"/>
        <v>801.5625</v>
      </c>
      <c r="Y3622" s="51">
        <f t="shared" si="440"/>
        <v>0</v>
      </c>
      <c r="Z3622" s="51">
        <f t="shared" si="441"/>
        <v>0</v>
      </c>
      <c r="AA3622" s="51">
        <f t="shared" si="442"/>
        <v>0</v>
      </c>
      <c r="AB3622" s="51">
        <f t="shared" si="443"/>
        <v>0</v>
      </c>
      <c r="AC3622" s="52">
        <f t="shared" si="444"/>
        <v>801.6</v>
      </c>
      <c r="AD3622" s="53">
        <f>(ROUND(AC3622-AC3608,1)/AC3608)</f>
        <v>0.25563909774436089</v>
      </c>
      <c r="AE3622" s="44" t="s">
        <v>28</v>
      </c>
      <c r="AF3622" s="45"/>
    </row>
    <row r="3623" spans="1:32">
      <c r="A3623" s="54" t="s">
        <v>19</v>
      </c>
      <c r="B3623" s="58" t="s">
        <v>299</v>
      </c>
      <c r="C3623" s="38" t="s">
        <v>50</v>
      </c>
      <c r="D3623" s="39">
        <v>160</v>
      </c>
      <c r="E3623" s="39">
        <v>0</v>
      </c>
      <c r="F3623" s="39">
        <v>0</v>
      </c>
      <c r="G3623" s="39">
        <v>0</v>
      </c>
      <c r="H3623" s="39">
        <v>60</v>
      </c>
      <c r="I3623" s="40">
        <v>60</v>
      </c>
      <c r="J3623" s="40">
        <v>0</v>
      </c>
      <c r="K3623" s="40">
        <v>15</v>
      </c>
      <c r="L3623" s="40">
        <v>15</v>
      </c>
      <c r="M3623" s="40">
        <v>0</v>
      </c>
      <c r="N3623" s="41">
        <f>D3623*$D$3</f>
        <v>224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84</v>
      </c>
      <c r="S3623" s="41">
        <f>(N3623/100)*(I3623*$I$3)+(N3623/100)*(J3623*$J$3)</f>
        <v>268.8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50.4</v>
      </c>
      <c r="X3623" s="41">
        <f t="shared" si="439"/>
        <v>492.8</v>
      </c>
      <c r="Y3623" s="41">
        <f t="shared" si="440"/>
        <v>0</v>
      </c>
      <c r="Z3623" s="41">
        <f t="shared" si="441"/>
        <v>0</v>
      </c>
      <c r="AA3623" s="41">
        <f t="shared" si="442"/>
        <v>0</v>
      </c>
      <c r="AB3623" s="41">
        <f t="shared" si="443"/>
        <v>134.4</v>
      </c>
      <c r="AC3623" s="42">
        <f t="shared" si="444"/>
        <v>627.20000000000005</v>
      </c>
      <c r="AD3623" s="43"/>
      <c r="AE3623" s="44"/>
      <c r="AF3623" s="45"/>
    </row>
    <row r="3624" spans="1:32">
      <c r="A3624" s="46" t="s">
        <v>29</v>
      </c>
      <c r="B3624" s="59">
        <v>40</v>
      </c>
      <c r="C3624" s="48" t="s">
        <v>5</v>
      </c>
      <c r="D3624" s="49">
        <v>160</v>
      </c>
      <c r="E3624" s="49">
        <v>0</v>
      </c>
      <c r="F3624" s="49">
        <v>0</v>
      </c>
      <c r="G3624" s="49">
        <v>0</v>
      </c>
      <c r="H3624" s="49">
        <v>60</v>
      </c>
      <c r="I3624" s="50">
        <v>70</v>
      </c>
      <c r="J3624" s="50">
        <v>20</v>
      </c>
      <c r="K3624" s="50">
        <v>15</v>
      </c>
      <c r="L3624" s="50">
        <v>15</v>
      </c>
      <c r="M3624" s="50">
        <v>0</v>
      </c>
      <c r="N3624" s="51">
        <f>D3624*$D$4</f>
        <v>216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81</v>
      </c>
      <c r="S3624" s="51">
        <f>(N3624/100)*(I3624*$I$4)+(N3624/100)*(J3624*$J$4)</f>
        <v>388.80000000000007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48.6</v>
      </c>
      <c r="X3624" s="51">
        <f t="shared" si="439"/>
        <v>604.80000000000007</v>
      </c>
      <c r="Y3624" s="51">
        <f t="shared" si="440"/>
        <v>0</v>
      </c>
      <c r="Z3624" s="51">
        <f t="shared" si="441"/>
        <v>0</v>
      </c>
      <c r="AA3624" s="51">
        <f t="shared" si="442"/>
        <v>0</v>
      </c>
      <c r="AB3624" s="51">
        <f t="shared" si="443"/>
        <v>129.6</v>
      </c>
      <c r="AC3624" s="52">
        <f t="shared" si="444"/>
        <v>734.4</v>
      </c>
      <c r="AD3624" s="53">
        <f>(ROUND(AC3624-AC3623,1)/AC3623)</f>
        <v>0.17091836734693877</v>
      </c>
      <c r="AE3624" s="44"/>
      <c r="AF3624" s="45"/>
    </row>
    <row r="3625" spans="1:32">
      <c r="A3625" s="46" t="s">
        <v>30</v>
      </c>
      <c r="B3625" s="59">
        <v>12</v>
      </c>
      <c r="C3625" s="48" t="s">
        <v>6</v>
      </c>
      <c r="D3625" s="49">
        <v>160</v>
      </c>
      <c r="E3625" s="49">
        <v>0</v>
      </c>
      <c r="F3625" s="49">
        <v>0</v>
      </c>
      <c r="G3625" s="49">
        <v>0</v>
      </c>
      <c r="H3625" s="49">
        <v>60</v>
      </c>
      <c r="I3625" s="50">
        <v>60</v>
      </c>
      <c r="J3625" s="50">
        <v>0</v>
      </c>
      <c r="K3625" s="50">
        <v>15</v>
      </c>
      <c r="L3625" s="50">
        <v>15</v>
      </c>
      <c r="M3625" s="50">
        <v>0</v>
      </c>
      <c r="N3625" s="51">
        <f>D3625*$D$5</f>
        <v>224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84</v>
      </c>
      <c r="S3625" s="51">
        <f>(N3625/100)*(I3625*$I$5)+(N3625/100)*(J3625*$J$5)</f>
        <v>268.8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50.4</v>
      </c>
      <c r="X3625" s="51">
        <f t="shared" si="439"/>
        <v>492.8</v>
      </c>
      <c r="Y3625" s="51">
        <f t="shared" si="440"/>
        <v>0</v>
      </c>
      <c r="Z3625" s="51">
        <f t="shared" si="441"/>
        <v>0</v>
      </c>
      <c r="AA3625" s="51">
        <f t="shared" si="442"/>
        <v>0</v>
      </c>
      <c r="AB3625" s="51">
        <f t="shared" si="443"/>
        <v>134.4</v>
      </c>
      <c r="AC3625" s="52">
        <f t="shared" si="444"/>
        <v>627.20000000000005</v>
      </c>
      <c r="AD3625" s="53">
        <f>(ROUND(AC3625-AC3623,1)/AC3623)</f>
        <v>0</v>
      </c>
      <c r="AE3625" s="44"/>
      <c r="AF3625" s="45"/>
    </row>
    <row r="3626" spans="1:32">
      <c r="A3626" s="46" t="s">
        <v>31</v>
      </c>
      <c r="B3626" s="59">
        <v>20</v>
      </c>
      <c r="C3626" s="48" t="s">
        <v>7</v>
      </c>
      <c r="D3626" s="49">
        <v>160</v>
      </c>
      <c r="E3626" s="49">
        <v>0</v>
      </c>
      <c r="F3626" s="49">
        <v>0</v>
      </c>
      <c r="G3626" s="49">
        <v>0</v>
      </c>
      <c r="H3626" s="49">
        <v>60</v>
      </c>
      <c r="I3626" s="50">
        <v>60</v>
      </c>
      <c r="J3626" s="50">
        <v>0</v>
      </c>
      <c r="K3626" s="50">
        <v>15</v>
      </c>
      <c r="L3626" s="50">
        <v>15</v>
      </c>
      <c r="M3626" s="50">
        <v>0</v>
      </c>
      <c r="N3626" s="51">
        <f>D3626*$D$6</f>
        <v>224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84</v>
      </c>
      <c r="S3626" s="51">
        <f>(N3626/100)*(I3626*$I$6)+(N3626/100)*(J3626*$J$6)</f>
        <v>268.8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50.4</v>
      </c>
      <c r="X3626" s="51">
        <f t="shared" si="439"/>
        <v>492.8</v>
      </c>
      <c r="Y3626" s="51">
        <f t="shared" si="440"/>
        <v>0</v>
      </c>
      <c r="Z3626" s="51">
        <f t="shared" si="441"/>
        <v>0</v>
      </c>
      <c r="AA3626" s="51">
        <f t="shared" si="442"/>
        <v>0</v>
      </c>
      <c r="AB3626" s="51">
        <f t="shared" si="443"/>
        <v>134.4</v>
      </c>
      <c r="AC3626" s="52">
        <f t="shared" si="444"/>
        <v>627.20000000000005</v>
      </c>
      <c r="AD3626" s="53">
        <f>(ROUND(AC3626-AC3623,1)/AC3623)</f>
        <v>0</v>
      </c>
      <c r="AE3626" s="44"/>
      <c r="AF3626" s="45"/>
    </row>
    <row r="3627" spans="1:32">
      <c r="A3627" s="46" t="s">
        <v>32</v>
      </c>
      <c r="B3627" s="59">
        <v>20</v>
      </c>
      <c r="C3627" s="48" t="s">
        <v>8</v>
      </c>
      <c r="D3627" s="49">
        <v>160</v>
      </c>
      <c r="E3627" s="49">
        <v>0</v>
      </c>
      <c r="F3627" s="49">
        <v>0</v>
      </c>
      <c r="G3627" s="49">
        <v>0</v>
      </c>
      <c r="H3627" s="49">
        <v>60</v>
      </c>
      <c r="I3627" s="50">
        <v>60</v>
      </c>
      <c r="J3627" s="50">
        <v>0</v>
      </c>
      <c r="K3627" s="50">
        <v>15</v>
      </c>
      <c r="L3627" s="50">
        <v>15</v>
      </c>
      <c r="M3627" s="50">
        <v>0</v>
      </c>
      <c r="N3627" s="51">
        <f>D3627*$D$7</f>
        <v>224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84</v>
      </c>
      <c r="S3627" s="51">
        <f>(N3627/100)*(I3627*$I$7)+(N3627/100)*(J3627*$J$7)</f>
        <v>268.8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50.4</v>
      </c>
      <c r="X3627" s="51">
        <f t="shared" si="439"/>
        <v>492.8</v>
      </c>
      <c r="Y3627" s="51">
        <f t="shared" si="440"/>
        <v>0</v>
      </c>
      <c r="Z3627" s="51">
        <f t="shared" si="441"/>
        <v>0</v>
      </c>
      <c r="AA3627" s="51">
        <f t="shared" si="442"/>
        <v>0</v>
      </c>
      <c r="AB3627" s="51">
        <f t="shared" si="443"/>
        <v>134.4</v>
      </c>
      <c r="AC3627" s="52">
        <f t="shared" si="444"/>
        <v>627.20000000000005</v>
      </c>
      <c r="AD3627" s="53">
        <f>(ROUND(AC3627-AC3623,1)/AC3623)</f>
        <v>0</v>
      </c>
      <c r="AE3627" s="44"/>
      <c r="AF3627" s="45"/>
    </row>
    <row r="3628" spans="1:32">
      <c r="A3628" s="46" t="s">
        <v>33</v>
      </c>
      <c r="B3628" s="59"/>
      <c r="C3628" s="48" t="s">
        <v>9</v>
      </c>
      <c r="D3628" s="49">
        <v>160</v>
      </c>
      <c r="E3628" s="49">
        <v>0</v>
      </c>
      <c r="F3628" s="49">
        <v>0</v>
      </c>
      <c r="G3628" s="49">
        <v>0</v>
      </c>
      <c r="H3628" s="49">
        <v>60</v>
      </c>
      <c r="I3628" s="50">
        <v>60</v>
      </c>
      <c r="J3628" s="50">
        <v>0</v>
      </c>
      <c r="K3628" s="50">
        <v>15</v>
      </c>
      <c r="L3628" s="50">
        <v>15</v>
      </c>
      <c r="M3628" s="50">
        <v>0</v>
      </c>
      <c r="N3628" s="51">
        <f>D3628*$D$8</f>
        <v>224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84</v>
      </c>
      <c r="S3628" s="51">
        <f>(N3628/100)*(I3628*$I$8)+(N3628/100)*(J3628*$J$8)</f>
        <v>268.8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50.4</v>
      </c>
      <c r="X3628" s="51">
        <f t="shared" si="439"/>
        <v>492.8</v>
      </c>
      <c r="Y3628" s="51">
        <f t="shared" si="440"/>
        <v>0</v>
      </c>
      <c r="Z3628" s="51">
        <f t="shared" si="441"/>
        <v>0</v>
      </c>
      <c r="AA3628" s="51">
        <f t="shared" si="442"/>
        <v>0</v>
      </c>
      <c r="AB3628" s="51">
        <f t="shared" si="443"/>
        <v>134.4</v>
      </c>
      <c r="AC3628" s="52">
        <f t="shared" si="444"/>
        <v>627.20000000000005</v>
      </c>
      <c r="AD3628" s="53">
        <f>(ROUND(AC3628-AC3623,1)/AC3623)</f>
        <v>0</v>
      </c>
      <c r="AE3628" s="44"/>
      <c r="AF3628" s="45"/>
    </row>
    <row r="3629" spans="1:32">
      <c r="A3629" s="46" t="s">
        <v>34</v>
      </c>
      <c r="B3629" s="59"/>
      <c r="C3629" s="48" t="s">
        <v>10</v>
      </c>
      <c r="D3629" s="49">
        <v>80</v>
      </c>
      <c r="E3629" s="49">
        <v>160</v>
      </c>
      <c r="F3629" s="49">
        <v>0</v>
      </c>
      <c r="G3629" s="49">
        <v>0</v>
      </c>
      <c r="H3629" s="49">
        <v>0</v>
      </c>
      <c r="I3629" s="50">
        <v>60</v>
      </c>
      <c r="J3629" s="50">
        <v>0</v>
      </c>
      <c r="K3629" s="50">
        <v>100</v>
      </c>
      <c r="L3629" s="50">
        <v>0</v>
      </c>
      <c r="M3629" s="50">
        <v>0</v>
      </c>
      <c r="N3629" s="51">
        <f>D3629*$D$9</f>
        <v>108</v>
      </c>
      <c r="O3629" s="51">
        <f>E3629*$E$9</f>
        <v>216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64.800000000000011</v>
      </c>
      <c r="T3629" s="51">
        <f>(O3629/100)*(K3629*$K$9)</f>
        <v>302.40000000000003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39"/>
        <v>172.8</v>
      </c>
      <c r="Y3629" s="51">
        <f t="shared" si="440"/>
        <v>518.40000000000009</v>
      </c>
      <c r="Z3629" s="51">
        <f t="shared" si="441"/>
        <v>0</v>
      </c>
      <c r="AA3629" s="51">
        <f t="shared" si="442"/>
        <v>0</v>
      </c>
      <c r="AB3629" s="51">
        <f t="shared" si="443"/>
        <v>0</v>
      </c>
      <c r="AC3629" s="52">
        <f t="shared" si="444"/>
        <v>691.2</v>
      </c>
      <c r="AD3629" s="53">
        <f>(ROUND(AC3629-AC3623,1)/AC3623)</f>
        <v>0.1020408163265306</v>
      </c>
      <c r="AE3629" s="44"/>
      <c r="AF3629" s="45"/>
    </row>
    <row r="3630" spans="1:32">
      <c r="A3630" s="46" t="s">
        <v>35</v>
      </c>
      <c r="B3630" s="59"/>
      <c r="C3630" s="48" t="s">
        <v>11</v>
      </c>
      <c r="D3630" s="49">
        <v>80</v>
      </c>
      <c r="E3630" s="49">
        <v>0</v>
      </c>
      <c r="F3630" s="49">
        <v>160</v>
      </c>
      <c r="G3630" s="49">
        <v>0</v>
      </c>
      <c r="H3630" s="49">
        <v>0</v>
      </c>
      <c r="I3630" s="50">
        <v>60</v>
      </c>
      <c r="J3630" s="50">
        <v>0</v>
      </c>
      <c r="K3630" s="50">
        <v>50</v>
      </c>
      <c r="L3630" s="50">
        <v>50</v>
      </c>
      <c r="M3630" s="50">
        <v>0</v>
      </c>
      <c r="N3630" s="51">
        <f>D3630*$D$10</f>
        <v>108</v>
      </c>
      <c r="O3630" s="51">
        <f>E3630*$E$10</f>
        <v>0</v>
      </c>
      <c r="P3630" s="51">
        <f>F3630*$F$10</f>
        <v>216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64.800000000000011</v>
      </c>
      <c r="T3630" s="51">
        <f>(O3630/100)*(K3630*$J$10)</f>
        <v>0</v>
      </c>
      <c r="U3630" s="51">
        <f>(P3630/100)*(K3630*$K$10)+(P3630/100)*(L3630*$L$10)</f>
        <v>302.40000000000003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39"/>
        <v>172.8</v>
      </c>
      <c r="Y3630" s="51">
        <f t="shared" si="440"/>
        <v>0</v>
      </c>
      <c r="Z3630" s="51">
        <f t="shared" si="441"/>
        <v>518.40000000000009</v>
      </c>
      <c r="AA3630" s="51">
        <f t="shared" si="442"/>
        <v>0</v>
      </c>
      <c r="AB3630" s="51">
        <f t="shared" si="443"/>
        <v>0</v>
      </c>
      <c r="AC3630" s="52">
        <f t="shared" si="444"/>
        <v>691.2</v>
      </c>
      <c r="AD3630" s="53">
        <f>(ROUND(AC3630-AC3623,1)/AC3623)</f>
        <v>0.1020408163265306</v>
      </c>
      <c r="AE3630" s="44"/>
      <c r="AF3630" s="45"/>
    </row>
    <row r="3631" spans="1:32">
      <c r="A3631" s="46" t="s">
        <v>36</v>
      </c>
      <c r="B3631" s="59"/>
      <c r="C3631" s="48" t="s">
        <v>12</v>
      </c>
      <c r="D3631" s="49">
        <v>80</v>
      </c>
      <c r="E3631" s="49">
        <v>0</v>
      </c>
      <c r="F3631" s="49">
        <v>0</v>
      </c>
      <c r="G3631" s="49">
        <v>160</v>
      </c>
      <c r="H3631" s="49">
        <v>0</v>
      </c>
      <c r="I3631" s="50">
        <v>60</v>
      </c>
      <c r="J3631" s="50">
        <v>0</v>
      </c>
      <c r="K3631" s="50">
        <v>0</v>
      </c>
      <c r="L3631" s="50">
        <v>100</v>
      </c>
      <c r="M3631" s="50">
        <v>0</v>
      </c>
      <c r="N3631" s="51">
        <f>D3631*$D$11</f>
        <v>108</v>
      </c>
      <c r="O3631" s="51">
        <f>E3631*$E$11</f>
        <v>0</v>
      </c>
      <c r="P3631" s="51">
        <f>F3631*$F$11</f>
        <v>0</v>
      </c>
      <c r="Q3631" s="51">
        <f>G3631*$G$11</f>
        <v>216</v>
      </c>
      <c r="R3631" s="51">
        <f>H3631*$H$11</f>
        <v>0</v>
      </c>
      <c r="S3631" s="51">
        <f>(N3631/100)*(I3631*$I$11)+(N3631/100)*(J3631*$J$11)</f>
        <v>64.800000000000011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302.40000000000003</v>
      </c>
      <c r="W3631" s="51">
        <f>(R3631/100)*(K3631*$K$11)+(R3631/100)*(L3631*$L$11)</f>
        <v>0</v>
      </c>
      <c r="X3631" s="51">
        <f t="shared" si="439"/>
        <v>172.8</v>
      </c>
      <c r="Y3631" s="51">
        <f t="shared" si="440"/>
        <v>0</v>
      </c>
      <c r="Z3631" s="51">
        <f t="shared" si="441"/>
        <v>0</v>
      </c>
      <c r="AA3631" s="51">
        <f t="shared" si="442"/>
        <v>518.40000000000009</v>
      </c>
      <c r="AB3631" s="51">
        <f t="shared" si="443"/>
        <v>0</v>
      </c>
      <c r="AC3631" s="52">
        <f t="shared" si="444"/>
        <v>691.2</v>
      </c>
      <c r="AD3631" s="53">
        <f>(ROUND(AC3631-AC3623,1)/AC3623)</f>
        <v>0.1020408163265306</v>
      </c>
      <c r="AE3631" s="44"/>
      <c r="AF3631" s="45"/>
    </row>
    <row r="3632" spans="1:32">
      <c r="A3632" s="46" t="s">
        <v>37</v>
      </c>
      <c r="B3632" s="59"/>
      <c r="C3632" s="48" t="s">
        <v>13</v>
      </c>
      <c r="D3632" s="49">
        <v>80</v>
      </c>
      <c r="E3632" s="49">
        <v>0</v>
      </c>
      <c r="F3632" s="49">
        <v>0</v>
      </c>
      <c r="G3632" s="49">
        <v>0</v>
      </c>
      <c r="H3632" s="49">
        <v>160</v>
      </c>
      <c r="I3632" s="50">
        <v>60</v>
      </c>
      <c r="J3632" s="50">
        <v>0</v>
      </c>
      <c r="K3632" s="50">
        <v>55</v>
      </c>
      <c r="L3632" s="50">
        <v>55</v>
      </c>
      <c r="M3632" s="50">
        <v>0</v>
      </c>
      <c r="N3632" s="51">
        <f>D3632*$D$12</f>
        <v>108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216</v>
      </c>
      <c r="S3632" s="51">
        <f>(N3632/100)*(I3632*$I$12)+(N3632/100)*(J3632*$J$12)</f>
        <v>64.800000000000011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332.64000000000004</v>
      </c>
      <c r="X3632" s="51">
        <f t="shared" si="439"/>
        <v>172.8</v>
      </c>
      <c r="Y3632" s="51">
        <f t="shared" si="440"/>
        <v>0</v>
      </c>
      <c r="Z3632" s="51">
        <f t="shared" si="441"/>
        <v>0</v>
      </c>
      <c r="AA3632" s="51">
        <f t="shared" si="442"/>
        <v>0</v>
      </c>
      <c r="AB3632" s="51">
        <f t="shared" si="443"/>
        <v>548.6400000000001</v>
      </c>
      <c r="AC3632" s="52">
        <f t="shared" si="444"/>
        <v>721.4</v>
      </c>
      <c r="AD3632" s="53">
        <f>(ROUND(AC3632-AC3623,1)/AC3623)</f>
        <v>0.15019132653061223</v>
      </c>
      <c r="AE3632" s="44"/>
      <c r="AF3632" s="45"/>
    </row>
    <row r="3633" spans="1:32">
      <c r="A3633" s="46" t="s">
        <v>38</v>
      </c>
      <c r="B3633" s="59"/>
      <c r="C3633" s="48" t="s">
        <v>14</v>
      </c>
      <c r="D3633" s="49">
        <v>160</v>
      </c>
      <c r="E3633" s="49">
        <v>0</v>
      </c>
      <c r="F3633" s="49">
        <v>0</v>
      </c>
      <c r="G3633" s="49">
        <v>0</v>
      </c>
      <c r="H3633" s="49">
        <v>60</v>
      </c>
      <c r="I3633" s="50">
        <v>0</v>
      </c>
      <c r="J3633" s="50">
        <v>0</v>
      </c>
      <c r="K3633" s="50">
        <v>0</v>
      </c>
      <c r="L3633" s="50">
        <v>0</v>
      </c>
      <c r="M3633" s="50">
        <v>86</v>
      </c>
      <c r="N3633" s="51">
        <f>D3633*$D$13</f>
        <v>216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81</v>
      </c>
      <c r="S3633" s="51">
        <f>(N3633/100)*(I3633*$I$13)+(N3633/100)*(J3633*$J$13)+(N3633/100)*(M3633*$M$13)</f>
        <v>371.52000000000004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139.32000000000002</v>
      </c>
      <c r="X3633" s="51">
        <f t="shared" si="439"/>
        <v>587.52</v>
      </c>
      <c r="Y3633" s="51">
        <f t="shared" si="440"/>
        <v>0</v>
      </c>
      <c r="Z3633" s="51">
        <f t="shared" si="441"/>
        <v>0</v>
      </c>
      <c r="AA3633" s="51">
        <f t="shared" si="442"/>
        <v>0</v>
      </c>
      <c r="AB3633" s="51">
        <f t="shared" si="443"/>
        <v>220.32000000000002</v>
      </c>
      <c r="AC3633" s="52">
        <f t="shared" si="444"/>
        <v>807.8</v>
      </c>
      <c r="AD3633" s="53">
        <f>(ROUND(AC3633-AC3623,1)/AC3623)</f>
        <v>0.28794642857142855</v>
      </c>
      <c r="AE3633" s="44"/>
      <c r="AF3633" s="45"/>
    </row>
    <row r="3634" spans="1:32">
      <c r="A3634" s="46" t="s">
        <v>39</v>
      </c>
      <c r="B3634" s="59"/>
      <c r="C3634" s="48" t="s">
        <v>15</v>
      </c>
      <c r="D3634" s="49">
        <v>160</v>
      </c>
      <c r="E3634" s="49">
        <v>0</v>
      </c>
      <c r="F3634" s="49">
        <v>0</v>
      </c>
      <c r="G3634" s="49">
        <v>0</v>
      </c>
      <c r="H3634" s="49">
        <v>0</v>
      </c>
      <c r="I3634" s="50">
        <v>60</v>
      </c>
      <c r="J3634" s="50">
        <v>0</v>
      </c>
      <c r="K3634" s="50">
        <v>100</v>
      </c>
      <c r="L3634" s="50">
        <v>0</v>
      </c>
      <c r="M3634" s="50">
        <v>0</v>
      </c>
      <c r="N3634" s="51">
        <f>D3634*$D$14</f>
        <v>216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561.6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39"/>
        <v>777.6</v>
      </c>
      <c r="Y3634" s="51">
        <f t="shared" si="440"/>
        <v>0</v>
      </c>
      <c r="Z3634" s="51">
        <f t="shared" si="441"/>
        <v>0</v>
      </c>
      <c r="AA3634" s="51">
        <f t="shared" si="442"/>
        <v>0</v>
      </c>
      <c r="AB3634" s="51">
        <f t="shared" si="443"/>
        <v>0</v>
      </c>
      <c r="AC3634" s="52">
        <f t="shared" si="444"/>
        <v>777.6</v>
      </c>
      <c r="AD3634" s="53">
        <f>(ROUND(AC3634-AC3623,1)/AC3623)</f>
        <v>0.23979591836734693</v>
      </c>
      <c r="AE3634" s="44"/>
      <c r="AF3634" s="45"/>
    </row>
    <row r="3635" spans="1:32">
      <c r="A3635" s="46"/>
      <c r="B3635" s="59"/>
      <c r="C3635" s="48" t="s">
        <v>16</v>
      </c>
      <c r="D3635" s="49">
        <v>160</v>
      </c>
      <c r="E3635" s="49">
        <v>0</v>
      </c>
      <c r="F3635" s="49">
        <v>0</v>
      </c>
      <c r="G3635" s="49">
        <v>0</v>
      </c>
      <c r="H3635" s="49">
        <v>0</v>
      </c>
      <c r="I3635" s="50">
        <v>60</v>
      </c>
      <c r="J3635" s="50">
        <v>0</v>
      </c>
      <c r="K3635" s="50">
        <v>0</v>
      </c>
      <c r="L3635" s="50">
        <v>100</v>
      </c>
      <c r="M3635" s="50">
        <v>0</v>
      </c>
      <c r="N3635" s="51">
        <f>D3635*$D$15</f>
        <v>216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561.6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39"/>
        <v>777.6</v>
      </c>
      <c r="Y3635" s="51">
        <f t="shared" si="440"/>
        <v>0</v>
      </c>
      <c r="Z3635" s="51">
        <f t="shared" si="441"/>
        <v>0</v>
      </c>
      <c r="AA3635" s="51">
        <f t="shared" si="442"/>
        <v>0</v>
      </c>
      <c r="AB3635" s="51">
        <f t="shared" si="443"/>
        <v>0</v>
      </c>
      <c r="AC3635" s="52">
        <f t="shared" si="444"/>
        <v>777.6</v>
      </c>
      <c r="AD3635" s="53">
        <f>(ROUND(AC3635-AC3623,1)/AC3623)</f>
        <v>0.23979591836734693</v>
      </c>
      <c r="AE3635" s="44"/>
      <c r="AF3635" s="45"/>
    </row>
    <row r="3636" spans="1:32">
      <c r="A3636" s="46"/>
      <c r="B3636" s="59"/>
      <c r="C3636" s="48" t="s">
        <v>17</v>
      </c>
      <c r="D3636" s="49">
        <v>160</v>
      </c>
      <c r="E3636" s="49">
        <v>0</v>
      </c>
      <c r="F3636" s="49">
        <v>0</v>
      </c>
      <c r="G3636" s="49">
        <v>0</v>
      </c>
      <c r="H3636" s="49">
        <v>60</v>
      </c>
      <c r="I3636" s="50">
        <v>60</v>
      </c>
      <c r="J3636" s="50">
        <v>50</v>
      </c>
      <c r="K3636" s="50">
        <v>15</v>
      </c>
      <c r="L3636" s="50">
        <v>15</v>
      </c>
      <c r="M3636" s="50">
        <v>0</v>
      </c>
      <c r="N3636" s="51">
        <f>D3636*$D$16</f>
        <v>216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81</v>
      </c>
      <c r="S3636" s="51">
        <f>(N3636/100)*(I3636*$I$16)+(N3636/100)*(J3636*$J$16)</f>
        <v>399.6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24.3</v>
      </c>
      <c r="X3636" s="51">
        <f t="shared" si="439"/>
        <v>615.6</v>
      </c>
      <c r="Y3636" s="51">
        <f t="shared" si="440"/>
        <v>0</v>
      </c>
      <c r="Z3636" s="51">
        <f t="shared" si="441"/>
        <v>0</v>
      </c>
      <c r="AA3636" s="51">
        <f t="shared" si="442"/>
        <v>0</v>
      </c>
      <c r="AB3636" s="51">
        <f t="shared" si="443"/>
        <v>105.3</v>
      </c>
      <c r="AC3636" s="52">
        <f t="shared" si="444"/>
        <v>720.9</v>
      </c>
      <c r="AD3636" s="53">
        <f>(ROUND(AC3636-AC3623,1)/AC3623)</f>
        <v>0.14939413265306123</v>
      </c>
      <c r="AE3636" s="44"/>
      <c r="AF3636" s="45"/>
    </row>
    <row r="3637" spans="1:32">
      <c r="A3637" s="46"/>
      <c r="B3637" s="59"/>
      <c r="C3637" s="48" t="s">
        <v>18</v>
      </c>
      <c r="D3637" s="49">
        <v>160</v>
      </c>
      <c r="E3637" s="49">
        <v>0</v>
      </c>
      <c r="F3637" s="49">
        <v>0</v>
      </c>
      <c r="G3637" s="49">
        <v>0</v>
      </c>
      <c r="H3637" s="49">
        <v>60</v>
      </c>
      <c r="I3637" s="50">
        <v>90</v>
      </c>
      <c r="J3637" s="50">
        <v>0</v>
      </c>
      <c r="K3637" s="50">
        <v>15</v>
      </c>
      <c r="L3637" s="50">
        <v>15</v>
      </c>
      <c r="M3637" s="50">
        <v>0</v>
      </c>
      <c r="N3637" s="51">
        <f>D3637*$D$17</f>
        <v>216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81</v>
      </c>
      <c r="S3637" s="51">
        <f>(N3637/100)*(I3637*$I$17)+(N3637/100)*(J3637*$J$17)</f>
        <v>486.00000000000006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24.3</v>
      </c>
      <c r="X3637" s="51">
        <f t="shared" si="439"/>
        <v>702</v>
      </c>
      <c r="Y3637" s="51">
        <f t="shared" si="440"/>
        <v>0</v>
      </c>
      <c r="Z3637" s="51">
        <f t="shared" si="441"/>
        <v>0</v>
      </c>
      <c r="AA3637" s="51">
        <f t="shared" si="442"/>
        <v>0</v>
      </c>
      <c r="AB3637" s="51">
        <f t="shared" si="443"/>
        <v>105.3</v>
      </c>
      <c r="AC3637" s="52">
        <f t="shared" si="444"/>
        <v>807.3</v>
      </c>
      <c r="AD3637" s="53">
        <f>(ROUND(AC3637-AC3623,1)/AC3623)</f>
        <v>0.28714923469387754</v>
      </c>
      <c r="AE3637" s="44" t="s">
        <v>28</v>
      </c>
      <c r="AF3637" s="45"/>
    </row>
    <row r="3638" spans="1:32">
      <c r="A3638" s="54" t="s">
        <v>19</v>
      </c>
      <c r="B3638" s="60" t="s">
        <v>300</v>
      </c>
      <c r="C3638" s="38" t="s">
        <v>50</v>
      </c>
      <c r="D3638" s="39">
        <v>172</v>
      </c>
      <c r="E3638" s="39">
        <v>0</v>
      </c>
      <c r="F3638" s="39">
        <v>0</v>
      </c>
      <c r="G3638" s="39">
        <v>0</v>
      </c>
      <c r="H3638" s="39">
        <v>0</v>
      </c>
      <c r="I3638" s="40">
        <v>80</v>
      </c>
      <c r="J3638" s="40">
        <v>0</v>
      </c>
      <c r="K3638" s="40">
        <v>0</v>
      </c>
      <c r="L3638" s="40">
        <v>0</v>
      </c>
      <c r="M3638" s="40">
        <v>0</v>
      </c>
      <c r="N3638" s="41">
        <f>D3638*$D$3</f>
        <v>240.79999999999998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385.28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39"/>
        <v>626.07999999999993</v>
      </c>
      <c r="Y3638" s="41">
        <f t="shared" si="440"/>
        <v>0</v>
      </c>
      <c r="Z3638" s="41">
        <f t="shared" si="441"/>
        <v>0</v>
      </c>
      <c r="AA3638" s="41">
        <f t="shared" si="442"/>
        <v>0</v>
      </c>
      <c r="AB3638" s="41">
        <f t="shared" si="443"/>
        <v>0</v>
      </c>
      <c r="AC3638" s="42">
        <f t="shared" si="444"/>
        <v>626.1</v>
      </c>
      <c r="AD3638" s="43"/>
      <c r="AE3638" s="44"/>
      <c r="AF3638" s="45"/>
    </row>
    <row r="3639" spans="1:32">
      <c r="A3639" s="46" t="s">
        <v>29</v>
      </c>
      <c r="B3639" s="61">
        <v>45</v>
      </c>
      <c r="C3639" s="48" t="s">
        <v>5</v>
      </c>
      <c r="D3639" s="49">
        <v>172</v>
      </c>
      <c r="E3639" s="49">
        <v>0</v>
      </c>
      <c r="F3639" s="49">
        <v>0</v>
      </c>
      <c r="G3639" s="49">
        <v>0</v>
      </c>
      <c r="H3639" s="49">
        <v>0</v>
      </c>
      <c r="I3639" s="50">
        <v>85</v>
      </c>
      <c r="J3639" s="50">
        <v>20</v>
      </c>
      <c r="K3639" s="50">
        <v>0</v>
      </c>
      <c r="L3639" s="50">
        <v>0</v>
      </c>
      <c r="M3639" s="50">
        <v>0</v>
      </c>
      <c r="N3639" s="51">
        <f>D3639*$D$4</f>
        <v>232.20000000000002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487.62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39"/>
        <v>719.82</v>
      </c>
      <c r="Y3639" s="51">
        <f t="shared" si="440"/>
        <v>0</v>
      </c>
      <c r="Z3639" s="51">
        <f t="shared" si="441"/>
        <v>0</v>
      </c>
      <c r="AA3639" s="51">
        <f t="shared" si="442"/>
        <v>0</v>
      </c>
      <c r="AB3639" s="51">
        <f t="shared" si="443"/>
        <v>0</v>
      </c>
      <c r="AC3639" s="52">
        <f t="shared" si="444"/>
        <v>719.8</v>
      </c>
      <c r="AD3639" s="53">
        <f>(ROUND(AC3639-AC3638,1)/AC3638)</f>
        <v>0.14965660437629771</v>
      </c>
      <c r="AE3639" s="44"/>
      <c r="AF3639" s="45"/>
    </row>
    <row r="3640" spans="1:32">
      <c r="A3640" s="46" t="s">
        <v>30</v>
      </c>
      <c r="B3640" s="61">
        <v>0</v>
      </c>
      <c r="C3640" s="48" t="s">
        <v>6</v>
      </c>
      <c r="D3640" s="49">
        <v>172</v>
      </c>
      <c r="E3640" s="49">
        <v>0</v>
      </c>
      <c r="F3640" s="49">
        <v>0</v>
      </c>
      <c r="G3640" s="49">
        <v>0</v>
      </c>
      <c r="H3640" s="49">
        <v>0</v>
      </c>
      <c r="I3640" s="50">
        <v>80</v>
      </c>
      <c r="J3640" s="50">
        <v>0</v>
      </c>
      <c r="K3640" s="50">
        <v>0</v>
      </c>
      <c r="L3640" s="50">
        <v>0</v>
      </c>
      <c r="M3640" s="50">
        <v>0</v>
      </c>
      <c r="N3640" s="51">
        <f>D3640*$D$5</f>
        <v>240.79999999999998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385.28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39"/>
        <v>626.07999999999993</v>
      </c>
      <c r="Y3640" s="51">
        <f t="shared" si="440"/>
        <v>0</v>
      </c>
      <c r="Z3640" s="51">
        <f t="shared" si="441"/>
        <v>0</v>
      </c>
      <c r="AA3640" s="51">
        <f t="shared" si="442"/>
        <v>0</v>
      </c>
      <c r="AB3640" s="51">
        <f t="shared" si="443"/>
        <v>0</v>
      </c>
      <c r="AC3640" s="52">
        <f t="shared" si="444"/>
        <v>626.1</v>
      </c>
      <c r="AD3640" s="53">
        <f>(ROUND(AC3640-AC3638,1)/AC3638)</f>
        <v>0</v>
      </c>
      <c r="AE3640" s="44"/>
      <c r="AF3640" s="45"/>
    </row>
    <row r="3641" spans="1:32">
      <c r="A3641" s="46" t="s">
        <v>31</v>
      </c>
      <c r="B3641" s="61">
        <v>0</v>
      </c>
      <c r="C3641" s="48" t="s">
        <v>7</v>
      </c>
      <c r="D3641" s="49">
        <v>172</v>
      </c>
      <c r="E3641" s="49">
        <v>0</v>
      </c>
      <c r="F3641" s="49">
        <v>0</v>
      </c>
      <c r="G3641" s="49">
        <v>0</v>
      </c>
      <c r="H3641" s="49">
        <v>0</v>
      </c>
      <c r="I3641" s="50">
        <v>80</v>
      </c>
      <c r="J3641" s="50">
        <v>0</v>
      </c>
      <c r="K3641" s="50">
        <v>0</v>
      </c>
      <c r="L3641" s="50">
        <v>0</v>
      </c>
      <c r="M3641" s="50">
        <v>0</v>
      </c>
      <c r="N3641" s="51">
        <f>D3641*$D$6</f>
        <v>240.79999999999998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385.28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39"/>
        <v>626.07999999999993</v>
      </c>
      <c r="Y3641" s="51">
        <f t="shared" si="440"/>
        <v>0</v>
      </c>
      <c r="Z3641" s="51">
        <f t="shared" si="441"/>
        <v>0</v>
      </c>
      <c r="AA3641" s="51">
        <f t="shared" si="442"/>
        <v>0</v>
      </c>
      <c r="AB3641" s="51">
        <f t="shared" si="443"/>
        <v>0</v>
      </c>
      <c r="AC3641" s="52">
        <f t="shared" si="444"/>
        <v>626.1</v>
      </c>
      <c r="AD3641" s="53">
        <f>(ROUND(AC3641-AC3638,1)/AC3638)</f>
        <v>0</v>
      </c>
      <c r="AE3641" s="44"/>
      <c r="AF3641" s="45"/>
    </row>
    <row r="3642" spans="1:32">
      <c r="A3642" s="46" t="s">
        <v>32</v>
      </c>
      <c r="B3642" s="61">
        <v>0</v>
      </c>
      <c r="C3642" s="48" t="s">
        <v>8</v>
      </c>
      <c r="D3642" s="49">
        <v>172</v>
      </c>
      <c r="E3642" s="49">
        <v>0</v>
      </c>
      <c r="F3642" s="49">
        <v>0</v>
      </c>
      <c r="G3642" s="49">
        <v>0</v>
      </c>
      <c r="H3642" s="49">
        <v>0</v>
      </c>
      <c r="I3642" s="50">
        <v>80</v>
      </c>
      <c r="J3642" s="50">
        <v>0</v>
      </c>
      <c r="K3642" s="50">
        <v>0</v>
      </c>
      <c r="L3642" s="50">
        <v>0</v>
      </c>
      <c r="M3642" s="50">
        <v>0</v>
      </c>
      <c r="N3642" s="51">
        <f>D3642*$D$7</f>
        <v>240.79999999999998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385.28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39"/>
        <v>626.07999999999993</v>
      </c>
      <c r="Y3642" s="51">
        <f t="shared" si="440"/>
        <v>0</v>
      </c>
      <c r="Z3642" s="51">
        <f t="shared" si="441"/>
        <v>0</v>
      </c>
      <c r="AA3642" s="51">
        <f t="shared" si="442"/>
        <v>0</v>
      </c>
      <c r="AB3642" s="51">
        <f t="shared" si="443"/>
        <v>0</v>
      </c>
      <c r="AC3642" s="52">
        <f t="shared" si="444"/>
        <v>626.1</v>
      </c>
      <c r="AD3642" s="53">
        <f>(ROUND(AC3642-AC3638,1)/AC3638)</f>
        <v>0</v>
      </c>
      <c r="AE3642" s="44"/>
      <c r="AF3642" s="45"/>
    </row>
    <row r="3643" spans="1:32">
      <c r="A3643" s="46" t="s">
        <v>33</v>
      </c>
      <c r="B3643" s="61"/>
      <c r="C3643" s="48" t="s">
        <v>9</v>
      </c>
      <c r="D3643" s="49">
        <v>172</v>
      </c>
      <c r="E3643" s="49">
        <v>0</v>
      </c>
      <c r="F3643" s="49">
        <v>0</v>
      </c>
      <c r="G3643" s="49">
        <v>0</v>
      </c>
      <c r="H3643" s="49">
        <v>0</v>
      </c>
      <c r="I3643" s="50">
        <v>80</v>
      </c>
      <c r="J3643" s="50">
        <v>0</v>
      </c>
      <c r="K3643" s="50">
        <v>0</v>
      </c>
      <c r="L3643" s="50">
        <v>0</v>
      </c>
      <c r="M3643" s="50">
        <v>0</v>
      </c>
      <c r="N3643" s="51">
        <f>D3643*$D$8</f>
        <v>240.79999999999998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385.28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39"/>
        <v>626.07999999999993</v>
      </c>
      <c r="Y3643" s="51">
        <f t="shared" si="440"/>
        <v>0</v>
      </c>
      <c r="Z3643" s="51">
        <f t="shared" si="441"/>
        <v>0</v>
      </c>
      <c r="AA3643" s="51">
        <f t="shared" si="442"/>
        <v>0</v>
      </c>
      <c r="AB3643" s="51">
        <f t="shared" si="443"/>
        <v>0</v>
      </c>
      <c r="AC3643" s="52">
        <f t="shared" si="444"/>
        <v>626.1</v>
      </c>
      <c r="AD3643" s="53">
        <f>(ROUND(AC3643-AC3638,1)/AC3638)</f>
        <v>0</v>
      </c>
      <c r="AE3643" s="44"/>
      <c r="AF3643" s="45"/>
    </row>
    <row r="3644" spans="1:32">
      <c r="A3644" s="46" t="s">
        <v>34</v>
      </c>
      <c r="B3644" s="61"/>
      <c r="C3644" s="48" t="s">
        <v>10</v>
      </c>
      <c r="D3644" s="49">
        <v>88</v>
      </c>
      <c r="E3644" s="49">
        <v>172</v>
      </c>
      <c r="F3644" s="49">
        <v>0</v>
      </c>
      <c r="G3644" s="49">
        <v>0</v>
      </c>
      <c r="H3644" s="49">
        <v>0</v>
      </c>
      <c r="I3644" s="50">
        <v>80</v>
      </c>
      <c r="J3644" s="50">
        <v>0</v>
      </c>
      <c r="K3644" s="50">
        <v>80</v>
      </c>
      <c r="L3644" s="50">
        <v>0</v>
      </c>
      <c r="M3644" s="50">
        <v>0</v>
      </c>
      <c r="N3644" s="51">
        <f>D3644*$D$9</f>
        <v>118.80000000000001</v>
      </c>
      <c r="O3644" s="51">
        <f>E3644*$E$9</f>
        <v>232.20000000000002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95.04000000000002</v>
      </c>
      <c r="T3644" s="51">
        <f>(O3644/100)*(K3644*$K$9)</f>
        <v>260.06400000000002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39"/>
        <v>213.84000000000003</v>
      </c>
      <c r="Y3644" s="51">
        <f t="shared" si="440"/>
        <v>492.26400000000001</v>
      </c>
      <c r="Z3644" s="51">
        <f t="shared" si="441"/>
        <v>0</v>
      </c>
      <c r="AA3644" s="51">
        <f t="shared" si="442"/>
        <v>0</v>
      </c>
      <c r="AB3644" s="51">
        <f t="shared" si="443"/>
        <v>0</v>
      </c>
      <c r="AC3644" s="52">
        <f t="shared" si="444"/>
        <v>706.1</v>
      </c>
      <c r="AD3644" s="53">
        <f>(ROUND(AC3644-AC3638,1)/AC3638)</f>
        <v>0.12777511579619868</v>
      </c>
      <c r="AE3644" s="44"/>
      <c r="AF3644" s="45"/>
    </row>
    <row r="3645" spans="1:32">
      <c r="A3645" s="46" t="s">
        <v>35</v>
      </c>
      <c r="B3645" s="61"/>
      <c r="C3645" s="48" t="s">
        <v>11</v>
      </c>
      <c r="D3645" s="49">
        <v>88</v>
      </c>
      <c r="E3645" s="49">
        <v>0</v>
      </c>
      <c r="F3645" s="49">
        <v>172</v>
      </c>
      <c r="G3645" s="49">
        <v>0</v>
      </c>
      <c r="H3645" s="49">
        <v>0</v>
      </c>
      <c r="I3645" s="50">
        <v>80</v>
      </c>
      <c r="J3645" s="50">
        <v>0</v>
      </c>
      <c r="K3645" s="50">
        <v>40</v>
      </c>
      <c r="L3645" s="50">
        <v>40</v>
      </c>
      <c r="M3645" s="50">
        <v>0</v>
      </c>
      <c r="N3645" s="51">
        <f>D3645*$D$10</f>
        <v>118.80000000000001</v>
      </c>
      <c r="O3645" s="51">
        <f>E3645*$E$10</f>
        <v>0</v>
      </c>
      <c r="P3645" s="51">
        <f>F3645*$F$10</f>
        <v>232.20000000000002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95.04000000000002</v>
      </c>
      <c r="T3645" s="51">
        <f>(O3645/100)*(K3645*$J$10)</f>
        <v>0</v>
      </c>
      <c r="U3645" s="51">
        <f>(P3645/100)*(K3645*$K$10)+(P3645/100)*(L3645*$L$10)</f>
        <v>260.06400000000002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39"/>
        <v>213.84000000000003</v>
      </c>
      <c r="Y3645" s="51">
        <f t="shared" si="440"/>
        <v>0</v>
      </c>
      <c r="Z3645" s="51">
        <f t="shared" si="441"/>
        <v>492.26400000000001</v>
      </c>
      <c r="AA3645" s="51">
        <f t="shared" si="442"/>
        <v>0</v>
      </c>
      <c r="AB3645" s="51">
        <f t="shared" si="443"/>
        <v>0</v>
      </c>
      <c r="AC3645" s="52">
        <f t="shared" si="444"/>
        <v>706.1</v>
      </c>
      <c r="AD3645" s="53">
        <f>(ROUND(AC3645-AC3638,1)/AC3638)</f>
        <v>0.12777511579619868</v>
      </c>
      <c r="AE3645" s="44"/>
      <c r="AF3645" s="45"/>
    </row>
    <row r="3646" spans="1:32">
      <c r="A3646" s="46" t="s">
        <v>36</v>
      </c>
      <c r="B3646" s="61"/>
      <c r="C3646" s="48" t="s">
        <v>12</v>
      </c>
      <c r="D3646" s="49">
        <v>88</v>
      </c>
      <c r="E3646" s="49">
        <v>0</v>
      </c>
      <c r="F3646" s="49">
        <v>0</v>
      </c>
      <c r="G3646" s="49">
        <v>172</v>
      </c>
      <c r="H3646" s="49">
        <v>0</v>
      </c>
      <c r="I3646" s="50">
        <v>80</v>
      </c>
      <c r="J3646" s="50">
        <v>0</v>
      </c>
      <c r="K3646" s="50">
        <v>0</v>
      </c>
      <c r="L3646" s="50">
        <v>80</v>
      </c>
      <c r="M3646" s="50">
        <v>0</v>
      </c>
      <c r="N3646" s="51">
        <f>D3646*$D$11</f>
        <v>118.80000000000001</v>
      </c>
      <c r="O3646" s="51">
        <f>E3646*$E$11</f>
        <v>0</v>
      </c>
      <c r="P3646" s="51">
        <f>F3646*$F$11</f>
        <v>0</v>
      </c>
      <c r="Q3646" s="51">
        <f>G3646*$G$11</f>
        <v>232.20000000000002</v>
      </c>
      <c r="R3646" s="51">
        <f>H3646*$H$11</f>
        <v>0</v>
      </c>
      <c r="S3646" s="51">
        <f>(N3646/100)*(I3646*$I$11)+(N3646/100)*(J3646*$J$11)</f>
        <v>95.04000000000002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260.06400000000002</v>
      </c>
      <c r="W3646" s="51">
        <f>(R3646/100)*(K3646*$K$11)+(R3646/100)*(L3646*$L$11)</f>
        <v>0</v>
      </c>
      <c r="X3646" s="51">
        <f t="shared" si="439"/>
        <v>213.84000000000003</v>
      </c>
      <c r="Y3646" s="51">
        <f t="shared" si="440"/>
        <v>0</v>
      </c>
      <c r="Z3646" s="51">
        <f t="shared" si="441"/>
        <v>0</v>
      </c>
      <c r="AA3646" s="51">
        <f t="shared" si="442"/>
        <v>492.26400000000001</v>
      </c>
      <c r="AB3646" s="51">
        <f t="shared" si="443"/>
        <v>0</v>
      </c>
      <c r="AC3646" s="52">
        <f t="shared" si="444"/>
        <v>706.1</v>
      </c>
      <c r="AD3646" s="53">
        <f>(ROUND(AC3646-AC3638,1)/AC3638)</f>
        <v>0.12777511579619868</v>
      </c>
      <c r="AE3646" s="44"/>
      <c r="AF3646" s="45"/>
    </row>
    <row r="3647" spans="1:32">
      <c r="A3647" s="46" t="s">
        <v>37</v>
      </c>
      <c r="B3647" s="61"/>
      <c r="C3647" s="48" t="s">
        <v>13</v>
      </c>
      <c r="D3647" s="49">
        <v>88</v>
      </c>
      <c r="E3647" s="49">
        <v>0</v>
      </c>
      <c r="F3647" s="49">
        <v>0</v>
      </c>
      <c r="G3647" s="49">
        <v>0</v>
      </c>
      <c r="H3647" s="49">
        <v>172</v>
      </c>
      <c r="I3647" s="50">
        <v>80</v>
      </c>
      <c r="J3647" s="50">
        <v>0</v>
      </c>
      <c r="K3647" s="50">
        <v>40</v>
      </c>
      <c r="L3647" s="50">
        <v>40</v>
      </c>
      <c r="M3647" s="50">
        <v>0</v>
      </c>
      <c r="N3647" s="51">
        <f>D3647*$D$12</f>
        <v>118.80000000000001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232.20000000000002</v>
      </c>
      <c r="S3647" s="51">
        <f>(N3647/100)*(I3647*$I$12)+(N3647/100)*(J3647*$J$12)</f>
        <v>95.04000000000002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260.06400000000002</v>
      </c>
      <c r="X3647" s="51">
        <f t="shared" si="439"/>
        <v>213.84000000000003</v>
      </c>
      <c r="Y3647" s="51">
        <f t="shared" si="440"/>
        <v>0</v>
      </c>
      <c r="Z3647" s="51">
        <f t="shared" si="441"/>
        <v>0</v>
      </c>
      <c r="AA3647" s="51">
        <f t="shared" si="442"/>
        <v>0</v>
      </c>
      <c r="AB3647" s="51">
        <f t="shared" si="443"/>
        <v>492.26400000000001</v>
      </c>
      <c r="AC3647" s="52">
        <f t="shared" si="444"/>
        <v>706.1</v>
      </c>
      <c r="AD3647" s="53">
        <f>(ROUND(AC3647-AC3638,1)/AC3638)</f>
        <v>0.12777511579619868</v>
      </c>
      <c r="AE3647" s="44"/>
      <c r="AF3647" s="45"/>
    </row>
    <row r="3648" spans="1:32">
      <c r="A3648" s="46" t="s">
        <v>38</v>
      </c>
      <c r="B3648" s="61"/>
      <c r="C3648" s="48" t="s">
        <v>14</v>
      </c>
      <c r="D3648" s="49">
        <v>172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232.20000000000002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510.84000000000003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39"/>
        <v>743.04000000000008</v>
      </c>
      <c r="Y3648" s="51">
        <f t="shared" si="440"/>
        <v>0</v>
      </c>
      <c r="Z3648" s="51">
        <f t="shared" si="441"/>
        <v>0</v>
      </c>
      <c r="AA3648" s="51">
        <f t="shared" si="442"/>
        <v>0</v>
      </c>
      <c r="AB3648" s="51">
        <f t="shared" si="443"/>
        <v>0</v>
      </c>
      <c r="AC3648" s="52">
        <f t="shared" si="444"/>
        <v>743</v>
      </c>
      <c r="AD3648" s="53">
        <f>(ROUND(AC3648-AC3638,1)/AC3638)</f>
        <v>0.18671138795719533</v>
      </c>
      <c r="AE3648" s="44"/>
      <c r="AF3648" s="45"/>
    </row>
    <row r="3649" spans="1:32">
      <c r="A3649" s="46" t="s">
        <v>39</v>
      </c>
      <c r="B3649" s="61"/>
      <c r="C3649" s="48" t="s">
        <v>15</v>
      </c>
      <c r="D3649" s="49">
        <v>172</v>
      </c>
      <c r="E3649" s="49">
        <v>0</v>
      </c>
      <c r="F3649" s="49">
        <v>0</v>
      </c>
      <c r="G3649" s="49">
        <v>0</v>
      </c>
      <c r="H3649" s="49">
        <v>0</v>
      </c>
      <c r="I3649" s="50">
        <v>80</v>
      </c>
      <c r="J3649" s="50">
        <v>0</v>
      </c>
      <c r="K3649" s="50">
        <v>70</v>
      </c>
      <c r="L3649" s="50">
        <v>0</v>
      </c>
      <c r="M3649" s="50">
        <v>0</v>
      </c>
      <c r="N3649" s="51">
        <f>D3649*$D$14</f>
        <v>232.20000000000002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510.84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39"/>
        <v>743.04</v>
      </c>
      <c r="Y3649" s="51">
        <f t="shared" si="440"/>
        <v>0</v>
      </c>
      <c r="Z3649" s="51">
        <f t="shared" si="441"/>
        <v>0</v>
      </c>
      <c r="AA3649" s="51">
        <f t="shared" si="442"/>
        <v>0</v>
      </c>
      <c r="AB3649" s="51">
        <f t="shared" si="443"/>
        <v>0</v>
      </c>
      <c r="AC3649" s="52">
        <f t="shared" si="444"/>
        <v>743</v>
      </c>
      <c r="AD3649" s="53">
        <f>(ROUND(AC3649-AC3638,1)/AC3638)</f>
        <v>0.18671138795719533</v>
      </c>
      <c r="AE3649" s="44"/>
      <c r="AF3649" s="45"/>
    </row>
    <row r="3650" spans="1:32">
      <c r="A3650" s="46"/>
      <c r="B3650" s="61"/>
      <c r="C3650" s="48" t="s">
        <v>16</v>
      </c>
      <c r="D3650" s="49">
        <v>172</v>
      </c>
      <c r="E3650" s="49">
        <v>0</v>
      </c>
      <c r="F3650" s="49">
        <v>0</v>
      </c>
      <c r="G3650" s="49">
        <v>0</v>
      </c>
      <c r="H3650" s="49">
        <v>0</v>
      </c>
      <c r="I3650" s="50">
        <v>80</v>
      </c>
      <c r="J3650" s="50">
        <v>0</v>
      </c>
      <c r="K3650" s="50">
        <v>0</v>
      </c>
      <c r="L3650" s="50">
        <v>70</v>
      </c>
      <c r="M3650" s="50">
        <v>0</v>
      </c>
      <c r="N3650" s="51">
        <f>D3650*$D$15</f>
        <v>232.20000000000002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510.84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39"/>
        <v>743.04</v>
      </c>
      <c r="Y3650" s="51">
        <f t="shared" si="440"/>
        <v>0</v>
      </c>
      <c r="Z3650" s="51">
        <f t="shared" si="441"/>
        <v>0</v>
      </c>
      <c r="AA3650" s="51">
        <f t="shared" si="442"/>
        <v>0</v>
      </c>
      <c r="AB3650" s="51">
        <f t="shared" si="443"/>
        <v>0</v>
      </c>
      <c r="AC3650" s="52">
        <f t="shared" si="444"/>
        <v>743</v>
      </c>
      <c r="AD3650" s="53">
        <f>(ROUND(AC3650-AC3638,1)/AC3638)</f>
        <v>0.18671138795719533</v>
      </c>
      <c r="AE3650" s="44"/>
      <c r="AF3650" s="45"/>
    </row>
    <row r="3651" spans="1:32">
      <c r="A3651" s="46"/>
      <c r="B3651" s="61"/>
      <c r="C3651" s="48" t="s">
        <v>17</v>
      </c>
      <c r="D3651" s="49">
        <v>172</v>
      </c>
      <c r="E3651" s="49">
        <v>0</v>
      </c>
      <c r="F3651" s="49">
        <v>0</v>
      </c>
      <c r="G3651" s="49">
        <v>0</v>
      </c>
      <c r="H3651" s="49">
        <v>0</v>
      </c>
      <c r="I3651" s="50">
        <v>80</v>
      </c>
      <c r="J3651" s="50">
        <v>45</v>
      </c>
      <c r="K3651" s="50">
        <v>0</v>
      </c>
      <c r="L3651" s="50">
        <v>0</v>
      </c>
      <c r="M3651" s="50">
        <v>0</v>
      </c>
      <c r="N3651" s="51">
        <f>D3651*$D$16</f>
        <v>232.20000000000002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446.98500000000001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39"/>
        <v>679.18500000000006</v>
      </c>
      <c r="Y3651" s="51">
        <f t="shared" si="440"/>
        <v>0</v>
      </c>
      <c r="Z3651" s="51">
        <f t="shared" si="441"/>
        <v>0</v>
      </c>
      <c r="AA3651" s="51">
        <f t="shared" si="442"/>
        <v>0</v>
      </c>
      <c r="AB3651" s="51">
        <f t="shared" si="443"/>
        <v>0</v>
      </c>
      <c r="AC3651" s="52">
        <f t="shared" si="444"/>
        <v>679.2</v>
      </c>
      <c r="AD3651" s="53">
        <f>(ROUND(AC3651-AC3638,1)/AC3638)</f>
        <v>8.481073310972688E-2</v>
      </c>
      <c r="AE3651" s="44"/>
      <c r="AF3651" s="45"/>
    </row>
    <row r="3652" spans="1:32">
      <c r="A3652" s="46"/>
      <c r="B3652" s="61"/>
      <c r="C3652" s="48" t="s">
        <v>18</v>
      </c>
      <c r="D3652" s="49">
        <v>172</v>
      </c>
      <c r="E3652" s="49">
        <v>0</v>
      </c>
      <c r="F3652" s="49">
        <v>0</v>
      </c>
      <c r="G3652" s="49">
        <v>0</v>
      </c>
      <c r="H3652" s="49">
        <v>0</v>
      </c>
      <c r="I3652" s="50">
        <v>100</v>
      </c>
      <c r="J3652" s="50">
        <v>0</v>
      </c>
      <c r="K3652" s="50">
        <v>0</v>
      </c>
      <c r="L3652" s="50">
        <v>0</v>
      </c>
      <c r="M3652" s="50">
        <v>0</v>
      </c>
      <c r="N3652" s="51">
        <f>D3652*$D$17</f>
        <v>232.20000000000002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580.5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39"/>
        <v>812.7</v>
      </c>
      <c r="Y3652" s="51">
        <f t="shared" si="440"/>
        <v>0</v>
      </c>
      <c r="Z3652" s="51">
        <f t="shared" si="441"/>
        <v>0</v>
      </c>
      <c r="AA3652" s="51">
        <f t="shared" si="442"/>
        <v>0</v>
      </c>
      <c r="AB3652" s="51">
        <f t="shared" si="443"/>
        <v>0</v>
      </c>
      <c r="AC3652" s="52">
        <f t="shared" si="444"/>
        <v>812.7</v>
      </c>
      <c r="AD3652" s="53">
        <f>(ROUND(AC3652-AC3638,1)/AC3638)</f>
        <v>0.2980354575946334</v>
      </c>
      <c r="AE3652" s="44" t="s">
        <v>28</v>
      </c>
      <c r="AF3652" s="45"/>
    </row>
    <row r="3653" spans="1:32">
      <c r="A3653" s="54" t="s">
        <v>19</v>
      </c>
      <c r="B3653" s="58" t="s">
        <v>301</v>
      </c>
      <c r="C3653" s="38" t="s">
        <v>50</v>
      </c>
      <c r="D3653" s="39">
        <v>166</v>
      </c>
      <c r="E3653" s="39">
        <v>0</v>
      </c>
      <c r="F3653" s="39">
        <v>0</v>
      </c>
      <c r="G3653" s="39">
        <v>0</v>
      </c>
      <c r="H3653" s="39">
        <v>0</v>
      </c>
      <c r="I3653" s="40">
        <v>15</v>
      </c>
      <c r="J3653" s="40">
        <v>70</v>
      </c>
      <c r="K3653" s="40">
        <v>0</v>
      </c>
      <c r="L3653" s="40">
        <v>0</v>
      </c>
      <c r="M3653" s="40">
        <v>0</v>
      </c>
      <c r="N3653" s="41">
        <f>D3653*$D$3</f>
        <v>232.39999999999998</v>
      </c>
      <c r="O3653" s="41">
        <f>E3653*$E$3</f>
        <v>0</v>
      </c>
      <c r="P3653" s="41">
        <f>F3653*$F$3</f>
        <v>0</v>
      </c>
      <c r="Q3653" s="41">
        <f>G3653*$G$3</f>
        <v>0</v>
      </c>
      <c r="R3653" s="41">
        <f>H3653*$H$3</f>
        <v>0</v>
      </c>
      <c r="S3653" s="41">
        <f>(N3653/100)*(I3653*$I$3)+(N3653/100)*(J3653*$J$3)</f>
        <v>395.07999999999993</v>
      </c>
      <c r="T3653" s="41">
        <f>(O3653/100)*(K3653*$K$3)</f>
        <v>0</v>
      </c>
      <c r="U3653" s="41">
        <f>(P3653/100)*(K3653*$K$3)+(P3653/100)*(L3653*$L$3)</f>
        <v>0</v>
      </c>
      <c r="V3653" s="41">
        <f>(Q3653/100)*(L3653*$L$3)</f>
        <v>0</v>
      </c>
      <c r="W3653" s="41">
        <f>(R3653/100)*(K3653*$K$3)+(R3653/100)*(L3653*$L$3)</f>
        <v>0</v>
      </c>
      <c r="X3653" s="41">
        <f t="shared" si="439"/>
        <v>627.4799999999999</v>
      </c>
      <c r="Y3653" s="41">
        <f t="shared" si="440"/>
        <v>0</v>
      </c>
      <c r="Z3653" s="41">
        <f t="shared" si="441"/>
        <v>0</v>
      </c>
      <c r="AA3653" s="41">
        <f t="shared" si="442"/>
        <v>0</v>
      </c>
      <c r="AB3653" s="41">
        <f t="shared" si="443"/>
        <v>0</v>
      </c>
      <c r="AC3653" s="42">
        <f t="shared" si="444"/>
        <v>627.5</v>
      </c>
      <c r="AD3653" s="43"/>
      <c r="AE3653" s="44"/>
      <c r="AF3653" s="45"/>
    </row>
    <row r="3654" spans="1:32">
      <c r="A3654" s="46" t="s">
        <v>29</v>
      </c>
      <c r="B3654" s="59">
        <v>16</v>
      </c>
      <c r="C3654" s="48" t="s">
        <v>5</v>
      </c>
      <c r="D3654" s="49">
        <v>166</v>
      </c>
      <c r="E3654" s="49">
        <v>0</v>
      </c>
      <c r="F3654" s="49">
        <v>0</v>
      </c>
      <c r="G3654" s="49">
        <v>0</v>
      </c>
      <c r="H3654" s="49">
        <v>0</v>
      </c>
      <c r="I3654" s="50">
        <v>40</v>
      </c>
      <c r="J3654" s="50">
        <v>75</v>
      </c>
      <c r="K3654" s="50">
        <v>0</v>
      </c>
      <c r="L3654" s="50">
        <v>0</v>
      </c>
      <c r="M3654" s="50">
        <v>0</v>
      </c>
      <c r="N3654" s="51">
        <f>D3654*$D$4</f>
        <v>224.10000000000002</v>
      </c>
      <c r="O3654" s="51">
        <f>E3654*$E$4</f>
        <v>0</v>
      </c>
      <c r="P3654" s="51">
        <f>F3654*$F$4</f>
        <v>0</v>
      </c>
      <c r="Q3654" s="51">
        <f>G3654*$G$4</f>
        <v>0</v>
      </c>
      <c r="R3654" s="51">
        <f>H3654*$H$4</f>
        <v>0</v>
      </c>
      <c r="S3654" s="51">
        <f>(N3654/100)*(I3654*$I$4)+(N3654/100)*(J3654*$J$4)</f>
        <v>515.43000000000006</v>
      </c>
      <c r="T3654" s="51">
        <f>(O3654/100)*(K3654*$K$4)</f>
        <v>0</v>
      </c>
      <c r="U3654" s="51">
        <f>(P3654/100)*(K3654*$K$4)+(P3654/100)*(L3654*$L$4)</f>
        <v>0</v>
      </c>
      <c r="V3654" s="51">
        <f>(Q3654/100)*(L3654*$L$4)</f>
        <v>0</v>
      </c>
      <c r="W3654" s="51">
        <f>(R3654/100)*(K3654*$K$4)+(R3654/100)*(L3654*$L$4)</f>
        <v>0</v>
      </c>
      <c r="X3654" s="51">
        <f t="shared" si="439"/>
        <v>739.53000000000009</v>
      </c>
      <c r="Y3654" s="51">
        <f t="shared" si="440"/>
        <v>0</v>
      </c>
      <c r="Z3654" s="51">
        <f t="shared" si="441"/>
        <v>0</v>
      </c>
      <c r="AA3654" s="51">
        <f t="shared" si="442"/>
        <v>0</v>
      </c>
      <c r="AB3654" s="51">
        <f t="shared" si="443"/>
        <v>0</v>
      </c>
      <c r="AC3654" s="52">
        <f t="shared" si="444"/>
        <v>739.5</v>
      </c>
      <c r="AD3654" s="53">
        <f>(ROUND(AC3654-AC3653,1)/AC3653)</f>
        <v>0.17848605577689244</v>
      </c>
      <c r="AE3654" s="44"/>
      <c r="AF3654" s="45"/>
    </row>
    <row r="3655" spans="1:32">
      <c r="A3655" s="46" t="s">
        <v>30</v>
      </c>
      <c r="B3655" s="59">
        <v>32</v>
      </c>
      <c r="C3655" s="48" t="s">
        <v>6</v>
      </c>
      <c r="D3655" s="49">
        <v>166</v>
      </c>
      <c r="E3655" s="49">
        <v>0</v>
      </c>
      <c r="F3655" s="49">
        <v>0</v>
      </c>
      <c r="G3655" s="49">
        <v>0</v>
      </c>
      <c r="H3655" s="49">
        <v>0</v>
      </c>
      <c r="I3655" s="50">
        <v>15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D3655*$D$5</f>
        <v>232.39999999999998</v>
      </c>
      <c r="O3655" s="51">
        <f>E3655*$E$5</f>
        <v>0</v>
      </c>
      <c r="P3655" s="51">
        <f>F3655*$F$5</f>
        <v>0</v>
      </c>
      <c r="Q3655" s="51">
        <f>G3655*$G$5</f>
        <v>0</v>
      </c>
      <c r="R3655" s="51">
        <f>H3655*$H$5</f>
        <v>0</v>
      </c>
      <c r="S3655" s="51">
        <f>(N3655/100)*(I3655*$I$5)+(N3655/100)*(J3655*$J$5)</f>
        <v>395.07999999999993</v>
      </c>
      <c r="T3655" s="51">
        <f>(O3655/100)*(K3655*$K$5)</f>
        <v>0</v>
      </c>
      <c r="U3655" s="51">
        <f>(P3655/100)*(K3655*$K$5)+(P3655/100)*(L3655*$L$5)</f>
        <v>0</v>
      </c>
      <c r="V3655" s="51">
        <f>(Q3655/100)*(L3655*$L$5)</f>
        <v>0</v>
      </c>
      <c r="W3655" s="51">
        <f>(R3655/100)*(K3655*$K$5)+(R3655/100)*(L3655*$L$5)</f>
        <v>0</v>
      </c>
      <c r="X3655" s="51">
        <f t="shared" si="439"/>
        <v>627.4799999999999</v>
      </c>
      <c r="Y3655" s="51">
        <f t="shared" si="440"/>
        <v>0</v>
      </c>
      <c r="Z3655" s="51">
        <f t="shared" si="441"/>
        <v>0</v>
      </c>
      <c r="AA3655" s="51">
        <f t="shared" si="442"/>
        <v>0</v>
      </c>
      <c r="AB3655" s="51">
        <f t="shared" si="443"/>
        <v>0</v>
      </c>
      <c r="AC3655" s="52">
        <f t="shared" si="444"/>
        <v>627.5</v>
      </c>
      <c r="AD3655" s="53">
        <f>(ROUND(AC3655-AC3653,1)/AC3653)</f>
        <v>0</v>
      </c>
      <c r="AE3655" s="44"/>
      <c r="AF3655" s="45"/>
    </row>
    <row r="3656" spans="1:32">
      <c r="A3656" s="46" t="s">
        <v>31</v>
      </c>
      <c r="B3656" s="59">
        <v>0</v>
      </c>
      <c r="C3656" s="48" t="s">
        <v>7</v>
      </c>
      <c r="D3656" s="49">
        <v>166</v>
      </c>
      <c r="E3656" s="49">
        <v>0</v>
      </c>
      <c r="F3656" s="49">
        <v>0</v>
      </c>
      <c r="G3656" s="49">
        <v>0</v>
      </c>
      <c r="H3656" s="49">
        <v>0</v>
      </c>
      <c r="I3656" s="50">
        <v>15</v>
      </c>
      <c r="J3656" s="50">
        <v>70</v>
      </c>
      <c r="K3656" s="50">
        <v>0</v>
      </c>
      <c r="L3656" s="50">
        <v>0</v>
      </c>
      <c r="M3656" s="50">
        <v>0</v>
      </c>
      <c r="N3656" s="51">
        <f>D3656*$D$6</f>
        <v>232.39999999999998</v>
      </c>
      <c r="O3656" s="51">
        <f>E3656*$E$6</f>
        <v>0</v>
      </c>
      <c r="P3656" s="51">
        <f>F3656*$F$6</f>
        <v>0</v>
      </c>
      <c r="Q3656" s="51">
        <f>G3656*$G$6</f>
        <v>0</v>
      </c>
      <c r="R3656" s="51">
        <f>H3656*$H$6</f>
        <v>0</v>
      </c>
      <c r="S3656" s="51">
        <f>(N3656/100)*(I3656*$I$6)+(N3656/100)*(J3656*$J$6)</f>
        <v>395.07999999999993</v>
      </c>
      <c r="T3656" s="51">
        <f>(O3656/100)*(K3656*$K$6)</f>
        <v>0</v>
      </c>
      <c r="U3656" s="51">
        <f>(P3656/100)*(K3656*$K$6)+(P3656/100)*(L3656*$L$6)</f>
        <v>0</v>
      </c>
      <c r="V3656" s="51">
        <f>(Q3656/100)*(L3656*$L$6)</f>
        <v>0</v>
      </c>
      <c r="W3656" s="51">
        <f>(R3656/100)*(K3656*$K$6)+(R3656/100)*(L3656*$L$6)</f>
        <v>0</v>
      </c>
      <c r="X3656" s="51">
        <f t="shared" si="439"/>
        <v>627.4799999999999</v>
      </c>
      <c r="Y3656" s="51">
        <f t="shared" si="440"/>
        <v>0</v>
      </c>
      <c r="Z3656" s="51">
        <f t="shared" si="441"/>
        <v>0</v>
      </c>
      <c r="AA3656" s="51">
        <f t="shared" si="442"/>
        <v>0</v>
      </c>
      <c r="AB3656" s="51">
        <f t="shared" si="443"/>
        <v>0</v>
      </c>
      <c r="AC3656" s="52">
        <f t="shared" si="444"/>
        <v>627.5</v>
      </c>
      <c r="AD3656" s="53">
        <f>(ROUND(AC3656-AC3653,1)/AC3653)</f>
        <v>0</v>
      </c>
      <c r="AE3656" s="44"/>
      <c r="AF3656" s="45"/>
    </row>
    <row r="3657" spans="1:32">
      <c r="A3657" s="46" t="s">
        <v>32</v>
      </c>
      <c r="B3657" s="59">
        <v>0</v>
      </c>
      <c r="C3657" s="48" t="s">
        <v>8</v>
      </c>
      <c r="D3657" s="49">
        <v>166</v>
      </c>
      <c r="E3657" s="49">
        <v>0</v>
      </c>
      <c r="F3657" s="49">
        <v>0</v>
      </c>
      <c r="G3657" s="49">
        <v>0</v>
      </c>
      <c r="H3657" s="49">
        <v>0</v>
      </c>
      <c r="I3657" s="50">
        <v>15</v>
      </c>
      <c r="J3657" s="50">
        <v>70</v>
      </c>
      <c r="K3657" s="50">
        <v>0</v>
      </c>
      <c r="L3657" s="50">
        <v>0</v>
      </c>
      <c r="M3657" s="50">
        <v>0</v>
      </c>
      <c r="N3657" s="51">
        <f>D3657*$D$7</f>
        <v>232.39999999999998</v>
      </c>
      <c r="O3657" s="51">
        <f>E3657*$E$7</f>
        <v>0</v>
      </c>
      <c r="P3657" s="51">
        <f>F3657*$F$7</f>
        <v>0</v>
      </c>
      <c r="Q3657" s="51">
        <f>G3657*$G$7</f>
        <v>0</v>
      </c>
      <c r="R3657" s="51">
        <f>H3657*$H$7</f>
        <v>0</v>
      </c>
      <c r="S3657" s="51">
        <f>(N3657/100)*(I3657*$I$7)+(N3657/100)*(J3657*$J$7)</f>
        <v>395.07999999999993</v>
      </c>
      <c r="T3657" s="51">
        <f>(O3657/100)*(K3657*$K$7)</f>
        <v>0</v>
      </c>
      <c r="U3657" s="51">
        <f>(P3657/100)*(K3657*$K$7)+(P3657/100)*(L3657*$L$7)</f>
        <v>0</v>
      </c>
      <c r="V3657" s="51">
        <f>(Q3657/100)*(L3657*$L$7)</f>
        <v>0</v>
      </c>
      <c r="W3657" s="51">
        <f>(R3657/100)*(K3657*$K$7)+(R3657/100)*(L3657*$L$7)</f>
        <v>0</v>
      </c>
      <c r="X3657" s="51">
        <f t="shared" si="439"/>
        <v>627.4799999999999</v>
      </c>
      <c r="Y3657" s="51">
        <f t="shared" si="440"/>
        <v>0</v>
      </c>
      <c r="Z3657" s="51">
        <f t="shared" si="441"/>
        <v>0</v>
      </c>
      <c r="AA3657" s="51">
        <f t="shared" si="442"/>
        <v>0</v>
      </c>
      <c r="AB3657" s="51">
        <f t="shared" si="443"/>
        <v>0</v>
      </c>
      <c r="AC3657" s="52">
        <f t="shared" si="444"/>
        <v>627.5</v>
      </c>
      <c r="AD3657" s="53">
        <f>(ROUND(AC3657-AC3653,1)/AC3653)</f>
        <v>0</v>
      </c>
      <c r="AE3657" s="44"/>
      <c r="AF3657" s="45"/>
    </row>
    <row r="3658" spans="1:32">
      <c r="A3658" s="46" t="s">
        <v>33</v>
      </c>
      <c r="B3658" s="59"/>
      <c r="C3658" s="48" t="s">
        <v>9</v>
      </c>
      <c r="D3658" s="49">
        <v>166</v>
      </c>
      <c r="E3658" s="49">
        <v>0</v>
      </c>
      <c r="F3658" s="49">
        <v>0</v>
      </c>
      <c r="G3658" s="49">
        <v>0</v>
      </c>
      <c r="H3658" s="49">
        <v>0</v>
      </c>
      <c r="I3658" s="50">
        <v>15</v>
      </c>
      <c r="J3658" s="50">
        <v>70</v>
      </c>
      <c r="K3658" s="50">
        <v>0</v>
      </c>
      <c r="L3658" s="50">
        <v>0</v>
      </c>
      <c r="M3658" s="50">
        <v>0</v>
      </c>
      <c r="N3658" s="51">
        <f>D3658*$D$8</f>
        <v>232.39999999999998</v>
      </c>
      <c r="O3658" s="51">
        <f>E3658*$E$8</f>
        <v>0</v>
      </c>
      <c r="P3658" s="51">
        <f>F3658*$F$8</f>
        <v>0</v>
      </c>
      <c r="Q3658" s="51">
        <f>G3658*$G$8</f>
        <v>0</v>
      </c>
      <c r="R3658" s="51">
        <f>H3658*$H$8</f>
        <v>0</v>
      </c>
      <c r="S3658" s="51">
        <f>(N3658/100)*(I3658*$I$8)+(N3658/100)*(J3658*$J$8)</f>
        <v>395.07999999999993</v>
      </c>
      <c r="T3658" s="51">
        <f>(O3658/100)*(K3658*$K$8)</f>
        <v>0</v>
      </c>
      <c r="U3658" s="51">
        <f>(P3658/100)*(K3658*$K$8)+(P3658/100)*(L3658*$L$8)</f>
        <v>0</v>
      </c>
      <c r="V3658" s="51">
        <f>(Q3658/100)*(L3658*$L$8)</f>
        <v>0</v>
      </c>
      <c r="W3658" s="51">
        <f>(R3658/100)*(K3658*$K$8)+(R3658/100)*(L3658*$L$8)</f>
        <v>0</v>
      </c>
      <c r="X3658" s="51">
        <f t="shared" si="439"/>
        <v>627.4799999999999</v>
      </c>
      <c r="Y3658" s="51">
        <f t="shared" si="440"/>
        <v>0</v>
      </c>
      <c r="Z3658" s="51">
        <f t="shared" si="441"/>
        <v>0</v>
      </c>
      <c r="AA3658" s="51">
        <f t="shared" si="442"/>
        <v>0</v>
      </c>
      <c r="AB3658" s="51">
        <f t="shared" si="443"/>
        <v>0</v>
      </c>
      <c r="AC3658" s="52">
        <f t="shared" si="444"/>
        <v>627.5</v>
      </c>
      <c r="AD3658" s="53">
        <f>(ROUND(AC3658-AC3653,1)/AC3653)</f>
        <v>0</v>
      </c>
      <c r="AE3658" s="44"/>
      <c r="AF3658" s="45"/>
    </row>
    <row r="3659" spans="1:32">
      <c r="A3659" s="46" t="s">
        <v>34</v>
      </c>
      <c r="B3659" s="59"/>
      <c r="C3659" s="48" t="s">
        <v>10</v>
      </c>
      <c r="D3659" s="49">
        <v>82</v>
      </c>
      <c r="E3659" s="49">
        <v>166</v>
      </c>
      <c r="F3659" s="49">
        <v>0</v>
      </c>
      <c r="G3659" s="49">
        <v>0</v>
      </c>
      <c r="H3659" s="49">
        <v>0</v>
      </c>
      <c r="I3659" s="50">
        <v>15</v>
      </c>
      <c r="J3659" s="50">
        <v>70</v>
      </c>
      <c r="K3659" s="50">
        <v>90</v>
      </c>
      <c r="L3659" s="50">
        <v>0</v>
      </c>
      <c r="M3659" s="50">
        <v>0</v>
      </c>
      <c r="N3659" s="51">
        <f>D3659*$D$9</f>
        <v>110.7</v>
      </c>
      <c r="O3659" s="51">
        <f>E3659*$E$9</f>
        <v>224.10000000000002</v>
      </c>
      <c r="P3659" s="51">
        <f>F3659*$F$9</f>
        <v>0</v>
      </c>
      <c r="Q3659" s="51">
        <f>G3659*$G$9</f>
        <v>0</v>
      </c>
      <c r="R3659" s="51">
        <f>H3659*$H$9</f>
        <v>0</v>
      </c>
      <c r="S3659" s="51">
        <f>(N3659/100)*(I3659*$I$9)+(N3659/100)*(J3659*$J$9)</f>
        <v>94.094999999999999</v>
      </c>
      <c r="T3659" s="51">
        <f>(O3659/100)*(K3659*$K$9)</f>
        <v>282.36599999999999</v>
      </c>
      <c r="U3659" s="51">
        <f>(P3659/100)*(K3659*$K$9)+(P3659/100)*(L3659*$L$9)</f>
        <v>0</v>
      </c>
      <c r="V3659" s="51">
        <f>(Q3659/100)*(L3659*$L$9)</f>
        <v>0</v>
      </c>
      <c r="W3659" s="51">
        <f>(R3659/100)*(K3659*$K$9)+(R3659/100)*(L3659*$L$9)</f>
        <v>0</v>
      </c>
      <c r="X3659" s="51">
        <f t="shared" si="439"/>
        <v>204.79500000000002</v>
      </c>
      <c r="Y3659" s="51">
        <f t="shared" si="440"/>
        <v>506.46600000000001</v>
      </c>
      <c r="Z3659" s="51">
        <f t="shared" si="441"/>
        <v>0</v>
      </c>
      <c r="AA3659" s="51">
        <f t="shared" si="442"/>
        <v>0</v>
      </c>
      <c r="AB3659" s="51">
        <f t="shared" si="443"/>
        <v>0</v>
      </c>
      <c r="AC3659" s="52">
        <f t="shared" si="444"/>
        <v>711.3</v>
      </c>
      <c r="AD3659" s="53">
        <f>(ROUND(AC3659-AC3653,1)/AC3653)</f>
        <v>0.13354581673306773</v>
      </c>
      <c r="AE3659" s="44"/>
      <c r="AF3659" s="45"/>
    </row>
    <row r="3660" spans="1:32">
      <c r="A3660" s="46" t="s">
        <v>35</v>
      </c>
      <c r="B3660" s="59"/>
      <c r="C3660" s="48" t="s">
        <v>11</v>
      </c>
      <c r="D3660" s="49">
        <v>82</v>
      </c>
      <c r="E3660" s="49">
        <v>0</v>
      </c>
      <c r="F3660" s="49">
        <v>166</v>
      </c>
      <c r="G3660" s="49">
        <v>0</v>
      </c>
      <c r="H3660" s="49">
        <v>0</v>
      </c>
      <c r="I3660" s="50">
        <v>15</v>
      </c>
      <c r="J3660" s="50">
        <v>70</v>
      </c>
      <c r="K3660" s="50">
        <v>45</v>
      </c>
      <c r="L3660" s="50">
        <v>45</v>
      </c>
      <c r="M3660" s="50">
        <v>0</v>
      </c>
      <c r="N3660" s="51">
        <f>D3660*$D$10</f>
        <v>110.7</v>
      </c>
      <c r="O3660" s="51">
        <f>E3660*$E$10</f>
        <v>0</v>
      </c>
      <c r="P3660" s="51">
        <f>F3660*$F$10</f>
        <v>224.10000000000002</v>
      </c>
      <c r="Q3660" s="51">
        <f>G3660*$G$10</f>
        <v>0</v>
      </c>
      <c r="R3660" s="51">
        <f>H3660*$H$10</f>
        <v>0</v>
      </c>
      <c r="S3660" s="51">
        <f>(N3660/100)*(I3660*$I$10)+(N3660/100)*(J3660*$J$10)</f>
        <v>94.094999999999999</v>
      </c>
      <c r="T3660" s="51">
        <f>(O3660/100)*(K3660*$J$10)</f>
        <v>0</v>
      </c>
      <c r="U3660" s="51">
        <f>(P3660/100)*(K3660*$K$10)+(P3660/100)*(L3660*$L$10)</f>
        <v>282.36599999999999</v>
      </c>
      <c r="V3660" s="51">
        <f>(Q3660/100)*(L3660*$L$10)</f>
        <v>0</v>
      </c>
      <c r="W3660" s="51">
        <f>(R3660/100)*(K3660*$K$10)+(R3660/100)*(L3660*$L$10)</f>
        <v>0</v>
      </c>
      <c r="X3660" s="51">
        <f t="shared" si="439"/>
        <v>204.79500000000002</v>
      </c>
      <c r="Y3660" s="51">
        <f t="shared" si="440"/>
        <v>0</v>
      </c>
      <c r="Z3660" s="51">
        <f t="shared" si="441"/>
        <v>506.46600000000001</v>
      </c>
      <c r="AA3660" s="51">
        <f t="shared" si="442"/>
        <v>0</v>
      </c>
      <c r="AB3660" s="51">
        <f t="shared" si="443"/>
        <v>0</v>
      </c>
      <c r="AC3660" s="52">
        <f t="shared" si="444"/>
        <v>711.3</v>
      </c>
      <c r="AD3660" s="53">
        <f>(ROUND(AC3660-AC3653,1)/AC3653)</f>
        <v>0.13354581673306773</v>
      </c>
      <c r="AE3660" s="44"/>
      <c r="AF3660" s="45"/>
    </row>
    <row r="3661" spans="1:32">
      <c r="A3661" s="46" t="s">
        <v>36</v>
      </c>
      <c r="B3661" s="59"/>
      <c r="C3661" s="48" t="s">
        <v>12</v>
      </c>
      <c r="D3661" s="49">
        <v>82</v>
      </c>
      <c r="E3661" s="49">
        <v>0</v>
      </c>
      <c r="F3661" s="49">
        <v>0</v>
      </c>
      <c r="G3661" s="49">
        <v>166</v>
      </c>
      <c r="H3661" s="49">
        <v>0</v>
      </c>
      <c r="I3661" s="50">
        <v>15</v>
      </c>
      <c r="J3661" s="50">
        <v>70</v>
      </c>
      <c r="K3661" s="50">
        <v>0</v>
      </c>
      <c r="L3661" s="50">
        <v>90</v>
      </c>
      <c r="M3661" s="50">
        <v>0</v>
      </c>
      <c r="N3661" s="51">
        <f>D3661*$D$11</f>
        <v>110.7</v>
      </c>
      <c r="O3661" s="51">
        <f>E3661*$E$11</f>
        <v>0</v>
      </c>
      <c r="P3661" s="51">
        <f>F3661*$F$11</f>
        <v>0</v>
      </c>
      <c r="Q3661" s="51">
        <f>G3661*$G$11</f>
        <v>224.10000000000002</v>
      </c>
      <c r="R3661" s="51">
        <f>H3661*$H$11</f>
        <v>0</v>
      </c>
      <c r="S3661" s="51">
        <f>(N3661/100)*(I3661*$I$11)+(N3661/100)*(J3661*$J$11)</f>
        <v>94.094999999999999</v>
      </c>
      <c r="T3661" s="51">
        <f>(O3661/100)*(K3661*$K$11)</f>
        <v>0</v>
      </c>
      <c r="U3661" s="51">
        <f>(P3661/100)*(K3661*$K$11)+(P3661/100)*(L3661*$L$11)</f>
        <v>0</v>
      </c>
      <c r="V3661" s="51">
        <f>(Q3661/100)*(L3661*$L$11)</f>
        <v>282.36599999999999</v>
      </c>
      <c r="W3661" s="51">
        <f>(R3661/100)*(K3661*$K$11)+(R3661/100)*(L3661*$L$11)</f>
        <v>0</v>
      </c>
      <c r="X3661" s="51">
        <f t="shared" si="439"/>
        <v>204.79500000000002</v>
      </c>
      <c r="Y3661" s="51">
        <f t="shared" si="440"/>
        <v>0</v>
      </c>
      <c r="Z3661" s="51">
        <f t="shared" si="441"/>
        <v>0</v>
      </c>
      <c r="AA3661" s="51">
        <f t="shared" si="442"/>
        <v>506.46600000000001</v>
      </c>
      <c r="AB3661" s="51">
        <f t="shared" si="443"/>
        <v>0</v>
      </c>
      <c r="AC3661" s="52">
        <f t="shared" si="444"/>
        <v>711.3</v>
      </c>
      <c r="AD3661" s="53">
        <f>(ROUND(AC3661-AC3653,1)/AC3653)</f>
        <v>0.13354581673306773</v>
      </c>
      <c r="AE3661" s="44"/>
      <c r="AF3661" s="45"/>
    </row>
    <row r="3662" spans="1:32">
      <c r="A3662" s="46" t="s">
        <v>37</v>
      </c>
      <c r="B3662" s="59"/>
      <c r="C3662" s="48" t="s">
        <v>13</v>
      </c>
      <c r="D3662" s="49">
        <v>82</v>
      </c>
      <c r="E3662" s="49">
        <v>0</v>
      </c>
      <c r="F3662" s="49">
        <v>0</v>
      </c>
      <c r="G3662" s="49">
        <v>0</v>
      </c>
      <c r="H3662" s="49">
        <v>166</v>
      </c>
      <c r="I3662" s="50">
        <v>15</v>
      </c>
      <c r="J3662" s="50">
        <v>70</v>
      </c>
      <c r="K3662" s="50">
        <v>45</v>
      </c>
      <c r="L3662" s="50">
        <v>45</v>
      </c>
      <c r="M3662" s="50">
        <v>0</v>
      </c>
      <c r="N3662" s="51">
        <f>D3662*$D$12</f>
        <v>110.7</v>
      </c>
      <c r="O3662" s="51">
        <f>E3662*$E$12</f>
        <v>0</v>
      </c>
      <c r="P3662" s="51">
        <f>F3662*$F$12</f>
        <v>0</v>
      </c>
      <c r="Q3662" s="51">
        <f>G3662*$G$12</f>
        <v>0</v>
      </c>
      <c r="R3662" s="51">
        <f>H3662*$H$12</f>
        <v>224.10000000000002</v>
      </c>
      <c r="S3662" s="51">
        <f>(N3662/100)*(I3662*$I$12)+(N3662/100)*(J3662*$J$12)</f>
        <v>94.094999999999999</v>
      </c>
      <c r="T3662" s="51">
        <f>(O3662/100)*(K3662*$K$12)</f>
        <v>0</v>
      </c>
      <c r="U3662" s="51">
        <f>(P3662/100)*(K3662*$K$12)+(P3662/100)*(L3662*$L$12)</f>
        <v>0</v>
      </c>
      <c r="V3662" s="51">
        <f>(Q3662/100)*(L3662*$L$12)</f>
        <v>0</v>
      </c>
      <c r="W3662" s="51">
        <f>(R3662/100)*(K3662*$K$12)+(R3662/100)*(L3662*$L$12)</f>
        <v>282.36599999999999</v>
      </c>
      <c r="X3662" s="51">
        <f t="shared" si="439"/>
        <v>204.79500000000002</v>
      </c>
      <c r="Y3662" s="51">
        <f t="shared" si="440"/>
        <v>0</v>
      </c>
      <c r="Z3662" s="51">
        <f t="shared" si="441"/>
        <v>0</v>
      </c>
      <c r="AA3662" s="51">
        <f t="shared" si="442"/>
        <v>0</v>
      </c>
      <c r="AB3662" s="51">
        <f t="shared" si="443"/>
        <v>506.46600000000001</v>
      </c>
      <c r="AC3662" s="52">
        <f t="shared" si="444"/>
        <v>711.3</v>
      </c>
      <c r="AD3662" s="53">
        <f>(ROUND(AC3662-AC3653,1)/AC3653)</f>
        <v>0.13354581673306773</v>
      </c>
      <c r="AE3662" s="44"/>
      <c r="AF3662" s="45"/>
    </row>
    <row r="3663" spans="1:32">
      <c r="A3663" s="46" t="s">
        <v>38</v>
      </c>
      <c r="B3663" s="59"/>
      <c r="C3663" s="48" t="s">
        <v>14</v>
      </c>
      <c r="D3663" s="49">
        <v>166</v>
      </c>
      <c r="E3663" s="49">
        <v>0</v>
      </c>
      <c r="F3663" s="49">
        <v>0</v>
      </c>
      <c r="G3663" s="49">
        <v>0</v>
      </c>
      <c r="H3663" s="49">
        <v>0</v>
      </c>
      <c r="I3663" s="50">
        <v>0</v>
      </c>
      <c r="J3663" s="50">
        <v>0</v>
      </c>
      <c r="K3663" s="50">
        <v>0</v>
      </c>
      <c r="L3663" s="50">
        <v>0</v>
      </c>
      <c r="M3663" s="50">
        <v>110</v>
      </c>
      <c r="N3663" s="51">
        <f>D3663*$D$13</f>
        <v>224.10000000000002</v>
      </c>
      <c r="O3663" s="51">
        <f>E3663*$E$13</f>
        <v>0</v>
      </c>
      <c r="P3663" s="51">
        <f>F3663*$F$13</f>
        <v>0</v>
      </c>
      <c r="Q3663" s="51">
        <f>G3663*$G$13</f>
        <v>0</v>
      </c>
      <c r="R3663" s="51">
        <f>H3663*$H$13</f>
        <v>0</v>
      </c>
      <c r="S3663" s="51">
        <f>(N3663/100)*(I3663*$I$13)+(N3663/100)*(J3663*$J$13)+(N3663/100)*(M3663*$M$13)</f>
        <v>493.02000000000004</v>
      </c>
      <c r="T3663" s="51">
        <f>(O3663/100)*(K3663*$K$13)+(O3663/100)*(M3663*$M$13)</f>
        <v>0</v>
      </c>
      <c r="U3663" s="51">
        <f>(P3663/100)*(K3663*$K$13)+(P3663/100)*(L3663*$L$13)+(P3663/100)*(M3663*$M$13)</f>
        <v>0</v>
      </c>
      <c r="V3663" s="51">
        <f>(Q3663/100)*(L3663*$L$13)+(Q3663/100)*(M3663*$M$13)</f>
        <v>0</v>
      </c>
      <c r="W3663" s="51">
        <f>(R3663/100)*(K3663*$K$13)+(R3663/100)*(L3663*$L$13)+(R3663/100)*(M3663*$M$13)</f>
        <v>0</v>
      </c>
      <c r="X3663" s="51">
        <f t="shared" si="439"/>
        <v>717.12000000000012</v>
      </c>
      <c r="Y3663" s="51">
        <f t="shared" si="440"/>
        <v>0</v>
      </c>
      <c r="Z3663" s="51">
        <f t="shared" si="441"/>
        <v>0</v>
      </c>
      <c r="AA3663" s="51">
        <f t="shared" si="442"/>
        <v>0</v>
      </c>
      <c r="AB3663" s="51">
        <f t="shared" si="443"/>
        <v>0</v>
      </c>
      <c r="AC3663" s="52">
        <f t="shared" si="444"/>
        <v>717.1</v>
      </c>
      <c r="AD3663" s="53">
        <f>(ROUND(AC3663-AC3653,1)/AC3653)</f>
        <v>0.14278884462151392</v>
      </c>
      <c r="AE3663" s="44"/>
      <c r="AF3663" s="45"/>
    </row>
    <row r="3664" spans="1:32">
      <c r="A3664" s="46" t="s">
        <v>39</v>
      </c>
      <c r="B3664" s="59"/>
      <c r="C3664" s="48" t="s">
        <v>15</v>
      </c>
      <c r="D3664" s="49">
        <v>166</v>
      </c>
      <c r="E3664" s="49">
        <v>0</v>
      </c>
      <c r="F3664" s="49">
        <v>0</v>
      </c>
      <c r="G3664" s="49">
        <v>0</v>
      </c>
      <c r="H3664" s="49">
        <v>0</v>
      </c>
      <c r="I3664" s="50">
        <v>15</v>
      </c>
      <c r="J3664" s="50">
        <v>70</v>
      </c>
      <c r="K3664" s="50">
        <v>70</v>
      </c>
      <c r="L3664" s="50">
        <v>0</v>
      </c>
      <c r="M3664" s="50">
        <v>0</v>
      </c>
      <c r="N3664" s="51">
        <f>D3664*$D$14</f>
        <v>224.10000000000002</v>
      </c>
      <c r="O3664" s="51">
        <f>E3664*$E$14</f>
        <v>0</v>
      </c>
      <c r="P3664" s="51">
        <f>F3664*$F$14</f>
        <v>0</v>
      </c>
      <c r="Q3664" s="51">
        <f>G3664*$G$14</f>
        <v>0</v>
      </c>
      <c r="R3664" s="51">
        <f>H3664*$H$14</f>
        <v>0</v>
      </c>
      <c r="S3664" s="51">
        <f>(N3664/100)*(I3664*$I$14)+(N3664/100)*(J3664*$J$14)+(N3664/100)*(K3664*$K$14)</f>
        <v>504.22500000000002</v>
      </c>
      <c r="T3664" s="51">
        <f>(O3664/100)*(K3664*$K$14)</f>
        <v>0</v>
      </c>
      <c r="U3664" s="51">
        <f>(P3664/100)*(K3664*$K$14)+(P3664/100)*(L3664*$L$14)</f>
        <v>0</v>
      </c>
      <c r="V3664" s="51">
        <f>(Q3664/100)*(L3664*$L$14)</f>
        <v>0</v>
      </c>
      <c r="W3664" s="51">
        <f>(R3664/100)*(K3664*$L$14)+(R3664/100)*(L3664*$M$14)</f>
        <v>0</v>
      </c>
      <c r="X3664" s="51">
        <f t="shared" si="439"/>
        <v>728.32500000000005</v>
      </c>
      <c r="Y3664" s="51">
        <f t="shared" si="440"/>
        <v>0</v>
      </c>
      <c r="Z3664" s="51">
        <f t="shared" si="441"/>
        <v>0</v>
      </c>
      <c r="AA3664" s="51">
        <f t="shared" si="442"/>
        <v>0</v>
      </c>
      <c r="AB3664" s="51">
        <f t="shared" si="443"/>
        <v>0</v>
      </c>
      <c r="AC3664" s="52">
        <f t="shared" si="444"/>
        <v>728.3</v>
      </c>
      <c r="AD3664" s="53">
        <f>(ROUND(AC3664-AC3653,1)/AC3653)</f>
        <v>0.16063745019920317</v>
      </c>
      <c r="AE3664" s="44"/>
      <c r="AF3664" s="45"/>
    </row>
    <row r="3665" spans="1:32">
      <c r="A3665" s="46"/>
      <c r="B3665" s="59"/>
      <c r="C3665" s="48" t="s">
        <v>16</v>
      </c>
      <c r="D3665" s="49">
        <v>166</v>
      </c>
      <c r="E3665" s="49">
        <v>0</v>
      </c>
      <c r="F3665" s="49">
        <v>0</v>
      </c>
      <c r="G3665" s="49">
        <v>0</v>
      </c>
      <c r="H3665" s="49">
        <v>0</v>
      </c>
      <c r="I3665" s="50">
        <v>15</v>
      </c>
      <c r="J3665" s="50">
        <v>70</v>
      </c>
      <c r="K3665" s="50">
        <v>0</v>
      </c>
      <c r="L3665" s="50">
        <v>70</v>
      </c>
      <c r="M3665" s="50">
        <v>0</v>
      </c>
      <c r="N3665" s="51">
        <f>D3665*$D$15</f>
        <v>224.10000000000002</v>
      </c>
      <c r="O3665" s="51">
        <f>E3665*$E$15</f>
        <v>0</v>
      </c>
      <c r="P3665" s="51">
        <f>F3665*$F$15</f>
        <v>0</v>
      </c>
      <c r="Q3665" s="51">
        <f>G3665*$G$15</f>
        <v>0</v>
      </c>
      <c r="R3665" s="51">
        <f>H3665*$H$15</f>
        <v>0</v>
      </c>
      <c r="S3665" s="51">
        <f>(N3665/100)*(I3665*$I$15)+(N3665/100)*(J3665*$J$15)+(N3665/100)*(L3665*$L$15)</f>
        <v>504.22500000000002</v>
      </c>
      <c r="T3665" s="51">
        <f>(O3665/100)*(K3665*$K$15)</f>
        <v>0</v>
      </c>
      <c r="U3665" s="51">
        <f>(P3665/100)*(K3665*$K$15)+(P3665/100)*(L3665*$L$15)</f>
        <v>0</v>
      </c>
      <c r="V3665" s="51">
        <f>(Q3665/100)*(L3665*$L$15)</f>
        <v>0</v>
      </c>
      <c r="W3665" s="51">
        <f>(R3665/100)*(K3665*$K$15)+(R3665/100)*(L3665*$L$15)</f>
        <v>0</v>
      </c>
      <c r="X3665" s="51">
        <f t="shared" si="439"/>
        <v>728.32500000000005</v>
      </c>
      <c r="Y3665" s="51">
        <f t="shared" si="440"/>
        <v>0</v>
      </c>
      <c r="Z3665" s="51">
        <f t="shared" si="441"/>
        <v>0</v>
      </c>
      <c r="AA3665" s="51">
        <f t="shared" si="442"/>
        <v>0</v>
      </c>
      <c r="AB3665" s="51">
        <f t="shared" si="443"/>
        <v>0</v>
      </c>
      <c r="AC3665" s="52">
        <f t="shared" si="444"/>
        <v>728.3</v>
      </c>
      <c r="AD3665" s="53">
        <f>(ROUND(AC3665-AC3653,1)/AC3653)</f>
        <v>0.16063745019920317</v>
      </c>
      <c r="AE3665" s="44"/>
      <c r="AF3665" s="15"/>
    </row>
    <row r="3666" spans="1:32">
      <c r="A3666" s="46"/>
      <c r="B3666" s="59"/>
      <c r="C3666" s="48" t="s">
        <v>17</v>
      </c>
      <c r="D3666" s="49">
        <v>166</v>
      </c>
      <c r="E3666" s="49">
        <v>0</v>
      </c>
      <c r="F3666" s="49">
        <v>0</v>
      </c>
      <c r="G3666" s="49">
        <v>0</v>
      </c>
      <c r="H3666" s="49">
        <v>0</v>
      </c>
      <c r="I3666" s="50">
        <v>15</v>
      </c>
      <c r="J3666" s="50">
        <v>95</v>
      </c>
      <c r="K3666" s="50">
        <v>0</v>
      </c>
      <c r="L3666" s="50">
        <v>0</v>
      </c>
      <c r="M3666" s="50">
        <v>0</v>
      </c>
      <c r="N3666" s="51">
        <f>D3666*$D$16</f>
        <v>224.10000000000002</v>
      </c>
      <c r="O3666" s="51">
        <f>E3666*$E$16</f>
        <v>0</v>
      </c>
      <c r="P3666" s="51">
        <f>F3666*$F$16</f>
        <v>0</v>
      </c>
      <c r="Q3666" s="51">
        <f>G3666*$G$16</f>
        <v>0</v>
      </c>
      <c r="R3666" s="51">
        <f>H3666*$H$16</f>
        <v>0</v>
      </c>
      <c r="S3666" s="51">
        <f>(N3666/100)*(I3666*$I$16)+(N3666/100)*(J3666*$J$16)</f>
        <v>565.85250000000008</v>
      </c>
      <c r="T3666" s="51">
        <f>(O3666/100)*(K3666*$K$16)</f>
        <v>0</v>
      </c>
      <c r="U3666" s="51">
        <f>(P3666/100)*(K3666*$K$16)+(P3666/100)*(L3666*$L$16)</f>
        <v>0</v>
      </c>
      <c r="V3666" s="51">
        <f>(Q3666/100)*(L3666*$L$16)</f>
        <v>0</v>
      </c>
      <c r="W3666" s="51">
        <f>(R3666/100)*(K3666*$K$16)+(R3666/100)*(L3666*$L$16)</f>
        <v>0</v>
      </c>
      <c r="X3666" s="51">
        <f t="shared" si="439"/>
        <v>789.9525000000001</v>
      </c>
      <c r="Y3666" s="51">
        <f t="shared" si="440"/>
        <v>0</v>
      </c>
      <c r="Z3666" s="51">
        <f t="shared" si="441"/>
        <v>0</v>
      </c>
      <c r="AA3666" s="51">
        <f t="shared" si="442"/>
        <v>0</v>
      </c>
      <c r="AB3666" s="51">
        <f t="shared" si="443"/>
        <v>0</v>
      </c>
      <c r="AC3666" s="52">
        <f t="shared" si="444"/>
        <v>790</v>
      </c>
      <c r="AD3666" s="53">
        <f>(ROUND(AC3666-AC3653,1)/AC3653)</f>
        <v>0.25896414342629481</v>
      </c>
      <c r="AE3666" s="44"/>
      <c r="AF3666" s="45"/>
    </row>
    <row r="3667" spans="1:32">
      <c r="A3667" s="46"/>
      <c r="B3667" s="59"/>
      <c r="C3667" s="48" t="s">
        <v>18</v>
      </c>
      <c r="D3667" s="49">
        <v>166</v>
      </c>
      <c r="E3667" s="49">
        <v>0</v>
      </c>
      <c r="F3667" s="49">
        <v>0</v>
      </c>
      <c r="G3667" s="49">
        <v>0</v>
      </c>
      <c r="H3667" s="49">
        <v>0</v>
      </c>
      <c r="I3667" s="50">
        <v>55</v>
      </c>
      <c r="J3667" s="50">
        <v>70</v>
      </c>
      <c r="K3667" s="50">
        <v>0</v>
      </c>
      <c r="L3667" s="50">
        <v>0</v>
      </c>
      <c r="M3667" s="50">
        <v>0</v>
      </c>
      <c r="N3667" s="51">
        <f>D3667*$D$17</f>
        <v>224.10000000000002</v>
      </c>
      <c r="O3667" s="51">
        <f>E3667*$E$17</f>
        <v>0</v>
      </c>
      <c r="P3667" s="51">
        <f>F3667*$F$17</f>
        <v>0</v>
      </c>
      <c r="Q3667" s="51">
        <f>G3667*$G$17</f>
        <v>0</v>
      </c>
      <c r="R3667" s="51">
        <f>H3667*$H$17</f>
        <v>0</v>
      </c>
      <c r="S3667" s="51">
        <f>(N3667/100)*(I3667*$I$17)+(N3667/100)*(J3667*$J$17)</f>
        <v>465.00749999999999</v>
      </c>
      <c r="T3667" s="51">
        <f>(O3667/100)*(K3667*$K$17)</f>
        <v>0</v>
      </c>
      <c r="U3667" s="51">
        <f>(P3667/100)*(K3667*$K$17)+(P3667/100)*(L3667*$L$17)</f>
        <v>0</v>
      </c>
      <c r="V3667" s="51">
        <f>(Q3667/100)*(L3667*$L$17)</f>
        <v>0</v>
      </c>
      <c r="W3667" s="51">
        <f>(R3667/100)*(K3667*$K$17)+(R3667/100)*(L3667*$L$17)</f>
        <v>0</v>
      </c>
      <c r="X3667" s="51">
        <f t="shared" si="439"/>
        <v>689.10750000000007</v>
      </c>
      <c r="Y3667" s="51">
        <f t="shared" si="440"/>
        <v>0</v>
      </c>
      <c r="Z3667" s="51">
        <f t="shared" si="441"/>
        <v>0</v>
      </c>
      <c r="AA3667" s="51">
        <f t="shared" si="442"/>
        <v>0</v>
      </c>
      <c r="AB3667" s="51">
        <f t="shared" si="443"/>
        <v>0</v>
      </c>
      <c r="AC3667" s="52">
        <f t="shared" si="444"/>
        <v>689.1</v>
      </c>
      <c r="AD3667" s="53">
        <f>(ROUND(AC3667-AC3653,1)/AC3653)</f>
        <v>9.8167330677290845E-2</v>
      </c>
      <c r="AE3667" s="44" t="s">
        <v>28</v>
      </c>
      <c r="AF3667" s="45"/>
    </row>
    <row r="3668" spans="1:32">
      <c r="A3668" s="54" t="s">
        <v>19</v>
      </c>
      <c r="B3668" s="206" t="s">
        <v>1293</v>
      </c>
      <c r="C3668" s="38" t="s">
        <v>50</v>
      </c>
      <c r="D3668" s="39">
        <v>122</v>
      </c>
      <c r="E3668" s="39">
        <v>0</v>
      </c>
      <c r="F3668" s="39">
        <v>0</v>
      </c>
      <c r="G3668" s="39">
        <v>0</v>
      </c>
      <c r="H3668" s="39">
        <v>0</v>
      </c>
      <c r="I3668" s="40">
        <v>65</v>
      </c>
      <c r="J3668" s="40">
        <v>65</v>
      </c>
      <c r="K3668" s="40">
        <v>0</v>
      </c>
      <c r="L3668" s="40">
        <v>0</v>
      </c>
      <c r="M3668" s="40">
        <v>0</v>
      </c>
      <c r="N3668" s="41">
        <f>D3668*$D$3</f>
        <v>170.79999999999998</v>
      </c>
      <c r="O3668" s="41">
        <f>E3668*$E$3</f>
        <v>0</v>
      </c>
      <c r="P3668" s="41">
        <f>F3668*$F$3</f>
        <v>0</v>
      </c>
      <c r="Q3668" s="41">
        <f>G3668*$G$3</f>
        <v>0</v>
      </c>
      <c r="R3668" s="41">
        <f>H3668*$H$3</f>
        <v>0</v>
      </c>
      <c r="S3668" s="41">
        <f>(N3668/100)*(I3668*$I$3)+(N3668/100)*(J3668*$J$3)</f>
        <v>444.07999999999993</v>
      </c>
      <c r="T3668" s="41">
        <f>(O3668/100)*(K3668*$K$3)</f>
        <v>0</v>
      </c>
      <c r="U3668" s="41">
        <f>(P3668/100)*(K3668*$K$3)+(P3668/100)*(L3668*$L$3)</f>
        <v>0</v>
      </c>
      <c r="V3668" s="41">
        <f>(Q3668/100)*(L3668*$L$3)</f>
        <v>0</v>
      </c>
      <c r="W3668" s="41">
        <f>(R3668/100)*(K3668*$K$3)+(R3668/100)*(L3668*$L$3)</f>
        <v>0</v>
      </c>
      <c r="X3668" s="41">
        <f t="shared" si="439"/>
        <v>614.87999999999988</v>
      </c>
      <c r="Y3668" s="41">
        <f t="shared" si="440"/>
        <v>0</v>
      </c>
      <c r="Z3668" s="41">
        <f t="shared" si="441"/>
        <v>0</v>
      </c>
      <c r="AA3668" s="41">
        <f t="shared" si="442"/>
        <v>0</v>
      </c>
      <c r="AB3668" s="41">
        <f t="shared" si="443"/>
        <v>0</v>
      </c>
      <c r="AC3668" s="42">
        <f t="shared" si="444"/>
        <v>614.9</v>
      </c>
      <c r="AD3668" s="43">
        <v>0</v>
      </c>
      <c r="AE3668" s="44"/>
      <c r="AF3668" s="45"/>
    </row>
    <row r="3669" spans="1:32">
      <c r="A3669" s="46" t="s">
        <v>29</v>
      </c>
      <c r="B3669" s="207">
        <v>25</v>
      </c>
      <c r="C3669" s="48" t="s">
        <v>5</v>
      </c>
      <c r="D3669" s="49">
        <v>122</v>
      </c>
      <c r="E3669" s="49">
        <v>0</v>
      </c>
      <c r="F3669" s="49">
        <v>0</v>
      </c>
      <c r="G3669" s="49">
        <v>0</v>
      </c>
      <c r="H3669" s="49">
        <v>0</v>
      </c>
      <c r="I3669" s="50">
        <v>90</v>
      </c>
      <c r="J3669" s="50">
        <v>90</v>
      </c>
      <c r="K3669" s="50">
        <v>0</v>
      </c>
      <c r="L3669" s="50">
        <v>0</v>
      </c>
      <c r="M3669" s="50">
        <v>0</v>
      </c>
      <c r="N3669" s="51">
        <f>D3669*$D$4</f>
        <v>164.70000000000002</v>
      </c>
      <c r="O3669" s="51">
        <f>E3669*$E$4</f>
        <v>0</v>
      </c>
      <c r="P3669" s="51">
        <f>F3669*$F$4</f>
        <v>0</v>
      </c>
      <c r="Q3669" s="51">
        <f>G3669*$G$4</f>
        <v>0</v>
      </c>
      <c r="R3669" s="51">
        <f>H3669*$H$4</f>
        <v>0</v>
      </c>
      <c r="S3669" s="51">
        <f>(N3669/100)*(I3669*$I$4)+(N3669/100)*(J3669*$J$4)</f>
        <v>592.92000000000007</v>
      </c>
      <c r="T3669" s="51">
        <f>(O3669/100)*(K3669*$K$4)</f>
        <v>0</v>
      </c>
      <c r="U3669" s="51">
        <f>(P3669/100)*(K3669*$K$4)+(P3669/100)*(L3669*$L$4)</f>
        <v>0</v>
      </c>
      <c r="V3669" s="51">
        <f>(Q3669/100)*(L3669*$L$4)</f>
        <v>0</v>
      </c>
      <c r="W3669" s="51">
        <f>(R3669/100)*(K3669*$K$4)+(R3669/100)*(L3669*$L$4)</f>
        <v>0</v>
      </c>
      <c r="X3669" s="51">
        <f t="shared" si="439"/>
        <v>757.62000000000012</v>
      </c>
      <c r="Y3669" s="51">
        <f t="shared" si="440"/>
        <v>0</v>
      </c>
      <c r="Z3669" s="51">
        <f t="shared" si="441"/>
        <v>0</v>
      </c>
      <c r="AA3669" s="51">
        <f t="shared" si="442"/>
        <v>0</v>
      </c>
      <c r="AB3669" s="51">
        <f t="shared" si="443"/>
        <v>0</v>
      </c>
      <c r="AC3669" s="52">
        <f t="shared" si="444"/>
        <v>757.6</v>
      </c>
      <c r="AD3669" s="53">
        <f>(ROUND(AC3669-AC3668,1)/AC3668)</f>
        <v>0.23207025532606926</v>
      </c>
      <c r="AE3669" s="44"/>
      <c r="AF3669" s="45"/>
    </row>
    <row r="3670" spans="1:32">
      <c r="A3670" s="46" t="s">
        <v>30</v>
      </c>
      <c r="B3670" s="207">
        <v>25</v>
      </c>
      <c r="C3670" s="48" t="s">
        <v>6</v>
      </c>
      <c r="D3670" s="49">
        <v>122</v>
      </c>
      <c r="E3670" s="49">
        <v>0</v>
      </c>
      <c r="F3670" s="49">
        <v>0</v>
      </c>
      <c r="G3670" s="49">
        <v>0</v>
      </c>
      <c r="H3670" s="49">
        <v>0</v>
      </c>
      <c r="I3670" s="50">
        <v>65</v>
      </c>
      <c r="J3670" s="50">
        <v>65</v>
      </c>
      <c r="K3670" s="50">
        <v>0</v>
      </c>
      <c r="L3670" s="50">
        <v>0</v>
      </c>
      <c r="M3670" s="50">
        <v>0</v>
      </c>
      <c r="N3670" s="51">
        <f>D3670*$D$5</f>
        <v>170.79999999999998</v>
      </c>
      <c r="O3670" s="51">
        <f>E3670*$E$5</f>
        <v>0</v>
      </c>
      <c r="P3670" s="51">
        <f>F3670*$F$5</f>
        <v>0</v>
      </c>
      <c r="Q3670" s="51">
        <f>G3670*$G$5</f>
        <v>0</v>
      </c>
      <c r="R3670" s="51">
        <f>H3670*$H$5</f>
        <v>0</v>
      </c>
      <c r="S3670" s="51">
        <f>(N3670/100)*(I3670*$I$5)+(N3670/100)*(J3670*$J$5)</f>
        <v>444.07999999999993</v>
      </c>
      <c r="T3670" s="51">
        <f>(O3670/100)*(K3670*$K$5)</f>
        <v>0</v>
      </c>
      <c r="U3670" s="51">
        <f>(P3670/100)*(K3670*$K$5)+(P3670/100)*(L3670*$L$5)</f>
        <v>0</v>
      </c>
      <c r="V3670" s="51">
        <f>(Q3670/100)*(L3670*$L$5)</f>
        <v>0</v>
      </c>
      <c r="W3670" s="51">
        <f>(R3670/100)*(K3670*$K$5)+(R3670/100)*(L3670*$L$5)</f>
        <v>0</v>
      </c>
      <c r="X3670" s="51">
        <f t="shared" si="439"/>
        <v>614.87999999999988</v>
      </c>
      <c r="Y3670" s="51">
        <f t="shared" si="440"/>
        <v>0</v>
      </c>
      <c r="Z3670" s="51">
        <f t="shared" si="441"/>
        <v>0</v>
      </c>
      <c r="AA3670" s="51">
        <f t="shared" si="442"/>
        <v>0</v>
      </c>
      <c r="AB3670" s="51">
        <f t="shared" si="443"/>
        <v>0</v>
      </c>
      <c r="AC3670" s="52">
        <f t="shared" si="444"/>
        <v>614.9</v>
      </c>
      <c r="AD3670" s="53">
        <f>(ROUND(AC3670-AC3668,1)/AC3668)</f>
        <v>0</v>
      </c>
      <c r="AE3670" s="44"/>
      <c r="AF3670" s="45"/>
    </row>
    <row r="3671" spans="1:32">
      <c r="A3671" s="46" t="s">
        <v>31</v>
      </c>
      <c r="B3671" s="207">
        <v>0</v>
      </c>
      <c r="C3671" s="48" t="s">
        <v>7</v>
      </c>
      <c r="D3671" s="49">
        <v>122</v>
      </c>
      <c r="E3671" s="49">
        <v>0</v>
      </c>
      <c r="F3671" s="49">
        <v>0</v>
      </c>
      <c r="G3671" s="49">
        <v>0</v>
      </c>
      <c r="H3671" s="49">
        <v>0</v>
      </c>
      <c r="I3671" s="50">
        <v>65</v>
      </c>
      <c r="J3671" s="50">
        <v>65</v>
      </c>
      <c r="K3671" s="50">
        <v>0</v>
      </c>
      <c r="L3671" s="50">
        <v>0</v>
      </c>
      <c r="M3671" s="50">
        <v>0</v>
      </c>
      <c r="N3671" s="51">
        <f>D3671*$D$6</f>
        <v>170.79999999999998</v>
      </c>
      <c r="O3671" s="51">
        <f>E3671*$E$6</f>
        <v>0</v>
      </c>
      <c r="P3671" s="51">
        <f>F3671*$F$6</f>
        <v>0</v>
      </c>
      <c r="Q3671" s="51">
        <f>G3671*$G$6</f>
        <v>0</v>
      </c>
      <c r="R3671" s="51">
        <f>H3671*$H$6</f>
        <v>0</v>
      </c>
      <c r="S3671" s="51">
        <f>(N3671/100)*(I3671*$I$6)+(N3671/100)*(J3671*$J$6)</f>
        <v>444.07999999999993</v>
      </c>
      <c r="T3671" s="51">
        <f>(O3671/100)*(K3671*$K$6)</f>
        <v>0</v>
      </c>
      <c r="U3671" s="51">
        <f>(P3671/100)*(K3671*$K$6)+(P3671/100)*(L3671*$L$6)</f>
        <v>0</v>
      </c>
      <c r="V3671" s="51">
        <f>(Q3671/100)*(L3671*$L$6)</f>
        <v>0</v>
      </c>
      <c r="W3671" s="51">
        <f>(R3671/100)*(K3671*$K$6)+(R3671/100)*(L3671*$L$6)</f>
        <v>0</v>
      </c>
      <c r="X3671" s="51">
        <f t="shared" si="439"/>
        <v>614.87999999999988</v>
      </c>
      <c r="Y3671" s="51">
        <f t="shared" si="440"/>
        <v>0</v>
      </c>
      <c r="Z3671" s="51">
        <f t="shared" si="441"/>
        <v>0</v>
      </c>
      <c r="AA3671" s="51">
        <f t="shared" si="442"/>
        <v>0</v>
      </c>
      <c r="AB3671" s="51">
        <f t="shared" si="443"/>
        <v>0</v>
      </c>
      <c r="AC3671" s="52">
        <f t="shared" si="444"/>
        <v>614.9</v>
      </c>
      <c r="AD3671" s="53">
        <f>(ROUND(AC3671-AC3668,1)/AC3668)</f>
        <v>0</v>
      </c>
      <c r="AE3671" s="44"/>
      <c r="AF3671" s="45"/>
    </row>
    <row r="3672" spans="1:32">
      <c r="A3672" s="46" t="s">
        <v>32</v>
      </c>
      <c r="B3672" s="207">
        <v>0</v>
      </c>
      <c r="C3672" s="48" t="s">
        <v>8</v>
      </c>
      <c r="D3672" s="49">
        <v>122</v>
      </c>
      <c r="E3672" s="49">
        <v>0</v>
      </c>
      <c r="F3672" s="49">
        <v>0</v>
      </c>
      <c r="G3672" s="49">
        <v>0</v>
      </c>
      <c r="H3672" s="49">
        <v>0</v>
      </c>
      <c r="I3672" s="50">
        <v>65</v>
      </c>
      <c r="J3672" s="50">
        <v>65</v>
      </c>
      <c r="K3672" s="50">
        <v>0</v>
      </c>
      <c r="L3672" s="50">
        <v>0</v>
      </c>
      <c r="M3672" s="50">
        <v>0</v>
      </c>
      <c r="N3672" s="51">
        <f>D3672*$D$7</f>
        <v>170.79999999999998</v>
      </c>
      <c r="O3672" s="51">
        <f>E3672*$E$7</f>
        <v>0</v>
      </c>
      <c r="P3672" s="51">
        <f>F3672*$F$7</f>
        <v>0</v>
      </c>
      <c r="Q3672" s="51">
        <f>G3672*$G$7</f>
        <v>0</v>
      </c>
      <c r="R3672" s="51">
        <f>H3672*$H$7</f>
        <v>0</v>
      </c>
      <c r="S3672" s="51">
        <f>(N3672/100)*(I3672*$I$7)+(N3672/100)*(J3672*$J$7)</f>
        <v>444.07999999999993</v>
      </c>
      <c r="T3672" s="51">
        <f>(O3672/100)*(K3672*$K$7)</f>
        <v>0</v>
      </c>
      <c r="U3672" s="51">
        <f>(P3672/100)*(K3672*$K$7)+(P3672/100)*(L3672*$L$7)</f>
        <v>0</v>
      </c>
      <c r="V3672" s="51">
        <f>(Q3672/100)*(L3672*$L$7)</f>
        <v>0</v>
      </c>
      <c r="W3672" s="51">
        <f>(R3672/100)*(K3672*$K$7)+(R3672/100)*(L3672*$L$7)</f>
        <v>0</v>
      </c>
      <c r="X3672" s="51">
        <f t="shared" si="439"/>
        <v>614.87999999999988</v>
      </c>
      <c r="Y3672" s="51">
        <f t="shared" si="440"/>
        <v>0</v>
      </c>
      <c r="Z3672" s="51">
        <f t="shared" si="441"/>
        <v>0</v>
      </c>
      <c r="AA3672" s="51">
        <f t="shared" si="442"/>
        <v>0</v>
      </c>
      <c r="AB3672" s="51">
        <f t="shared" si="443"/>
        <v>0</v>
      </c>
      <c r="AC3672" s="52">
        <f t="shared" si="444"/>
        <v>614.9</v>
      </c>
      <c r="AD3672" s="53">
        <f>(ROUND(AC3672-AC3668,1)/AC3668)</f>
        <v>0</v>
      </c>
      <c r="AE3672" s="44"/>
      <c r="AF3672" s="45"/>
    </row>
    <row r="3673" spans="1:32">
      <c r="A3673" s="46" t="s">
        <v>33</v>
      </c>
      <c r="B3673" s="207"/>
      <c r="C3673" s="48" t="s">
        <v>9</v>
      </c>
      <c r="D3673" s="49">
        <v>122</v>
      </c>
      <c r="E3673" s="49">
        <v>0</v>
      </c>
      <c r="F3673" s="49">
        <v>0</v>
      </c>
      <c r="G3673" s="49">
        <v>0</v>
      </c>
      <c r="H3673" s="49">
        <v>0</v>
      </c>
      <c r="I3673" s="50">
        <v>65</v>
      </c>
      <c r="J3673" s="50">
        <v>65</v>
      </c>
      <c r="K3673" s="50">
        <v>0</v>
      </c>
      <c r="L3673" s="50">
        <v>0</v>
      </c>
      <c r="M3673" s="50">
        <v>0</v>
      </c>
      <c r="N3673" s="51">
        <f>D3673*$D$8</f>
        <v>170.79999999999998</v>
      </c>
      <c r="O3673" s="51">
        <f>E3673*$E$8</f>
        <v>0</v>
      </c>
      <c r="P3673" s="51">
        <f>F3673*$F$8</f>
        <v>0</v>
      </c>
      <c r="Q3673" s="51">
        <f>G3673*$G$8</f>
        <v>0</v>
      </c>
      <c r="R3673" s="51">
        <f>H3673*$H$8</f>
        <v>0</v>
      </c>
      <c r="S3673" s="51">
        <f>(N3673/100)*(I3673*$I$8)+(N3673/100)*(J3673*$J$8)</f>
        <v>444.07999999999993</v>
      </c>
      <c r="T3673" s="51">
        <f>(O3673/100)*(K3673*$K$8)</f>
        <v>0</v>
      </c>
      <c r="U3673" s="51">
        <f>(P3673/100)*(K3673*$K$8)+(P3673/100)*(L3673*$L$8)</f>
        <v>0</v>
      </c>
      <c r="V3673" s="51">
        <f>(Q3673/100)*(L3673*$L$8)</f>
        <v>0</v>
      </c>
      <c r="W3673" s="51">
        <f>(R3673/100)*(K3673*$K$8)+(R3673/100)*(L3673*$L$8)</f>
        <v>0</v>
      </c>
      <c r="X3673" s="51">
        <f t="shared" si="439"/>
        <v>614.87999999999988</v>
      </c>
      <c r="Y3673" s="51">
        <f t="shared" si="440"/>
        <v>0</v>
      </c>
      <c r="Z3673" s="51">
        <f t="shared" si="441"/>
        <v>0</v>
      </c>
      <c r="AA3673" s="51">
        <f t="shared" si="442"/>
        <v>0</v>
      </c>
      <c r="AB3673" s="51">
        <f t="shared" si="443"/>
        <v>0</v>
      </c>
      <c r="AC3673" s="52">
        <f t="shared" si="444"/>
        <v>614.9</v>
      </c>
      <c r="AD3673" s="53">
        <f>(ROUND(AC3673-AC3668,1)/AC3668)</f>
        <v>0</v>
      </c>
      <c r="AE3673" s="44"/>
      <c r="AF3673" s="45"/>
    </row>
    <row r="3674" spans="1:32">
      <c r="A3674" s="46" t="s">
        <v>34</v>
      </c>
      <c r="B3674" s="207"/>
      <c r="C3674" s="48" t="s">
        <v>10</v>
      </c>
      <c r="D3674" s="49">
        <v>55</v>
      </c>
      <c r="E3674" s="49">
        <v>122</v>
      </c>
      <c r="F3674" s="49">
        <v>0</v>
      </c>
      <c r="G3674" s="49">
        <v>0</v>
      </c>
      <c r="H3674" s="49">
        <v>0</v>
      </c>
      <c r="I3674" s="50">
        <v>65</v>
      </c>
      <c r="J3674" s="50">
        <v>65</v>
      </c>
      <c r="K3674" s="50">
        <v>150</v>
      </c>
      <c r="L3674" s="50">
        <v>0</v>
      </c>
      <c r="M3674" s="50">
        <v>0</v>
      </c>
      <c r="N3674" s="51">
        <f>D3674*$D$9</f>
        <v>74.25</v>
      </c>
      <c r="O3674" s="51">
        <f>E3674*$E$9</f>
        <v>164.70000000000002</v>
      </c>
      <c r="P3674" s="51">
        <f>F3674*$F$9</f>
        <v>0</v>
      </c>
      <c r="Q3674" s="51">
        <f>G3674*$G$9</f>
        <v>0</v>
      </c>
      <c r="R3674" s="51">
        <f>H3674*$H$9</f>
        <v>0</v>
      </c>
      <c r="S3674" s="51">
        <f>(N3674/100)*(I3674*$I$9)+(N3674/100)*(J3674*$J$9)</f>
        <v>96.525000000000006</v>
      </c>
      <c r="T3674" s="51">
        <f>(O3674/100)*(K3674*$K$9)</f>
        <v>345.87000000000006</v>
      </c>
      <c r="U3674" s="51">
        <f>(P3674/100)*(K3674*$K$9)+(P3674/100)*(L3674*$L$9)</f>
        <v>0</v>
      </c>
      <c r="V3674" s="51">
        <f>(Q3674/100)*(L3674*$L$9)</f>
        <v>0</v>
      </c>
      <c r="W3674" s="51">
        <f>(R3674/100)*(K3674*$K$9)+(R3674/100)*(L3674*$L$9)</f>
        <v>0</v>
      </c>
      <c r="X3674" s="51">
        <f t="shared" si="439"/>
        <v>170.77500000000001</v>
      </c>
      <c r="Y3674" s="51">
        <f t="shared" si="440"/>
        <v>510.57000000000005</v>
      </c>
      <c r="Z3674" s="51">
        <f t="shared" si="441"/>
        <v>0</v>
      </c>
      <c r="AA3674" s="51">
        <f t="shared" si="442"/>
        <v>0</v>
      </c>
      <c r="AB3674" s="51">
        <f t="shared" si="443"/>
        <v>0</v>
      </c>
      <c r="AC3674" s="52">
        <f t="shared" si="444"/>
        <v>681.3</v>
      </c>
      <c r="AD3674" s="53">
        <f>(ROUND(AC3674-AC3668,1)/AC3668)</f>
        <v>0.10798503821759638</v>
      </c>
      <c r="AE3674" s="44"/>
      <c r="AF3674" s="45"/>
    </row>
    <row r="3675" spans="1:32">
      <c r="A3675" s="46" t="s">
        <v>35</v>
      </c>
      <c r="B3675" s="207"/>
      <c r="C3675" s="48" t="s">
        <v>11</v>
      </c>
      <c r="D3675" s="49">
        <v>55</v>
      </c>
      <c r="E3675" s="49">
        <v>0</v>
      </c>
      <c r="F3675" s="49">
        <v>122</v>
      </c>
      <c r="G3675" s="49">
        <v>0</v>
      </c>
      <c r="H3675" s="49">
        <v>0</v>
      </c>
      <c r="I3675" s="50">
        <v>65</v>
      </c>
      <c r="J3675" s="50">
        <v>65</v>
      </c>
      <c r="K3675" s="50">
        <v>75</v>
      </c>
      <c r="L3675" s="50">
        <v>75</v>
      </c>
      <c r="M3675" s="50">
        <v>0</v>
      </c>
      <c r="N3675" s="51">
        <f>D3675*$D$10</f>
        <v>74.25</v>
      </c>
      <c r="O3675" s="51">
        <f>E3675*$E$10</f>
        <v>0</v>
      </c>
      <c r="P3675" s="51">
        <f>F3675*$F$10</f>
        <v>164.70000000000002</v>
      </c>
      <c r="Q3675" s="51">
        <f>G3675*$G$10</f>
        <v>0</v>
      </c>
      <c r="R3675" s="51">
        <f>H3675*$H$10</f>
        <v>0</v>
      </c>
      <c r="S3675" s="51">
        <f>(N3675/100)*(I3675*$I$10)+(N3675/100)*(J3675*$J$10)</f>
        <v>96.525000000000006</v>
      </c>
      <c r="T3675" s="51">
        <f>(O3675/100)*(K3675*$J$10)</f>
        <v>0</v>
      </c>
      <c r="U3675" s="51">
        <f>(P3675/100)*(K3675*$K$10)+(P3675/100)*(L3675*$L$10)</f>
        <v>345.87000000000006</v>
      </c>
      <c r="V3675" s="51">
        <f>(Q3675/100)*(L3675*$L$10)</f>
        <v>0</v>
      </c>
      <c r="W3675" s="51">
        <f>(R3675/100)*(K3675*$K$10)+(R3675/100)*(L3675*$L$10)</f>
        <v>0</v>
      </c>
      <c r="X3675" s="51">
        <f t="shared" si="439"/>
        <v>170.77500000000001</v>
      </c>
      <c r="Y3675" s="51">
        <f t="shared" si="440"/>
        <v>0</v>
      </c>
      <c r="Z3675" s="51">
        <f t="shared" si="441"/>
        <v>510.57000000000005</v>
      </c>
      <c r="AA3675" s="51">
        <f t="shared" si="442"/>
        <v>0</v>
      </c>
      <c r="AB3675" s="51">
        <f t="shared" si="443"/>
        <v>0</v>
      </c>
      <c r="AC3675" s="52">
        <f t="shared" si="444"/>
        <v>681.3</v>
      </c>
      <c r="AD3675" s="53">
        <f>(ROUND(AC3675-AC3668,1)/AC3668)</f>
        <v>0.10798503821759638</v>
      </c>
      <c r="AE3675" s="44"/>
      <c r="AF3675" s="45"/>
    </row>
    <row r="3676" spans="1:32">
      <c r="A3676" s="46" t="s">
        <v>36</v>
      </c>
      <c r="B3676" s="207"/>
      <c r="C3676" s="48" t="s">
        <v>12</v>
      </c>
      <c r="D3676" s="49">
        <v>55</v>
      </c>
      <c r="E3676" s="49">
        <v>0</v>
      </c>
      <c r="F3676" s="49">
        <v>0</v>
      </c>
      <c r="G3676" s="49">
        <v>122</v>
      </c>
      <c r="H3676" s="49">
        <v>0</v>
      </c>
      <c r="I3676" s="50">
        <v>65</v>
      </c>
      <c r="J3676" s="50">
        <v>65</v>
      </c>
      <c r="K3676" s="50">
        <v>0</v>
      </c>
      <c r="L3676" s="50">
        <v>150</v>
      </c>
      <c r="M3676" s="50">
        <v>0</v>
      </c>
      <c r="N3676" s="51">
        <f>D3676*$D$11</f>
        <v>74.25</v>
      </c>
      <c r="O3676" s="51">
        <f>E3676*$E$11</f>
        <v>0</v>
      </c>
      <c r="P3676" s="51">
        <f>F3676*$F$11</f>
        <v>0</v>
      </c>
      <c r="Q3676" s="51">
        <f>G3676*$G$11</f>
        <v>164.70000000000002</v>
      </c>
      <c r="R3676" s="51">
        <f>H3676*$H$11</f>
        <v>0</v>
      </c>
      <c r="S3676" s="51">
        <f>(N3676/100)*(I3676*$I$11)+(N3676/100)*(J3676*$J$11)</f>
        <v>96.525000000000006</v>
      </c>
      <c r="T3676" s="51">
        <f>(O3676/100)*(K3676*$K$11)</f>
        <v>0</v>
      </c>
      <c r="U3676" s="51">
        <f>(P3676/100)*(K3676*$K$11)+(P3676/100)*(L3676*$L$11)</f>
        <v>0</v>
      </c>
      <c r="V3676" s="51">
        <f>(Q3676/100)*(L3676*$L$11)</f>
        <v>345.87000000000006</v>
      </c>
      <c r="W3676" s="51">
        <f>(R3676/100)*(K3676*$K$11)+(R3676/100)*(L3676*$L$11)</f>
        <v>0</v>
      </c>
      <c r="X3676" s="51">
        <f t="shared" si="439"/>
        <v>170.77500000000001</v>
      </c>
      <c r="Y3676" s="51">
        <f t="shared" si="440"/>
        <v>0</v>
      </c>
      <c r="Z3676" s="51">
        <f t="shared" si="441"/>
        <v>0</v>
      </c>
      <c r="AA3676" s="51">
        <f t="shared" si="442"/>
        <v>510.57000000000005</v>
      </c>
      <c r="AB3676" s="51">
        <f t="shared" si="443"/>
        <v>0</v>
      </c>
      <c r="AC3676" s="52">
        <f t="shared" si="444"/>
        <v>681.3</v>
      </c>
      <c r="AD3676" s="53">
        <f>(ROUND(AC3676-AC3668,1)/AC3668)</f>
        <v>0.10798503821759638</v>
      </c>
      <c r="AE3676" s="44"/>
      <c r="AF3676" s="45"/>
    </row>
    <row r="3677" spans="1:32">
      <c r="A3677" s="46" t="s">
        <v>37</v>
      </c>
      <c r="B3677" s="207"/>
      <c r="C3677" s="48" t="s">
        <v>13</v>
      </c>
      <c r="D3677" s="49">
        <v>55</v>
      </c>
      <c r="E3677" s="49">
        <v>0</v>
      </c>
      <c r="F3677" s="49">
        <v>0</v>
      </c>
      <c r="G3677" s="49">
        <v>0</v>
      </c>
      <c r="H3677" s="49">
        <v>122</v>
      </c>
      <c r="I3677" s="50">
        <v>65</v>
      </c>
      <c r="J3677" s="50">
        <v>65</v>
      </c>
      <c r="K3677" s="50">
        <v>75</v>
      </c>
      <c r="L3677" s="50">
        <v>75</v>
      </c>
      <c r="M3677" s="50">
        <v>0</v>
      </c>
      <c r="N3677" s="51">
        <f>D3677*$D$12</f>
        <v>74.25</v>
      </c>
      <c r="O3677" s="51">
        <f>E3677*$E$12</f>
        <v>0</v>
      </c>
      <c r="P3677" s="51">
        <f>F3677*$F$12</f>
        <v>0</v>
      </c>
      <c r="Q3677" s="51">
        <f>G3677*$G$12</f>
        <v>0</v>
      </c>
      <c r="R3677" s="51">
        <f>H3677*$H$12</f>
        <v>164.70000000000002</v>
      </c>
      <c r="S3677" s="51">
        <f>(N3677/100)*(I3677*$I$12)+(N3677/100)*(J3677*$J$12)</f>
        <v>96.525000000000006</v>
      </c>
      <c r="T3677" s="51">
        <f>(O3677/100)*(K3677*$K$12)</f>
        <v>0</v>
      </c>
      <c r="U3677" s="51">
        <f>(P3677/100)*(K3677*$K$12)+(P3677/100)*(L3677*$L$12)</f>
        <v>0</v>
      </c>
      <c r="V3677" s="51">
        <f>(Q3677/100)*(L3677*$L$12)</f>
        <v>0</v>
      </c>
      <c r="W3677" s="51">
        <f>(R3677/100)*(K3677*$K$12)+(R3677/100)*(L3677*$L$12)</f>
        <v>345.87000000000006</v>
      </c>
      <c r="X3677" s="51">
        <f t="shared" si="439"/>
        <v>170.77500000000001</v>
      </c>
      <c r="Y3677" s="51">
        <f t="shared" si="440"/>
        <v>0</v>
      </c>
      <c r="Z3677" s="51">
        <f t="shared" si="441"/>
        <v>0</v>
      </c>
      <c r="AA3677" s="51">
        <f t="shared" si="442"/>
        <v>0</v>
      </c>
      <c r="AB3677" s="51">
        <f t="shared" si="443"/>
        <v>510.57000000000005</v>
      </c>
      <c r="AC3677" s="52">
        <f t="shared" si="444"/>
        <v>681.3</v>
      </c>
      <c r="AD3677" s="53">
        <f>(ROUND(AC3677-AC3668,1)/AC3668)</f>
        <v>0.10798503821759638</v>
      </c>
      <c r="AE3677" s="44"/>
      <c r="AF3677" s="45"/>
    </row>
    <row r="3678" spans="1:32">
      <c r="A3678" s="46" t="s">
        <v>38</v>
      </c>
      <c r="B3678" s="207"/>
      <c r="C3678" s="48" t="s">
        <v>14</v>
      </c>
      <c r="D3678" s="49">
        <v>122</v>
      </c>
      <c r="E3678" s="49">
        <v>0</v>
      </c>
      <c r="F3678" s="49">
        <v>0</v>
      </c>
      <c r="G3678" s="49">
        <v>0</v>
      </c>
      <c r="H3678" s="49">
        <v>0</v>
      </c>
      <c r="I3678" s="50">
        <v>0</v>
      </c>
      <c r="J3678" s="50">
        <v>0</v>
      </c>
      <c r="K3678" s="50">
        <v>0</v>
      </c>
      <c r="L3678" s="50">
        <v>0</v>
      </c>
      <c r="M3678" s="50">
        <v>160</v>
      </c>
      <c r="N3678" s="51">
        <f>D3678*$D$13</f>
        <v>164.70000000000002</v>
      </c>
      <c r="O3678" s="51">
        <f>E3678*$E$13</f>
        <v>0</v>
      </c>
      <c r="P3678" s="51">
        <f>F3678*$F$13</f>
        <v>0</v>
      </c>
      <c r="Q3678" s="51">
        <f>G3678*$G$13</f>
        <v>0</v>
      </c>
      <c r="R3678" s="51">
        <f>H3678*$H$13</f>
        <v>0</v>
      </c>
      <c r="S3678" s="51">
        <f>(N3678/100)*(I3678*$I$13)+(N3678/100)*(J3678*$J$13)+(N3678/100)*(M3678*$M$13)</f>
        <v>527.04000000000008</v>
      </c>
      <c r="T3678" s="51">
        <f>(O3678/100)*(K3678*$K$13)+(O3678/100)*(M3678*$M$13)</f>
        <v>0</v>
      </c>
      <c r="U3678" s="51">
        <f>(P3678/100)*(K3678*$K$13)+(P3678/100)*(L3678*$L$13)+(P3678/100)*(M3678*$M$13)</f>
        <v>0</v>
      </c>
      <c r="V3678" s="51">
        <f>(Q3678/100)*(L3678*$L$13)+(Q3678/100)*(M3678*$M$13)</f>
        <v>0</v>
      </c>
      <c r="W3678" s="51">
        <f>(R3678/100)*(K3678*$K$13)+(R3678/100)*(L3678*$L$13)+(R3678/100)*(M3678*$M$13)</f>
        <v>0</v>
      </c>
      <c r="X3678" s="51">
        <f t="shared" si="439"/>
        <v>691.74000000000012</v>
      </c>
      <c r="Y3678" s="51">
        <f t="shared" si="440"/>
        <v>0</v>
      </c>
      <c r="Z3678" s="51">
        <f t="shared" si="441"/>
        <v>0</v>
      </c>
      <c r="AA3678" s="51">
        <f t="shared" si="442"/>
        <v>0</v>
      </c>
      <c r="AB3678" s="51">
        <f t="shared" si="443"/>
        <v>0</v>
      </c>
      <c r="AC3678" s="52">
        <f t="shared" si="444"/>
        <v>691.7</v>
      </c>
      <c r="AD3678" s="53">
        <f>(ROUND(AC3678-AC3668,1)/AC3668)</f>
        <v>0.12489835745649699</v>
      </c>
      <c r="AE3678" s="44"/>
      <c r="AF3678" s="45"/>
    </row>
    <row r="3679" spans="1:32">
      <c r="A3679" s="46" t="s">
        <v>39</v>
      </c>
      <c r="B3679" s="207"/>
      <c r="C3679" s="48" t="s">
        <v>15</v>
      </c>
      <c r="D3679" s="49">
        <v>122</v>
      </c>
      <c r="E3679" s="49">
        <v>0</v>
      </c>
      <c r="F3679" s="49">
        <v>0</v>
      </c>
      <c r="G3679" s="49">
        <v>0</v>
      </c>
      <c r="H3679" s="49">
        <v>0</v>
      </c>
      <c r="I3679" s="50">
        <v>65</v>
      </c>
      <c r="J3679" s="50">
        <v>65</v>
      </c>
      <c r="K3679" s="50">
        <v>95</v>
      </c>
      <c r="L3679" s="50">
        <v>0</v>
      </c>
      <c r="M3679" s="50">
        <v>0</v>
      </c>
      <c r="N3679" s="51">
        <f>D3679*$D$14</f>
        <v>164.70000000000002</v>
      </c>
      <c r="O3679" s="51">
        <f>E3679*$E$14</f>
        <v>0</v>
      </c>
      <c r="P3679" s="51">
        <f>F3679*$F$14</f>
        <v>0</v>
      </c>
      <c r="Q3679" s="51">
        <f>G3679*$G$14</f>
        <v>0</v>
      </c>
      <c r="R3679" s="51">
        <f>H3679*$H$14</f>
        <v>0</v>
      </c>
      <c r="S3679" s="51">
        <f>(N3679/100)*(I3679*$I$14)+(N3679/100)*(J3679*$J$14)+(N3679/100)*(K3679*$K$14)</f>
        <v>527.04000000000008</v>
      </c>
      <c r="T3679" s="51">
        <f>(O3679/100)*(K3679*$K$14)</f>
        <v>0</v>
      </c>
      <c r="U3679" s="51">
        <f>(P3679/100)*(K3679*$K$14)+(P3679/100)*(L3679*$L$14)</f>
        <v>0</v>
      </c>
      <c r="V3679" s="51">
        <f>(Q3679/100)*(L3679*$L$14)</f>
        <v>0</v>
      </c>
      <c r="W3679" s="51">
        <f>(R3679/100)*(K3679*$L$14)+(R3679/100)*(L3679*$M$14)</f>
        <v>0</v>
      </c>
      <c r="X3679" s="51">
        <f t="shared" si="439"/>
        <v>691.74000000000012</v>
      </c>
      <c r="Y3679" s="51">
        <f t="shared" si="440"/>
        <v>0</v>
      </c>
      <c r="Z3679" s="51">
        <f t="shared" si="441"/>
        <v>0</v>
      </c>
      <c r="AA3679" s="51">
        <f t="shared" si="442"/>
        <v>0</v>
      </c>
      <c r="AB3679" s="51">
        <f t="shared" si="443"/>
        <v>0</v>
      </c>
      <c r="AC3679" s="52">
        <f t="shared" si="444"/>
        <v>691.7</v>
      </c>
      <c r="AD3679" s="53">
        <f>(ROUND(AC3679-AC3668,1)/AC3668)</f>
        <v>0.12489835745649699</v>
      </c>
      <c r="AE3679" s="44"/>
      <c r="AF3679" s="45"/>
    </row>
    <row r="3680" spans="1:32">
      <c r="A3680" s="46"/>
      <c r="B3680" s="207"/>
      <c r="C3680" s="48" t="s">
        <v>16</v>
      </c>
      <c r="D3680" s="49">
        <v>122</v>
      </c>
      <c r="E3680" s="49">
        <v>0</v>
      </c>
      <c r="F3680" s="49">
        <v>0</v>
      </c>
      <c r="G3680" s="49">
        <v>0</v>
      </c>
      <c r="H3680" s="49">
        <v>0</v>
      </c>
      <c r="I3680" s="50">
        <v>65</v>
      </c>
      <c r="J3680" s="50">
        <v>65</v>
      </c>
      <c r="K3680" s="50">
        <v>0</v>
      </c>
      <c r="L3680" s="50">
        <v>95</v>
      </c>
      <c r="M3680" s="50">
        <v>0</v>
      </c>
      <c r="N3680" s="51">
        <f>D3680*$D$15</f>
        <v>164.70000000000002</v>
      </c>
      <c r="O3680" s="51">
        <f>E3680*$E$15</f>
        <v>0</v>
      </c>
      <c r="P3680" s="51">
        <f>F3680*$F$15</f>
        <v>0</v>
      </c>
      <c r="Q3680" s="51">
        <f>G3680*$G$15</f>
        <v>0</v>
      </c>
      <c r="R3680" s="51">
        <f>H3680*$H$15</f>
        <v>0</v>
      </c>
      <c r="S3680" s="51">
        <f>(N3680/100)*(I3680*$I$15)+(N3680/100)*(J3680*$J$15)+(N3680/100)*(L3680*$L$15)</f>
        <v>527.04000000000008</v>
      </c>
      <c r="T3680" s="51">
        <f>(O3680/100)*(K3680*$K$15)</f>
        <v>0</v>
      </c>
      <c r="U3680" s="51">
        <f>(P3680/100)*(K3680*$K$15)+(P3680/100)*(L3680*$L$15)</f>
        <v>0</v>
      </c>
      <c r="V3680" s="51">
        <f>(Q3680/100)*(L3680*$L$15)</f>
        <v>0</v>
      </c>
      <c r="W3680" s="51">
        <f>(R3680/100)*(K3680*$K$15)+(R3680/100)*(L3680*$L$15)</f>
        <v>0</v>
      </c>
      <c r="X3680" s="51">
        <f t="shared" si="439"/>
        <v>691.74000000000012</v>
      </c>
      <c r="Y3680" s="51">
        <f t="shared" si="440"/>
        <v>0</v>
      </c>
      <c r="Z3680" s="51">
        <f t="shared" si="441"/>
        <v>0</v>
      </c>
      <c r="AA3680" s="51">
        <f t="shared" si="442"/>
        <v>0</v>
      </c>
      <c r="AB3680" s="51">
        <f t="shared" si="443"/>
        <v>0</v>
      </c>
      <c r="AC3680" s="52">
        <f t="shared" si="444"/>
        <v>691.7</v>
      </c>
      <c r="AD3680" s="53">
        <f>(ROUND(AC3680-AC3668,1)/AC3668)</f>
        <v>0.12489835745649699</v>
      </c>
      <c r="AE3680" s="44"/>
      <c r="AF3680" s="45"/>
    </row>
    <row r="3681" spans="1:32">
      <c r="A3681" s="46"/>
      <c r="B3681" s="207"/>
      <c r="C3681" s="48" t="s">
        <v>17</v>
      </c>
      <c r="D3681" s="49">
        <v>122</v>
      </c>
      <c r="E3681" s="49">
        <v>0</v>
      </c>
      <c r="F3681" s="49">
        <v>0</v>
      </c>
      <c r="G3681" s="49">
        <v>0</v>
      </c>
      <c r="H3681" s="49">
        <v>0</v>
      </c>
      <c r="I3681" s="50">
        <v>65</v>
      </c>
      <c r="J3681" s="50">
        <v>110</v>
      </c>
      <c r="K3681" s="50">
        <v>0</v>
      </c>
      <c r="L3681" s="50">
        <v>0</v>
      </c>
      <c r="M3681" s="50">
        <v>0</v>
      </c>
      <c r="N3681" s="51">
        <f>D3681*$D$16</f>
        <v>164.70000000000002</v>
      </c>
      <c r="O3681" s="51">
        <f>E3681*$E$16</f>
        <v>0</v>
      </c>
      <c r="P3681" s="51">
        <f>F3681*$F$16</f>
        <v>0</v>
      </c>
      <c r="Q3681" s="51">
        <f>G3681*$G$16</f>
        <v>0</v>
      </c>
      <c r="R3681" s="51">
        <f>H3681*$H$16</f>
        <v>0</v>
      </c>
      <c r="S3681" s="51">
        <f>(N3681/100)*(I3681*$I$16)+(N3681/100)*(J3681*$J$16)</f>
        <v>559.98000000000013</v>
      </c>
      <c r="T3681" s="51">
        <f>(O3681/100)*(K3681*$K$16)</f>
        <v>0</v>
      </c>
      <c r="U3681" s="51">
        <f>(P3681/100)*(K3681*$K$16)+(P3681/100)*(L3681*$L$16)</f>
        <v>0</v>
      </c>
      <c r="V3681" s="51">
        <f>(Q3681/100)*(L3681*$L$16)</f>
        <v>0</v>
      </c>
      <c r="W3681" s="51">
        <f>(R3681/100)*(K3681*$K$16)+(R3681/100)*(L3681*$L$16)</f>
        <v>0</v>
      </c>
      <c r="X3681" s="51">
        <f t="shared" ref="X3681:X3682" si="445">N3681+S3681</f>
        <v>724.68000000000018</v>
      </c>
      <c r="Y3681" s="51">
        <f t="shared" ref="Y3681:Y3682" si="446">O3681+T3681</f>
        <v>0</v>
      </c>
      <c r="Z3681" s="51">
        <f t="shared" ref="Z3681:Z3682" si="447">P3681+U3681</f>
        <v>0</v>
      </c>
      <c r="AA3681" s="51">
        <f t="shared" ref="AA3681:AA3682" si="448">Q3681+V3681</f>
        <v>0</v>
      </c>
      <c r="AB3681" s="51">
        <f t="shared" ref="AB3681:AB3682" si="449">R3681+W3681</f>
        <v>0</v>
      </c>
      <c r="AC3681" s="52">
        <f t="shared" si="444"/>
        <v>724.7</v>
      </c>
      <c r="AD3681" s="53">
        <f>(ROUND(AC3681-AC3668,1)/AC3668)</f>
        <v>0.17856562042608554</v>
      </c>
      <c r="AE3681" s="44"/>
      <c r="AF3681" s="45"/>
    </row>
    <row r="3682" spans="1:32">
      <c r="A3682" s="46"/>
      <c r="B3682" s="207"/>
      <c r="C3682" s="48" t="s">
        <v>18</v>
      </c>
      <c r="D3682" s="49">
        <v>122</v>
      </c>
      <c r="E3682" s="49">
        <v>0</v>
      </c>
      <c r="F3682" s="49">
        <v>0</v>
      </c>
      <c r="G3682" s="49">
        <v>0</v>
      </c>
      <c r="H3682" s="49">
        <v>0</v>
      </c>
      <c r="I3682" s="50">
        <v>110</v>
      </c>
      <c r="J3682" s="50">
        <v>65</v>
      </c>
      <c r="K3682" s="50">
        <v>0</v>
      </c>
      <c r="L3682" s="50">
        <v>0</v>
      </c>
      <c r="M3682" s="50">
        <v>0</v>
      </c>
      <c r="N3682" s="51">
        <f>D3682*$D$17</f>
        <v>164.70000000000002</v>
      </c>
      <c r="O3682" s="51">
        <f>E3682*$E$17</f>
        <v>0</v>
      </c>
      <c r="P3682" s="51">
        <f>F3682*$F$17</f>
        <v>0</v>
      </c>
      <c r="Q3682" s="51">
        <f>G3682*$G$17</f>
        <v>0</v>
      </c>
      <c r="R3682" s="51">
        <f>H3682*$H$17</f>
        <v>0</v>
      </c>
      <c r="S3682" s="51">
        <f>(N3682/100)*(I3682*$I$17)+(N3682/100)*(J3682*$J$17)</f>
        <v>559.98000000000013</v>
      </c>
      <c r="T3682" s="51">
        <f>(O3682/100)*(K3682*$K$17)</f>
        <v>0</v>
      </c>
      <c r="U3682" s="51">
        <f>(P3682/100)*(K3682*$K$17)+(P3682/100)*(L3682*$L$17)</f>
        <v>0</v>
      </c>
      <c r="V3682" s="51">
        <f>(Q3682/100)*(L3682*$L$17)</f>
        <v>0</v>
      </c>
      <c r="W3682" s="51">
        <f>(R3682/100)*(K3682*$K$17)+(R3682/100)*(L3682*$L$17)</f>
        <v>0</v>
      </c>
      <c r="X3682" s="51">
        <f t="shared" si="445"/>
        <v>724.68000000000018</v>
      </c>
      <c r="Y3682" s="51">
        <f t="shared" si="446"/>
        <v>0</v>
      </c>
      <c r="Z3682" s="51">
        <f t="shared" si="447"/>
        <v>0</v>
      </c>
      <c r="AA3682" s="51">
        <f t="shared" si="448"/>
        <v>0</v>
      </c>
      <c r="AB3682" s="51">
        <f t="shared" si="449"/>
        <v>0</v>
      </c>
      <c r="AC3682" s="52">
        <f t="shared" si="444"/>
        <v>724.7</v>
      </c>
      <c r="AD3682" s="53">
        <f>(ROUND(AC3682-AC3668,1)/AC3668)</f>
        <v>0.17856562042608554</v>
      </c>
      <c r="AE3682" s="44"/>
      <c r="AF3682" s="45"/>
    </row>
    <row r="3683" spans="1:32">
      <c r="A3683" s="62"/>
      <c r="B3683" s="210" t="s">
        <v>302</v>
      </c>
      <c r="C3683" s="210"/>
      <c r="D3683" s="210"/>
      <c r="E3683" s="210"/>
      <c r="F3683" s="210"/>
      <c r="G3683" s="210"/>
      <c r="H3683" s="210"/>
      <c r="I3683" s="210"/>
      <c r="J3683" s="210"/>
      <c r="K3683" s="210"/>
      <c r="L3683" s="210"/>
      <c r="M3683" s="210"/>
      <c r="N3683" s="210"/>
      <c r="O3683" s="210"/>
      <c r="P3683" s="210"/>
      <c r="Q3683" s="210"/>
      <c r="R3683" s="210"/>
      <c r="S3683" s="210"/>
      <c r="T3683" s="210"/>
      <c r="U3683" s="210"/>
      <c r="V3683" s="210"/>
      <c r="W3683" s="210"/>
      <c r="X3683" s="210"/>
      <c r="Y3683" s="210"/>
      <c r="Z3683" s="210"/>
      <c r="AA3683" s="210"/>
      <c r="AB3683" s="210"/>
      <c r="AC3683" s="12">
        <v>600</v>
      </c>
      <c r="AD3683" s="12"/>
      <c r="AE3683" s="44"/>
      <c r="AF3683" s="45"/>
    </row>
    <row r="3684" spans="1:32">
      <c r="A3684" s="54" t="s">
        <v>19</v>
      </c>
      <c r="B3684" s="47" t="s">
        <v>303</v>
      </c>
      <c r="C3684" s="48" t="s">
        <v>4</v>
      </c>
      <c r="D3684" s="49">
        <v>112</v>
      </c>
      <c r="E3684" s="49">
        <v>0</v>
      </c>
      <c r="F3684" s="49">
        <v>0</v>
      </c>
      <c r="G3684" s="49">
        <v>0</v>
      </c>
      <c r="H3684" s="49">
        <v>0</v>
      </c>
      <c r="I3684" s="50">
        <v>30</v>
      </c>
      <c r="J3684" s="50">
        <v>55</v>
      </c>
      <c r="K3684" s="50">
        <v>0</v>
      </c>
      <c r="L3684" s="50">
        <v>0</v>
      </c>
      <c r="M3684" s="50">
        <v>0</v>
      </c>
      <c r="N3684" s="51">
        <f>D3684*$D$3</f>
        <v>156.79999999999998</v>
      </c>
      <c r="O3684" s="51">
        <f>E3684*$E$3</f>
        <v>0</v>
      </c>
      <c r="P3684" s="51">
        <f>F3684*$F$3</f>
        <v>0</v>
      </c>
      <c r="Q3684" s="51">
        <f>G3684*$G$3</f>
        <v>0</v>
      </c>
      <c r="R3684" s="51">
        <f>H3684*$H$3</f>
        <v>0</v>
      </c>
      <c r="S3684" s="51">
        <f>(N3684/100)*(I3684*$I$3)+(N3684/100)*(J3684*$J$3)</f>
        <v>266.55999999999995</v>
      </c>
      <c r="T3684" s="51">
        <f>(O3684/100)*(K3684*$K$3)</f>
        <v>0</v>
      </c>
      <c r="U3684" s="51">
        <f>(P3684/100)*(K3684*$K$3)+(P3684/100)*(L3684*$L$3)</f>
        <v>0</v>
      </c>
      <c r="V3684" s="51">
        <f>(Q3684/100)*(L3684*$L$3)</f>
        <v>0</v>
      </c>
      <c r="W3684" s="51">
        <f>(R3684/100)*(K3684*$K$3)+(R3684/100)*(L3684*$L$3)</f>
        <v>0</v>
      </c>
      <c r="X3684" s="51">
        <f t="shared" ref="X3684:X3747" si="450">N3684+S3684</f>
        <v>423.3599999999999</v>
      </c>
      <c r="Y3684" s="51">
        <f t="shared" ref="Y3684:Y3747" si="451">O3684+T3684</f>
        <v>0</v>
      </c>
      <c r="Z3684" s="51">
        <f t="shared" ref="Z3684:Z3747" si="452">P3684+U3684</f>
        <v>0</v>
      </c>
      <c r="AA3684" s="51">
        <f t="shared" ref="AA3684:AA3747" si="453">Q3684+V3684</f>
        <v>0</v>
      </c>
      <c r="AB3684" s="51">
        <f t="shared" ref="AB3684:AB3747" si="454">R3684+W3684</f>
        <v>0</v>
      </c>
      <c r="AC3684" s="52">
        <f t="shared" ref="AC3684:AC3747" si="455">ROUND(X3684+Y3684+Z3684+AA3684+AB3684,1)</f>
        <v>423.4</v>
      </c>
      <c r="AD3684" s="53">
        <v>0</v>
      </c>
      <c r="AE3684" s="44"/>
      <c r="AF3684" s="45"/>
    </row>
    <row r="3685" spans="1:32">
      <c r="A3685" s="46" t="s">
        <v>29</v>
      </c>
      <c r="B3685" s="47">
        <v>14</v>
      </c>
      <c r="C3685" s="48" t="s">
        <v>5</v>
      </c>
      <c r="D3685" s="49">
        <v>112</v>
      </c>
      <c r="E3685" s="49">
        <v>0</v>
      </c>
      <c r="F3685" s="49">
        <v>0</v>
      </c>
      <c r="G3685" s="49">
        <v>0</v>
      </c>
      <c r="H3685" s="49">
        <v>0</v>
      </c>
      <c r="I3685" s="50">
        <v>45</v>
      </c>
      <c r="J3685" s="50">
        <v>70</v>
      </c>
      <c r="K3685" s="50">
        <v>0</v>
      </c>
      <c r="L3685" s="50">
        <v>0</v>
      </c>
      <c r="M3685" s="50">
        <v>0</v>
      </c>
      <c r="N3685" s="51">
        <f>D3685*$D$4</f>
        <v>151.20000000000002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347.76000000000005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50"/>
        <v>498.96000000000004</v>
      </c>
      <c r="Y3685" s="51">
        <f t="shared" si="451"/>
        <v>0</v>
      </c>
      <c r="Z3685" s="51">
        <f t="shared" si="452"/>
        <v>0</v>
      </c>
      <c r="AA3685" s="51">
        <f t="shared" si="453"/>
        <v>0</v>
      </c>
      <c r="AB3685" s="51">
        <f t="shared" si="454"/>
        <v>0</v>
      </c>
      <c r="AC3685" s="52">
        <f t="shared" si="455"/>
        <v>499</v>
      </c>
      <c r="AD3685" s="53">
        <f>(ROUND(AC3685-AC3684,1)/AC3684)</f>
        <v>0.17855455833726971</v>
      </c>
      <c r="AE3685" s="44"/>
      <c r="AF3685" s="45"/>
    </row>
    <row r="3686" spans="1:32">
      <c r="A3686" s="46" t="s">
        <v>30</v>
      </c>
      <c r="B3686" s="47">
        <v>20</v>
      </c>
      <c r="C3686" s="48" t="s">
        <v>6</v>
      </c>
      <c r="D3686" s="49">
        <v>112</v>
      </c>
      <c r="E3686" s="49">
        <v>0</v>
      </c>
      <c r="F3686" s="49">
        <v>0</v>
      </c>
      <c r="G3686" s="49">
        <v>0</v>
      </c>
      <c r="H3686" s="49">
        <v>0</v>
      </c>
      <c r="I3686" s="50">
        <v>30</v>
      </c>
      <c r="J3686" s="50">
        <v>55</v>
      </c>
      <c r="K3686" s="50">
        <v>0</v>
      </c>
      <c r="L3686" s="50">
        <v>0</v>
      </c>
      <c r="M3686" s="50">
        <v>0</v>
      </c>
      <c r="N3686" s="51">
        <f>D3686*$D$5</f>
        <v>156.79999999999998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266.55999999999995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50"/>
        <v>423.3599999999999</v>
      </c>
      <c r="Y3686" s="51">
        <f t="shared" si="451"/>
        <v>0</v>
      </c>
      <c r="Z3686" s="51">
        <f t="shared" si="452"/>
        <v>0</v>
      </c>
      <c r="AA3686" s="51">
        <f t="shared" si="453"/>
        <v>0</v>
      </c>
      <c r="AB3686" s="51">
        <f t="shared" si="454"/>
        <v>0</v>
      </c>
      <c r="AC3686" s="52">
        <f t="shared" si="455"/>
        <v>423.4</v>
      </c>
      <c r="AD3686" s="53">
        <f>(ROUND(AC3686-AC3684,1)/AC3684)</f>
        <v>0</v>
      </c>
      <c r="AE3686" s="44"/>
      <c r="AF3686" s="45"/>
    </row>
    <row r="3687" spans="1:32">
      <c r="A3687" s="46" t="s">
        <v>31</v>
      </c>
      <c r="B3687" s="47">
        <v>0</v>
      </c>
      <c r="C3687" s="48" t="s">
        <v>7</v>
      </c>
      <c r="D3687" s="49">
        <v>112</v>
      </c>
      <c r="E3687" s="49">
        <v>0</v>
      </c>
      <c r="F3687" s="49">
        <v>0</v>
      </c>
      <c r="G3687" s="49">
        <v>0</v>
      </c>
      <c r="H3687" s="49">
        <v>0</v>
      </c>
      <c r="I3687" s="50">
        <v>30</v>
      </c>
      <c r="J3687" s="50">
        <v>55</v>
      </c>
      <c r="K3687" s="50">
        <v>0</v>
      </c>
      <c r="L3687" s="50">
        <v>0</v>
      </c>
      <c r="M3687" s="50">
        <v>0</v>
      </c>
      <c r="N3687" s="51">
        <f>D3687*$D$6</f>
        <v>156.79999999999998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266.55999999999995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50"/>
        <v>423.3599999999999</v>
      </c>
      <c r="Y3687" s="51">
        <f t="shared" si="451"/>
        <v>0</v>
      </c>
      <c r="Z3687" s="51">
        <f t="shared" si="452"/>
        <v>0</v>
      </c>
      <c r="AA3687" s="51">
        <f t="shared" si="453"/>
        <v>0</v>
      </c>
      <c r="AB3687" s="51">
        <f t="shared" si="454"/>
        <v>0</v>
      </c>
      <c r="AC3687" s="52">
        <f t="shared" si="455"/>
        <v>423.4</v>
      </c>
      <c r="AD3687" s="53">
        <f>(ROUND(AC3687-AC3684,1)/AC3684)</f>
        <v>0</v>
      </c>
      <c r="AE3687" s="44"/>
      <c r="AF3687" s="45"/>
    </row>
    <row r="3688" spans="1:32">
      <c r="A3688" s="46" t="s">
        <v>32</v>
      </c>
      <c r="B3688" s="47">
        <v>0</v>
      </c>
      <c r="C3688" s="48" t="s">
        <v>8</v>
      </c>
      <c r="D3688" s="49">
        <v>112</v>
      </c>
      <c r="E3688" s="49">
        <v>0</v>
      </c>
      <c r="F3688" s="49">
        <v>0</v>
      </c>
      <c r="G3688" s="49">
        <v>0</v>
      </c>
      <c r="H3688" s="49">
        <v>0</v>
      </c>
      <c r="I3688" s="50">
        <v>30</v>
      </c>
      <c r="J3688" s="50">
        <v>55</v>
      </c>
      <c r="K3688" s="50">
        <v>0</v>
      </c>
      <c r="L3688" s="50">
        <v>0</v>
      </c>
      <c r="M3688" s="50">
        <v>0</v>
      </c>
      <c r="N3688" s="51">
        <f>D3688*$D$7</f>
        <v>156.79999999999998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266.55999999999995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50"/>
        <v>423.3599999999999</v>
      </c>
      <c r="Y3688" s="51">
        <f t="shared" si="451"/>
        <v>0</v>
      </c>
      <c r="Z3688" s="51">
        <f t="shared" si="452"/>
        <v>0</v>
      </c>
      <c r="AA3688" s="51">
        <f t="shared" si="453"/>
        <v>0</v>
      </c>
      <c r="AB3688" s="51">
        <f t="shared" si="454"/>
        <v>0</v>
      </c>
      <c r="AC3688" s="52">
        <f t="shared" si="455"/>
        <v>423.4</v>
      </c>
      <c r="AD3688" s="53">
        <f>(ROUND(AC3688-AC3684,1)/AC3684)</f>
        <v>0</v>
      </c>
      <c r="AE3688" s="44"/>
      <c r="AF3688" s="45"/>
    </row>
    <row r="3689" spans="1:32">
      <c r="A3689" s="46" t="s">
        <v>33</v>
      </c>
      <c r="B3689" s="47"/>
      <c r="C3689" s="48" t="s">
        <v>9</v>
      </c>
      <c r="D3689" s="49">
        <v>112</v>
      </c>
      <c r="E3689" s="49">
        <v>0</v>
      </c>
      <c r="F3689" s="49">
        <v>0</v>
      </c>
      <c r="G3689" s="49">
        <v>0</v>
      </c>
      <c r="H3689" s="49">
        <v>0</v>
      </c>
      <c r="I3689" s="50">
        <v>30</v>
      </c>
      <c r="J3689" s="50">
        <v>55</v>
      </c>
      <c r="K3689" s="50">
        <v>0</v>
      </c>
      <c r="L3689" s="50">
        <v>0</v>
      </c>
      <c r="M3689" s="50">
        <v>0</v>
      </c>
      <c r="N3689" s="51">
        <f>D3689*$D$8</f>
        <v>156.79999999999998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266.55999999999995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50"/>
        <v>423.3599999999999</v>
      </c>
      <c r="Y3689" s="51">
        <f t="shared" si="451"/>
        <v>0</v>
      </c>
      <c r="Z3689" s="51">
        <f t="shared" si="452"/>
        <v>0</v>
      </c>
      <c r="AA3689" s="51">
        <f t="shared" si="453"/>
        <v>0</v>
      </c>
      <c r="AB3689" s="51">
        <f t="shared" si="454"/>
        <v>0</v>
      </c>
      <c r="AC3689" s="52">
        <f t="shared" si="455"/>
        <v>423.4</v>
      </c>
      <c r="AD3689" s="53">
        <f>(ROUND(AC3689-AC3684,1)/AC3684)</f>
        <v>0</v>
      </c>
      <c r="AE3689" s="44"/>
      <c r="AF3689" s="45"/>
    </row>
    <row r="3690" spans="1:32">
      <c r="A3690" s="46" t="s">
        <v>34</v>
      </c>
      <c r="B3690" s="47"/>
      <c r="C3690" s="48" t="s">
        <v>10</v>
      </c>
      <c r="D3690" s="49">
        <v>56</v>
      </c>
      <c r="E3690" s="49">
        <v>125</v>
      </c>
      <c r="F3690" s="49">
        <v>0</v>
      </c>
      <c r="G3690" s="49">
        <v>0</v>
      </c>
      <c r="H3690" s="49">
        <v>0</v>
      </c>
      <c r="I3690" s="50">
        <v>30</v>
      </c>
      <c r="J3690" s="50">
        <v>55</v>
      </c>
      <c r="K3690" s="50">
        <v>90</v>
      </c>
      <c r="L3690" s="50">
        <v>0</v>
      </c>
      <c r="M3690" s="50">
        <v>0</v>
      </c>
      <c r="N3690" s="51">
        <f>D3690*$D$9</f>
        <v>75.600000000000009</v>
      </c>
      <c r="O3690" s="51">
        <f>E3690*$E$9</f>
        <v>168.75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64.260000000000005</v>
      </c>
      <c r="T3690" s="51">
        <f>(O3690/100)*(K3690*$K$9)</f>
        <v>212.62499999999997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50"/>
        <v>139.86000000000001</v>
      </c>
      <c r="Y3690" s="51">
        <f t="shared" si="451"/>
        <v>381.375</v>
      </c>
      <c r="Z3690" s="51">
        <f t="shared" si="452"/>
        <v>0</v>
      </c>
      <c r="AA3690" s="51">
        <f t="shared" si="453"/>
        <v>0</v>
      </c>
      <c r="AB3690" s="51">
        <f t="shared" si="454"/>
        <v>0</v>
      </c>
      <c r="AC3690" s="52">
        <f t="shared" si="455"/>
        <v>521.20000000000005</v>
      </c>
      <c r="AD3690" s="53">
        <f>(ROUND(AC3690-AC3684,1)/AC3684)</f>
        <v>0.23098724610297591</v>
      </c>
      <c r="AE3690" s="44"/>
      <c r="AF3690" s="45"/>
    </row>
    <row r="3691" spans="1:32">
      <c r="A3691" s="46" t="s">
        <v>35</v>
      </c>
      <c r="B3691" s="47"/>
      <c r="C3691" s="48" t="s">
        <v>11</v>
      </c>
      <c r="D3691" s="49">
        <v>56</v>
      </c>
      <c r="E3691" s="49">
        <v>0</v>
      </c>
      <c r="F3691" s="49">
        <v>125</v>
      </c>
      <c r="G3691" s="49">
        <v>0</v>
      </c>
      <c r="H3691" s="49">
        <v>0</v>
      </c>
      <c r="I3691" s="50">
        <v>30</v>
      </c>
      <c r="J3691" s="50">
        <v>55</v>
      </c>
      <c r="K3691" s="50">
        <v>45</v>
      </c>
      <c r="L3691" s="50">
        <v>45</v>
      </c>
      <c r="M3691" s="50">
        <v>0</v>
      </c>
      <c r="N3691" s="51">
        <f>D3691*$D$10</f>
        <v>75.600000000000009</v>
      </c>
      <c r="O3691" s="51">
        <f>E3691*$E$10</f>
        <v>0</v>
      </c>
      <c r="P3691" s="51">
        <f>F3691*$F$10</f>
        <v>168.75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64.260000000000005</v>
      </c>
      <c r="T3691" s="51">
        <f>(O3691/100)*(K3691*$J$10)</f>
        <v>0</v>
      </c>
      <c r="U3691" s="51">
        <f>(P3691/100)*(K3691*$K$10)+(P3691/100)*(L3691*$L$10)</f>
        <v>212.62499999999997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50"/>
        <v>139.86000000000001</v>
      </c>
      <c r="Y3691" s="51">
        <f t="shared" si="451"/>
        <v>0</v>
      </c>
      <c r="Z3691" s="51">
        <f t="shared" si="452"/>
        <v>381.375</v>
      </c>
      <c r="AA3691" s="51">
        <f t="shared" si="453"/>
        <v>0</v>
      </c>
      <c r="AB3691" s="51">
        <f t="shared" si="454"/>
        <v>0</v>
      </c>
      <c r="AC3691" s="52">
        <f t="shared" si="455"/>
        <v>521.20000000000005</v>
      </c>
      <c r="AD3691" s="53">
        <f>(ROUND(AC3691-AC3684,1)/AC3684)</f>
        <v>0.23098724610297591</v>
      </c>
      <c r="AE3691" s="44"/>
      <c r="AF3691" s="45"/>
    </row>
    <row r="3692" spans="1:32">
      <c r="A3692" s="46" t="s">
        <v>36</v>
      </c>
      <c r="B3692" s="47"/>
      <c r="C3692" s="48" t="s">
        <v>12</v>
      </c>
      <c r="D3692" s="49">
        <v>56</v>
      </c>
      <c r="E3692" s="49">
        <v>0</v>
      </c>
      <c r="F3692" s="49">
        <v>0</v>
      </c>
      <c r="G3692" s="49">
        <v>125</v>
      </c>
      <c r="H3692" s="49">
        <v>0</v>
      </c>
      <c r="I3692" s="50">
        <v>30</v>
      </c>
      <c r="J3692" s="50">
        <v>55</v>
      </c>
      <c r="K3692" s="50">
        <v>0</v>
      </c>
      <c r="L3692" s="50">
        <v>90</v>
      </c>
      <c r="M3692" s="50">
        <v>0</v>
      </c>
      <c r="N3692" s="51">
        <f>D3692*$D$11</f>
        <v>75.600000000000009</v>
      </c>
      <c r="O3692" s="51">
        <f>E3692*$E$11</f>
        <v>0</v>
      </c>
      <c r="P3692" s="51">
        <f>F3692*$F$11</f>
        <v>0</v>
      </c>
      <c r="Q3692" s="51">
        <f>G3692*$G$11</f>
        <v>168.75</v>
      </c>
      <c r="R3692" s="51">
        <f>H3692*$H$11</f>
        <v>0</v>
      </c>
      <c r="S3692" s="51">
        <f>(N3692/100)*(I3692*$I$11)+(N3692/100)*(J3692*$J$11)</f>
        <v>64.260000000000005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212.62499999999997</v>
      </c>
      <c r="W3692" s="51">
        <f>(R3692/100)*(K3692*$K$11)+(R3692/100)*(L3692*$L$11)</f>
        <v>0</v>
      </c>
      <c r="X3692" s="51">
        <f t="shared" si="450"/>
        <v>139.86000000000001</v>
      </c>
      <c r="Y3692" s="51">
        <f t="shared" si="451"/>
        <v>0</v>
      </c>
      <c r="Z3692" s="51">
        <f t="shared" si="452"/>
        <v>0</v>
      </c>
      <c r="AA3692" s="51">
        <f t="shared" si="453"/>
        <v>381.375</v>
      </c>
      <c r="AB3692" s="51">
        <f t="shared" si="454"/>
        <v>0</v>
      </c>
      <c r="AC3692" s="52">
        <f t="shared" si="455"/>
        <v>521.20000000000005</v>
      </c>
      <c r="AD3692" s="53">
        <f>(ROUND(AC3692-AC3684,1)/AC3684)</f>
        <v>0.23098724610297591</v>
      </c>
      <c r="AE3692" s="44"/>
      <c r="AF3692" s="45"/>
    </row>
    <row r="3693" spans="1:32">
      <c r="A3693" s="46" t="s">
        <v>37</v>
      </c>
      <c r="B3693" s="47"/>
      <c r="C3693" s="48" t="s">
        <v>13</v>
      </c>
      <c r="D3693" s="49">
        <v>56</v>
      </c>
      <c r="E3693" s="49">
        <v>0</v>
      </c>
      <c r="F3693" s="49">
        <v>0</v>
      </c>
      <c r="G3693" s="49">
        <v>0</v>
      </c>
      <c r="H3693" s="49">
        <v>125</v>
      </c>
      <c r="I3693" s="50">
        <v>30</v>
      </c>
      <c r="J3693" s="50">
        <v>55</v>
      </c>
      <c r="K3693" s="50">
        <v>45</v>
      </c>
      <c r="L3693" s="50">
        <v>45</v>
      </c>
      <c r="M3693" s="50">
        <v>0</v>
      </c>
      <c r="N3693" s="51">
        <f>D3693*$D$12</f>
        <v>75.600000000000009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168.75</v>
      </c>
      <c r="S3693" s="51">
        <f>(N3693/100)*(I3693*$I$12)+(N3693/100)*(J3693*$J$12)</f>
        <v>64.260000000000005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212.62499999999997</v>
      </c>
      <c r="X3693" s="51">
        <f t="shared" si="450"/>
        <v>139.86000000000001</v>
      </c>
      <c r="Y3693" s="51">
        <f t="shared" si="451"/>
        <v>0</v>
      </c>
      <c r="Z3693" s="51">
        <f t="shared" si="452"/>
        <v>0</v>
      </c>
      <c r="AA3693" s="51">
        <f t="shared" si="453"/>
        <v>0</v>
      </c>
      <c r="AB3693" s="51">
        <f t="shared" si="454"/>
        <v>381.375</v>
      </c>
      <c r="AC3693" s="52">
        <f t="shared" si="455"/>
        <v>521.20000000000005</v>
      </c>
      <c r="AD3693" s="53">
        <f>(ROUND(AC3693-AC3684,1)/AC3684)</f>
        <v>0.23098724610297591</v>
      </c>
      <c r="AE3693" s="44"/>
      <c r="AF3693" s="45"/>
    </row>
    <row r="3694" spans="1:32">
      <c r="A3694" s="46" t="s">
        <v>38</v>
      </c>
      <c r="B3694" s="47"/>
      <c r="C3694" s="48" t="s">
        <v>14</v>
      </c>
      <c r="D3694" s="49">
        <v>112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102</v>
      </c>
      <c r="N3694" s="51">
        <f>D3694*$D$13</f>
        <v>151.20000000000002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308.44800000000004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50"/>
        <v>459.64800000000002</v>
      </c>
      <c r="Y3694" s="51">
        <f t="shared" si="451"/>
        <v>0</v>
      </c>
      <c r="Z3694" s="51">
        <f t="shared" si="452"/>
        <v>0</v>
      </c>
      <c r="AA3694" s="51">
        <f t="shared" si="453"/>
        <v>0</v>
      </c>
      <c r="AB3694" s="51">
        <f t="shared" si="454"/>
        <v>0</v>
      </c>
      <c r="AC3694" s="52">
        <f t="shared" si="455"/>
        <v>459.6</v>
      </c>
      <c r="AD3694" s="53">
        <f>(ROUND(AC3694-AC3684,1)/AC3684)</f>
        <v>8.5498346717052448E-2</v>
      </c>
      <c r="AE3694" s="44"/>
      <c r="AF3694" s="45"/>
    </row>
    <row r="3695" spans="1:32">
      <c r="A3695" s="46" t="s">
        <v>39</v>
      </c>
      <c r="B3695" s="47"/>
      <c r="C3695" s="48" t="s">
        <v>15</v>
      </c>
      <c r="D3695" s="49">
        <v>112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55</v>
      </c>
      <c r="K3695" s="50">
        <v>72</v>
      </c>
      <c r="L3695" s="50">
        <v>0</v>
      </c>
      <c r="M3695" s="50">
        <v>0</v>
      </c>
      <c r="N3695" s="51">
        <f>D3695*$D$14</f>
        <v>151.20000000000002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346.24800000000005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50"/>
        <v>497.44800000000009</v>
      </c>
      <c r="Y3695" s="51">
        <f t="shared" si="451"/>
        <v>0</v>
      </c>
      <c r="Z3695" s="51">
        <f t="shared" si="452"/>
        <v>0</v>
      </c>
      <c r="AA3695" s="51">
        <f t="shared" si="453"/>
        <v>0</v>
      </c>
      <c r="AB3695" s="51">
        <f t="shared" si="454"/>
        <v>0</v>
      </c>
      <c r="AC3695" s="52">
        <f t="shared" si="455"/>
        <v>497.4</v>
      </c>
      <c r="AD3695" s="53">
        <f>(ROUND(AC3695-AC3684,1)/AC3684)</f>
        <v>0.17477562588568729</v>
      </c>
      <c r="AE3695" s="35"/>
      <c r="AF3695" s="45"/>
    </row>
    <row r="3696" spans="1:32">
      <c r="A3696" s="46"/>
      <c r="B3696" s="47"/>
      <c r="C3696" s="48" t="s">
        <v>16</v>
      </c>
      <c r="D3696" s="49">
        <v>112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55</v>
      </c>
      <c r="K3696" s="50">
        <v>0</v>
      </c>
      <c r="L3696" s="50">
        <v>72</v>
      </c>
      <c r="M3696" s="50">
        <v>0</v>
      </c>
      <c r="N3696" s="51">
        <f>D3696*$D$15</f>
        <v>151.20000000000002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346.24800000000005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50"/>
        <v>497.44800000000009</v>
      </c>
      <c r="Y3696" s="51">
        <f t="shared" si="451"/>
        <v>0</v>
      </c>
      <c r="Z3696" s="51">
        <f t="shared" si="452"/>
        <v>0</v>
      </c>
      <c r="AA3696" s="51">
        <f t="shared" si="453"/>
        <v>0</v>
      </c>
      <c r="AB3696" s="51">
        <f t="shared" si="454"/>
        <v>0</v>
      </c>
      <c r="AC3696" s="52">
        <f t="shared" si="455"/>
        <v>497.4</v>
      </c>
      <c r="AD3696" s="53">
        <f>(ROUND(AC3696-AC3684,1)/AC3684)</f>
        <v>0.17477562588568729</v>
      </c>
      <c r="AE3696" s="44"/>
      <c r="AF3696" s="45"/>
    </row>
    <row r="3697" spans="1:32">
      <c r="A3697" s="46"/>
      <c r="B3697" s="47"/>
      <c r="C3697" s="48" t="s">
        <v>17</v>
      </c>
      <c r="D3697" s="49">
        <v>112</v>
      </c>
      <c r="E3697" s="49">
        <v>0</v>
      </c>
      <c r="F3697" s="49">
        <v>0</v>
      </c>
      <c r="G3697" s="49">
        <v>0</v>
      </c>
      <c r="H3697" s="49">
        <v>0</v>
      </c>
      <c r="I3697" s="50">
        <v>30</v>
      </c>
      <c r="J3697" s="50">
        <v>85</v>
      </c>
      <c r="K3697" s="50">
        <v>0</v>
      </c>
      <c r="L3697" s="50">
        <v>0</v>
      </c>
      <c r="M3697" s="50">
        <v>0</v>
      </c>
      <c r="N3697" s="51">
        <f>D3697*$D$16</f>
        <v>151.20000000000002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366.66000000000008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50"/>
        <v>517.86000000000013</v>
      </c>
      <c r="Y3697" s="51">
        <f t="shared" si="451"/>
        <v>0</v>
      </c>
      <c r="Z3697" s="51">
        <f t="shared" si="452"/>
        <v>0</v>
      </c>
      <c r="AA3697" s="51">
        <f t="shared" si="453"/>
        <v>0</v>
      </c>
      <c r="AB3697" s="51">
        <f t="shared" si="454"/>
        <v>0</v>
      </c>
      <c r="AC3697" s="52">
        <f t="shared" si="455"/>
        <v>517.9</v>
      </c>
      <c r="AD3697" s="53">
        <f>(ROUND(AC3697-AC3684,1)/AC3684)</f>
        <v>0.22319319792158715</v>
      </c>
      <c r="AE3697" s="44"/>
      <c r="AF3697" s="45"/>
    </row>
    <row r="3698" spans="1:32">
      <c r="A3698" s="46"/>
      <c r="B3698" s="47"/>
      <c r="C3698" s="48" t="s">
        <v>18</v>
      </c>
      <c r="D3698" s="49">
        <v>112</v>
      </c>
      <c r="E3698" s="49">
        <v>0</v>
      </c>
      <c r="F3698" s="49">
        <v>0</v>
      </c>
      <c r="G3698" s="49">
        <v>0</v>
      </c>
      <c r="H3698" s="49">
        <v>0</v>
      </c>
      <c r="I3698" s="50">
        <v>60</v>
      </c>
      <c r="J3698" s="50">
        <v>55</v>
      </c>
      <c r="K3698" s="50">
        <v>0</v>
      </c>
      <c r="L3698" s="50">
        <v>0</v>
      </c>
      <c r="M3698" s="50">
        <v>0</v>
      </c>
      <c r="N3698" s="51">
        <f>D3698*$D$17</f>
        <v>151.20000000000002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309.96000000000004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50"/>
        <v>461.16000000000008</v>
      </c>
      <c r="Y3698" s="51">
        <f t="shared" si="451"/>
        <v>0</v>
      </c>
      <c r="Z3698" s="51">
        <f t="shared" si="452"/>
        <v>0</v>
      </c>
      <c r="AA3698" s="51">
        <f t="shared" si="453"/>
        <v>0</v>
      </c>
      <c r="AB3698" s="51">
        <f t="shared" si="454"/>
        <v>0</v>
      </c>
      <c r="AC3698" s="52">
        <f t="shared" si="455"/>
        <v>461.2</v>
      </c>
      <c r="AD3698" s="53">
        <f>(ROUND(AC3698-AC3684,1)/AC3684)</f>
        <v>8.9277279168634857E-2</v>
      </c>
      <c r="AE3698" s="44" t="s">
        <v>28</v>
      </c>
      <c r="AF3698" s="45"/>
    </row>
    <row r="3699" spans="1:32">
      <c r="A3699" s="54" t="s">
        <v>19</v>
      </c>
      <c r="B3699" s="55" t="s">
        <v>304</v>
      </c>
      <c r="C3699" s="38" t="s">
        <v>4</v>
      </c>
      <c r="D3699" s="39">
        <v>100</v>
      </c>
      <c r="E3699" s="39">
        <v>0</v>
      </c>
      <c r="F3699" s="39">
        <v>0</v>
      </c>
      <c r="G3699" s="39">
        <v>0</v>
      </c>
      <c r="H3699" s="39">
        <v>0</v>
      </c>
      <c r="I3699" s="40">
        <v>30</v>
      </c>
      <c r="J3699" s="40">
        <v>70</v>
      </c>
      <c r="K3699" s="40">
        <v>0</v>
      </c>
      <c r="L3699" s="40">
        <v>0</v>
      </c>
      <c r="M3699" s="40">
        <v>0</v>
      </c>
      <c r="N3699" s="41">
        <f>D3699*$D$3</f>
        <v>140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280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50"/>
        <v>420</v>
      </c>
      <c r="Y3699" s="41">
        <f t="shared" si="451"/>
        <v>0</v>
      </c>
      <c r="Z3699" s="41">
        <f t="shared" si="452"/>
        <v>0</v>
      </c>
      <c r="AA3699" s="41">
        <f t="shared" si="453"/>
        <v>0</v>
      </c>
      <c r="AB3699" s="41">
        <f t="shared" si="454"/>
        <v>0</v>
      </c>
      <c r="AC3699" s="42">
        <f t="shared" si="455"/>
        <v>420</v>
      </c>
      <c r="AD3699" s="43">
        <v>0</v>
      </c>
      <c r="AE3699" s="44"/>
      <c r="AF3699" s="45"/>
    </row>
    <row r="3700" spans="1:32">
      <c r="A3700" s="46" t="s">
        <v>29</v>
      </c>
      <c r="B3700" s="56">
        <v>8</v>
      </c>
      <c r="C3700" s="48" t="s">
        <v>5</v>
      </c>
      <c r="D3700" s="49">
        <v>100</v>
      </c>
      <c r="E3700" s="49">
        <v>0</v>
      </c>
      <c r="F3700" s="49">
        <v>0</v>
      </c>
      <c r="G3700" s="49">
        <v>0</v>
      </c>
      <c r="H3700" s="49">
        <v>0</v>
      </c>
      <c r="I3700" s="50">
        <v>45</v>
      </c>
      <c r="J3700" s="50">
        <v>88</v>
      </c>
      <c r="K3700" s="50">
        <v>0</v>
      </c>
      <c r="L3700" s="50">
        <v>0</v>
      </c>
      <c r="M3700" s="50">
        <v>0</v>
      </c>
      <c r="N3700" s="51">
        <f>D3700*$D$4</f>
        <v>135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359.1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50"/>
        <v>494.1</v>
      </c>
      <c r="Y3700" s="51">
        <f t="shared" si="451"/>
        <v>0</v>
      </c>
      <c r="Z3700" s="51">
        <f t="shared" si="452"/>
        <v>0</v>
      </c>
      <c r="AA3700" s="51">
        <f t="shared" si="453"/>
        <v>0</v>
      </c>
      <c r="AB3700" s="51">
        <f t="shared" si="454"/>
        <v>0</v>
      </c>
      <c r="AC3700" s="52">
        <f t="shared" si="455"/>
        <v>494.1</v>
      </c>
      <c r="AD3700" s="53">
        <f>(ROUND(AC3700-AC3699,1)/AC3699)</f>
        <v>0.17642857142857141</v>
      </c>
      <c r="AE3700" s="44"/>
      <c r="AF3700" s="45"/>
    </row>
    <row r="3701" spans="1:32">
      <c r="A3701" s="46" t="s">
        <v>30</v>
      </c>
      <c r="B3701" s="56">
        <v>16</v>
      </c>
      <c r="C3701" s="48" t="s">
        <v>6</v>
      </c>
      <c r="D3701" s="49">
        <v>100</v>
      </c>
      <c r="E3701" s="49">
        <v>0</v>
      </c>
      <c r="F3701" s="49">
        <v>0</v>
      </c>
      <c r="G3701" s="49">
        <v>0</v>
      </c>
      <c r="H3701" s="49">
        <v>0</v>
      </c>
      <c r="I3701" s="50">
        <v>30</v>
      </c>
      <c r="J3701" s="50">
        <v>70</v>
      </c>
      <c r="K3701" s="50">
        <v>0</v>
      </c>
      <c r="L3701" s="50">
        <v>0</v>
      </c>
      <c r="M3701" s="50">
        <v>0</v>
      </c>
      <c r="N3701" s="51">
        <f>D3701*$D$5</f>
        <v>140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280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50"/>
        <v>420</v>
      </c>
      <c r="Y3701" s="51">
        <f t="shared" si="451"/>
        <v>0</v>
      </c>
      <c r="Z3701" s="51">
        <f t="shared" si="452"/>
        <v>0</v>
      </c>
      <c r="AA3701" s="51">
        <f t="shared" si="453"/>
        <v>0</v>
      </c>
      <c r="AB3701" s="51">
        <f t="shared" si="454"/>
        <v>0</v>
      </c>
      <c r="AC3701" s="52">
        <f t="shared" si="455"/>
        <v>420</v>
      </c>
      <c r="AD3701" s="53">
        <f>(ROUND(AC3701-AC3699,1)/AC3699)</f>
        <v>0</v>
      </c>
      <c r="AE3701" s="44"/>
      <c r="AF3701" s="45"/>
    </row>
    <row r="3702" spans="1:32">
      <c r="A3702" s="46" t="s">
        <v>31</v>
      </c>
      <c r="B3702" s="56">
        <v>0</v>
      </c>
      <c r="C3702" s="48" t="s">
        <v>7</v>
      </c>
      <c r="D3702" s="49">
        <v>100</v>
      </c>
      <c r="E3702" s="49">
        <v>0</v>
      </c>
      <c r="F3702" s="49">
        <v>0</v>
      </c>
      <c r="G3702" s="49">
        <v>0</v>
      </c>
      <c r="H3702" s="49">
        <v>0</v>
      </c>
      <c r="I3702" s="50">
        <v>30</v>
      </c>
      <c r="J3702" s="50">
        <v>70</v>
      </c>
      <c r="K3702" s="50">
        <v>0</v>
      </c>
      <c r="L3702" s="50">
        <v>0</v>
      </c>
      <c r="M3702" s="50">
        <v>0</v>
      </c>
      <c r="N3702" s="51">
        <f>D3702*$D$6</f>
        <v>140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280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50"/>
        <v>420</v>
      </c>
      <c r="Y3702" s="51">
        <f t="shared" si="451"/>
        <v>0</v>
      </c>
      <c r="Z3702" s="51">
        <f t="shared" si="452"/>
        <v>0</v>
      </c>
      <c r="AA3702" s="51">
        <f t="shared" si="453"/>
        <v>0</v>
      </c>
      <c r="AB3702" s="51">
        <f t="shared" si="454"/>
        <v>0</v>
      </c>
      <c r="AC3702" s="52">
        <f t="shared" si="455"/>
        <v>420</v>
      </c>
      <c r="AD3702" s="53">
        <f>(ROUND(AC3702-AC3699,1)/AC3699)</f>
        <v>0</v>
      </c>
      <c r="AE3702" s="44"/>
      <c r="AF3702" s="45"/>
    </row>
    <row r="3703" spans="1:32">
      <c r="A3703" s="46" t="s">
        <v>32</v>
      </c>
      <c r="B3703" s="56">
        <v>0</v>
      </c>
      <c r="C3703" s="48" t="s">
        <v>8</v>
      </c>
      <c r="D3703" s="49">
        <v>100</v>
      </c>
      <c r="E3703" s="49">
        <v>0</v>
      </c>
      <c r="F3703" s="49">
        <v>0</v>
      </c>
      <c r="G3703" s="49">
        <v>0</v>
      </c>
      <c r="H3703" s="49">
        <v>0</v>
      </c>
      <c r="I3703" s="50">
        <v>30</v>
      </c>
      <c r="J3703" s="50">
        <v>70</v>
      </c>
      <c r="K3703" s="50">
        <v>0</v>
      </c>
      <c r="L3703" s="50">
        <v>0</v>
      </c>
      <c r="M3703" s="50">
        <v>0</v>
      </c>
      <c r="N3703" s="51">
        <f>D3703*$D$7</f>
        <v>140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280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50"/>
        <v>420</v>
      </c>
      <c r="Y3703" s="51">
        <f t="shared" si="451"/>
        <v>0</v>
      </c>
      <c r="Z3703" s="51">
        <f t="shared" si="452"/>
        <v>0</v>
      </c>
      <c r="AA3703" s="51">
        <f t="shared" si="453"/>
        <v>0</v>
      </c>
      <c r="AB3703" s="51">
        <f t="shared" si="454"/>
        <v>0</v>
      </c>
      <c r="AC3703" s="52">
        <f t="shared" si="455"/>
        <v>420</v>
      </c>
      <c r="AD3703" s="53">
        <f>(ROUND(AC3703-AC3699,1)/AC3699)</f>
        <v>0</v>
      </c>
      <c r="AE3703" s="44"/>
      <c r="AF3703" s="45"/>
    </row>
    <row r="3704" spans="1:32">
      <c r="A3704" s="46" t="s">
        <v>33</v>
      </c>
      <c r="B3704" s="56"/>
      <c r="C3704" s="48" t="s">
        <v>9</v>
      </c>
      <c r="D3704" s="49">
        <v>100</v>
      </c>
      <c r="E3704" s="49">
        <v>0</v>
      </c>
      <c r="F3704" s="49">
        <v>0</v>
      </c>
      <c r="G3704" s="49">
        <v>0</v>
      </c>
      <c r="H3704" s="49">
        <v>0</v>
      </c>
      <c r="I3704" s="50">
        <v>30</v>
      </c>
      <c r="J3704" s="50">
        <v>70</v>
      </c>
      <c r="K3704" s="50">
        <v>0</v>
      </c>
      <c r="L3704" s="50">
        <v>0</v>
      </c>
      <c r="M3704" s="50">
        <v>0</v>
      </c>
      <c r="N3704" s="51">
        <f>D3704*$D$8</f>
        <v>140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280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50"/>
        <v>420</v>
      </c>
      <c r="Y3704" s="51">
        <f t="shared" si="451"/>
        <v>0</v>
      </c>
      <c r="Z3704" s="51">
        <f t="shared" si="452"/>
        <v>0</v>
      </c>
      <c r="AA3704" s="51">
        <f t="shared" si="453"/>
        <v>0</v>
      </c>
      <c r="AB3704" s="51">
        <f t="shared" si="454"/>
        <v>0</v>
      </c>
      <c r="AC3704" s="52">
        <f t="shared" si="455"/>
        <v>420</v>
      </c>
      <c r="AD3704" s="53">
        <f>(ROUND(AC3704-AC3699,1)/AC3699)</f>
        <v>0</v>
      </c>
      <c r="AE3704" s="44"/>
      <c r="AF3704" s="45"/>
    </row>
    <row r="3705" spans="1:32">
      <c r="A3705" s="46" t="s">
        <v>34</v>
      </c>
      <c r="B3705" s="56"/>
      <c r="C3705" s="48" t="s">
        <v>10</v>
      </c>
      <c r="D3705" s="49">
        <v>50</v>
      </c>
      <c r="E3705" s="49">
        <v>110</v>
      </c>
      <c r="F3705" s="49">
        <v>0</v>
      </c>
      <c r="G3705" s="49">
        <v>0</v>
      </c>
      <c r="H3705" s="49">
        <v>0</v>
      </c>
      <c r="I3705" s="50">
        <v>30</v>
      </c>
      <c r="J3705" s="50">
        <v>70</v>
      </c>
      <c r="K3705" s="50">
        <v>105</v>
      </c>
      <c r="L3705" s="50">
        <v>0</v>
      </c>
      <c r="M3705" s="50">
        <v>0</v>
      </c>
      <c r="N3705" s="51">
        <f>D3705*$D$9</f>
        <v>67.5</v>
      </c>
      <c r="O3705" s="51">
        <f>E3705*$E$9</f>
        <v>148.5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67.5</v>
      </c>
      <c r="T3705" s="51">
        <f>(O3705/100)*(K3705*$K$9)</f>
        <v>218.29500000000002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50"/>
        <v>135</v>
      </c>
      <c r="Y3705" s="51">
        <f t="shared" si="451"/>
        <v>366.79500000000002</v>
      </c>
      <c r="Z3705" s="51">
        <f t="shared" si="452"/>
        <v>0</v>
      </c>
      <c r="AA3705" s="51">
        <f t="shared" si="453"/>
        <v>0</v>
      </c>
      <c r="AB3705" s="51">
        <f t="shared" si="454"/>
        <v>0</v>
      </c>
      <c r="AC3705" s="52">
        <f t="shared" si="455"/>
        <v>501.8</v>
      </c>
      <c r="AD3705" s="53">
        <f>(ROUND(AC3705-AC3699,1)/AC3699)</f>
        <v>0.19476190476190475</v>
      </c>
      <c r="AE3705" s="44"/>
      <c r="AF3705" s="45"/>
    </row>
    <row r="3706" spans="1:32">
      <c r="A3706" s="46" t="s">
        <v>35</v>
      </c>
      <c r="B3706" s="56"/>
      <c r="C3706" s="48" t="s">
        <v>11</v>
      </c>
      <c r="D3706" s="49">
        <v>50</v>
      </c>
      <c r="E3706" s="49">
        <v>0</v>
      </c>
      <c r="F3706" s="49">
        <v>110</v>
      </c>
      <c r="G3706" s="49">
        <v>0</v>
      </c>
      <c r="H3706" s="49">
        <v>0</v>
      </c>
      <c r="I3706" s="50">
        <v>30</v>
      </c>
      <c r="J3706" s="50">
        <v>70</v>
      </c>
      <c r="K3706" s="50">
        <v>52.5</v>
      </c>
      <c r="L3706" s="50">
        <v>52.5</v>
      </c>
      <c r="M3706" s="50">
        <v>0</v>
      </c>
      <c r="N3706" s="51">
        <f>D3706*$D$10</f>
        <v>67.5</v>
      </c>
      <c r="O3706" s="51">
        <f>E3706*$E$10</f>
        <v>0</v>
      </c>
      <c r="P3706" s="51">
        <f>F3706*$F$10</f>
        <v>148.5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67.5</v>
      </c>
      <c r="T3706" s="51">
        <f>(O3706/100)*(K3706*$J$10)</f>
        <v>0</v>
      </c>
      <c r="U3706" s="51">
        <f>(P3706/100)*(K3706*$K$10)+(P3706/100)*(L3706*$L$10)</f>
        <v>218.29500000000002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50"/>
        <v>135</v>
      </c>
      <c r="Y3706" s="51">
        <f t="shared" si="451"/>
        <v>0</v>
      </c>
      <c r="Z3706" s="51">
        <f t="shared" si="452"/>
        <v>366.79500000000002</v>
      </c>
      <c r="AA3706" s="51">
        <f t="shared" si="453"/>
        <v>0</v>
      </c>
      <c r="AB3706" s="51">
        <f t="shared" si="454"/>
        <v>0</v>
      </c>
      <c r="AC3706" s="52">
        <f t="shared" si="455"/>
        <v>501.8</v>
      </c>
      <c r="AD3706" s="53">
        <f>(ROUND(AC3706-AC3699,1)/AC3699)</f>
        <v>0.19476190476190475</v>
      </c>
      <c r="AE3706" s="44"/>
      <c r="AF3706" s="45"/>
    </row>
    <row r="3707" spans="1:32">
      <c r="A3707" s="46" t="s">
        <v>36</v>
      </c>
      <c r="B3707" s="56"/>
      <c r="C3707" s="48" t="s">
        <v>12</v>
      </c>
      <c r="D3707" s="49">
        <v>50</v>
      </c>
      <c r="E3707" s="49">
        <v>0</v>
      </c>
      <c r="F3707" s="49">
        <v>0</v>
      </c>
      <c r="G3707" s="49">
        <v>110</v>
      </c>
      <c r="H3707" s="49">
        <v>0</v>
      </c>
      <c r="I3707" s="50">
        <v>30</v>
      </c>
      <c r="J3707" s="50">
        <v>70</v>
      </c>
      <c r="K3707" s="50">
        <v>0</v>
      </c>
      <c r="L3707" s="50">
        <v>105</v>
      </c>
      <c r="M3707" s="50">
        <v>0</v>
      </c>
      <c r="N3707" s="51">
        <f>D3707*$D$11</f>
        <v>67.5</v>
      </c>
      <c r="O3707" s="51">
        <f>E3707*$E$11</f>
        <v>0</v>
      </c>
      <c r="P3707" s="51">
        <f>F3707*$F$11</f>
        <v>0</v>
      </c>
      <c r="Q3707" s="51">
        <f>G3707*$G$11</f>
        <v>148.5</v>
      </c>
      <c r="R3707" s="51">
        <f>H3707*$H$11</f>
        <v>0</v>
      </c>
      <c r="S3707" s="51">
        <f>(N3707/100)*(I3707*$I$11)+(N3707/100)*(J3707*$J$11)</f>
        <v>67.5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218.29500000000002</v>
      </c>
      <c r="W3707" s="51">
        <f>(R3707/100)*(K3707*$K$11)+(R3707/100)*(L3707*$L$11)</f>
        <v>0</v>
      </c>
      <c r="X3707" s="51">
        <f t="shared" si="450"/>
        <v>135</v>
      </c>
      <c r="Y3707" s="51">
        <f t="shared" si="451"/>
        <v>0</v>
      </c>
      <c r="Z3707" s="51">
        <f t="shared" si="452"/>
        <v>0</v>
      </c>
      <c r="AA3707" s="51">
        <f t="shared" si="453"/>
        <v>366.79500000000002</v>
      </c>
      <c r="AB3707" s="51">
        <f t="shared" si="454"/>
        <v>0</v>
      </c>
      <c r="AC3707" s="52">
        <f t="shared" si="455"/>
        <v>501.8</v>
      </c>
      <c r="AD3707" s="53">
        <f>(ROUND(AC3707-AC3699,1)/AC3699)</f>
        <v>0.19476190476190475</v>
      </c>
      <c r="AE3707" s="44"/>
      <c r="AF3707" s="45"/>
    </row>
    <row r="3708" spans="1:32">
      <c r="A3708" s="46" t="s">
        <v>37</v>
      </c>
      <c r="B3708" s="56"/>
      <c r="C3708" s="48" t="s">
        <v>13</v>
      </c>
      <c r="D3708" s="49">
        <v>50</v>
      </c>
      <c r="E3708" s="49">
        <v>0</v>
      </c>
      <c r="F3708" s="49">
        <v>0</v>
      </c>
      <c r="G3708" s="49">
        <v>0</v>
      </c>
      <c r="H3708" s="49">
        <v>110</v>
      </c>
      <c r="I3708" s="50">
        <v>30</v>
      </c>
      <c r="J3708" s="50">
        <v>70</v>
      </c>
      <c r="K3708" s="50">
        <v>52.5</v>
      </c>
      <c r="L3708" s="50">
        <v>52.5</v>
      </c>
      <c r="M3708" s="50">
        <v>0</v>
      </c>
      <c r="N3708" s="51">
        <f>D3708*$D$12</f>
        <v>67.5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148.5</v>
      </c>
      <c r="S3708" s="51">
        <f>(N3708/100)*(I3708*$I$12)+(N3708/100)*(J3708*$J$12)</f>
        <v>67.5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218.29500000000002</v>
      </c>
      <c r="X3708" s="51">
        <f t="shared" si="450"/>
        <v>135</v>
      </c>
      <c r="Y3708" s="51">
        <f t="shared" si="451"/>
        <v>0</v>
      </c>
      <c r="Z3708" s="51">
        <f t="shared" si="452"/>
        <v>0</v>
      </c>
      <c r="AA3708" s="51">
        <f t="shared" si="453"/>
        <v>0</v>
      </c>
      <c r="AB3708" s="51">
        <f t="shared" si="454"/>
        <v>366.79500000000002</v>
      </c>
      <c r="AC3708" s="52">
        <f t="shared" si="455"/>
        <v>501.8</v>
      </c>
      <c r="AD3708" s="53">
        <f>(ROUND(AC3708-AC3699,1)/AC3699)</f>
        <v>0.19476190476190475</v>
      </c>
      <c r="AE3708" s="44"/>
      <c r="AF3708" s="45"/>
    </row>
    <row r="3709" spans="1:32">
      <c r="A3709" s="46" t="s">
        <v>38</v>
      </c>
      <c r="B3709" s="56"/>
      <c r="C3709" s="48" t="s">
        <v>14</v>
      </c>
      <c r="D3709" s="49">
        <v>100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120</v>
      </c>
      <c r="N3709" s="51">
        <f>D3709*$D$13</f>
        <v>135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50"/>
        <v>459</v>
      </c>
      <c r="Y3709" s="51">
        <f t="shared" si="451"/>
        <v>0</v>
      </c>
      <c r="Z3709" s="51">
        <f t="shared" si="452"/>
        <v>0</v>
      </c>
      <c r="AA3709" s="51">
        <f t="shared" si="453"/>
        <v>0</v>
      </c>
      <c r="AB3709" s="51">
        <f t="shared" si="454"/>
        <v>0</v>
      </c>
      <c r="AC3709" s="52">
        <f t="shared" si="455"/>
        <v>459</v>
      </c>
      <c r="AD3709" s="53">
        <f>(ROUND(AC3709-AC3699,1)/AC3699)</f>
        <v>9.285714285714286E-2</v>
      </c>
      <c r="AE3709" s="44"/>
      <c r="AF3709" s="45"/>
    </row>
    <row r="3710" spans="1:32">
      <c r="A3710" s="46" t="s">
        <v>39</v>
      </c>
      <c r="B3710" s="56"/>
      <c r="C3710" s="48" t="s">
        <v>15</v>
      </c>
      <c r="D3710" s="49">
        <v>100</v>
      </c>
      <c r="E3710" s="49">
        <v>0</v>
      </c>
      <c r="F3710" s="49">
        <v>0</v>
      </c>
      <c r="G3710" s="49">
        <v>0</v>
      </c>
      <c r="H3710" s="49">
        <v>0</v>
      </c>
      <c r="I3710" s="50">
        <v>30</v>
      </c>
      <c r="J3710" s="50">
        <v>70</v>
      </c>
      <c r="K3710" s="50">
        <v>80</v>
      </c>
      <c r="L3710" s="50">
        <v>0</v>
      </c>
      <c r="M3710" s="50">
        <v>0</v>
      </c>
      <c r="N3710" s="51">
        <f>D3710*$D$14</f>
        <v>135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351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50"/>
        <v>486</v>
      </c>
      <c r="Y3710" s="51">
        <f t="shared" si="451"/>
        <v>0</v>
      </c>
      <c r="Z3710" s="51">
        <f t="shared" si="452"/>
        <v>0</v>
      </c>
      <c r="AA3710" s="51">
        <f t="shared" si="453"/>
        <v>0</v>
      </c>
      <c r="AB3710" s="51">
        <f t="shared" si="454"/>
        <v>0</v>
      </c>
      <c r="AC3710" s="52">
        <f t="shared" si="455"/>
        <v>486</v>
      </c>
      <c r="AD3710" s="53">
        <f>(ROUND(AC3710-AC3699,1)/AC3699)</f>
        <v>0.15714285714285714</v>
      </c>
      <c r="AE3710" s="44"/>
      <c r="AF3710" s="45"/>
    </row>
    <row r="3711" spans="1:32">
      <c r="A3711" s="46"/>
      <c r="B3711" s="56"/>
      <c r="C3711" s="48" t="s">
        <v>16</v>
      </c>
      <c r="D3711" s="49">
        <v>100</v>
      </c>
      <c r="E3711" s="49">
        <v>0</v>
      </c>
      <c r="F3711" s="49">
        <v>0</v>
      </c>
      <c r="G3711" s="49">
        <v>0</v>
      </c>
      <c r="H3711" s="49">
        <v>0</v>
      </c>
      <c r="I3711" s="50">
        <v>30</v>
      </c>
      <c r="J3711" s="50">
        <v>70</v>
      </c>
      <c r="K3711" s="50">
        <v>0</v>
      </c>
      <c r="L3711" s="50">
        <v>80</v>
      </c>
      <c r="M3711" s="50">
        <v>0</v>
      </c>
      <c r="N3711" s="51">
        <f>D3711*$D$15</f>
        <v>135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351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50"/>
        <v>486</v>
      </c>
      <c r="Y3711" s="51">
        <f t="shared" si="451"/>
        <v>0</v>
      </c>
      <c r="Z3711" s="51">
        <f t="shared" si="452"/>
        <v>0</v>
      </c>
      <c r="AA3711" s="51">
        <f t="shared" si="453"/>
        <v>0</v>
      </c>
      <c r="AB3711" s="51">
        <f t="shared" si="454"/>
        <v>0</v>
      </c>
      <c r="AC3711" s="52">
        <f t="shared" si="455"/>
        <v>486</v>
      </c>
      <c r="AD3711" s="53">
        <f>(ROUND(AC3711-AC3699,1)/AC3699)</f>
        <v>0.15714285714285714</v>
      </c>
      <c r="AE3711" s="44"/>
      <c r="AF3711" s="45"/>
    </row>
    <row r="3712" spans="1:32">
      <c r="A3712" s="46"/>
      <c r="B3712" s="56"/>
      <c r="C3712" s="48" t="s">
        <v>17</v>
      </c>
      <c r="D3712" s="49">
        <v>100</v>
      </c>
      <c r="E3712" s="49">
        <v>0</v>
      </c>
      <c r="F3712" s="49">
        <v>0</v>
      </c>
      <c r="G3712" s="49">
        <v>0</v>
      </c>
      <c r="H3712" s="49">
        <v>0</v>
      </c>
      <c r="I3712" s="50">
        <v>30</v>
      </c>
      <c r="J3712" s="50">
        <v>98</v>
      </c>
      <c r="K3712" s="50">
        <v>0</v>
      </c>
      <c r="L3712" s="50">
        <v>0</v>
      </c>
      <c r="M3712" s="50">
        <v>0</v>
      </c>
      <c r="N3712" s="51">
        <f>D3712*$D$16</f>
        <v>135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371.25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50"/>
        <v>506.25</v>
      </c>
      <c r="Y3712" s="51">
        <f t="shared" si="451"/>
        <v>0</v>
      </c>
      <c r="Z3712" s="51">
        <f t="shared" si="452"/>
        <v>0</v>
      </c>
      <c r="AA3712" s="51">
        <f t="shared" si="453"/>
        <v>0</v>
      </c>
      <c r="AB3712" s="51">
        <f t="shared" si="454"/>
        <v>0</v>
      </c>
      <c r="AC3712" s="52">
        <f t="shared" si="455"/>
        <v>506.3</v>
      </c>
      <c r="AD3712" s="53">
        <f>(ROUND(AC3712-AC3699,1)/AC3699)</f>
        <v>0.20547619047619048</v>
      </c>
      <c r="AE3712" s="44"/>
      <c r="AF3712" s="45"/>
    </row>
    <row r="3713" spans="1:32">
      <c r="A3713" s="46"/>
      <c r="B3713" s="56"/>
      <c r="C3713" s="48" t="s">
        <v>18</v>
      </c>
      <c r="D3713" s="49">
        <v>100</v>
      </c>
      <c r="E3713" s="49">
        <v>0</v>
      </c>
      <c r="F3713" s="49">
        <v>0</v>
      </c>
      <c r="G3713" s="49">
        <v>0</v>
      </c>
      <c r="H3713" s="49">
        <v>0</v>
      </c>
      <c r="I3713" s="50">
        <v>68</v>
      </c>
      <c r="J3713" s="50">
        <v>70</v>
      </c>
      <c r="K3713" s="50">
        <v>0</v>
      </c>
      <c r="L3713" s="50">
        <v>0</v>
      </c>
      <c r="M3713" s="50">
        <v>0</v>
      </c>
      <c r="N3713" s="51">
        <f>D3713*$D$17</f>
        <v>135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324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50"/>
        <v>459</v>
      </c>
      <c r="Y3713" s="51">
        <f t="shared" si="451"/>
        <v>0</v>
      </c>
      <c r="Z3713" s="51">
        <f t="shared" si="452"/>
        <v>0</v>
      </c>
      <c r="AA3713" s="51">
        <f t="shared" si="453"/>
        <v>0</v>
      </c>
      <c r="AB3713" s="51">
        <f t="shared" si="454"/>
        <v>0</v>
      </c>
      <c r="AC3713" s="52">
        <f t="shared" si="455"/>
        <v>459</v>
      </c>
      <c r="AD3713" s="53">
        <f>(ROUND(AC3713-AC3699,1)/AC3699)</f>
        <v>9.285714285714286E-2</v>
      </c>
      <c r="AE3713" s="44" t="s">
        <v>28</v>
      </c>
      <c r="AF3713" s="45"/>
    </row>
    <row r="3714" spans="1:32">
      <c r="A3714" s="54" t="s">
        <v>19</v>
      </c>
      <c r="B3714" s="37" t="s">
        <v>305</v>
      </c>
      <c r="C3714" s="38" t="s">
        <v>4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50</v>
      </c>
      <c r="J3714" s="40">
        <v>50</v>
      </c>
      <c r="K3714" s="40">
        <v>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50"/>
        <v>428.4</v>
      </c>
      <c r="Y3714" s="41">
        <f t="shared" si="451"/>
        <v>0</v>
      </c>
      <c r="Z3714" s="41">
        <f t="shared" si="452"/>
        <v>0</v>
      </c>
      <c r="AA3714" s="41">
        <f t="shared" si="453"/>
        <v>0</v>
      </c>
      <c r="AB3714" s="41">
        <f t="shared" si="454"/>
        <v>0</v>
      </c>
      <c r="AC3714" s="42">
        <f t="shared" si="455"/>
        <v>428.4</v>
      </c>
      <c r="AD3714" s="43">
        <v>0</v>
      </c>
      <c r="AE3714" s="44"/>
      <c r="AF3714" s="45"/>
    </row>
    <row r="3715" spans="1:32">
      <c r="A3715" s="46" t="s">
        <v>29</v>
      </c>
      <c r="B3715" s="47">
        <v>14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70</v>
      </c>
      <c r="J3715" s="50">
        <v>70</v>
      </c>
      <c r="K3715" s="50">
        <v>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385.56000000000006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50"/>
        <v>523.2600000000001</v>
      </c>
      <c r="Y3715" s="51">
        <f t="shared" si="451"/>
        <v>0</v>
      </c>
      <c r="Z3715" s="51">
        <f t="shared" si="452"/>
        <v>0</v>
      </c>
      <c r="AA3715" s="51">
        <f t="shared" si="453"/>
        <v>0</v>
      </c>
      <c r="AB3715" s="51">
        <f t="shared" si="454"/>
        <v>0</v>
      </c>
      <c r="AC3715" s="52">
        <f t="shared" si="455"/>
        <v>523.29999999999995</v>
      </c>
      <c r="AD3715" s="53">
        <f>(ROUND(AC3715-AC3714,1)/AC3714)</f>
        <v>0.22152194211017742</v>
      </c>
      <c r="AE3715" s="44"/>
      <c r="AF3715" s="45"/>
    </row>
    <row r="3716" spans="1:32">
      <c r="A3716" s="46" t="s">
        <v>30</v>
      </c>
      <c r="B3716" s="47">
        <v>10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50</v>
      </c>
      <c r="J3716" s="50">
        <v>50</v>
      </c>
      <c r="K3716" s="50">
        <v>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50"/>
        <v>428.4</v>
      </c>
      <c r="Y3716" s="51">
        <f t="shared" si="451"/>
        <v>0</v>
      </c>
      <c r="Z3716" s="51">
        <f t="shared" si="452"/>
        <v>0</v>
      </c>
      <c r="AA3716" s="51">
        <f t="shared" si="453"/>
        <v>0</v>
      </c>
      <c r="AB3716" s="51">
        <f t="shared" si="454"/>
        <v>0</v>
      </c>
      <c r="AC3716" s="52">
        <f t="shared" si="455"/>
        <v>428.4</v>
      </c>
      <c r="AD3716" s="53">
        <f>(ROUND(AC3716-AC3714,1)/AC3714)</f>
        <v>0</v>
      </c>
      <c r="AE3716" s="44"/>
      <c r="AF3716" s="45"/>
    </row>
    <row r="3717" spans="1:32">
      <c r="A3717" s="46" t="s">
        <v>31</v>
      </c>
      <c r="B3717" s="47">
        <v>0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50</v>
      </c>
      <c r="J3717" s="50">
        <v>50</v>
      </c>
      <c r="K3717" s="50">
        <v>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50"/>
        <v>428.4</v>
      </c>
      <c r="Y3717" s="51">
        <f t="shared" si="451"/>
        <v>0</v>
      </c>
      <c r="Z3717" s="51">
        <f t="shared" si="452"/>
        <v>0</v>
      </c>
      <c r="AA3717" s="51">
        <f t="shared" si="453"/>
        <v>0</v>
      </c>
      <c r="AB3717" s="51">
        <f t="shared" si="454"/>
        <v>0</v>
      </c>
      <c r="AC3717" s="52">
        <f t="shared" si="455"/>
        <v>428.4</v>
      </c>
      <c r="AD3717" s="53">
        <f>(ROUND(AC3717-AC3714,1)/AC3714)</f>
        <v>0</v>
      </c>
      <c r="AE3717" s="44"/>
      <c r="AF3717" s="45"/>
    </row>
    <row r="3718" spans="1:32">
      <c r="A3718" s="46" t="s">
        <v>32</v>
      </c>
      <c r="B3718" s="47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50</v>
      </c>
      <c r="J3718" s="50">
        <v>50</v>
      </c>
      <c r="K3718" s="50">
        <v>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50"/>
        <v>428.4</v>
      </c>
      <c r="Y3718" s="51">
        <f t="shared" si="451"/>
        <v>0</v>
      </c>
      <c r="Z3718" s="51">
        <f t="shared" si="452"/>
        <v>0</v>
      </c>
      <c r="AA3718" s="51">
        <f t="shared" si="453"/>
        <v>0</v>
      </c>
      <c r="AB3718" s="51">
        <f t="shared" si="454"/>
        <v>0</v>
      </c>
      <c r="AC3718" s="52">
        <f t="shared" si="455"/>
        <v>428.4</v>
      </c>
      <c r="AD3718" s="53">
        <f>(ROUND(AC3718-AC3714,1)/AC3714)</f>
        <v>0</v>
      </c>
      <c r="AE3718" s="44"/>
      <c r="AF3718" s="45"/>
    </row>
    <row r="3719" spans="1:32">
      <c r="A3719" s="46" t="s">
        <v>33</v>
      </c>
      <c r="B3719" s="47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50</v>
      </c>
      <c r="J3719" s="50">
        <v>50</v>
      </c>
      <c r="K3719" s="50">
        <v>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50"/>
        <v>428.4</v>
      </c>
      <c r="Y3719" s="51">
        <f t="shared" si="451"/>
        <v>0</v>
      </c>
      <c r="Z3719" s="51">
        <f t="shared" si="452"/>
        <v>0</v>
      </c>
      <c r="AA3719" s="51">
        <f t="shared" si="453"/>
        <v>0</v>
      </c>
      <c r="AB3719" s="51">
        <f t="shared" si="454"/>
        <v>0</v>
      </c>
      <c r="AC3719" s="52">
        <f t="shared" si="455"/>
        <v>428.4</v>
      </c>
      <c r="AD3719" s="53">
        <f>(ROUND(AC3719-AC3714,1)/AC3714)</f>
        <v>0</v>
      </c>
      <c r="AE3719" s="44"/>
      <c r="AF3719" s="45"/>
    </row>
    <row r="3720" spans="1:32">
      <c r="A3720" s="46" t="s">
        <v>34</v>
      </c>
      <c r="B3720" s="47"/>
      <c r="C3720" s="48" t="s">
        <v>10</v>
      </c>
      <c r="D3720" s="49">
        <v>51</v>
      </c>
      <c r="E3720" s="49">
        <v>115</v>
      </c>
      <c r="F3720" s="49">
        <v>0</v>
      </c>
      <c r="G3720" s="49">
        <v>0</v>
      </c>
      <c r="H3720" s="49">
        <v>0</v>
      </c>
      <c r="I3720" s="50">
        <v>50</v>
      </c>
      <c r="J3720" s="50">
        <v>50</v>
      </c>
      <c r="K3720" s="50">
        <v>105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155.25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68.850000000000009</v>
      </c>
      <c r="T3720" s="51">
        <f>(O3720/100)*(K3720*$K$9)</f>
        <v>228.2175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50"/>
        <v>137.70000000000002</v>
      </c>
      <c r="Y3720" s="51">
        <f t="shared" si="451"/>
        <v>383.46749999999997</v>
      </c>
      <c r="Z3720" s="51">
        <f t="shared" si="452"/>
        <v>0</v>
      </c>
      <c r="AA3720" s="51">
        <f t="shared" si="453"/>
        <v>0</v>
      </c>
      <c r="AB3720" s="51">
        <f t="shared" si="454"/>
        <v>0</v>
      </c>
      <c r="AC3720" s="52">
        <f t="shared" si="455"/>
        <v>521.20000000000005</v>
      </c>
      <c r="AD3720" s="53">
        <f>(ROUND(AC3720-AC3714,1)/AC3714)</f>
        <v>0.21661998132586369</v>
      </c>
      <c r="AE3720" s="44"/>
      <c r="AF3720" s="45"/>
    </row>
    <row r="3721" spans="1:32">
      <c r="A3721" s="46" t="s">
        <v>35</v>
      </c>
      <c r="B3721" s="47"/>
      <c r="C3721" s="48" t="s">
        <v>11</v>
      </c>
      <c r="D3721" s="49">
        <v>51</v>
      </c>
      <c r="E3721" s="49">
        <v>0</v>
      </c>
      <c r="F3721" s="49">
        <v>115</v>
      </c>
      <c r="G3721" s="49">
        <v>0</v>
      </c>
      <c r="H3721" s="49">
        <v>0</v>
      </c>
      <c r="I3721" s="50">
        <v>50</v>
      </c>
      <c r="J3721" s="50">
        <v>50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155.25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68.850000000000009</v>
      </c>
      <c r="T3721" s="51">
        <f>(O3721/100)*(K3721*$J$10)</f>
        <v>0</v>
      </c>
      <c r="U3721" s="51">
        <f>(P3721/100)*(K3721*$K$10)+(P3721/100)*(L3721*$L$10)</f>
        <v>228.2175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50"/>
        <v>137.70000000000002</v>
      </c>
      <c r="Y3721" s="51">
        <f t="shared" si="451"/>
        <v>0</v>
      </c>
      <c r="Z3721" s="51">
        <f t="shared" si="452"/>
        <v>383.46749999999997</v>
      </c>
      <c r="AA3721" s="51">
        <f t="shared" si="453"/>
        <v>0</v>
      </c>
      <c r="AB3721" s="51">
        <f t="shared" si="454"/>
        <v>0</v>
      </c>
      <c r="AC3721" s="52">
        <f t="shared" si="455"/>
        <v>521.20000000000005</v>
      </c>
      <c r="AD3721" s="53">
        <f>(ROUND(AC3721-AC3714,1)/AC3714)</f>
        <v>0.21661998132586369</v>
      </c>
      <c r="AE3721" s="44"/>
      <c r="AF3721" s="45"/>
    </row>
    <row r="3722" spans="1:32">
      <c r="A3722" s="46" t="s">
        <v>36</v>
      </c>
      <c r="B3722" s="47"/>
      <c r="C3722" s="48" t="s">
        <v>12</v>
      </c>
      <c r="D3722" s="49">
        <v>51</v>
      </c>
      <c r="E3722" s="49">
        <v>0</v>
      </c>
      <c r="F3722" s="49">
        <v>0</v>
      </c>
      <c r="G3722" s="49">
        <v>115</v>
      </c>
      <c r="H3722" s="49">
        <v>0</v>
      </c>
      <c r="I3722" s="50">
        <v>50</v>
      </c>
      <c r="J3722" s="50">
        <v>50</v>
      </c>
      <c r="K3722" s="50">
        <v>0</v>
      </c>
      <c r="L3722" s="50">
        <v>105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155.25</v>
      </c>
      <c r="R3722" s="51">
        <f>H3722*$H$11</f>
        <v>0</v>
      </c>
      <c r="S3722" s="51">
        <f>(N3722/100)*(I3722*$I$11)+(N3722/100)*(J3722*$J$11)</f>
        <v>68.850000000000009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228.2175</v>
      </c>
      <c r="W3722" s="51">
        <f>(R3722/100)*(K3722*$K$11)+(R3722/100)*(L3722*$L$11)</f>
        <v>0</v>
      </c>
      <c r="X3722" s="51">
        <f t="shared" si="450"/>
        <v>137.70000000000002</v>
      </c>
      <c r="Y3722" s="51">
        <f t="shared" si="451"/>
        <v>0</v>
      </c>
      <c r="Z3722" s="51">
        <f t="shared" si="452"/>
        <v>0</v>
      </c>
      <c r="AA3722" s="51">
        <f t="shared" si="453"/>
        <v>383.46749999999997</v>
      </c>
      <c r="AB3722" s="51">
        <f t="shared" si="454"/>
        <v>0</v>
      </c>
      <c r="AC3722" s="52">
        <f t="shared" si="455"/>
        <v>521.20000000000005</v>
      </c>
      <c r="AD3722" s="53">
        <f>(ROUND(AC3722-AC3714,1)/AC3714)</f>
        <v>0.21661998132586369</v>
      </c>
      <c r="AE3722" s="44"/>
      <c r="AF3722" s="45"/>
    </row>
    <row r="3723" spans="1:32">
      <c r="A3723" s="46" t="s">
        <v>37</v>
      </c>
      <c r="B3723" s="47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115</v>
      </c>
      <c r="I3723" s="50">
        <v>50</v>
      </c>
      <c r="J3723" s="50">
        <v>50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155.25</v>
      </c>
      <c r="S3723" s="51">
        <f>(N3723/100)*(I3723*$I$12)+(N3723/100)*(J3723*$J$12)</f>
        <v>68.850000000000009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228.2175</v>
      </c>
      <c r="X3723" s="51">
        <f t="shared" si="450"/>
        <v>137.70000000000002</v>
      </c>
      <c r="Y3723" s="51">
        <f t="shared" si="451"/>
        <v>0</v>
      </c>
      <c r="Z3723" s="51">
        <f t="shared" si="452"/>
        <v>0</v>
      </c>
      <c r="AA3723" s="51">
        <f t="shared" si="453"/>
        <v>0</v>
      </c>
      <c r="AB3723" s="51">
        <f t="shared" si="454"/>
        <v>383.46749999999997</v>
      </c>
      <c r="AC3723" s="52">
        <f t="shared" si="455"/>
        <v>521.20000000000005</v>
      </c>
      <c r="AD3723" s="53">
        <f>(ROUND(AC3723-AC3714,1)/AC3714)</f>
        <v>0.21661998132586369</v>
      </c>
      <c r="AE3723" s="44"/>
      <c r="AF3723" s="45"/>
    </row>
    <row r="3724" spans="1:32">
      <c r="A3724" s="46" t="s">
        <v>38</v>
      </c>
      <c r="B3724" s="47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118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324.97200000000004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50"/>
        <v>462.67200000000003</v>
      </c>
      <c r="Y3724" s="51">
        <f t="shared" si="451"/>
        <v>0</v>
      </c>
      <c r="Z3724" s="51">
        <f t="shared" si="452"/>
        <v>0</v>
      </c>
      <c r="AA3724" s="51">
        <f t="shared" si="453"/>
        <v>0</v>
      </c>
      <c r="AB3724" s="51">
        <f t="shared" si="454"/>
        <v>0</v>
      </c>
      <c r="AC3724" s="52">
        <f t="shared" si="455"/>
        <v>462.7</v>
      </c>
      <c r="AD3724" s="53">
        <f>(ROUND(AC3724-AC3714,1)/AC3714)</f>
        <v>8.0065359477124176E-2</v>
      </c>
      <c r="AE3724" s="44"/>
      <c r="AF3724" s="45"/>
    </row>
    <row r="3725" spans="1:32">
      <c r="A3725" s="46" t="s">
        <v>39</v>
      </c>
      <c r="B3725" s="47"/>
      <c r="C3725" s="48" t="s">
        <v>15</v>
      </c>
      <c r="D3725" s="49">
        <v>102</v>
      </c>
      <c r="E3725" s="49">
        <v>0</v>
      </c>
      <c r="F3725" s="49">
        <v>0</v>
      </c>
      <c r="G3725" s="49">
        <v>0</v>
      </c>
      <c r="H3725" s="49">
        <v>0</v>
      </c>
      <c r="I3725" s="50">
        <v>50</v>
      </c>
      <c r="J3725" s="50">
        <v>50</v>
      </c>
      <c r="K3725" s="50">
        <v>80</v>
      </c>
      <c r="L3725" s="50">
        <v>0</v>
      </c>
      <c r="M3725" s="50">
        <v>0</v>
      </c>
      <c r="N3725" s="51">
        <f>D3725*$D$14</f>
        <v>137.70000000000002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358.0200000000001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50"/>
        <v>495.72000000000014</v>
      </c>
      <c r="Y3725" s="51">
        <f t="shared" si="451"/>
        <v>0</v>
      </c>
      <c r="Z3725" s="51">
        <f t="shared" si="452"/>
        <v>0</v>
      </c>
      <c r="AA3725" s="51">
        <f t="shared" si="453"/>
        <v>0</v>
      </c>
      <c r="AB3725" s="51">
        <f t="shared" si="454"/>
        <v>0</v>
      </c>
      <c r="AC3725" s="52">
        <f t="shared" si="455"/>
        <v>495.7</v>
      </c>
      <c r="AD3725" s="53">
        <f>(ROUND(AC3725-AC3714,1)/AC3714)</f>
        <v>0.15709617180205415</v>
      </c>
      <c r="AE3725" s="44"/>
      <c r="AF3725" s="45"/>
    </row>
    <row r="3726" spans="1:32">
      <c r="A3726" s="46"/>
      <c r="B3726" s="47"/>
      <c r="C3726" s="48" t="s">
        <v>16</v>
      </c>
      <c r="D3726" s="49">
        <v>102</v>
      </c>
      <c r="E3726" s="49">
        <v>0</v>
      </c>
      <c r="F3726" s="49">
        <v>0</v>
      </c>
      <c r="G3726" s="49">
        <v>0</v>
      </c>
      <c r="H3726" s="49">
        <v>0</v>
      </c>
      <c r="I3726" s="50">
        <v>50</v>
      </c>
      <c r="J3726" s="50">
        <v>50</v>
      </c>
      <c r="K3726" s="50">
        <v>0</v>
      </c>
      <c r="L3726" s="50">
        <v>80</v>
      </c>
      <c r="M3726" s="50">
        <v>0</v>
      </c>
      <c r="N3726" s="51">
        <f>D3726*$D$15</f>
        <v>137.70000000000002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358.0200000000001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50"/>
        <v>495.72000000000014</v>
      </c>
      <c r="Y3726" s="51">
        <f t="shared" si="451"/>
        <v>0</v>
      </c>
      <c r="Z3726" s="51">
        <f t="shared" si="452"/>
        <v>0</v>
      </c>
      <c r="AA3726" s="51">
        <f t="shared" si="453"/>
        <v>0</v>
      </c>
      <c r="AB3726" s="51">
        <f t="shared" si="454"/>
        <v>0</v>
      </c>
      <c r="AC3726" s="52">
        <f t="shared" si="455"/>
        <v>495.7</v>
      </c>
      <c r="AD3726" s="53">
        <f>(ROUND(AC3726-AC3714,1)/AC3714)</f>
        <v>0.15709617180205415</v>
      </c>
      <c r="AE3726" s="44"/>
      <c r="AF3726" s="45"/>
    </row>
    <row r="3727" spans="1:32">
      <c r="A3727" s="46"/>
      <c r="B3727" s="47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50</v>
      </c>
      <c r="J3727" s="50">
        <v>75</v>
      </c>
      <c r="K3727" s="50">
        <v>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327.03750000000008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50"/>
        <v>464.73750000000007</v>
      </c>
      <c r="Y3727" s="51">
        <f t="shared" si="451"/>
        <v>0</v>
      </c>
      <c r="Z3727" s="51">
        <f t="shared" si="452"/>
        <v>0</v>
      </c>
      <c r="AA3727" s="51">
        <f t="shared" si="453"/>
        <v>0</v>
      </c>
      <c r="AB3727" s="51">
        <f t="shared" si="454"/>
        <v>0</v>
      </c>
      <c r="AC3727" s="52">
        <f t="shared" si="455"/>
        <v>464.7</v>
      </c>
      <c r="AD3727" s="53">
        <f>(ROUND(AC3727-AC3714,1)/AC3714)</f>
        <v>8.4733893557422973E-2</v>
      </c>
      <c r="AE3727" s="44"/>
      <c r="AF3727" s="45"/>
    </row>
    <row r="3728" spans="1:32">
      <c r="A3728" s="46"/>
      <c r="B3728" s="47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75</v>
      </c>
      <c r="J3728" s="50">
        <v>50</v>
      </c>
      <c r="K3728" s="50">
        <v>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327.03750000000008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50"/>
        <v>464.73750000000007</v>
      </c>
      <c r="Y3728" s="51">
        <f t="shared" si="451"/>
        <v>0</v>
      </c>
      <c r="Z3728" s="51">
        <f t="shared" si="452"/>
        <v>0</v>
      </c>
      <c r="AA3728" s="51">
        <f t="shared" si="453"/>
        <v>0</v>
      </c>
      <c r="AB3728" s="51">
        <f t="shared" si="454"/>
        <v>0</v>
      </c>
      <c r="AC3728" s="52">
        <f t="shared" si="455"/>
        <v>464.7</v>
      </c>
      <c r="AD3728" s="53">
        <f>(ROUND(AC3728-AC3714,1)/AC3714)</f>
        <v>8.4733893557422973E-2</v>
      </c>
      <c r="AE3728" s="44" t="s">
        <v>28</v>
      </c>
      <c r="AF3728" s="45"/>
    </row>
    <row r="3729" spans="1:32">
      <c r="A3729" s="54" t="s">
        <v>19</v>
      </c>
      <c r="B3729" s="55" t="s">
        <v>306</v>
      </c>
      <c r="C3729" s="38" t="s">
        <v>4</v>
      </c>
      <c r="D3729" s="39">
        <v>108</v>
      </c>
      <c r="E3729" s="39">
        <v>0</v>
      </c>
      <c r="F3729" s="39">
        <v>0</v>
      </c>
      <c r="G3729" s="39">
        <v>0</v>
      </c>
      <c r="H3729" s="39">
        <v>0</v>
      </c>
      <c r="I3729" s="40">
        <v>40</v>
      </c>
      <c r="J3729" s="40">
        <v>50</v>
      </c>
      <c r="K3729" s="40">
        <v>0</v>
      </c>
      <c r="L3729" s="40">
        <v>0</v>
      </c>
      <c r="M3729" s="40">
        <v>0</v>
      </c>
      <c r="N3729" s="41">
        <f>D3729*$D$3</f>
        <v>151.19999999999999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272.15999999999997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50"/>
        <v>423.35999999999996</v>
      </c>
      <c r="Y3729" s="41">
        <f t="shared" si="451"/>
        <v>0</v>
      </c>
      <c r="Z3729" s="41">
        <f t="shared" si="452"/>
        <v>0</v>
      </c>
      <c r="AA3729" s="41">
        <f t="shared" si="453"/>
        <v>0</v>
      </c>
      <c r="AB3729" s="41">
        <f t="shared" si="454"/>
        <v>0</v>
      </c>
      <c r="AC3729" s="42">
        <f t="shared" si="455"/>
        <v>423.4</v>
      </c>
      <c r="AD3729" s="43">
        <v>0</v>
      </c>
      <c r="AE3729" s="44"/>
      <c r="AF3729" s="45"/>
    </row>
    <row r="3730" spans="1:32">
      <c r="A3730" s="46" t="s">
        <v>29</v>
      </c>
      <c r="B3730" s="56">
        <v>10</v>
      </c>
      <c r="C3730" s="48" t="s">
        <v>5</v>
      </c>
      <c r="D3730" s="49">
        <v>108</v>
      </c>
      <c r="E3730" s="49">
        <v>0</v>
      </c>
      <c r="F3730" s="49">
        <v>0</v>
      </c>
      <c r="G3730" s="49">
        <v>0</v>
      </c>
      <c r="H3730" s="49">
        <v>0</v>
      </c>
      <c r="I3730" s="50">
        <v>55</v>
      </c>
      <c r="J3730" s="50">
        <v>65</v>
      </c>
      <c r="K3730" s="50">
        <v>0</v>
      </c>
      <c r="L3730" s="50">
        <v>0</v>
      </c>
      <c r="M3730" s="50">
        <v>0</v>
      </c>
      <c r="N3730" s="51">
        <f>D3730*$D$4</f>
        <v>145.80000000000001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349.92000000000007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50"/>
        <v>495.72000000000008</v>
      </c>
      <c r="Y3730" s="51">
        <f t="shared" si="451"/>
        <v>0</v>
      </c>
      <c r="Z3730" s="51">
        <f t="shared" si="452"/>
        <v>0</v>
      </c>
      <c r="AA3730" s="51">
        <f t="shared" si="453"/>
        <v>0</v>
      </c>
      <c r="AB3730" s="51">
        <f t="shared" si="454"/>
        <v>0</v>
      </c>
      <c r="AC3730" s="52">
        <f t="shared" si="455"/>
        <v>495.7</v>
      </c>
      <c r="AD3730" s="53">
        <f>(ROUND(AC3730-AC3729,1)/AC3729)</f>
        <v>0.17076051015588098</v>
      </c>
      <c r="AE3730" s="44"/>
      <c r="AF3730" s="45"/>
    </row>
    <row r="3731" spans="1:32">
      <c r="A3731" s="46" t="s">
        <v>30</v>
      </c>
      <c r="B3731" s="56">
        <v>12</v>
      </c>
      <c r="C3731" s="48" t="s">
        <v>6</v>
      </c>
      <c r="D3731" s="49">
        <v>108</v>
      </c>
      <c r="E3731" s="49">
        <v>0</v>
      </c>
      <c r="F3731" s="49">
        <v>0</v>
      </c>
      <c r="G3731" s="49">
        <v>0</v>
      </c>
      <c r="H3731" s="49">
        <v>0</v>
      </c>
      <c r="I3731" s="50">
        <v>40</v>
      </c>
      <c r="J3731" s="50">
        <v>50</v>
      </c>
      <c r="K3731" s="50">
        <v>0</v>
      </c>
      <c r="L3731" s="50">
        <v>0</v>
      </c>
      <c r="M3731" s="50">
        <v>0</v>
      </c>
      <c r="N3731" s="51">
        <f>D3731*$D$5</f>
        <v>151.19999999999999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272.15999999999997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50"/>
        <v>423.35999999999996</v>
      </c>
      <c r="Y3731" s="51">
        <f t="shared" si="451"/>
        <v>0</v>
      </c>
      <c r="Z3731" s="51">
        <f t="shared" si="452"/>
        <v>0</v>
      </c>
      <c r="AA3731" s="51">
        <f t="shared" si="453"/>
        <v>0</v>
      </c>
      <c r="AB3731" s="51">
        <f t="shared" si="454"/>
        <v>0</v>
      </c>
      <c r="AC3731" s="52">
        <f t="shared" si="455"/>
        <v>423.4</v>
      </c>
      <c r="AD3731" s="53">
        <f>(ROUND(AC3731-AC3729,1)/AC3729)</f>
        <v>0</v>
      </c>
      <c r="AE3731" s="44"/>
      <c r="AF3731" s="45"/>
    </row>
    <row r="3732" spans="1:32">
      <c r="A3732" s="46" t="s">
        <v>31</v>
      </c>
      <c r="B3732" s="56">
        <v>0</v>
      </c>
      <c r="C3732" s="48" t="s">
        <v>7</v>
      </c>
      <c r="D3732" s="49">
        <v>108</v>
      </c>
      <c r="E3732" s="49">
        <v>0</v>
      </c>
      <c r="F3732" s="49">
        <v>0</v>
      </c>
      <c r="G3732" s="49">
        <v>0</v>
      </c>
      <c r="H3732" s="49">
        <v>0</v>
      </c>
      <c r="I3732" s="50">
        <v>40</v>
      </c>
      <c r="J3732" s="50">
        <v>50</v>
      </c>
      <c r="K3732" s="50">
        <v>0</v>
      </c>
      <c r="L3732" s="50">
        <v>0</v>
      </c>
      <c r="M3732" s="50">
        <v>0</v>
      </c>
      <c r="N3732" s="51">
        <f>D3732*$D$6</f>
        <v>151.19999999999999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272.15999999999997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50"/>
        <v>423.35999999999996</v>
      </c>
      <c r="Y3732" s="51">
        <f t="shared" si="451"/>
        <v>0</v>
      </c>
      <c r="Z3732" s="51">
        <f t="shared" si="452"/>
        <v>0</v>
      </c>
      <c r="AA3732" s="51">
        <f t="shared" si="453"/>
        <v>0</v>
      </c>
      <c r="AB3732" s="51">
        <f t="shared" si="454"/>
        <v>0</v>
      </c>
      <c r="AC3732" s="52">
        <f t="shared" si="455"/>
        <v>423.4</v>
      </c>
      <c r="AD3732" s="53">
        <f>(ROUND(AC3732-AC3729,1)/AC3729)</f>
        <v>0</v>
      </c>
      <c r="AE3732" s="44"/>
      <c r="AF3732" s="45"/>
    </row>
    <row r="3733" spans="1:32">
      <c r="A3733" s="46" t="s">
        <v>32</v>
      </c>
      <c r="B3733" s="56">
        <v>0</v>
      </c>
      <c r="C3733" s="48" t="s">
        <v>8</v>
      </c>
      <c r="D3733" s="49">
        <v>108</v>
      </c>
      <c r="E3733" s="49">
        <v>0</v>
      </c>
      <c r="F3733" s="49">
        <v>0</v>
      </c>
      <c r="G3733" s="49">
        <v>0</v>
      </c>
      <c r="H3733" s="49">
        <v>0</v>
      </c>
      <c r="I3733" s="50">
        <v>40</v>
      </c>
      <c r="J3733" s="50">
        <v>50</v>
      </c>
      <c r="K3733" s="50">
        <v>0</v>
      </c>
      <c r="L3733" s="50">
        <v>0</v>
      </c>
      <c r="M3733" s="50">
        <v>0</v>
      </c>
      <c r="N3733" s="51">
        <f>D3733*$D$7</f>
        <v>151.19999999999999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272.15999999999997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50"/>
        <v>423.35999999999996</v>
      </c>
      <c r="Y3733" s="51">
        <f t="shared" si="451"/>
        <v>0</v>
      </c>
      <c r="Z3733" s="51">
        <f t="shared" si="452"/>
        <v>0</v>
      </c>
      <c r="AA3733" s="51">
        <f t="shared" si="453"/>
        <v>0</v>
      </c>
      <c r="AB3733" s="51">
        <f t="shared" si="454"/>
        <v>0</v>
      </c>
      <c r="AC3733" s="52">
        <f t="shared" si="455"/>
        <v>423.4</v>
      </c>
      <c r="AD3733" s="53">
        <f>(ROUND(AC3733-AC3729,1)/AC3729)</f>
        <v>0</v>
      </c>
      <c r="AE3733" s="44"/>
      <c r="AF3733" s="45"/>
    </row>
    <row r="3734" spans="1:32">
      <c r="A3734" s="46" t="s">
        <v>33</v>
      </c>
      <c r="B3734" s="56"/>
      <c r="C3734" s="48" t="s">
        <v>9</v>
      </c>
      <c r="D3734" s="49">
        <v>108</v>
      </c>
      <c r="E3734" s="49">
        <v>0</v>
      </c>
      <c r="F3734" s="49">
        <v>0</v>
      </c>
      <c r="G3734" s="49">
        <v>0</v>
      </c>
      <c r="H3734" s="49">
        <v>0</v>
      </c>
      <c r="I3734" s="50">
        <v>40</v>
      </c>
      <c r="J3734" s="50">
        <v>50</v>
      </c>
      <c r="K3734" s="50">
        <v>0</v>
      </c>
      <c r="L3734" s="50">
        <v>0</v>
      </c>
      <c r="M3734" s="50">
        <v>0</v>
      </c>
      <c r="N3734" s="51">
        <f>D3734*$D$8</f>
        <v>151.19999999999999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272.15999999999997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50"/>
        <v>423.35999999999996</v>
      </c>
      <c r="Y3734" s="51">
        <f t="shared" si="451"/>
        <v>0</v>
      </c>
      <c r="Z3734" s="51">
        <f t="shared" si="452"/>
        <v>0</v>
      </c>
      <c r="AA3734" s="51">
        <f t="shared" si="453"/>
        <v>0</v>
      </c>
      <c r="AB3734" s="51">
        <f t="shared" si="454"/>
        <v>0</v>
      </c>
      <c r="AC3734" s="52">
        <f t="shared" si="455"/>
        <v>423.4</v>
      </c>
      <c r="AD3734" s="53">
        <f>(ROUND(AC3734-AC3729,1)/AC3729)</f>
        <v>0</v>
      </c>
      <c r="AE3734" s="44"/>
      <c r="AF3734" s="45"/>
    </row>
    <row r="3735" spans="1:32">
      <c r="A3735" s="46" t="s">
        <v>34</v>
      </c>
      <c r="B3735" s="56"/>
      <c r="C3735" s="48" t="s">
        <v>10</v>
      </c>
      <c r="D3735" s="49">
        <v>54</v>
      </c>
      <c r="E3735" s="49">
        <v>120</v>
      </c>
      <c r="F3735" s="49">
        <v>0</v>
      </c>
      <c r="G3735" s="49">
        <v>0</v>
      </c>
      <c r="H3735" s="49">
        <v>0</v>
      </c>
      <c r="I3735" s="50">
        <v>40</v>
      </c>
      <c r="J3735" s="50">
        <v>50</v>
      </c>
      <c r="K3735" s="50">
        <v>95</v>
      </c>
      <c r="L3735" s="50">
        <v>0</v>
      </c>
      <c r="M3735" s="50">
        <v>0</v>
      </c>
      <c r="N3735" s="51">
        <f>D3735*$D$9</f>
        <v>72.900000000000006</v>
      </c>
      <c r="O3735" s="51">
        <f>E3735*$E$9</f>
        <v>162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65.610000000000014</v>
      </c>
      <c r="T3735" s="51">
        <f>(O3735/100)*(K3735*$K$9)</f>
        <v>215.46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50"/>
        <v>138.51000000000002</v>
      </c>
      <c r="Y3735" s="51">
        <f t="shared" si="451"/>
        <v>377.46000000000004</v>
      </c>
      <c r="Z3735" s="51">
        <f t="shared" si="452"/>
        <v>0</v>
      </c>
      <c r="AA3735" s="51">
        <f t="shared" si="453"/>
        <v>0</v>
      </c>
      <c r="AB3735" s="51">
        <f t="shared" si="454"/>
        <v>0</v>
      </c>
      <c r="AC3735" s="52">
        <f t="shared" si="455"/>
        <v>516</v>
      </c>
      <c r="AD3735" s="53">
        <f>(ROUND(AC3735-AC3729,1)/AC3729)</f>
        <v>0.218705715635333</v>
      </c>
      <c r="AE3735" s="44"/>
      <c r="AF3735" s="45"/>
    </row>
    <row r="3736" spans="1:32">
      <c r="A3736" s="46" t="s">
        <v>35</v>
      </c>
      <c r="B3736" s="56"/>
      <c r="C3736" s="48" t="s">
        <v>11</v>
      </c>
      <c r="D3736" s="49">
        <v>54</v>
      </c>
      <c r="E3736" s="49">
        <v>0</v>
      </c>
      <c r="F3736" s="49">
        <v>120</v>
      </c>
      <c r="G3736" s="49">
        <v>0</v>
      </c>
      <c r="H3736" s="49">
        <v>0</v>
      </c>
      <c r="I3736" s="50">
        <v>40</v>
      </c>
      <c r="J3736" s="50">
        <v>50</v>
      </c>
      <c r="K3736" s="50">
        <v>47.5</v>
      </c>
      <c r="L3736" s="50">
        <v>47.5</v>
      </c>
      <c r="M3736" s="50">
        <v>0</v>
      </c>
      <c r="N3736" s="51">
        <f>D3736*$D$10</f>
        <v>72.900000000000006</v>
      </c>
      <c r="O3736" s="51">
        <f>E3736*$E$10</f>
        <v>0</v>
      </c>
      <c r="P3736" s="51">
        <f>F3736*$F$10</f>
        <v>162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65.610000000000014</v>
      </c>
      <c r="T3736" s="51">
        <f>(O3736/100)*(K3736*$J$10)</f>
        <v>0</v>
      </c>
      <c r="U3736" s="51">
        <f>(P3736/100)*(K3736*$K$10)+(P3736/100)*(L3736*$L$10)</f>
        <v>215.46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50"/>
        <v>138.51000000000002</v>
      </c>
      <c r="Y3736" s="51">
        <f t="shared" si="451"/>
        <v>0</v>
      </c>
      <c r="Z3736" s="51">
        <f t="shared" si="452"/>
        <v>377.46000000000004</v>
      </c>
      <c r="AA3736" s="51">
        <f t="shared" si="453"/>
        <v>0</v>
      </c>
      <c r="AB3736" s="51">
        <f t="shared" si="454"/>
        <v>0</v>
      </c>
      <c r="AC3736" s="52">
        <f t="shared" si="455"/>
        <v>516</v>
      </c>
      <c r="AD3736" s="53">
        <f>(ROUND(AC3736-AC3729,1)/AC3729)</f>
        <v>0.218705715635333</v>
      </c>
      <c r="AE3736" s="44"/>
      <c r="AF3736" s="45"/>
    </row>
    <row r="3737" spans="1:32">
      <c r="A3737" s="46" t="s">
        <v>36</v>
      </c>
      <c r="B3737" s="56"/>
      <c r="C3737" s="48" t="s">
        <v>12</v>
      </c>
      <c r="D3737" s="49">
        <v>54</v>
      </c>
      <c r="E3737" s="49">
        <v>0</v>
      </c>
      <c r="F3737" s="49">
        <v>0</v>
      </c>
      <c r="G3737" s="49">
        <v>120</v>
      </c>
      <c r="H3737" s="49">
        <v>0</v>
      </c>
      <c r="I3737" s="50">
        <v>40</v>
      </c>
      <c r="J3737" s="50">
        <v>50</v>
      </c>
      <c r="K3737" s="50">
        <v>0</v>
      </c>
      <c r="L3737" s="50">
        <v>95</v>
      </c>
      <c r="M3737" s="50">
        <v>0</v>
      </c>
      <c r="N3737" s="51">
        <f>D3737*$D$11</f>
        <v>72.900000000000006</v>
      </c>
      <c r="O3737" s="51">
        <f>E3737*$E$11</f>
        <v>0</v>
      </c>
      <c r="P3737" s="51">
        <f>F3737*$F$11</f>
        <v>0</v>
      </c>
      <c r="Q3737" s="51">
        <f>G3737*$G$11</f>
        <v>162</v>
      </c>
      <c r="R3737" s="51">
        <f>H3737*$H$11</f>
        <v>0</v>
      </c>
      <c r="S3737" s="51">
        <f>(N3737/100)*(I3737*$I$11)+(N3737/100)*(J3737*$J$11)</f>
        <v>65.610000000000014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215.46</v>
      </c>
      <c r="W3737" s="51">
        <f>(R3737/100)*(K3737*$K$11)+(R3737/100)*(L3737*$L$11)</f>
        <v>0</v>
      </c>
      <c r="X3737" s="51">
        <f t="shared" si="450"/>
        <v>138.51000000000002</v>
      </c>
      <c r="Y3737" s="51">
        <f t="shared" si="451"/>
        <v>0</v>
      </c>
      <c r="Z3737" s="51">
        <f t="shared" si="452"/>
        <v>0</v>
      </c>
      <c r="AA3737" s="51">
        <f t="shared" si="453"/>
        <v>377.46000000000004</v>
      </c>
      <c r="AB3737" s="51">
        <f t="shared" si="454"/>
        <v>0</v>
      </c>
      <c r="AC3737" s="52">
        <f t="shared" si="455"/>
        <v>516</v>
      </c>
      <c r="AD3737" s="53">
        <f>(ROUND(AC3737-AC3729,1)/AC3729)</f>
        <v>0.218705715635333</v>
      </c>
      <c r="AE3737" s="44"/>
      <c r="AF3737" s="45"/>
    </row>
    <row r="3738" spans="1:32">
      <c r="A3738" s="46" t="s">
        <v>37</v>
      </c>
      <c r="B3738" s="56"/>
      <c r="C3738" s="48" t="s">
        <v>13</v>
      </c>
      <c r="D3738" s="49">
        <v>54</v>
      </c>
      <c r="E3738" s="49">
        <v>0</v>
      </c>
      <c r="F3738" s="49">
        <v>0</v>
      </c>
      <c r="G3738" s="49">
        <v>0</v>
      </c>
      <c r="H3738" s="49">
        <v>120</v>
      </c>
      <c r="I3738" s="50">
        <v>40</v>
      </c>
      <c r="J3738" s="50">
        <v>50</v>
      </c>
      <c r="K3738" s="50">
        <v>47.5</v>
      </c>
      <c r="L3738" s="50">
        <v>47.5</v>
      </c>
      <c r="M3738" s="50">
        <v>0</v>
      </c>
      <c r="N3738" s="51">
        <f>D3738*$D$12</f>
        <v>72.900000000000006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162</v>
      </c>
      <c r="S3738" s="51">
        <f>(N3738/100)*(I3738*$I$12)+(N3738/100)*(J3738*$J$12)</f>
        <v>65.610000000000014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215.46</v>
      </c>
      <c r="X3738" s="51">
        <f t="shared" si="450"/>
        <v>138.51000000000002</v>
      </c>
      <c r="Y3738" s="51">
        <f t="shared" si="451"/>
        <v>0</v>
      </c>
      <c r="Z3738" s="51">
        <f t="shared" si="452"/>
        <v>0</v>
      </c>
      <c r="AA3738" s="51">
        <f t="shared" si="453"/>
        <v>0</v>
      </c>
      <c r="AB3738" s="51">
        <f t="shared" si="454"/>
        <v>377.46000000000004</v>
      </c>
      <c r="AC3738" s="52">
        <f t="shared" si="455"/>
        <v>516</v>
      </c>
      <c r="AD3738" s="53">
        <f>(ROUND(AC3738-AC3729,1)/AC3729)</f>
        <v>0.218705715635333</v>
      </c>
      <c r="AE3738" s="44"/>
      <c r="AF3738" s="45"/>
    </row>
    <row r="3739" spans="1:32">
      <c r="A3739" s="46" t="s">
        <v>38</v>
      </c>
      <c r="B3739" s="56"/>
      <c r="C3739" s="48" t="s">
        <v>14</v>
      </c>
      <c r="D3739" s="49">
        <v>108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110</v>
      </c>
      <c r="N3739" s="51">
        <f>D3739*$D$13</f>
        <v>145.80000000000001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320.76000000000005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50"/>
        <v>466.56000000000006</v>
      </c>
      <c r="Y3739" s="51">
        <f t="shared" si="451"/>
        <v>0</v>
      </c>
      <c r="Z3739" s="51">
        <f t="shared" si="452"/>
        <v>0</v>
      </c>
      <c r="AA3739" s="51">
        <f t="shared" si="453"/>
        <v>0</v>
      </c>
      <c r="AB3739" s="51">
        <f t="shared" si="454"/>
        <v>0</v>
      </c>
      <c r="AC3739" s="52">
        <f t="shared" si="455"/>
        <v>466.6</v>
      </c>
      <c r="AD3739" s="53">
        <f>(ROUND(AC3739-AC3729,1)/AC3729)</f>
        <v>0.10203117619272557</v>
      </c>
      <c r="AE3739" s="44"/>
      <c r="AF3739" s="45"/>
    </row>
    <row r="3740" spans="1:32">
      <c r="A3740" s="46" t="s">
        <v>39</v>
      </c>
      <c r="B3740" s="56"/>
      <c r="C3740" s="48" t="s">
        <v>15</v>
      </c>
      <c r="D3740" s="49">
        <v>108</v>
      </c>
      <c r="E3740" s="49">
        <v>0</v>
      </c>
      <c r="F3740" s="49">
        <v>0</v>
      </c>
      <c r="G3740" s="49">
        <v>0</v>
      </c>
      <c r="H3740" s="49">
        <v>0</v>
      </c>
      <c r="I3740" s="50">
        <v>40</v>
      </c>
      <c r="J3740" s="50">
        <v>50</v>
      </c>
      <c r="K3740" s="50">
        <v>75</v>
      </c>
      <c r="L3740" s="50">
        <v>0</v>
      </c>
      <c r="M3740" s="50">
        <v>0</v>
      </c>
      <c r="N3740" s="51">
        <f>D3740*$D$14</f>
        <v>145.80000000000001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349.92000000000007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50"/>
        <v>495.72000000000008</v>
      </c>
      <c r="Y3740" s="51">
        <f t="shared" si="451"/>
        <v>0</v>
      </c>
      <c r="Z3740" s="51">
        <f t="shared" si="452"/>
        <v>0</v>
      </c>
      <c r="AA3740" s="51">
        <f t="shared" si="453"/>
        <v>0</v>
      </c>
      <c r="AB3740" s="51">
        <f t="shared" si="454"/>
        <v>0</v>
      </c>
      <c r="AC3740" s="52">
        <f t="shared" si="455"/>
        <v>495.7</v>
      </c>
      <c r="AD3740" s="53">
        <f>(ROUND(AC3740-AC3729,1)/AC3729)</f>
        <v>0.17076051015588098</v>
      </c>
      <c r="AE3740" s="44"/>
      <c r="AF3740" s="45"/>
    </row>
    <row r="3741" spans="1:32">
      <c r="A3741" s="46"/>
      <c r="B3741" s="56"/>
      <c r="C3741" s="48" t="s">
        <v>16</v>
      </c>
      <c r="D3741" s="49">
        <v>108</v>
      </c>
      <c r="E3741" s="49">
        <v>0</v>
      </c>
      <c r="F3741" s="49">
        <v>0</v>
      </c>
      <c r="G3741" s="49">
        <v>0</v>
      </c>
      <c r="H3741" s="49">
        <v>0</v>
      </c>
      <c r="I3741" s="50">
        <v>40</v>
      </c>
      <c r="J3741" s="50">
        <v>50</v>
      </c>
      <c r="K3741" s="50">
        <v>0</v>
      </c>
      <c r="L3741" s="50">
        <v>75</v>
      </c>
      <c r="M3741" s="50">
        <v>0</v>
      </c>
      <c r="N3741" s="51">
        <f>D3741*$D$15</f>
        <v>145.80000000000001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349.92000000000007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50"/>
        <v>495.72000000000008</v>
      </c>
      <c r="Y3741" s="51">
        <f t="shared" si="451"/>
        <v>0</v>
      </c>
      <c r="Z3741" s="51">
        <f t="shared" si="452"/>
        <v>0</v>
      </c>
      <c r="AA3741" s="51">
        <f t="shared" si="453"/>
        <v>0</v>
      </c>
      <c r="AB3741" s="51">
        <f t="shared" si="454"/>
        <v>0</v>
      </c>
      <c r="AC3741" s="52">
        <f t="shared" si="455"/>
        <v>495.7</v>
      </c>
      <c r="AD3741" s="53">
        <f>(ROUND(AC3741-AC3729,1)/AC3729)</f>
        <v>0.17076051015588098</v>
      </c>
      <c r="AE3741" s="44"/>
      <c r="AF3741" s="45"/>
    </row>
    <row r="3742" spans="1:32">
      <c r="A3742" s="46"/>
      <c r="B3742" s="56"/>
      <c r="C3742" s="48" t="s">
        <v>17</v>
      </c>
      <c r="D3742" s="49">
        <v>108</v>
      </c>
      <c r="E3742" s="49">
        <v>0</v>
      </c>
      <c r="F3742" s="49">
        <v>0</v>
      </c>
      <c r="G3742" s="49">
        <v>0</v>
      </c>
      <c r="H3742" s="49">
        <v>0</v>
      </c>
      <c r="I3742" s="50">
        <v>40</v>
      </c>
      <c r="J3742" s="50">
        <v>85</v>
      </c>
      <c r="K3742" s="50">
        <v>0</v>
      </c>
      <c r="L3742" s="50">
        <v>0</v>
      </c>
      <c r="M3742" s="50">
        <v>0</v>
      </c>
      <c r="N3742" s="51">
        <f>D3742*$D$16</f>
        <v>145.80000000000001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368.14500000000004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50"/>
        <v>513.94500000000005</v>
      </c>
      <c r="Y3742" s="51">
        <f t="shared" si="451"/>
        <v>0</v>
      </c>
      <c r="Z3742" s="51">
        <f t="shared" si="452"/>
        <v>0</v>
      </c>
      <c r="AA3742" s="51">
        <f t="shared" si="453"/>
        <v>0</v>
      </c>
      <c r="AB3742" s="51">
        <f t="shared" si="454"/>
        <v>0</v>
      </c>
      <c r="AC3742" s="52">
        <f t="shared" si="455"/>
        <v>513.9</v>
      </c>
      <c r="AD3742" s="53">
        <f>(ROUND(AC3742-AC3729,1)/AC3729)</f>
        <v>0.21374586679263111</v>
      </c>
      <c r="AE3742" s="44"/>
      <c r="AF3742" s="45"/>
    </row>
    <row r="3743" spans="1:32">
      <c r="A3743" s="46"/>
      <c r="B3743" s="56"/>
      <c r="C3743" s="48" t="s">
        <v>18</v>
      </c>
      <c r="D3743" s="49">
        <v>108</v>
      </c>
      <c r="E3743" s="49">
        <v>0</v>
      </c>
      <c r="F3743" s="49">
        <v>0</v>
      </c>
      <c r="G3743" s="49">
        <v>0</v>
      </c>
      <c r="H3743" s="49">
        <v>0</v>
      </c>
      <c r="I3743" s="50">
        <v>68</v>
      </c>
      <c r="J3743" s="50">
        <v>50</v>
      </c>
      <c r="K3743" s="50">
        <v>0</v>
      </c>
      <c r="L3743" s="50">
        <v>0</v>
      </c>
      <c r="M3743" s="50">
        <v>0</v>
      </c>
      <c r="N3743" s="51">
        <f>D3743*$D$17</f>
        <v>145.80000000000001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320.76000000000005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50"/>
        <v>466.56000000000006</v>
      </c>
      <c r="Y3743" s="51">
        <f t="shared" si="451"/>
        <v>0</v>
      </c>
      <c r="Z3743" s="51">
        <f t="shared" si="452"/>
        <v>0</v>
      </c>
      <c r="AA3743" s="51">
        <f t="shared" si="453"/>
        <v>0</v>
      </c>
      <c r="AB3743" s="51">
        <f t="shared" si="454"/>
        <v>0</v>
      </c>
      <c r="AC3743" s="52">
        <f t="shared" si="455"/>
        <v>466.6</v>
      </c>
      <c r="AD3743" s="53">
        <f>(ROUND(AC3743-AC3729,1)/AC3729)</f>
        <v>0.10203117619272557</v>
      </c>
      <c r="AE3743" s="44" t="s">
        <v>28</v>
      </c>
      <c r="AF3743" s="45"/>
    </row>
    <row r="3744" spans="1:32">
      <c r="A3744" s="54" t="s">
        <v>19</v>
      </c>
      <c r="B3744" s="37" t="s">
        <v>307</v>
      </c>
      <c r="C3744" s="38" t="s">
        <v>4</v>
      </c>
      <c r="D3744" s="39">
        <v>100</v>
      </c>
      <c r="E3744" s="39">
        <v>0</v>
      </c>
      <c r="F3744" s="39">
        <v>0</v>
      </c>
      <c r="G3744" s="39">
        <v>0</v>
      </c>
      <c r="H3744" s="39">
        <v>0</v>
      </c>
      <c r="I3744" s="40">
        <v>70</v>
      </c>
      <c r="J3744" s="40">
        <v>30</v>
      </c>
      <c r="K3744" s="40">
        <v>0</v>
      </c>
      <c r="L3744" s="40">
        <v>0</v>
      </c>
      <c r="M3744" s="40">
        <v>0</v>
      </c>
      <c r="N3744" s="41">
        <f>D3744*$D$3</f>
        <v>140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280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50"/>
        <v>420</v>
      </c>
      <c r="Y3744" s="41">
        <f t="shared" si="451"/>
        <v>0</v>
      </c>
      <c r="Z3744" s="41">
        <f t="shared" si="452"/>
        <v>0</v>
      </c>
      <c r="AA3744" s="41">
        <f t="shared" si="453"/>
        <v>0</v>
      </c>
      <c r="AB3744" s="41">
        <f t="shared" si="454"/>
        <v>0</v>
      </c>
      <c r="AC3744" s="42">
        <f t="shared" si="455"/>
        <v>420</v>
      </c>
      <c r="AD3744" s="43">
        <v>0</v>
      </c>
      <c r="AE3744" s="44"/>
      <c r="AF3744" s="45"/>
    </row>
    <row r="3745" spans="1:32">
      <c r="A3745" s="46" t="s">
        <v>29</v>
      </c>
      <c r="B3745" s="47">
        <v>13</v>
      </c>
      <c r="C3745" s="48" t="s">
        <v>5</v>
      </c>
      <c r="D3745" s="49">
        <v>100</v>
      </c>
      <c r="E3745" s="49">
        <v>0</v>
      </c>
      <c r="F3745" s="49">
        <v>0</v>
      </c>
      <c r="G3745" s="49">
        <v>0</v>
      </c>
      <c r="H3745" s="49">
        <v>0</v>
      </c>
      <c r="I3745" s="50">
        <v>85</v>
      </c>
      <c r="J3745" s="50">
        <v>45</v>
      </c>
      <c r="K3745" s="50">
        <v>0</v>
      </c>
      <c r="L3745" s="50">
        <v>0</v>
      </c>
      <c r="M3745" s="50">
        <v>0</v>
      </c>
      <c r="N3745" s="51">
        <f>D3745*$D$4</f>
        <v>135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351.00000000000006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50"/>
        <v>486.00000000000006</v>
      </c>
      <c r="Y3745" s="51">
        <f t="shared" si="451"/>
        <v>0</v>
      </c>
      <c r="Z3745" s="51">
        <f t="shared" si="452"/>
        <v>0</v>
      </c>
      <c r="AA3745" s="51">
        <f t="shared" si="453"/>
        <v>0</v>
      </c>
      <c r="AB3745" s="51">
        <f t="shared" si="454"/>
        <v>0</v>
      </c>
      <c r="AC3745" s="52">
        <f t="shared" si="455"/>
        <v>486</v>
      </c>
      <c r="AD3745" s="53">
        <f>(ROUND(AC3745-AC3744,1)/AC3744)</f>
        <v>0.15714285714285714</v>
      </c>
      <c r="AE3745" s="44"/>
      <c r="AF3745" s="45"/>
    </row>
    <row r="3746" spans="1:32">
      <c r="A3746" s="46" t="s">
        <v>30</v>
      </c>
      <c r="B3746" s="47">
        <v>11</v>
      </c>
      <c r="C3746" s="48" t="s">
        <v>6</v>
      </c>
      <c r="D3746" s="49">
        <v>100</v>
      </c>
      <c r="E3746" s="49">
        <v>0</v>
      </c>
      <c r="F3746" s="49">
        <v>0</v>
      </c>
      <c r="G3746" s="49">
        <v>0</v>
      </c>
      <c r="H3746" s="49">
        <v>0</v>
      </c>
      <c r="I3746" s="50">
        <v>70</v>
      </c>
      <c r="J3746" s="50">
        <v>30</v>
      </c>
      <c r="K3746" s="50">
        <v>0</v>
      </c>
      <c r="L3746" s="50">
        <v>0</v>
      </c>
      <c r="M3746" s="50">
        <v>0</v>
      </c>
      <c r="N3746" s="51">
        <f>D3746*$D$5</f>
        <v>140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280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50"/>
        <v>420</v>
      </c>
      <c r="Y3746" s="51">
        <f t="shared" si="451"/>
        <v>0</v>
      </c>
      <c r="Z3746" s="51">
        <f t="shared" si="452"/>
        <v>0</v>
      </c>
      <c r="AA3746" s="51">
        <f t="shared" si="453"/>
        <v>0</v>
      </c>
      <c r="AB3746" s="51">
        <f t="shared" si="454"/>
        <v>0</v>
      </c>
      <c r="AC3746" s="52">
        <f t="shared" si="455"/>
        <v>420</v>
      </c>
      <c r="AD3746" s="53">
        <f>(ROUND(AC3746-AC3744,1)/AC3744)</f>
        <v>0</v>
      </c>
      <c r="AE3746" s="44"/>
      <c r="AF3746" s="45"/>
    </row>
    <row r="3747" spans="1:32">
      <c r="A3747" s="46" t="s">
        <v>31</v>
      </c>
      <c r="B3747" s="47">
        <v>0</v>
      </c>
      <c r="C3747" s="48" t="s">
        <v>7</v>
      </c>
      <c r="D3747" s="49">
        <v>100</v>
      </c>
      <c r="E3747" s="49">
        <v>0</v>
      </c>
      <c r="F3747" s="49">
        <v>0</v>
      </c>
      <c r="G3747" s="49">
        <v>0</v>
      </c>
      <c r="H3747" s="49">
        <v>0</v>
      </c>
      <c r="I3747" s="50">
        <v>70</v>
      </c>
      <c r="J3747" s="50">
        <v>30</v>
      </c>
      <c r="K3747" s="50">
        <v>0</v>
      </c>
      <c r="L3747" s="50">
        <v>0</v>
      </c>
      <c r="M3747" s="50">
        <v>0</v>
      </c>
      <c r="N3747" s="51">
        <f>D3747*$D$6</f>
        <v>140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280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50"/>
        <v>420</v>
      </c>
      <c r="Y3747" s="51">
        <f t="shared" si="451"/>
        <v>0</v>
      </c>
      <c r="Z3747" s="51">
        <f t="shared" si="452"/>
        <v>0</v>
      </c>
      <c r="AA3747" s="51">
        <f t="shared" si="453"/>
        <v>0</v>
      </c>
      <c r="AB3747" s="51">
        <f t="shared" si="454"/>
        <v>0</v>
      </c>
      <c r="AC3747" s="52">
        <f t="shared" si="455"/>
        <v>420</v>
      </c>
      <c r="AD3747" s="53">
        <f>(ROUND(AC3747-AC3744,1)/AC3744)</f>
        <v>0</v>
      </c>
      <c r="AE3747" s="44"/>
      <c r="AF3747" s="45"/>
    </row>
    <row r="3748" spans="1:32">
      <c r="A3748" s="46" t="s">
        <v>32</v>
      </c>
      <c r="B3748" s="47">
        <v>0</v>
      </c>
      <c r="C3748" s="48" t="s">
        <v>8</v>
      </c>
      <c r="D3748" s="49">
        <v>100</v>
      </c>
      <c r="E3748" s="49">
        <v>0</v>
      </c>
      <c r="F3748" s="49">
        <v>0</v>
      </c>
      <c r="G3748" s="49">
        <v>0</v>
      </c>
      <c r="H3748" s="49">
        <v>0</v>
      </c>
      <c r="I3748" s="50">
        <v>70</v>
      </c>
      <c r="J3748" s="50">
        <v>30</v>
      </c>
      <c r="K3748" s="50">
        <v>0</v>
      </c>
      <c r="L3748" s="50">
        <v>0</v>
      </c>
      <c r="M3748" s="50">
        <v>0</v>
      </c>
      <c r="N3748" s="51">
        <f>D3748*$D$7</f>
        <v>140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280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ref="X3748:X3811" si="456">N3748+S3748</f>
        <v>420</v>
      </c>
      <c r="Y3748" s="51">
        <f t="shared" ref="Y3748:Y3811" si="457">O3748+T3748</f>
        <v>0</v>
      </c>
      <c r="Z3748" s="51">
        <f t="shared" ref="Z3748:Z3811" si="458">P3748+U3748</f>
        <v>0</v>
      </c>
      <c r="AA3748" s="51">
        <f t="shared" ref="AA3748:AA3811" si="459">Q3748+V3748</f>
        <v>0</v>
      </c>
      <c r="AB3748" s="51">
        <f t="shared" ref="AB3748:AB3811" si="460">R3748+W3748</f>
        <v>0</v>
      </c>
      <c r="AC3748" s="52">
        <f t="shared" ref="AC3748:AC3811" si="461">ROUND(X3748+Y3748+Z3748+AA3748+AB3748,1)</f>
        <v>420</v>
      </c>
      <c r="AD3748" s="53">
        <f>(ROUND(AC3748-AC3744,1)/AC3744)</f>
        <v>0</v>
      </c>
      <c r="AE3748" s="44"/>
      <c r="AF3748" s="45"/>
    </row>
    <row r="3749" spans="1:32">
      <c r="A3749" s="46" t="s">
        <v>33</v>
      </c>
      <c r="B3749" s="47"/>
      <c r="C3749" s="48" t="s">
        <v>9</v>
      </c>
      <c r="D3749" s="49">
        <v>100</v>
      </c>
      <c r="E3749" s="49">
        <v>0</v>
      </c>
      <c r="F3749" s="49">
        <v>0</v>
      </c>
      <c r="G3749" s="49">
        <v>0</v>
      </c>
      <c r="H3749" s="49">
        <v>0</v>
      </c>
      <c r="I3749" s="50">
        <v>70</v>
      </c>
      <c r="J3749" s="50">
        <v>30</v>
      </c>
      <c r="K3749" s="50">
        <v>0</v>
      </c>
      <c r="L3749" s="50">
        <v>0</v>
      </c>
      <c r="M3749" s="50">
        <v>0</v>
      </c>
      <c r="N3749" s="51">
        <f>D3749*$D$8</f>
        <v>140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280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56"/>
        <v>420</v>
      </c>
      <c r="Y3749" s="51">
        <f t="shared" si="457"/>
        <v>0</v>
      </c>
      <c r="Z3749" s="51">
        <f t="shared" si="458"/>
        <v>0</v>
      </c>
      <c r="AA3749" s="51">
        <f t="shared" si="459"/>
        <v>0</v>
      </c>
      <c r="AB3749" s="51">
        <f t="shared" si="460"/>
        <v>0</v>
      </c>
      <c r="AC3749" s="52">
        <f t="shared" si="461"/>
        <v>420</v>
      </c>
      <c r="AD3749" s="53">
        <f>(ROUND(AC3749-AC3744,1)/AC3744)</f>
        <v>0</v>
      </c>
      <c r="AE3749" s="44"/>
      <c r="AF3749" s="45"/>
    </row>
    <row r="3750" spans="1:32">
      <c r="A3750" s="46" t="s">
        <v>34</v>
      </c>
      <c r="B3750" s="47"/>
      <c r="C3750" s="48" t="s">
        <v>10</v>
      </c>
      <c r="D3750" s="49">
        <v>50</v>
      </c>
      <c r="E3750" s="49">
        <v>110</v>
      </c>
      <c r="F3750" s="49">
        <v>0</v>
      </c>
      <c r="G3750" s="49">
        <v>0</v>
      </c>
      <c r="H3750" s="49">
        <v>0</v>
      </c>
      <c r="I3750" s="50">
        <v>70</v>
      </c>
      <c r="J3750" s="50">
        <v>30</v>
      </c>
      <c r="K3750" s="50">
        <v>105</v>
      </c>
      <c r="L3750" s="50">
        <v>0</v>
      </c>
      <c r="M3750" s="50">
        <v>0</v>
      </c>
      <c r="N3750" s="51">
        <f>D3750*$D$9</f>
        <v>67.5</v>
      </c>
      <c r="O3750" s="51">
        <f>E3750*$E$9</f>
        <v>148.5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67.5</v>
      </c>
      <c r="T3750" s="51">
        <f>(O3750/100)*(K3750*$K$9)</f>
        <v>218.29500000000002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56"/>
        <v>135</v>
      </c>
      <c r="Y3750" s="51">
        <f t="shared" si="457"/>
        <v>366.79500000000002</v>
      </c>
      <c r="Z3750" s="51">
        <f t="shared" si="458"/>
        <v>0</v>
      </c>
      <c r="AA3750" s="51">
        <f t="shared" si="459"/>
        <v>0</v>
      </c>
      <c r="AB3750" s="51">
        <f t="shared" si="460"/>
        <v>0</v>
      </c>
      <c r="AC3750" s="52">
        <f t="shared" si="461"/>
        <v>501.8</v>
      </c>
      <c r="AD3750" s="53">
        <f>(ROUND(AC3750-AC3744,1)/AC3744)</f>
        <v>0.19476190476190475</v>
      </c>
      <c r="AE3750" s="44"/>
      <c r="AF3750" s="45"/>
    </row>
    <row r="3751" spans="1:32">
      <c r="A3751" s="46" t="s">
        <v>35</v>
      </c>
      <c r="B3751" s="47"/>
      <c r="C3751" s="48" t="s">
        <v>11</v>
      </c>
      <c r="D3751" s="49">
        <v>50</v>
      </c>
      <c r="E3751" s="49">
        <v>0</v>
      </c>
      <c r="F3751" s="49">
        <v>110</v>
      </c>
      <c r="G3751" s="49">
        <v>0</v>
      </c>
      <c r="H3751" s="49">
        <v>0</v>
      </c>
      <c r="I3751" s="50">
        <v>70</v>
      </c>
      <c r="J3751" s="50">
        <v>30</v>
      </c>
      <c r="K3751" s="50">
        <v>52.5</v>
      </c>
      <c r="L3751" s="50">
        <v>52.5</v>
      </c>
      <c r="M3751" s="50">
        <v>0</v>
      </c>
      <c r="N3751" s="51">
        <f>D3751*$D$10</f>
        <v>67.5</v>
      </c>
      <c r="O3751" s="51">
        <f>E3751*$E$10</f>
        <v>0</v>
      </c>
      <c r="P3751" s="51">
        <f>F3751*$F$10</f>
        <v>148.5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67.5</v>
      </c>
      <c r="T3751" s="51">
        <f>(O3751/100)*(K3751*$J$10)</f>
        <v>0</v>
      </c>
      <c r="U3751" s="51">
        <f>(P3751/100)*(K3751*$K$10)+(P3751/100)*(L3751*$L$10)</f>
        <v>218.29500000000002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56"/>
        <v>135</v>
      </c>
      <c r="Y3751" s="51">
        <f t="shared" si="457"/>
        <v>0</v>
      </c>
      <c r="Z3751" s="51">
        <f t="shared" si="458"/>
        <v>366.79500000000002</v>
      </c>
      <c r="AA3751" s="51">
        <f t="shared" si="459"/>
        <v>0</v>
      </c>
      <c r="AB3751" s="51">
        <f t="shared" si="460"/>
        <v>0</v>
      </c>
      <c r="AC3751" s="52">
        <f t="shared" si="461"/>
        <v>501.8</v>
      </c>
      <c r="AD3751" s="53">
        <f>(ROUND(AC3751-AC3744,1)/AC3744)</f>
        <v>0.19476190476190475</v>
      </c>
      <c r="AE3751" s="44"/>
      <c r="AF3751" s="45"/>
    </row>
    <row r="3752" spans="1:32">
      <c r="A3752" s="46" t="s">
        <v>36</v>
      </c>
      <c r="B3752" s="47"/>
      <c r="C3752" s="48" t="s">
        <v>12</v>
      </c>
      <c r="D3752" s="49">
        <v>50</v>
      </c>
      <c r="E3752" s="49">
        <v>0</v>
      </c>
      <c r="F3752" s="49">
        <v>0</v>
      </c>
      <c r="G3752" s="49">
        <v>110</v>
      </c>
      <c r="H3752" s="49">
        <v>0</v>
      </c>
      <c r="I3752" s="50">
        <v>70</v>
      </c>
      <c r="J3752" s="50">
        <v>30</v>
      </c>
      <c r="K3752" s="50">
        <v>0</v>
      </c>
      <c r="L3752" s="50">
        <v>105</v>
      </c>
      <c r="M3752" s="50">
        <v>0</v>
      </c>
      <c r="N3752" s="51">
        <f>D3752*$D$11</f>
        <v>67.5</v>
      </c>
      <c r="O3752" s="51">
        <f>E3752*$E$11</f>
        <v>0</v>
      </c>
      <c r="P3752" s="51">
        <f>F3752*$F$11</f>
        <v>0</v>
      </c>
      <c r="Q3752" s="51">
        <f>G3752*$G$11</f>
        <v>148.5</v>
      </c>
      <c r="R3752" s="51">
        <f>H3752*$H$11</f>
        <v>0</v>
      </c>
      <c r="S3752" s="51">
        <f>(N3752/100)*(I3752*$I$11)+(N3752/100)*(J3752*$J$11)</f>
        <v>67.5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218.29500000000002</v>
      </c>
      <c r="W3752" s="51">
        <f>(R3752/100)*(K3752*$K$11)+(R3752/100)*(L3752*$L$11)</f>
        <v>0</v>
      </c>
      <c r="X3752" s="51">
        <f t="shared" si="456"/>
        <v>135</v>
      </c>
      <c r="Y3752" s="51">
        <f t="shared" si="457"/>
        <v>0</v>
      </c>
      <c r="Z3752" s="51">
        <f t="shared" si="458"/>
        <v>0</v>
      </c>
      <c r="AA3752" s="51">
        <f t="shared" si="459"/>
        <v>366.79500000000002</v>
      </c>
      <c r="AB3752" s="51">
        <f t="shared" si="460"/>
        <v>0</v>
      </c>
      <c r="AC3752" s="52">
        <f t="shared" si="461"/>
        <v>501.8</v>
      </c>
      <c r="AD3752" s="53">
        <f>(ROUND(AC3752-AC3744,1)/AC3744)</f>
        <v>0.19476190476190475</v>
      </c>
      <c r="AE3752" s="44"/>
      <c r="AF3752" s="45"/>
    </row>
    <row r="3753" spans="1:32">
      <c r="A3753" s="46" t="s">
        <v>37</v>
      </c>
      <c r="B3753" s="47"/>
      <c r="C3753" s="48" t="s">
        <v>13</v>
      </c>
      <c r="D3753" s="49">
        <v>50</v>
      </c>
      <c r="E3753" s="49">
        <v>0</v>
      </c>
      <c r="F3753" s="49">
        <v>0</v>
      </c>
      <c r="G3753" s="49">
        <v>0</v>
      </c>
      <c r="H3753" s="49">
        <v>110</v>
      </c>
      <c r="I3753" s="50">
        <v>70</v>
      </c>
      <c r="J3753" s="50">
        <v>30</v>
      </c>
      <c r="K3753" s="50">
        <v>52.5</v>
      </c>
      <c r="L3753" s="50">
        <v>52.5</v>
      </c>
      <c r="M3753" s="50">
        <v>0</v>
      </c>
      <c r="N3753" s="51">
        <f>D3753*$D$12</f>
        <v>67.5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148.5</v>
      </c>
      <c r="S3753" s="51">
        <f>(N3753/100)*(I3753*$I$12)+(N3753/100)*(J3753*$J$12)</f>
        <v>67.5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218.29500000000002</v>
      </c>
      <c r="X3753" s="51">
        <f t="shared" si="456"/>
        <v>135</v>
      </c>
      <c r="Y3753" s="51">
        <f t="shared" si="457"/>
        <v>0</v>
      </c>
      <c r="Z3753" s="51">
        <f t="shared" si="458"/>
        <v>0</v>
      </c>
      <c r="AA3753" s="51">
        <f t="shared" si="459"/>
        <v>0</v>
      </c>
      <c r="AB3753" s="51">
        <f t="shared" si="460"/>
        <v>366.79500000000002</v>
      </c>
      <c r="AC3753" s="52">
        <f t="shared" si="461"/>
        <v>501.8</v>
      </c>
      <c r="AD3753" s="53">
        <f>(ROUND(AC3753-AC3744,1)/AC3744)</f>
        <v>0.19476190476190475</v>
      </c>
      <c r="AE3753" s="44"/>
      <c r="AF3753" s="45"/>
    </row>
    <row r="3754" spans="1:32">
      <c r="A3754" s="46" t="s">
        <v>38</v>
      </c>
      <c r="B3754" s="47"/>
      <c r="C3754" s="48" t="s">
        <v>14</v>
      </c>
      <c r="D3754" s="49">
        <v>100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120</v>
      </c>
      <c r="N3754" s="51">
        <f>D3754*$D$13</f>
        <v>135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324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56"/>
        <v>459</v>
      </c>
      <c r="Y3754" s="51">
        <f t="shared" si="457"/>
        <v>0</v>
      </c>
      <c r="Z3754" s="51">
        <f t="shared" si="458"/>
        <v>0</v>
      </c>
      <c r="AA3754" s="51">
        <f t="shared" si="459"/>
        <v>0</v>
      </c>
      <c r="AB3754" s="51">
        <f t="shared" si="460"/>
        <v>0</v>
      </c>
      <c r="AC3754" s="52">
        <f t="shared" si="461"/>
        <v>459</v>
      </c>
      <c r="AD3754" s="53">
        <f>(ROUND(AC3754-AC3744,1)/AC3744)</f>
        <v>9.285714285714286E-2</v>
      </c>
      <c r="AE3754" s="44"/>
      <c r="AF3754" s="45"/>
    </row>
    <row r="3755" spans="1:32">
      <c r="A3755" s="46" t="s">
        <v>39</v>
      </c>
      <c r="B3755" s="47"/>
      <c r="C3755" s="48" t="s">
        <v>15</v>
      </c>
      <c r="D3755" s="49">
        <v>100</v>
      </c>
      <c r="E3755" s="49">
        <v>0</v>
      </c>
      <c r="F3755" s="49">
        <v>0</v>
      </c>
      <c r="G3755" s="49">
        <v>0</v>
      </c>
      <c r="H3755" s="49">
        <v>0</v>
      </c>
      <c r="I3755" s="50">
        <v>70</v>
      </c>
      <c r="J3755" s="50">
        <v>30</v>
      </c>
      <c r="K3755" s="50">
        <v>80</v>
      </c>
      <c r="L3755" s="50">
        <v>0</v>
      </c>
      <c r="M3755" s="50">
        <v>0</v>
      </c>
      <c r="N3755" s="51">
        <f>D3755*$D$14</f>
        <v>135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56"/>
        <v>486</v>
      </c>
      <c r="Y3755" s="51">
        <f t="shared" si="457"/>
        <v>0</v>
      </c>
      <c r="Z3755" s="51">
        <f t="shared" si="458"/>
        <v>0</v>
      </c>
      <c r="AA3755" s="51">
        <f t="shared" si="459"/>
        <v>0</v>
      </c>
      <c r="AB3755" s="51">
        <f t="shared" si="460"/>
        <v>0</v>
      </c>
      <c r="AC3755" s="52">
        <f t="shared" si="461"/>
        <v>486</v>
      </c>
      <c r="AD3755" s="53">
        <f>(ROUND(AC3755-AC3744,1)/AC3744)</f>
        <v>0.15714285714285714</v>
      </c>
      <c r="AE3755" s="44"/>
      <c r="AF3755" s="45"/>
    </row>
    <row r="3756" spans="1:32">
      <c r="A3756" s="46"/>
      <c r="B3756" s="47"/>
      <c r="C3756" s="48" t="s">
        <v>16</v>
      </c>
      <c r="D3756" s="49">
        <v>100</v>
      </c>
      <c r="E3756" s="49">
        <v>0</v>
      </c>
      <c r="F3756" s="49">
        <v>0</v>
      </c>
      <c r="G3756" s="49">
        <v>0</v>
      </c>
      <c r="H3756" s="49">
        <v>0</v>
      </c>
      <c r="I3756" s="50">
        <v>70</v>
      </c>
      <c r="J3756" s="50">
        <v>30</v>
      </c>
      <c r="K3756" s="50">
        <v>0</v>
      </c>
      <c r="L3756" s="50">
        <v>80</v>
      </c>
      <c r="M3756" s="50">
        <v>0</v>
      </c>
      <c r="N3756" s="51">
        <f>D3756*$D$15</f>
        <v>135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56"/>
        <v>486</v>
      </c>
      <c r="Y3756" s="51">
        <f t="shared" si="457"/>
        <v>0</v>
      </c>
      <c r="Z3756" s="51">
        <f t="shared" si="458"/>
        <v>0</v>
      </c>
      <c r="AA3756" s="51">
        <f t="shared" si="459"/>
        <v>0</v>
      </c>
      <c r="AB3756" s="51">
        <f t="shared" si="460"/>
        <v>0</v>
      </c>
      <c r="AC3756" s="52">
        <f t="shared" si="461"/>
        <v>486</v>
      </c>
      <c r="AD3756" s="53">
        <f>(ROUND(AC3756-AC3744,1)/AC3744)</f>
        <v>0.15714285714285714</v>
      </c>
      <c r="AE3756" s="44"/>
      <c r="AF3756" s="45"/>
    </row>
    <row r="3757" spans="1:32">
      <c r="A3757" s="46"/>
      <c r="B3757" s="47"/>
      <c r="C3757" s="48" t="s">
        <v>17</v>
      </c>
      <c r="D3757" s="49">
        <v>100</v>
      </c>
      <c r="E3757" s="49">
        <v>0</v>
      </c>
      <c r="F3757" s="49">
        <v>0</v>
      </c>
      <c r="G3757" s="49">
        <v>0</v>
      </c>
      <c r="H3757" s="49">
        <v>0</v>
      </c>
      <c r="I3757" s="50">
        <v>70</v>
      </c>
      <c r="J3757" s="50">
        <v>68</v>
      </c>
      <c r="K3757" s="50">
        <v>0</v>
      </c>
      <c r="L3757" s="50">
        <v>0</v>
      </c>
      <c r="M3757" s="50">
        <v>0</v>
      </c>
      <c r="N3757" s="51">
        <f>D3757*$D$16</f>
        <v>135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324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56"/>
        <v>459</v>
      </c>
      <c r="Y3757" s="51">
        <f t="shared" si="457"/>
        <v>0</v>
      </c>
      <c r="Z3757" s="51">
        <f t="shared" si="458"/>
        <v>0</v>
      </c>
      <c r="AA3757" s="51">
        <f t="shared" si="459"/>
        <v>0</v>
      </c>
      <c r="AB3757" s="51">
        <f t="shared" si="460"/>
        <v>0</v>
      </c>
      <c r="AC3757" s="52">
        <f t="shared" si="461"/>
        <v>459</v>
      </c>
      <c r="AD3757" s="53">
        <f>(ROUND(AC3757-AC3744,1)/AC3744)</f>
        <v>9.285714285714286E-2</v>
      </c>
      <c r="AE3757" s="44"/>
      <c r="AF3757" s="45"/>
    </row>
    <row r="3758" spans="1:32">
      <c r="A3758" s="46"/>
      <c r="B3758" s="47"/>
      <c r="C3758" s="48" t="s">
        <v>18</v>
      </c>
      <c r="D3758" s="49">
        <v>100</v>
      </c>
      <c r="E3758" s="49">
        <v>0</v>
      </c>
      <c r="F3758" s="49">
        <v>0</v>
      </c>
      <c r="G3758" s="49">
        <v>0</v>
      </c>
      <c r="H3758" s="49">
        <v>0</v>
      </c>
      <c r="I3758" s="50">
        <v>100</v>
      </c>
      <c r="J3758" s="50">
        <v>30</v>
      </c>
      <c r="K3758" s="50">
        <v>0</v>
      </c>
      <c r="L3758" s="50">
        <v>0</v>
      </c>
      <c r="M3758" s="50">
        <v>0</v>
      </c>
      <c r="N3758" s="51">
        <f>D3758*$D$17</f>
        <v>135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378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56"/>
        <v>513</v>
      </c>
      <c r="Y3758" s="51">
        <f t="shared" si="457"/>
        <v>0</v>
      </c>
      <c r="Z3758" s="51">
        <f t="shared" si="458"/>
        <v>0</v>
      </c>
      <c r="AA3758" s="51">
        <f t="shared" si="459"/>
        <v>0</v>
      </c>
      <c r="AB3758" s="51">
        <f t="shared" si="460"/>
        <v>0</v>
      </c>
      <c r="AC3758" s="52">
        <f t="shared" si="461"/>
        <v>513</v>
      </c>
      <c r="AD3758" s="53">
        <f>(ROUND(AC3758-AC3744,1)/AC3744)</f>
        <v>0.22142857142857142</v>
      </c>
      <c r="AE3758" s="44" t="s">
        <v>28</v>
      </c>
      <c r="AF3758" s="45"/>
    </row>
    <row r="3759" spans="1:32">
      <c r="A3759" s="54" t="s">
        <v>19</v>
      </c>
      <c r="B3759" s="55" t="s">
        <v>308</v>
      </c>
      <c r="C3759" s="38" t="s">
        <v>4</v>
      </c>
      <c r="D3759" s="39">
        <v>102</v>
      </c>
      <c r="E3759" s="39">
        <v>0</v>
      </c>
      <c r="F3759" s="39">
        <v>0</v>
      </c>
      <c r="G3759" s="39">
        <v>0</v>
      </c>
      <c r="H3759" s="39">
        <v>0</v>
      </c>
      <c r="I3759" s="40">
        <v>50</v>
      </c>
      <c r="J3759" s="40">
        <v>50</v>
      </c>
      <c r="K3759" s="40">
        <v>0</v>
      </c>
      <c r="L3759" s="40">
        <v>0</v>
      </c>
      <c r="M3759" s="40">
        <v>0</v>
      </c>
      <c r="N3759" s="41">
        <f>D3759*$D$3</f>
        <v>142.79999999999998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285.59999999999997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56"/>
        <v>428.4</v>
      </c>
      <c r="Y3759" s="41">
        <f t="shared" si="457"/>
        <v>0</v>
      </c>
      <c r="Z3759" s="41">
        <f t="shared" si="458"/>
        <v>0</v>
      </c>
      <c r="AA3759" s="41">
        <f t="shared" si="459"/>
        <v>0</v>
      </c>
      <c r="AB3759" s="41">
        <f t="shared" si="460"/>
        <v>0</v>
      </c>
      <c r="AC3759" s="42">
        <f t="shared" si="461"/>
        <v>428.4</v>
      </c>
      <c r="AD3759" s="43">
        <v>0</v>
      </c>
      <c r="AE3759" s="44"/>
      <c r="AF3759" s="45"/>
    </row>
    <row r="3760" spans="1:32">
      <c r="A3760" s="46" t="s">
        <v>29</v>
      </c>
      <c r="B3760" s="56">
        <v>12</v>
      </c>
      <c r="C3760" s="48" t="s">
        <v>5</v>
      </c>
      <c r="D3760" s="49">
        <v>102</v>
      </c>
      <c r="E3760" s="49">
        <v>0</v>
      </c>
      <c r="F3760" s="49">
        <v>0</v>
      </c>
      <c r="G3760" s="49">
        <v>0</v>
      </c>
      <c r="H3760" s="49">
        <v>0</v>
      </c>
      <c r="I3760" s="50">
        <v>70</v>
      </c>
      <c r="J3760" s="50">
        <v>70</v>
      </c>
      <c r="K3760" s="50">
        <v>0</v>
      </c>
      <c r="L3760" s="50">
        <v>0</v>
      </c>
      <c r="M3760" s="50">
        <v>0</v>
      </c>
      <c r="N3760" s="51">
        <f>D3760*$D$4</f>
        <v>137.70000000000002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385.56000000000006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56"/>
        <v>523.2600000000001</v>
      </c>
      <c r="Y3760" s="51">
        <f t="shared" si="457"/>
        <v>0</v>
      </c>
      <c r="Z3760" s="51">
        <f t="shared" si="458"/>
        <v>0</v>
      </c>
      <c r="AA3760" s="51">
        <f t="shared" si="459"/>
        <v>0</v>
      </c>
      <c r="AB3760" s="51">
        <f t="shared" si="460"/>
        <v>0</v>
      </c>
      <c r="AC3760" s="52">
        <f t="shared" si="461"/>
        <v>523.29999999999995</v>
      </c>
      <c r="AD3760" s="53">
        <f>(ROUND(AC3760-AC3759,1)/AC3759)</f>
        <v>0.22152194211017742</v>
      </c>
      <c r="AE3760" s="44"/>
      <c r="AF3760" s="45"/>
    </row>
    <row r="3761" spans="1:32">
      <c r="A3761" s="46" t="s">
        <v>30</v>
      </c>
      <c r="B3761" s="56">
        <v>12</v>
      </c>
      <c r="C3761" s="48" t="s">
        <v>6</v>
      </c>
      <c r="D3761" s="49">
        <v>102</v>
      </c>
      <c r="E3761" s="49">
        <v>0</v>
      </c>
      <c r="F3761" s="49">
        <v>0</v>
      </c>
      <c r="G3761" s="49">
        <v>0</v>
      </c>
      <c r="H3761" s="49">
        <v>0</v>
      </c>
      <c r="I3761" s="50">
        <v>50</v>
      </c>
      <c r="J3761" s="50">
        <v>50</v>
      </c>
      <c r="K3761" s="50">
        <v>0</v>
      </c>
      <c r="L3761" s="50">
        <v>0</v>
      </c>
      <c r="M3761" s="50">
        <v>0</v>
      </c>
      <c r="N3761" s="51">
        <f>D3761*$D$5</f>
        <v>142.79999999999998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285.59999999999997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56"/>
        <v>428.4</v>
      </c>
      <c r="Y3761" s="51">
        <f t="shared" si="457"/>
        <v>0</v>
      </c>
      <c r="Z3761" s="51">
        <f t="shared" si="458"/>
        <v>0</v>
      </c>
      <c r="AA3761" s="51">
        <f t="shared" si="459"/>
        <v>0</v>
      </c>
      <c r="AB3761" s="51">
        <f t="shared" si="460"/>
        <v>0</v>
      </c>
      <c r="AC3761" s="52">
        <f t="shared" si="461"/>
        <v>428.4</v>
      </c>
      <c r="AD3761" s="53">
        <f>(ROUND(AC3761-AC3759,1)/AC3759)</f>
        <v>0</v>
      </c>
      <c r="AE3761" s="44"/>
      <c r="AF3761" s="45"/>
    </row>
    <row r="3762" spans="1:32">
      <c r="A3762" s="46" t="s">
        <v>31</v>
      </c>
      <c r="B3762" s="56">
        <v>0</v>
      </c>
      <c r="C3762" s="48" t="s">
        <v>7</v>
      </c>
      <c r="D3762" s="49">
        <v>102</v>
      </c>
      <c r="E3762" s="49">
        <v>0</v>
      </c>
      <c r="F3762" s="49">
        <v>0</v>
      </c>
      <c r="G3762" s="49">
        <v>0</v>
      </c>
      <c r="H3762" s="49">
        <v>0</v>
      </c>
      <c r="I3762" s="50">
        <v>50</v>
      </c>
      <c r="J3762" s="50">
        <v>50</v>
      </c>
      <c r="K3762" s="50">
        <v>0</v>
      </c>
      <c r="L3762" s="50">
        <v>0</v>
      </c>
      <c r="M3762" s="50">
        <v>0</v>
      </c>
      <c r="N3762" s="51">
        <f>D3762*$D$6</f>
        <v>142.79999999999998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285.59999999999997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56"/>
        <v>428.4</v>
      </c>
      <c r="Y3762" s="51">
        <f t="shared" si="457"/>
        <v>0</v>
      </c>
      <c r="Z3762" s="51">
        <f t="shared" si="458"/>
        <v>0</v>
      </c>
      <c r="AA3762" s="51">
        <f t="shared" si="459"/>
        <v>0</v>
      </c>
      <c r="AB3762" s="51">
        <f t="shared" si="460"/>
        <v>0</v>
      </c>
      <c r="AC3762" s="52">
        <f t="shared" si="461"/>
        <v>428.4</v>
      </c>
      <c r="AD3762" s="53">
        <f>(ROUND(AC3762-AC3759,1)/AC3759)</f>
        <v>0</v>
      </c>
      <c r="AE3762" s="44"/>
      <c r="AF3762" s="45"/>
    </row>
    <row r="3763" spans="1:32">
      <c r="A3763" s="46" t="s">
        <v>32</v>
      </c>
      <c r="B3763" s="56">
        <v>0</v>
      </c>
      <c r="C3763" s="48" t="s">
        <v>8</v>
      </c>
      <c r="D3763" s="49">
        <v>102</v>
      </c>
      <c r="E3763" s="49">
        <v>0</v>
      </c>
      <c r="F3763" s="49">
        <v>0</v>
      </c>
      <c r="G3763" s="49">
        <v>0</v>
      </c>
      <c r="H3763" s="49">
        <v>0</v>
      </c>
      <c r="I3763" s="50">
        <v>50</v>
      </c>
      <c r="J3763" s="50">
        <v>50</v>
      </c>
      <c r="K3763" s="50">
        <v>0</v>
      </c>
      <c r="L3763" s="50">
        <v>0</v>
      </c>
      <c r="M3763" s="50">
        <v>0</v>
      </c>
      <c r="N3763" s="51">
        <f>D3763*$D$7</f>
        <v>142.79999999999998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285.59999999999997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56"/>
        <v>428.4</v>
      </c>
      <c r="Y3763" s="51">
        <f t="shared" si="457"/>
        <v>0</v>
      </c>
      <c r="Z3763" s="51">
        <f t="shared" si="458"/>
        <v>0</v>
      </c>
      <c r="AA3763" s="51">
        <f t="shared" si="459"/>
        <v>0</v>
      </c>
      <c r="AB3763" s="51">
        <f t="shared" si="460"/>
        <v>0</v>
      </c>
      <c r="AC3763" s="52">
        <f t="shared" si="461"/>
        <v>428.4</v>
      </c>
      <c r="AD3763" s="53">
        <f>(ROUND(AC3763-AC3759,1)/AC3759)</f>
        <v>0</v>
      </c>
      <c r="AE3763" s="44"/>
      <c r="AF3763" s="45"/>
    </row>
    <row r="3764" spans="1:32">
      <c r="A3764" s="46" t="s">
        <v>33</v>
      </c>
      <c r="B3764" s="56"/>
      <c r="C3764" s="48" t="s">
        <v>9</v>
      </c>
      <c r="D3764" s="49">
        <v>102</v>
      </c>
      <c r="E3764" s="49">
        <v>0</v>
      </c>
      <c r="F3764" s="49">
        <v>0</v>
      </c>
      <c r="G3764" s="49">
        <v>0</v>
      </c>
      <c r="H3764" s="49">
        <v>0</v>
      </c>
      <c r="I3764" s="50">
        <v>50</v>
      </c>
      <c r="J3764" s="50">
        <v>50</v>
      </c>
      <c r="K3764" s="50">
        <v>0</v>
      </c>
      <c r="L3764" s="50">
        <v>0</v>
      </c>
      <c r="M3764" s="50">
        <v>0</v>
      </c>
      <c r="N3764" s="51">
        <f>D3764*$D$8</f>
        <v>142.79999999999998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285.59999999999997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56"/>
        <v>428.4</v>
      </c>
      <c r="Y3764" s="51">
        <f t="shared" si="457"/>
        <v>0</v>
      </c>
      <c r="Z3764" s="51">
        <f t="shared" si="458"/>
        <v>0</v>
      </c>
      <c r="AA3764" s="51">
        <f t="shared" si="459"/>
        <v>0</v>
      </c>
      <c r="AB3764" s="51">
        <f t="shared" si="460"/>
        <v>0</v>
      </c>
      <c r="AC3764" s="52">
        <f t="shared" si="461"/>
        <v>428.4</v>
      </c>
      <c r="AD3764" s="53">
        <f>(ROUND(AC3764-AC3759,1)/AC3759)</f>
        <v>0</v>
      </c>
      <c r="AE3764" s="44"/>
      <c r="AF3764" s="45"/>
    </row>
    <row r="3765" spans="1:32">
      <c r="A3765" s="46" t="s">
        <v>34</v>
      </c>
      <c r="B3765" s="56"/>
      <c r="C3765" s="48" t="s">
        <v>10</v>
      </c>
      <c r="D3765" s="49">
        <v>51</v>
      </c>
      <c r="E3765" s="49">
        <v>110</v>
      </c>
      <c r="F3765" s="49">
        <v>0</v>
      </c>
      <c r="G3765" s="49">
        <v>0</v>
      </c>
      <c r="H3765" s="49">
        <v>0</v>
      </c>
      <c r="I3765" s="50">
        <v>50</v>
      </c>
      <c r="J3765" s="50">
        <v>50</v>
      </c>
      <c r="K3765" s="50">
        <v>105</v>
      </c>
      <c r="L3765" s="50">
        <v>0</v>
      </c>
      <c r="M3765" s="50">
        <v>0</v>
      </c>
      <c r="N3765" s="51">
        <f>D3765*$D$9</f>
        <v>68.850000000000009</v>
      </c>
      <c r="O3765" s="51">
        <f>E3765*$E$9</f>
        <v>148.5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68.850000000000009</v>
      </c>
      <c r="T3765" s="51">
        <f>(O3765/100)*(K3765*$K$9)</f>
        <v>218.29500000000002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56"/>
        <v>137.70000000000002</v>
      </c>
      <c r="Y3765" s="51">
        <f t="shared" si="457"/>
        <v>366.79500000000002</v>
      </c>
      <c r="Z3765" s="51">
        <f t="shared" si="458"/>
        <v>0</v>
      </c>
      <c r="AA3765" s="51">
        <f t="shared" si="459"/>
        <v>0</v>
      </c>
      <c r="AB3765" s="51">
        <f t="shared" si="460"/>
        <v>0</v>
      </c>
      <c r="AC3765" s="52">
        <f t="shared" si="461"/>
        <v>504.5</v>
      </c>
      <c r="AD3765" s="53">
        <f>(ROUND(AC3765-AC3759,1)/AC3759)</f>
        <v>0.17763772175536882</v>
      </c>
      <c r="AE3765" s="44"/>
      <c r="AF3765" s="45"/>
    </row>
    <row r="3766" spans="1:32">
      <c r="A3766" s="46" t="s">
        <v>35</v>
      </c>
      <c r="B3766" s="56"/>
      <c r="C3766" s="48" t="s">
        <v>11</v>
      </c>
      <c r="D3766" s="49">
        <v>51</v>
      </c>
      <c r="E3766" s="49">
        <v>0</v>
      </c>
      <c r="F3766" s="49">
        <v>110</v>
      </c>
      <c r="G3766" s="49">
        <v>0</v>
      </c>
      <c r="H3766" s="49">
        <v>0</v>
      </c>
      <c r="I3766" s="50">
        <v>50</v>
      </c>
      <c r="J3766" s="50">
        <v>50</v>
      </c>
      <c r="K3766" s="50">
        <v>52.5</v>
      </c>
      <c r="L3766" s="50">
        <v>52.5</v>
      </c>
      <c r="M3766" s="50">
        <v>0</v>
      </c>
      <c r="N3766" s="51">
        <f>D3766*$D$10</f>
        <v>68.850000000000009</v>
      </c>
      <c r="O3766" s="51">
        <f>E3766*$E$10</f>
        <v>0</v>
      </c>
      <c r="P3766" s="51">
        <f>F3766*$F$10</f>
        <v>148.5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68.850000000000009</v>
      </c>
      <c r="T3766" s="51">
        <f>(O3766/100)*(K3766*$J$10)</f>
        <v>0</v>
      </c>
      <c r="U3766" s="51">
        <f>(P3766/100)*(K3766*$K$10)+(P3766/100)*(L3766*$L$10)</f>
        <v>218.29500000000002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56"/>
        <v>137.70000000000002</v>
      </c>
      <c r="Y3766" s="51">
        <f t="shared" si="457"/>
        <v>0</v>
      </c>
      <c r="Z3766" s="51">
        <f t="shared" si="458"/>
        <v>366.79500000000002</v>
      </c>
      <c r="AA3766" s="51">
        <f t="shared" si="459"/>
        <v>0</v>
      </c>
      <c r="AB3766" s="51">
        <f t="shared" si="460"/>
        <v>0</v>
      </c>
      <c r="AC3766" s="52">
        <f t="shared" si="461"/>
        <v>504.5</v>
      </c>
      <c r="AD3766" s="53">
        <f>(ROUND(AC3766-AC3759,1)/AC3759)</f>
        <v>0.17763772175536882</v>
      </c>
      <c r="AE3766" s="44"/>
      <c r="AF3766" s="45"/>
    </row>
    <row r="3767" spans="1:32">
      <c r="A3767" s="46" t="s">
        <v>36</v>
      </c>
      <c r="B3767" s="56"/>
      <c r="C3767" s="48" t="s">
        <v>12</v>
      </c>
      <c r="D3767" s="49">
        <v>51</v>
      </c>
      <c r="E3767" s="49">
        <v>0</v>
      </c>
      <c r="F3767" s="49">
        <v>0</v>
      </c>
      <c r="G3767" s="49">
        <v>110</v>
      </c>
      <c r="H3767" s="49">
        <v>0</v>
      </c>
      <c r="I3767" s="50">
        <v>50</v>
      </c>
      <c r="J3767" s="50">
        <v>50</v>
      </c>
      <c r="K3767" s="50">
        <v>0</v>
      </c>
      <c r="L3767" s="50">
        <v>105</v>
      </c>
      <c r="M3767" s="50">
        <v>0</v>
      </c>
      <c r="N3767" s="51">
        <f>D3767*$D$11</f>
        <v>68.850000000000009</v>
      </c>
      <c r="O3767" s="51">
        <f>E3767*$E$11</f>
        <v>0</v>
      </c>
      <c r="P3767" s="51">
        <f>F3767*$F$11</f>
        <v>0</v>
      </c>
      <c r="Q3767" s="51">
        <f>G3767*$G$11</f>
        <v>148.5</v>
      </c>
      <c r="R3767" s="51">
        <f>H3767*$H$11</f>
        <v>0</v>
      </c>
      <c r="S3767" s="51">
        <f>(N3767/100)*(I3767*$I$11)+(N3767/100)*(J3767*$J$11)</f>
        <v>68.850000000000009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218.29500000000002</v>
      </c>
      <c r="W3767" s="51">
        <f>(R3767/100)*(K3767*$K$11)+(R3767/100)*(L3767*$L$11)</f>
        <v>0</v>
      </c>
      <c r="X3767" s="51">
        <f t="shared" si="456"/>
        <v>137.70000000000002</v>
      </c>
      <c r="Y3767" s="51">
        <f t="shared" si="457"/>
        <v>0</v>
      </c>
      <c r="Z3767" s="51">
        <f t="shared" si="458"/>
        <v>0</v>
      </c>
      <c r="AA3767" s="51">
        <f t="shared" si="459"/>
        <v>366.79500000000002</v>
      </c>
      <c r="AB3767" s="51">
        <f t="shared" si="460"/>
        <v>0</v>
      </c>
      <c r="AC3767" s="52">
        <f t="shared" si="461"/>
        <v>504.5</v>
      </c>
      <c r="AD3767" s="53">
        <f>(ROUND(AC3767-AC3759,1)/AC3759)</f>
        <v>0.17763772175536882</v>
      </c>
      <c r="AE3767" s="44"/>
      <c r="AF3767" s="45"/>
    </row>
    <row r="3768" spans="1:32">
      <c r="A3768" s="46" t="s">
        <v>37</v>
      </c>
      <c r="B3768" s="56"/>
      <c r="C3768" s="48" t="s">
        <v>13</v>
      </c>
      <c r="D3768" s="49">
        <v>51</v>
      </c>
      <c r="E3768" s="49">
        <v>0</v>
      </c>
      <c r="F3768" s="49">
        <v>0</v>
      </c>
      <c r="G3768" s="49">
        <v>0</v>
      </c>
      <c r="H3768" s="49">
        <v>110</v>
      </c>
      <c r="I3768" s="50">
        <v>50</v>
      </c>
      <c r="J3768" s="50">
        <v>50</v>
      </c>
      <c r="K3768" s="50">
        <v>52.5</v>
      </c>
      <c r="L3768" s="50">
        <v>52.5</v>
      </c>
      <c r="M3768" s="50">
        <v>0</v>
      </c>
      <c r="N3768" s="51">
        <f>D3768*$D$12</f>
        <v>68.850000000000009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148.5</v>
      </c>
      <c r="S3768" s="51">
        <f>(N3768/100)*(I3768*$I$12)+(N3768/100)*(J3768*$J$12)</f>
        <v>68.850000000000009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218.29500000000002</v>
      </c>
      <c r="X3768" s="51">
        <f t="shared" si="456"/>
        <v>137.70000000000002</v>
      </c>
      <c r="Y3768" s="51">
        <f t="shared" si="457"/>
        <v>0</v>
      </c>
      <c r="Z3768" s="51">
        <f t="shared" si="458"/>
        <v>0</v>
      </c>
      <c r="AA3768" s="51">
        <f t="shared" si="459"/>
        <v>0</v>
      </c>
      <c r="AB3768" s="51">
        <f t="shared" si="460"/>
        <v>366.79500000000002</v>
      </c>
      <c r="AC3768" s="52">
        <f t="shared" si="461"/>
        <v>504.5</v>
      </c>
      <c r="AD3768" s="53">
        <f>(ROUND(AC3768-AC3759,1)/AC3759)</f>
        <v>0.17763772175536882</v>
      </c>
      <c r="AE3768" s="44"/>
      <c r="AF3768" s="45"/>
    </row>
    <row r="3769" spans="1:32">
      <c r="A3769" s="46" t="s">
        <v>38</v>
      </c>
      <c r="B3769" s="56"/>
      <c r="C3769" s="48" t="s">
        <v>14</v>
      </c>
      <c r="D3769" s="49">
        <v>102</v>
      </c>
      <c r="E3769" s="49">
        <v>0</v>
      </c>
      <c r="F3769" s="49">
        <v>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130</v>
      </c>
      <c r="N3769" s="51">
        <f>D3769*$D$13</f>
        <v>137.70000000000002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358.02000000000004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56"/>
        <v>495.72</v>
      </c>
      <c r="Y3769" s="51">
        <f t="shared" si="457"/>
        <v>0</v>
      </c>
      <c r="Z3769" s="51">
        <f t="shared" si="458"/>
        <v>0</v>
      </c>
      <c r="AA3769" s="51">
        <f t="shared" si="459"/>
        <v>0</v>
      </c>
      <c r="AB3769" s="51">
        <f t="shared" si="460"/>
        <v>0</v>
      </c>
      <c r="AC3769" s="52">
        <f t="shared" si="461"/>
        <v>495.7</v>
      </c>
      <c r="AD3769" s="53">
        <f>(ROUND(AC3769-AC3759,1)/AC3759)</f>
        <v>0.15709617180205415</v>
      </c>
      <c r="AE3769" s="44"/>
      <c r="AF3769" s="45"/>
    </row>
    <row r="3770" spans="1:32">
      <c r="A3770" s="46" t="s">
        <v>39</v>
      </c>
      <c r="B3770" s="56"/>
      <c r="C3770" s="48" t="s">
        <v>15</v>
      </c>
      <c r="D3770" s="49">
        <v>102</v>
      </c>
      <c r="E3770" s="49">
        <v>0</v>
      </c>
      <c r="F3770" s="49">
        <v>0</v>
      </c>
      <c r="G3770" s="49">
        <v>0</v>
      </c>
      <c r="H3770" s="49">
        <v>0</v>
      </c>
      <c r="I3770" s="50">
        <v>50</v>
      </c>
      <c r="J3770" s="50">
        <v>50</v>
      </c>
      <c r="K3770" s="50">
        <v>80</v>
      </c>
      <c r="L3770" s="50">
        <v>0</v>
      </c>
      <c r="M3770" s="50">
        <v>0</v>
      </c>
      <c r="N3770" s="51">
        <f>D3770*$D$14</f>
        <v>137.70000000000002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358.0200000000001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56"/>
        <v>495.72000000000014</v>
      </c>
      <c r="Y3770" s="51">
        <f t="shared" si="457"/>
        <v>0</v>
      </c>
      <c r="Z3770" s="51">
        <f t="shared" si="458"/>
        <v>0</v>
      </c>
      <c r="AA3770" s="51">
        <f t="shared" si="459"/>
        <v>0</v>
      </c>
      <c r="AB3770" s="51">
        <f t="shared" si="460"/>
        <v>0</v>
      </c>
      <c r="AC3770" s="52">
        <f t="shared" si="461"/>
        <v>495.7</v>
      </c>
      <c r="AD3770" s="53">
        <f>(ROUND(AC3770-AC3759,1)/AC3759)</f>
        <v>0.15709617180205415</v>
      </c>
      <c r="AE3770" s="44"/>
      <c r="AF3770" s="45"/>
    </row>
    <row r="3771" spans="1:32">
      <c r="A3771" s="46"/>
      <c r="B3771" s="56"/>
      <c r="C3771" s="48" t="s">
        <v>16</v>
      </c>
      <c r="D3771" s="49">
        <v>102</v>
      </c>
      <c r="E3771" s="49">
        <v>0</v>
      </c>
      <c r="F3771" s="49">
        <v>0</v>
      </c>
      <c r="G3771" s="49">
        <v>0</v>
      </c>
      <c r="H3771" s="49">
        <v>0</v>
      </c>
      <c r="I3771" s="50">
        <v>50</v>
      </c>
      <c r="J3771" s="50">
        <v>50</v>
      </c>
      <c r="K3771" s="50">
        <v>0</v>
      </c>
      <c r="L3771" s="50">
        <v>80</v>
      </c>
      <c r="M3771" s="50">
        <v>0</v>
      </c>
      <c r="N3771" s="51">
        <f>D3771*$D$15</f>
        <v>137.70000000000002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358.0200000000001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56"/>
        <v>495.72000000000014</v>
      </c>
      <c r="Y3771" s="51">
        <f t="shared" si="457"/>
        <v>0</v>
      </c>
      <c r="Z3771" s="51">
        <f t="shared" si="458"/>
        <v>0</v>
      </c>
      <c r="AA3771" s="51">
        <f t="shared" si="459"/>
        <v>0</v>
      </c>
      <c r="AB3771" s="51">
        <f t="shared" si="460"/>
        <v>0</v>
      </c>
      <c r="AC3771" s="52">
        <f t="shared" si="461"/>
        <v>495.7</v>
      </c>
      <c r="AD3771" s="53">
        <f>(ROUND(AC3771-AC3759,1)/AC3759)</f>
        <v>0.15709617180205415</v>
      </c>
      <c r="AE3771" s="44"/>
      <c r="AF3771" s="45"/>
    </row>
    <row r="3772" spans="1:32">
      <c r="A3772" s="46"/>
      <c r="B3772" s="56"/>
      <c r="C3772" s="48" t="s">
        <v>17</v>
      </c>
      <c r="D3772" s="49">
        <v>102</v>
      </c>
      <c r="E3772" s="49">
        <v>0</v>
      </c>
      <c r="F3772" s="49">
        <v>0</v>
      </c>
      <c r="G3772" s="49">
        <v>0</v>
      </c>
      <c r="H3772" s="49">
        <v>0</v>
      </c>
      <c r="I3772" s="50">
        <v>50</v>
      </c>
      <c r="J3772" s="50">
        <v>85</v>
      </c>
      <c r="K3772" s="50">
        <v>0</v>
      </c>
      <c r="L3772" s="50">
        <v>0</v>
      </c>
      <c r="M3772" s="50">
        <v>0</v>
      </c>
      <c r="N3772" s="51">
        <f>D3772*$D$16</f>
        <v>137.70000000000002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361.46250000000009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56"/>
        <v>499.16250000000014</v>
      </c>
      <c r="Y3772" s="51">
        <f t="shared" si="457"/>
        <v>0</v>
      </c>
      <c r="Z3772" s="51">
        <f t="shared" si="458"/>
        <v>0</v>
      </c>
      <c r="AA3772" s="51">
        <f t="shared" si="459"/>
        <v>0</v>
      </c>
      <c r="AB3772" s="51">
        <f t="shared" si="460"/>
        <v>0</v>
      </c>
      <c r="AC3772" s="52">
        <f t="shared" si="461"/>
        <v>499.2</v>
      </c>
      <c r="AD3772" s="53">
        <f>(ROUND(AC3772-AC3759,1)/AC3759)</f>
        <v>0.16526610644257703</v>
      </c>
      <c r="AE3772" s="44"/>
      <c r="AF3772" s="45"/>
    </row>
    <row r="3773" spans="1:32">
      <c r="A3773" s="46"/>
      <c r="B3773" s="56"/>
      <c r="C3773" s="48" t="s">
        <v>18</v>
      </c>
      <c r="D3773" s="49">
        <v>102</v>
      </c>
      <c r="E3773" s="49">
        <v>0</v>
      </c>
      <c r="F3773" s="49">
        <v>0</v>
      </c>
      <c r="G3773" s="49">
        <v>0</v>
      </c>
      <c r="H3773" s="49">
        <v>0</v>
      </c>
      <c r="I3773" s="50">
        <v>85</v>
      </c>
      <c r="J3773" s="50">
        <v>50</v>
      </c>
      <c r="K3773" s="50">
        <v>0</v>
      </c>
      <c r="L3773" s="50">
        <v>0</v>
      </c>
      <c r="M3773" s="50">
        <v>0</v>
      </c>
      <c r="N3773" s="51">
        <f>D3773*$D$17</f>
        <v>137.70000000000002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361.46250000000009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56"/>
        <v>499.16250000000014</v>
      </c>
      <c r="Y3773" s="51">
        <f t="shared" si="457"/>
        <v>0</v>
      </c>
      <c r="Z3773" s="51">
        <f t="shared" si="458"/>
        <v>0</v>
      </c>
      <c r="AA3773" s="51">
        <f t="shared" si="459"/>
        <v>0</v>
      </c>
      <c r="AB3773" s="51">
        <f t="shared" si="460"/>
        <v>0</v>
      </c>
      <c r="AC3773" s="52">
        <f t="shared" si="461"/>
        <v>499.2</v>
      </c>
      <c r="AD3773" s="53">
        <f>(ROUND(AC3773-AC3759,1)/AC3759)</f>
        <v>0.16526610644257703</v>
      </c>
      <c r="AE3773" s="44" t="s">
        <v>28</v>
      </c>
      <c r="AF3773" s="45"/>
    </row>
    <row r="3774" spans="1:32">
      <c r="A3774" s="54" t="s">
        <v>19</v>
      </c>
      <c r="B3774" s="55" t="s">
        <v>309</v>
      </c>
      <c r="C3774" s="38" t="s">
        <v>4</v>
      </c>
      <c r="D3774" s="39">
        <v>90</v>
      </c>
      <c r="E3774" s="39">
        <v>0</v>
      </c>
      <c r="F3774" s="39">
        <v>50</v>
      </c>
      <c r="G3774" s="39">
        <v>0</v>
      </c>
      <c r="H3774" s="39">
        <v>0</v>
      </c>
      <c r="I3774" s="40">
        <v>30</v>
      </c>
      <c r="J3774" s="40">
        <v>60</v>
      </c>
      <c r="K3774" s="40">
        <v>0</v>
      </c>
      <c r="L3774" s="40">
        <v>0</v>
      </c>
      <c r="M3774" s="40">
        <v>0</v>
      </c>
      <c r="N3774" s="41">
        <f>D3774*$D$3</f>
        <v>125.99999999999999</v>
      </c>
      <c r="O3774" s="41">
        <f>E3774*$E$3</f>
        <v>0</v>
      </c>
      <c r="P3774" s="41">
        <f>F3774*$F$3</f>
        <v>70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226.79999999999998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56"/>
        <v>352.79999999999995</v>
      </c>
      <c r="Y3774" s="41">
        <f t="shared" si="457"/>
        <v>0</v>
      </c>
      <c r="Z3774" s="41">
        <f t="shared" si="458"/>
        <v>70</v>
      </c>
      <c r="AA3774" s="41">
        <f t="shared" si="459"/>
        <v>0</v>
      </c>
      <c r="AB3774" s="41">
        <f t="shared" si="460"/>
        <v>0</v>
      </c>
      <c r="AC3774" s="42">
        <f t="shared" si="461"/>
        <v>422.8</v>
      </c>
      <c r="AD3774" s="43">
        <v>0</v>
      </c>
      <c r="AE3774" s="44"/>
      <c r="AF3774" s="45"/>
    </row>
    <row r="3775" spans="1:32">
      <c r="A3775" s="46" t="s">
        <v>29</v>
      </c>
      <c r="B3775" s="56">
        <v>10</v>
      </c>
      <c r="C3775" s="48" t="s">
        <v>5</v>
      </c>
      <c r="D3775" s="49">
        <v>90</v>
      </c>
      <c r="E3775" s="49">
        <v>0</v>
      </c>
      <c r="F3775" s="49">
        <v>50</v>
      </c>
      <c r="G3775" s="49">
        <v>0</v>
      </c>
      <c r="H3775" s="49">
        <v>0</v>
      </c>
      <c r="I3775" s="50">
        <v>50</v>
      </c>
      <c r="J3775" s="50">
        <v>80</v>
      </c>
      <c r="K3775" s="50">
        <v>0</v>
      </c>
      <c r="L3775" s="50">
        <v>0</v>
      </c>
      <c r="M3775" s="50">
        <v>0</v>
      </c>
      <c r="N3775" s="51">
        <f>D3775*$D$4</f>
        <v>121.50000000000001</v>
      </c>
      <c r="O3775" s="51">
        <f>E3775*$E$4</f>
        <v>0</v>
      </c>
      <c r="P3775" s="51">
        <f>F3775*$F$4</f>
        <v>67.5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315.90000000000003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56"/>
        <v>437.40000000000003</v>
      </c>
      <c r="Y3775" s="51">
        <f t="shared" si="457"/>
        <v>0</v>
      </c>
      <c r="Z3775" s="51">
        <f t="shared" si="458"/>
        <v>67.5</v>
      </c>
      <c r="AA3775" s="51">
        <f t="shared" si="459"/>
        <v>0</v>
      </c>
      <c r="AB3775" s="51">
        <f t="shared" si="460"/>
        <v>0</v>
      </c>
      <c r="AC3775" s="52">
        <f t="shared" si="461"/>
        <v>504.9</v>
      </c>
      <c r="AD3775" s="53">
        <f>(ROUND(AC3775-AC3774,1)/AC3774)</f>
        <v>0.19418164616840111</v>
      </c>
      <c r="AE3775" s="44"/>
      <c r="AF3775" s="45"/>
    </row>
    <row r="3776" spans="1:32">
      <c r="A3776" s="46" t="s">
        <v>30</v>
      </c>
      <c r="B3776" s="56">
        <v>18</v>
      </c>
      <c r="C3776" s="48" t="s">
        <v>6</v>
      </c>
      <c r="D3776" s="49">
        <v>90</v>
      </c>
      <c r="E3776" s="49">
        <v>0</v>
      </c>
      <c r="F3776" s="49">
        <v>50</v>
      </c>
      <c r="G3776" s="49">
        <v>0</v>
      </c>
      <c r="H3776" s="49">
        <v>0</v>
      </c>
      <c r="I3776" s="50">
        <v>30</v>
      </c>
      <c r="J3776" s="50">
        <v>60</v>
      </c>
      <c r="K3776" s="50">
        <v>0</v>
      </c>
      <c r="L3776" s="50">
        <v>0</v>
      </c>
      <c r="M3776" s="50">
        <v>0</v>
      </c>
      <c r="N3776" s="51">
        <f>D3776*$D$5</f>
        <v>125.99999999999999</v>
      </c>
      <c r="O3776" s="51">
        <f>E3776*$E$5</f>
        <v>0</v>
      </c>
      <c r="P3776" s="51">
        <f>F3776*$F$5</f>
        <v>70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226.79999999999998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56"/>
        <v>352.79999999999995</v>
      </c>
      <c r="Y3776" s="51">
        <f t="shared" si="457"/>
        <v>0</v>
      </c>
      <c r="Z3776" s="51">
        <f t="shared" si="458"/>
        <v>70</v>
      </c>
      <c r="AA3776" s="51">
        <f t="shared" si="459"/>
        <v>0</v>
      </c>
      <c r="AB3776" s="51">
        <f t="shared" si="460"/>
        <v>0</v>
      </c>
      <c r="AC3776" s="52">
        <f t="shared" si="461"/>
        <v>422.8</v>
      </c>
      <c r="AD3776" s="53">
        <f>(ROUND(AC3776-AC3774,1)/AC3774)</f>
        <v>0</v>
      </c>
      <c r="AE3776" s="44"/>
      <c r="AF3776" s="45"/>
    </row>
    <row r="3777" spans="1:32">
      <c r="A3777" s="46" t="s">
        <v>31</v>
      </c>
      <c r="B3777" s="56">
        <v>16</v>
      </c>
      <c r="C3777" s="48" t="s">
        <v>7</v>
      </c>
      <c r="D3777" s="49">
        <v>90</v>
      </c>
      <c r="E3777" s="49">
        <v>0</v>
      </c>
      <c r="F3777" s="49">
        <v>50</v>
      </c>
      <c r="G3777" s="49">
        <v>0</v>
      </c>
      <c r="H3777" s="49">
        <v>0</v>
      </c>
      <c r="I3777" s="50">
        <v>30</v>
      </c>
      <c r="J3777" s="50">
        <v>60</v>
      </c>
      <c r="K3777" s="50">
        <v>0</v>
      </c>
      <c r="L3777" s="50">
        <v>0</v>
      </c>
      <c r="M3777" s="50">
        <v>0</v>
      </c>
      <c r="N3777" s="51">
        <f>D3777*$D$6</f>
        <v>125.99999999999999</v>
      </c>
      <c r="O3777" s="51">
        <f>E3777*$E$6</f>
        <v>0</v>
      </c>
      <c r="P3777" s="51">
        <f>F3777*$F$6</f>
        <v>70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226.79999999999998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56"/>
        <v>352.79999999999995</v>
      </c>
      <c r="Y3777" s="51">
        <f t="shared" si="457"/>
        <v>0</v>
      </c>
      <c r="Z3777" s="51">
        <f t="shared" si="458"/>
        <v>70</v>
      </c>
      <c r="AA3777" s="51">
        <f t="shared" si="459"/>
        <v>0</v>
      </c>
      <c r="AB3777" s="51">
        <f t="shared" si="460"/>
        <v>0</v>
      </c>
      <c r="AC3777" s="52">
        <f t="shared" si="461"/>
        <v>422.8</v>
      </c>
      <c r="AD3777" s="53">
        <f>(ROUND(AC3777-AC3774,1)/AC3774)</f>
        <v>0</v>
      </c>
      <c r="AE3777" s="44"/>
      <c r="AF3777" s="45"/>
    </row>
    <row r="3778" spans="1:32">
      <c r="A3778" s="46" t="s">
        <v>32</v>
      </c>
      <c r="B3778" s="56">
        <v>16</v>
      </c>
      <c r="C3778" s="48" t="s">
        <v>8</v>
      </c>
      <c r="D3778" s="49">
        <v>90</v>
      </c>
      <c r="E3778" s="49">
        <v>0</v>
      </c>
      <c r="F3778" s="49">
        <v>50</v>
      </c>
      <c r="G3778" s="49">
        <v>0</v>
      </c>
      <c r="H3778" s="49">
        <v>0</v>
      </c>
      <c r="I3778" s="50">
        <v>30</v>
      </c>
      <c r="J3778" s="50">
        <v>60</v>
      </c>
      <c r="K3778" s="50">
        <v>0</v>
      </c>
      <c r="L3778" s="50">
        <v>0</v>
      </c>
      <c r="M3778" s="50">
        <v>0</v>
      </c>
      <c r="N3778" s="51">
        <f>D3778*$D$7</f>
        <v>125.99999999999999</v>
      </c>
      <c r="O3778" s="51">
        <f>E3778*$E$7</f>
        <v>0</v>
      </c>
      <c r="P3778" s="51">
        <f>F3778*$F$7</f>
        <v>70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226.79999999999998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56"/>
        <v>352.79999999999995</v>
      </c>
      <c r="Y3778" s="51">
        <f t="shared" si="457"/>
        <v>0</v>
      </c>
      <c r="Z3778" s="51">
        <f t="shared" si="458"/>
        <v>70</v>
      </c>
      <c r="AA3778" s="51">
        <f t="shared" si="459"/>
        <v>0</v>
      </c>
      <c r="AB3778" s="51">
        <f t="shared" si="460"/>
        <v>0</v>
      </c>
      <c r="AC3778" s="52">
        <f t="shared" si="461"/>
        <v>422.8</v>
      </c>
      <c r="AD3778" s="53">
        <f>(ROUND(AC3778-AC3774,1)/AC3774)</f>
        <v>0</v>
      </c>
      <c r="AE3778" s="44"/>
      <c r="AF3778" s="45"/>
    </row>
    <row r="3779" spans="1:32">
      <c r="A3779" s="46" t="s">
        <v>33</v>
      </c>
      <c r="B3779" s="56"/>
      <c r="C3779" s="48" t="s">
        <v>9</v>
      </c>
      <c r="D3779" s="49">
        <v>90</v>
      </c>
      <c r="E3779" s="49">
        <v>0</v>
      </c>
      <c r="F3779" s="49">
        <v>50</v>
      </c>
      <c r="G3779" s="49">
        <v>0</v>
      </c>
      <c r="H3779" s="49">
        <v>0</v>
      </c>
      <c r="I3779" s="50">
        <v>30</v>
      </c>
      <c r="J3779" s="50">
        <v>60</v>
      </c>
      <c r="K3779" s="50">
        <v>0</v>
      </c>
      <c r="L3779" s="50">
        <v>0</v>
      </c>
      <c r="M3779" s="50">
        <v>0</v>
      </c>
      <c r="N3779" s="51">
        <f>D3779*$D$8</f>
        <v>125.99999999999999</v>
      </c>
      <c r="O3779" s="51">
        <f>E3779*$E$8</f>
        <v>0</v>
      </c>
      <c r="P3779" s="51">
        <f>F3779*$F$8</f>
        <v>70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226.79999999999998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56"/>
        <v>352.79999999999995</v>
      </c>
      <c r="Y3779" s="51">
        <f t="shared" si="457"/>
        <v>0</v>
      </c>
      <c r="Z3779" s="51">
        <f t="shared" si="458"/>
        <v>70</v>
      </c>
      <c r="AA3779" s="51">
        <f t="shared" si="459"/>
        <v>0</v>
      </c>
      <c r="AB3779" s="51">
        <f t="shared" si="460"/>
        <v>0</v>
      </c>
      <c r="AC3779" s="52">
        <f t="shared" si="461"/>
        <v>422.8</v>
      </c>
      <c r="AD3779" s="53">
        <f>(ROUND(AC3779-AC3774,1)/AC3774)</f>
        <v>0</v>
      </c>
      <c r="AE3779" s="44"/>
      <c r="AF3779" s="45"/>
    </row>
    <row r="3780" spans="1:32">
      <c r="A3780" s="46" t="s">
        <v>34</v>
      </c>
      <c r="B3780" s="56"/>
      <c r="C3780" s="48" t="s">
        <v>10</v>
      </c>
      <c r="D3780" s="49">
        <v>45</v>
      </c>
      <c r="E3780" s="49">
        <v>120</v>
      </c>
      <c r="F3780" s="49">
        <v>0</v>
      </c>
      <c r="G3780" s="49">
        <v>0</v>
      </c>
      <c r="H3780" s="49">
        <v>0</v>
      </c>
      <c r="I3780" s="50">
        <v>30</v>
      </c>
      <c r="J3780" s="50">
        <v>60</v>
      </c>
      <c r="K3780" s="50">
        <v>100</v>
      </c>
      <c r="L3780" s="50">
        <v>0</v>
      </c>
      <c r="M3780" s="50">
        <v>0</v>
      </c>
      <c r="N3780" s="51">
        <f>D3780*$D$9</f>
        <v>60.750000000000007</v>
      </c>
      <c r="O3780" s="51">
        <f>E3780*$E$9</f>
        <v>162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54.675000000000004</v>
      </c>
      <c r="T3780" s="51">
        <f>(O3780/100)*(K3780*$K$9)</f>
        <v>226.8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56"/>
        <v>115.42500000000001</v>
      </c>
      <c r="Y3780" s="51">
        <f t="shared" si="457"/>
        <v>388.8</v>
      </c>
      <c r="Z3780" s="51">
        <f t="shared" si="458"/>
        <v>0</v>
      </c>
      <c r="AA3780" s="51">
        <f t="shared" si="459"/>
        <v>0</v>
      </c>
      <c r="AB3780" s="51">
        <f t="shared" si="460"/>
        <v>0</v>
      </c>
      <c r="AC3780" s="52">
        <f t="shared" si="461"/>
        <v>504.2</v>
      </c>
      <c r="AD3780" s="53">
        <f>(ROUND(AC3780-AC3774,1)/AC3774)</f>
        <v>0.19252601702932828</v>
      </c>
      <c r="AE3780" s="44"/>
      <c r="AF3780" s="45"/>
    </row>
    <row r="3781" spans="1:32">
      <c r="A3781" s="46" t="s">
        <v>35</v>
      </c>
      <c r="B3781" s="56"/>
      <c r="C3781" s="48" t="s">
        <v>11</v>
      </c>
      <c r="D3781" s="49">
        <v>45</v>
      </c>
      <c r="E3781" s="49">
        <v>0</v>
      </c>
      <c r="F3781" s="49">
        <v>120</v>
      </c>
      <c r="G3781" s="49">
        <v>0</v>
      </c>
      <c r="H3781" s="49">
        <v>0</v>
      </c>
      <c r="I3781" s="50">
        <v>30</v>
      </c>
      <c r="J3781" s="50">
        <v>60</v>
      </c>
      <c r="K3781" s="50">
        <v>55</v>
      </c>
      <c r="L3781" s="50">
        <v>55</v>
      </c>
      <c r="M3781" s="50">
        <v>0</v>
      </c>
      <c r="N3781" s="51">
        <f>D3781*$D$10</f>
        <v>60.750000000000007</v>
      </c>
      <c r="O3781" s="51">
        <f>E3781*$E$10</f>
        <v>0</v>
      </c>
      <c r="P3781" s="51">
        <f>F3781*$F$10</f>
        <v>162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54.675000000000004</v>
      </c>
      <c r="T3781" s="51">
        <f>(O3781/100)*(K3781*$J$10)</f>
        <v>0</v>
      </c>
      <c r="U3781" s="51">
        <f>(P3781/100)*(K3781*$K$10)+(P3781/100)*(L3781*$L$10)</f>
        <v>249.48000000000002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56"/>
        <v>115.42500000000001</v>
      </c>
      <c r="Y3781" s="51">
        <f t="shared" si="457"/>
        <v>0</v>
      </c>
      <c r="Z3781" s="51">
        <f t="shared" si="458"/>
        <v>411.48</v>
      </c>
      <c r="AA3781" s="51">
        <f t="shared" si="459"/>
        <v>0</v>
      </c>
      <c r="AB3781" s="51">
        <f t="shared" si="460"/>
        <v>0</v>
      </c>
      <c r="AC3781" s="52">
        <f t="shared" si="461"/>
        <v>526.9</v>
      </c>
      <c r="AD3781" s="53">
        <f>(ROUND(AC3781-AC3774,1)/AC3774)</f>
        <v>0.24621570482497632</v>
      </c>
      <c r="AE3781" s="44"/>
      <c r="AF3781" s="45"/>
    </row>
    <row r="3782" spans="1:32">
      <c r="A3782" s="46" t="s">
        <v>36</v>
      </c>
      <c r="B3782" s="56"/>
      <c r="C3782" s="48" t="s">
        <v>12</v>
      </c>
      <c r="D3782" s="49">
        <v>45</v>
      </c>
      <c r="E3782" s="49">
        <v>0</v>
      </c>
      <c r="F3782" s="49">
        <v>0</v>
      </c>
      <c r="G3782" s="49">
        <v>120</v>
      </c>
      <c r="H3782" s="49">
        <v>0</v>
      </c>
      <c r="I3782" s="50">
        <v>30</v>
      </c>
      <c r="J3782" s="50">
        <v>60</v>
      </c>
      <c r="K3782" s="50">
        <v>0</v>
      </c>
      <c r="L3782" s="50">
        <v>100</v>
      </c>
      <c r="M3782" s="50">
        <v>0</v>
      </c>
      <c r="N3782" s="51">
        <f>D3782*$D$11</f>
        <v>60.750000000000007</v>
      </c>
      <c r="O3782" s="51">
        <f>E3782*$E$11</f>
        <v>0</v>
      </c>
      <c r="P3782" s="51">
        <f>F3782*$F$11</f>
        <v>0</v>
      </c>
      <c r="Q3782" s="51">
        <f>G3782*$G$11</f>
        <v>162</v>
      </c>
      <c r="R3782" s="51">
        <f>H3782*$H$11</f>
        <v>0</v>
      </c>
      <c r="S3782" s="51">
        <f>(N3782/100)*(I3782*$I$11)+(N3782/100)*(J3782*$J$11)</f>
        <v>54.675000000000004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226.8</v>
      </c>
      <c r="W3782" s="51">
        <f>(R3782/100)*(K3782*$K$11)+(R3782/100)*(L3782*$L$11)</f>
        <v>0</v>
      </c>
      <c r="X3782" s="51">
        <f t="shared" si="456"/>
        <v>115.42500000000001</v>
      </c>
      <c r="Y3782" s="51">
        <f t="shared" si="457"/>
        <v>0</v>
      </c>
      <c r="Z3782" s="51">
        <f t="shared" si="458"/>
        <v>0</v>
      </c>
      <c r="AA3782" s="51">
        <f t="shared" si="459"/>
        <v>388.8</v>
      </c>
      <c r="AB3782" s="51">
        <f t="shared" si="460"/>
        <v>0</v>
      </c>
      <c r="AC3782" s="52">
        <f t="shared" si="461"/>
        <v>504.2</v>
      </c>
      <c r="AD3782" s="53">
        <f>(ROUND(AC3782-AC3774,1)/AC3774)</f>
        <v>0.19252601702932828</v>
      </c>
      <c r="AE3782" s="44"/>
      <c r="AF3782" s="45"/>
    </row>
    <row r="3783" spans="1:32">
      <c r="A3783" s="46" t="s">
        <v>37</v>
      </c>
      <c r="B3783" s="56"/>
      <c r="C3783" s="48" t="s">
        <v>13</v>
      </c>
      <c r="D3783" s="49">
        <v>45</v>
      </c>
      <c r="E3783" s="49">
        <v>0</v>
      </c>
      <c r="F3783" s="49">
        <v>0</v>
      </c>
      <c r="G3783" s="49">
        <v>0</v>
      </c>
      <c r="H3783" s="49">
        <v>120</v>
      </c>
      <c r="I3783" s="50">
        <v>30</v>
      </c>
      <c r="J3783" s="50">
        <v>60</v>
      </c>
      <c r="K3783" s="50">
        <v>50</v>
      </c>
      <c r="L3783" s="50">
        <v>50</v>
      </c>
      <c r="M3783" s="50">
        <v>0</v>
      </c>
      <c r="N3783" s="51">
        <f>D3783*$D$12</f>
        <v>60.750000000000007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162</v>
      </c>
      <c r="S3783" s="51">
        <f>(N3783/100)*(I3783*$I$12)+(N3783/100)*(J3783*$J$12)</f>
        <v>54.675000000000004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226.8</v>
      </c>
      <c r="X3783" s="51">
        <f t="shared" si="456"/>
        <v>115.42500000000001</v>
      </c>
      <c r="Y3783" s="51">
        <f t="shared" si="457"/>
        <v>0</v>
      </c>
      <c r="Z3783" s="51">
        <f t="shared" si="458"/>
        <v>0</v>
      </c>
      <c r="AA3783" s="51">
        <f t="shared" si="459"/>
        <v>0</v>
      </c>
      <c r="AB3783" s="51">
        <f t="shared" si="460"/>
        <v>388.8</v>
      </c>
      <c r="AC3783" s="52">
        <f t="shared" si="461"/>
        <v>504.2</v>
      </c>
      <c r="AD3783" s="53">
        <f>(ROUND(AC3783-AC3774,1)/AC3774)</f>
        <v>0.19252601702932828</v>
      </c>
      <c r="AE3783" s="44"/>
      <c r="AF3783" s="45"/>
    </row>
    <row r="3784" spans="1:32">
      <c r="A3784" s="46" t="s">
        <v>38</v>
      </c>
      <c r="B3784" s="56"/>
      <c r="C3784" s="48" t="s">
        <v>14</v>
      </c>
      <c r="D3784" s="49">
        <v>90</v>
      </c>
      <c r="E3784" s="49">
        <v>0</v>
      </c>
      <c r="F3784" s="49">
        <v>50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89</v>
      </c>
      <c r="N3784" s="51">
        <f>D3784*$D$13</f>
        <v>121.50000000000001</v>
      </c>
      <c r="O3784" s="51">
        <f>E3784*$E$13</f>
        <v>0</v>
      </c>
      <c r="P3784" s="51">
        <f>F3784*$F$13</f>
        <v>67.5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216.27</v>
      </c>
      <c r="T3784" s="51">
        <f>(O3784/100)*(K3784*$K$13)+(O3784/100)*(M3784*$M$13)</f>
        <v>0</v>
      </c>
      <c r="U3784" s="51">
        <f>(P3784/100)*(K3784*$K$13)+(P3784/100)*(L3784*$L$13)+(P3784/100)*(M3784*$M$13)</f>
        <v>120.15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56"/>
        <v>337.77000000000004</v>
      </c>
      <c r="Y3784" s="51">
        <f t="shared" si="457"/>
        <v>0</v>
      </c>
      <c r="Z3784" s="51">
        <f t="shared" si="458"/>
        <v>187.65</v>
      </c>
      <c r="AA3784" s="51">
        <f t="shared" si="459"/>
        <v>0</v>
      </c>
      <c r="AB3784" s="51">
        <f t="shared" si="460"/>
        <v>0</v>
      </c>
      <c r="AC3784" s="52">
        <f t="shared" si="461"/>
        <v>525.4</v>
      </c>
      <c r="AD3784" s="53">
        <f>(ROUND(AC3784-AC3774,1)/AC3774)</f>
        <v>0.24266792809839166</v>
      </c>
      <c r="AE3784" s="44"/>
      <c r="AF3784" s="45"/>
    </row>
    <row r="3785" spans="1:32">
      <c r="A3785" s="46" t="s">
        <v>39</v>
      </c>
      <c r="B3785" s="56"/>
      <c r="C3785" s="48" t="s">
        <v>15</v>
      </c>
      <c r="D3785" s="49">
        <v>90</v>
      </c>
      <c r="E3785" s="49">
        <v>0</v>
      </c>
      <c r="F3785" s="49">
        <v>0</v>
      </c>
      <c r="G3785" s="49">
        <v>0</v>
      </c>
      <c r="H3785" s="49">
        <v>0</v>
      </c>
      <c r="I3785" s="50">
        <v>30</v>
      </c>
      <c r="J3785" s="50">
        <v>60</v>
      </c>
      <c r="K3785" s="50">
        <v>100</v>
      </c>
      <c r="L3785" s="50">
        <v>0</v>
      </c>
      <c r="M3785" s="50">
        <v>0</v>
      </c>
      <c r="N3785" s="51">
        <f>D3785*$D$14</f>
        <v>121.50000000000001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352.35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56"/>
        <v>473.85</v>
      </c>
      <c r="Y3785" s="51">
        <f t="shared" si="457"/>
        <v>0</v>
      </c>
      <c r="Z3785" s="51">
        <f t="shared" si="458"/>
        <v>0</v>
      </c>
      <c r="AA3785" s="51">
        <f t="shared" si="459"/>
        <v>0</v>
      </c>
      <c r="AB3785" s="51">
        <f t="shared" si="460"/>
        <v>0</v>
      </c>
      <c r="AC3785" s="52">
        <f t="shared" si="461"/>
        <v>473.9</v>
      </c>
      <c r="AD3785" s="53">
        <f>(ROUND(AC3785-AC3774,1)/AC3774)</f>
        <v>0.12086092715231789</v>
      </c>
      <c r="AE3785" s="44"/>
      <c r="AF3785" s="45"/>
    </row>
    <row r="3786" spans="1:32">
      <c r="A3786" s="46"/>
      <c r="B3786" s="56"/>
      <c r="C3786" s="48" t="s">
        <v>16</v>
      </c>
      <c r="D3786" s="49">
        <v>90</v>
      </c>
      <c r="E3786" s="49">
        <v>0</v>
      </c>
      <c r="F3786" s="49">
        <v>0</v>
      </c>
      <c r="G3786" s="49">
        <v>0</v>
      </c>
      <c r="H3786" s="49">
        <v>0</v>
      </c>
      <c r="I3786" s="50">
        <v>30</v>
      </c>
      <c r="J3786" s="50">
        <v>60</v>
      </c>
      <c r="K3786" s="50">
        <v>0</v>
      </c>
      <c r="L3786" s="50">
        <v>100</v>
      </c>
      <c r="M3786" s="50">
        <v>0</v>
      </c>
      <c r="N3786" s="51">
        <f>D3786*$D$15</f>
        <v>121.50000000000001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352.35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56"/>
        <v>473.85</v>
      </c>
      <c r="Y3786" s="51">
        <f t="shared" si="457"/>
        <v>0</v>
      </c>
      <c r="Z3786" s="51">
        <f t="shared" si="458"/>
        <v>0</v>
      </c>
      <c r="AA3786" s="51">
        <f t="shared" si="459"/>
        <v>0</v>
      </c>
      <c r="AB3786" s="51">
        <f t="shared" si="460"/>
        <v>0</v>
      </c>
      <c r="AC3786" s="52">
        <f t="shared" si="461"/>
        <v>473.9</v>
      </c>
      <c r="AD3786" s="53">
        <f>(ROUND(AC3786-AC3774,1)/AC3774)</f>
        <v>0.12086092715231789</v>
      </c>
      <c r="AE3786" s="44"/>
      <c r="AF3786" s="45"/>
    </row>
    <row r="3787" spans="1:32">
      <c r="A3787" s="46"/>
      <c r="B3787" s="56"/>
      <c r="C3787" s="48" t="s">
        <v>17</v>
      </c>
      <c r="D3787" s="49">
        <v>90</v>
      </c>
      <c r="E3787" s="49">
        <v>0</v>
      </c>
      <c r="F3787" s="49">
        <v>50</v>
      </c>
      <c r="G3787" s="49">
        <v>0</v>
      </c>
      <c r="H3787" s="49">
        <v>0</v>
      </c>
      <c r="I3787" s="50">
        <v>30</v>
      </c>
      <c r="J3787" s="50">
        <v>95</v>
      </c>
      <c r="K3787" s="50">
        <v>0</v>
      </c>
      <c r="L3787" s="50">
        <v>0</v>
      </c>
      <c r="M3787" s="50">
        <v>0</v>
      </c>
      <c r="N3787" s="51">
        <f>D3787*$D$16</f>
        <v>121.50000000000001</v>
      </c>
      <c r="O3787" s="51">
        <f>E3787*$E$16</f>
        <v>0</v>
      </c>
      <c r="P3787" s="51">
        <f>F3787*$F$16</f>
        <v>67.5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325.01249999999999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56"/>
        <v>446.51249999999999</v>
      </c>
      <c r="Y3787" s="51">
        <f t="shared" si="457"/>
        <v>0</v>
      </c>
      <c r="Z3787" s="51">
        <f t="shared" si="458"/>
        <v>67.5</v>
      </c>
      <c r="AA3787" s="51">
        <f t="shared" si="459"/>
        <v>0</v>
      </c>
      <c r="AB3787" s="51">
        <f t="shared" si="460"/>
        <v>0</v>
      </c>
      <c r="AC3787" s="52">
        <f t="shared" si="461"/>
        <v>514</v>
      </c>
      <c r="AD3787" s="53">
        <f>(ROUND(AC3787-AC3774,1)/AC3774)</f>
        <v>0.21570482497634816</v>
      </c>
      <c r="AE3787" s="44"/>
      <c r="AF3787" s="45"/>
    </row>
    <row r="3788" spans="1:32">
      <c r="A3788" s="46"/>
      <c r="B3788" s="56"/>
      <c r="C3788" s="48" t="s">
        <v>18</v>
      </c>
      <c r="D3788" s="49">
        <v>90</v>
      </c>
      <c r="E3788" s="49">
        <v>0</v>
      </c>
      <c r="F3788" s="49">
        <v>50</v>
      </c>
      <c r="G3788" s="49">
        <v>0</v>
      </c>
      <c r="H3788" s="49">
        <v>0</v>
      </c>
      <c r="I3788" s="50">
        <v>70</v>
      </c>
      <c r="J3788" s="50">
        <v>60</v>
      </c>
      <c r="K3788" s="50">
        <v>0</v>
      </c>
      <c r="L3788" s="50">
        <v>0</v>
      </c>
      <c r="M3788" s="50">
        <v>0</v>
      </c>
      <c r="N3788" s="51">
        <f>D3788*$D$17</f>
        <v>121.50000000000001</v>
      </c>
      <c r="O3788" s="51">
        <f>E3788*$E$17</f>
        <v>0</v>
      </c>
      <c r="P3788" s="51">
        <f>F3788*$F$17</f>
        <v>67.5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285.52499999999998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56"/>
        <v>407.02499999999998</v>
      </c>
      <c r="Y3788" s="51">
        <f t="shared" si="457"/>
        <v>0</v>
      </c>
      <c r="Z3788" s="51">
        <f t="shared" si="458"/>
        <v>67.5</v>
      </c>
      <c r="AA3788" s="51">
        <f t="shared" si="459"/>
        <v>0</v>
      </c>
      <c r="AB3788" s="51">
        <f t="shared" si="460"/>
        <v>0</v>
      </c>
      <c r="AC3788" s="52">
        <f t="shared" si="461"/>
        <v>474.5</v>
      </c>
      <c r="AD3788" s="53">
        <f>(ROUND(AC3788-AC3774,1)/AC3774)</f>
        <v>0.12228003784295176</v>
      </c>
      <c r="AE3788" s="44" t="s">
        <v>28</v>
      </c>
      <c r="AF3788" s="45"/>
    </row>
    <row r="3789" spans="1:32">
      <c r="A3789" s="54" t="s">
        <v>19</v>
      </c>
      <c r="B3789" s="58" t="s">
        <v>310</v>
      </c>
      <c r="C3789" s="38" t="s">
        <v>50</v>
      </c>
      <c r="D3789" s="39">
        <v>86</v>
      </c>
      <c r="E3789" s="39">
        <v>0</v>
      </c>
      <c r="F3789" s="39">
        <v>0</v>
      </c>
      <c r="G3789" s="39">
        <v>0</v>
      </c>
      <c r="H3789" s="39">
        <v>0</v>
      </c>
      <c r="I3789" s="40">
        <v>20</v>
      </c>
      <c r="J3789" s="40">
        <v>40</v>
      </c>
      <c r="K3789" s="40">
        <v>0</v>
      </c>
      <c r="L3789" s="40">
        <v>70</v>
      </c>
      <c r="M3789" s="40">
        <v>0</v>
      </c>
      <c r="N3789" s="41">
        <f>D3789*$D$3</f>
        <v>120.39999999999999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(N3789/100)*(I3789*$I$3)+(N3789/100)*(J3789*$J$3)+(N3789/100)*(L3789*$L$3)</f>
        <v>313.03999999999996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56"/>
        <v>433.43999999999994</v>
      </c>
      <c r="Y3789" s="41">
        <f t="shared" si="457"/>
        <v>0</v>
      </c>
      <c r="Z3789" s="41">
        <f t="shared" si="458"/>
        <v>0</v>
      </c>
      <c r="AA3789" s="41">
        <f t="shared" si="459"/>
        <v>0</v>
      </c>
      <c r="AB3789" s="41">
        <f t="shared" si="460"/>
        <v>0</v>
      </c>
      <c r="AC3789" s="42">
        <f t="shared" si="461"/>
        <v>433.4</v>
      </c>
      <c r="AD3789" s="43" t="s">
        <v>16</v>
      </c>
      <c r="AE3789" s="44"/>
      <c r="AF3789" s="45"/>
    </row>
    <row r="3790" spans="1:32">
      <c r="A3790" s="46" t="s">
        <v>29</v>
      </c>
      <c r="B3790" s="59">
        <v>12</v>
      </c>
      <c r="C3790" s="48" t="s">
        <v>5</v>
      </c>
      <c r="D3790" s="49">
        <v>86</v>
      </c>
      <c r="E3790" s="49">
        <v>0</v>
      </c>
      <c r="F3790" s="49">
        <v>0</v>
      </c>
      <c r="G3790" s="49">
        <v>0</v>
      </c>
      <c r="H3790" s="49">
        <v>0</v>
      </c>
      <c r="I3790" s="50">
        <v>30</v>
      </c>
      <c r="J3790" s="50">
        <v>60</v>
      </c>
      <c r="K3790" s="50">
        <v>0</v>
      </c>
      <c r="L3790" s="50">
        <v>70</v>
      </c>
      <c r="M3790" s="50">
        <v>0</v>
      </c>
      <c r="N3790" s="51">
        <f>D3790*$D$4</f>
        <v>116.10000000000001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(N3790/100)*(I3790*$I$4)+(N3790/100)*(J3790*$J$4)+(N3790/100)*(L3790*$L$4)</f>
        <v>371.52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56"/>
        <v>487.62</v>
      </c>
      <c r="Y3790" s="51">
        <f t="shared" si="457"/>
        <v>0</v>
      </c>
      <c r="Z3790" s="51">
        <f t="shared" si="458"/>
        <v>0</v>
      </c>
      <c r="AA3790" s="51">
        <f t="shared" si="459"/>
        <v>0</v>
      </c>
      <c r="AB3790" s="51">
        <f t="shared" si="460"/>
        <v>0</v>
      </c>
      <c r="AC3790" s="52">
        <f t="shared" si="461"/>
        <v>487.6</v>
      </c>
      <c r="AD3790" s="53">
        <f>(ROUND(AC3790-AC3789,1)/AC3789)</f>
        <v>0.12505768343331797</v>
      </c>
      <c r="AE3790" s="44"/>
      <c r="AF3790" s="45"/>
    </row>
    <row r="3791" spans="1:32">
      <c r="A3791" s="46" t="s">
        <v>30</v>
      </c>
      <c r="B3791" s="59">
        <v>12</v>
      </c>
      <c r="C3791" s="48" t="s">
        <v>6</v>
      </c>
      <c r="D3791" s="49">
        <v>86</v>
      </c>
      <c r="E3791" s="49">
        <v>0</v>
      </c>
      <c r="F3791" s="49">
        <v>0</v>
      </c>
      <c r="G3791" s="49">
        <v>0</v>
      </c>
      <c r="H3791" s="49">
        <v>0</v>
      </c>
      <c r="I3791" s="50">
        <v>20</v>
      </c>
      <c r="J3791" s="50">
        <v>40</v>
      </c>
      <c r="K3791" s="50">
        <v>0</v>
      </c>
      <c r="L3791" s="50">
        <v>70</v>
      </c>
      <c r="M3791" s="50">
        <v>0</v>
      </c>
      <c r="N3791" s="51">
        <f>D3791*$D$5</f>
        <v>120.39999999999999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(N3791/100)*(I3791*$I$5)+(N3791/100)*(J3791*$J$5)+(N3791/100)*(L3791*$L$5)</f>
        <v>313.03999999999996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56"/>
        <v>433.43999999999994</v>
      </c>
      <c r="Y3791" s="51">
        <f t="shared" si="457"/>
        <v>0</v>
      </c>
      <c r="Z3791" s="51">
        <f t="shared" si="458"/>
        <v>0</v>
      </c>
      <c r="AA3791" s="51">
        <f t="shared" si="459"/>
        <v>0</v>
      </c>
      <c r="AB3791" s="51">
        <f t="shared" si="460"/>
        <v>0</v>
      </c>
      <c r="AC3791" s="52">
        <f t="shared" si="461"/>
        <v>433.4</v>
      </c>
      <c r="AD3791" s="53">
        <f>(ROUND(AC3791-AC3789,1)/AC3789)</f>
        <v>0</v>
      </c>
      <c r="AE3791" s="44"/>
      <c r="AF3791" s="45"/>
    </row>
    <row r="3792" spans="1:32">
      <c r="A3792" s="46" t="s">
        <v>31</v>
      </c>
      <c r="B3792" s="59">
        <v>0</v>
      </c>
      <c r="C3792" s="48" t="s">
        <v>7</v>
      </c>
      <c r="D3792" s="49">
        <v>86</v>
      </c>
      <c r="E3792" s="49">
        <v>0</v>
      </c>
      <c r="F3792" s="49">
        <v>0</v>
      </c>
      <c r="G3792" s="49">
        <v>0</v>
      </c>
      <c r="H3792" s="49">
        <v>0</v>
      </c>
      <c r="I3792" s="50">
        <v>20</v>
      </c>
      <c r="J3792" s="50">
        <v>40</v>
      </c>
      <c r="K3792" s="50">
        <v>0</v>
      </c>
      <c r="L3792" s="50">
        <v>70</v>
      </c>
      <c r="M3792" s="50">
        <v>0</v>
      </c>
      <c r="N3792" s="51">
        <f>D3792*$D$6</f>
        <v>120.39999999999999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(N3792/100)*(I3792*$I$6)+(N3792/100)*(J3792*$J$6)+(N3792/100)*(L3792*$L$6)</f>
        <v>313.03999999999996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56"/>
        <v>433.43999999999994</v>
      </c>
      <c r="Y3792" s="51">
        <f t="shared" si="457"/>
        <v>0</v>
      </c>
      <c r="Z3792" s="51">
        <f t="shared" si="458"/>
        <v>0</v>
      </c>
      <c r="AA3792" s="51">
        <f t="shared" si="459"/>
        <v>0</v>
      </c>
      <c r="AB3792" s="51">
        <f t="shared" si="460"/>
        <v>0</v>
      </c>
      <c r="AC3792" s="52">
        <f t="shared" si="461"/>
        <v>433.4</v>
      </c>
      <c r="AD3792" s="53">
        <f>(ROUND(AC3792-AC3789,1)/AC3789)</f>
        <v>0</v>
      </c>
      <c r="AE3792" s="44"/>
      <c r="AF3792" s="45"/>
    </row>
    <row r="3793" spans="1:32">
      <c r="A3793" s="46" t="s">
        <v>32</v>
      </c>
      <c r="B3793" s="59">
        <v>30</v>
      </c>
      <c r="C3793" s="48" t="s">
        <v>8</v>
      </c>
      <c r="D3793" s="49">
        <v>86</v>
      </c>
      <c r="E3793" s="49">
        <v>0</v>
      </c>
      <c r="F3793" s="49">
        <v>0</v>
      </c>
      <c r="G3793" s="49">
        <v>0</v>
      </c>
      <c r="H3793" s="49">
        <v>0</v>
      </c>
      <c r="I3793" s="50">
        <v>20</v>
      </c>
      <c r="J3793" s="50">
        <v>40</v>
      </c>
      <c r="K3793" s="50">
        <v>0</v>
      </c>
      <c r="L3793" s="50">
        <v>70</v>
      </c>
      <c r="M3793" s="50">
        <v>0</v>
      </c>
      <c r="N3793" s="51">
        <f>D3793*$D$7</f>
        <v>120.39999999999999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(N3793/100)*(I3793*$I$7)+(N3793/100)*(J3793*$J$7)+(N3793/100)*(L3793*$L$7)</f>
        <v>313.03999999999996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56"/>
        <v>433.43999999999994</v>
      </c>
      <c r="Y3793" s="51">
        <f t="shared" si="457"/>
        <v>0</v>
      </c>
      <c r="Z3793" s="51">
        <f t="shared" si="458"/>
        <v>0</v>
      </c>
      <c r="AA3793" s="51">
        <f t="shared" si="459"/>
        <v>0</v>
      </c>
      <c r="AB3793" s="51">
        <f t="shared" si="460"/>
        <v>0</v>
      </c>
      <c r="AC3793" s="52">
        <f t="shared" si="461"/>
        <v>433.4</v>
      </c>
      <c r="AD3793" s="53">
        <f>(ROUND(AC3793-AC3789,1)/AC3789)</f>
        <v>0</v>
      </c>
      <c r="AE3793" s="44"/>
      <c r="AF3793" s="45"/>
    </row>
    <row r="3794" spans="1:32">
      <c r="A3794" s="46" t="s">
        <v>33</v>
      </c>
      <c r="B3794" s="59"/>
      <c r="C3794" s="48" t="s">
        <v>9</v>
      </c>
      <c r="D3794" s="49">
        <v>86</v>
      </c>
      <c r="E3794" s="49">
        <v>0</v>
      </c>
      <c r="F3794" s="49">
        <v>0</v>
      </c>
      <c r="G3794" s="49">
        <v>0</v>
      </c>
      <c r="H3794" s="49">
        <v>0</v>
      </c>
      <c r="I3794" s="50">
        <v>20</v>
      </c>
      <c r="J3794" s="50">
        <v>40</v>
      </c>
      <c r="K3794" s="50">
        <v>0</v>
      </c>
      <c r="L3794" s="50">
        <v>70</v>
      </c>
      <c r="M3794" s="50">
        <v>0</v>
      </c>
      <c r="N3794" s="51">
        <f>D3794*$D$8</f>
        <v>120.39999999999999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(N3794/100)*(I3794*$I$8)+(N3794/100)*(J3794*$J$8)+(N3794/100)*(L3794*$L$8)</f>
        <v>313.03999999999996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56"/>
        <v>433.43999999999994</v>
      </c>
      <c r="Y3794" s="51">
        <f t="shared" si="457"/>
        <v>0</v>
      </c>
      <c r="Z3794" s="51">
        <f t="shared" si="458"/>
        <v>0</v>
      </c>
      <c r="AA3794" s="51">
        <f t="shared" si="459"/>
        <v>0</v>
      </c>
      <c r="AB3794" s="51">
        <f t="shared" si="460"/>
        <v>0</v>
      </c>
      <c r="AC3794" s="52">
        <f t="shared" si="461"/>
        <v>433.4</v>
      </c>
      <c r="AD3794" s="53">
        <f>(ROUND(AC3794-AC3789,1)/AC3789)</f>
        <v>0</v>
      </c>
      <c r="AE3794" s="44"/>
      <c r="AF3794" s="45"/>
    </row>
    <row r="3795" spans="1:32">
      <c r="A3795" s="46" t="s">
        <v>34</v>
      </c>
      <c r="B3795" s="59"/>
      <c r="C3795" s="48" t="s">
        <v>10</v>
      </c>
      <c r="D3795" s="49">
        <v>43</v>
      </c>
      <c r="E3795" s="49">
        <v>95</v>
      </c>
      <c r="F3795" s="49">
        <v>0</v>
      </c>
      <c r="G3795" s="49">
        <v>0</v>
      </c>
      <c r="H3795" s="49">
        <v>0</v>
      </c>
      <c r="I3795" s="50">
        <v>20</v>
      </c>
      <c r="J3795" s="50">
        <v>40</v>
      </c>
      <c r="K3795" s="50">
        <v>167</v>
      </c>
      <c r="L3795" s="50">
        <v>0</v>
      </c>
      <c r="M3795" s="50">
        <v>0</v>
      </c>
      <c r="N3795" s="51">
        <f>D3795*$D$9</f>
        <v>58.050000000000004</v>
      </c>
      <c r="O3795" s="51">
        <f>E3795*$E$9</f>
        <v>128.25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(N3795/100)*(I3795*$I$9)+(N3795/100)*(J3795*$J$9)+(N3795/100)*(L3795*$L$9)</f>
        <v>34.83</v>
      </c>
      <c r="T3795" s="51">
        <f>(O3795/100)*(K3795*$K$9)</f>
        <v>299.84849999999994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56"/>
        <v>92.88</v>
      </c>
      <c r="Y3795" s="51">
        <f t="shared" si="457"/>
        <v>428.09849999999994</v>
      </c>
      <c r="Z3795" s="51">
        <f t="shared" si="458"/>
        <v>0</v>
      </c>
      <c r="AA3795" s="51">
        <f t="shared" si="459"/>
        <v>0</v>
      </c>
      <c r="AB3795" s="51">
        <f t="shared" si="460"/>
        <v>0</v>
      </c>
      <c r="AC3795" s="52">
        <f t="shared" si="461"/>
        <v>521</v>
      </c>
      <c r="AD3795" s="53">
        <f>(ROUND(AC3795-AC3789,1)/AC3789)</f>
        <v>0.20212275034610061</v>
      </c>
      <c r="AE3795" s="44"/>
      <c r="AF3795" s="45"/>
    </row>
    <row r="3796" spans="1:32">
      <c r="A3796" s="46" t="s">
        <v>35</v>
      </c>
      <c r="B3796" s="59"/>
      <c r="C3796" s="48" t="s">
        <v>11</v>
      </c>
      <c r="D3796" s="49">
        <v>43</v>
      </c>
      <c r="E3796" s="49">
        <v>0</v>
      </c>
      <c r="F3796" s="49">
        <v>95</v>
      </c>
      <c r="G3796" s="49">
        <v>0</v>
      </c>
      <c r="H3796" s="49">
        <v>0</v>
      </c>
      <c r="I3796" s="50">
        <v>20</v>
      </c>
      <c r="J3796" s="50">
        <v>40</v>
      </c>
      <c r="K3796" s="50">
        <v>69</v>
      </c>
      <c r="L3796" s="50">
        <v>69</v>
      </c>
      <c r="M3796" s="50">
        <v>0</v>
      </c>
      <c r="N3796" s="51">
        <f>D3796*$D$10</f>
        <v>58.050000000000004</v>
      </c>
      <c r="O3796" s="51">
        <f>E3796*$E$10</f>
        <v>0</v>
      </c>
      <c r="P3796" s="51">
        <f>F3796*$F$10</f>
        <v>128.25</v>
      </c>
      <c r="Q3796" s="51">
        <f>G3796*$G$10</f>
        <v>0</v>
      </c>
      <c r="R3796" s="51">
        <f>H3796*$H$10</f>
        <v>0</v>
      </c>
      <c r="S3796" s="51">
        <f>(N3796/100)*(I3796*$I$10)+(N3796/100)*(J3796*$J$10)+(N3796/100)*(L3796*$L$10)</f>
        <v>90.906299999999987</v>
      </c>
      <c r="T3796" s="51">
        <f>(O3796/100)*(K3796*$J$10)</f>
        <v>0</v>
      </c>
      <c r="U3796" s="51">
        <f>(P3796/100)*(K3796*$K$10)+(P3796/100)*(L3796*$L$10)</f>
        <v>247.77899999999997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56"/>
        <v>148.9563</v>
      </c>
      <c r="Y3796" s="51">
        <f t="shared" si="457"/>
        <v>0</v>
      </c>
      <c r="Z3796" s="51">
        <f t="shared" si="458"/>
        <v>376.029</v>
      </c>
      <c r="AA3796" s="51">
        <f t="shared" si="459"/>
        <v>0</v>
      </c>
      <c r="AB3796" s="51">
        <f t="shared" si="460"/>
        <v>0</v>
      </c>
      <c r="AC3796" s="52">
        <f t="shared" si="461"/>
        <v>525</v>
      </c>
      <c r="AD3796" s="53">
        <f>(ROUND(AC3796-AC3789,1)/AC3789)</f>
        <v>0.21135209967697277</v>
      </c>
      <c r="AE3796" s="44"/>
      <c r="AF3796" s="45"/>
    </row>
    <row r="3797" spans="1:32">
      <c r="A3797" s="46" t="s">
        <v>36</v>
      </c>
      <c r="B3797" s="59"/>
      <c r="C3797" s="48" t="s">
        <v>12</v>
      </c>
      <c r="D3797" s="49">
        <v>43</v>
      </c>
      <c r="E3797" s="49">
        <v>0</v>
      </c>
      <c r="F3797" s="49">
        <v>0</v>
      </c>
      <c r="G3797" s="49">
        <v>95</v>
      </c>
      <c r="H3797" s="49">
        <v>0</v>
      </c>
      <c r="I3797" s="50">
        <v>20</v>
      </c>
      <c r="J3797" s="50">
        <v>40</v>
      </c>
      <c r="K3797" s="50">
        <v>0</v>
      </c>
      <c r="L3797" s="50">
        <v>116</v>
      </c>
      <c r="M3797" s="50">
        <v>0</v>
      </c>
      <c r="N3797" s="51">
        <f>D3797*$D$11</f>
        <v>58.050000000000004</v>
      </c>
      <c r="O3797" s="51">
        <f>E3797*$E$11</f>
        <v>0</v>
      </c>
      <c r="P3797" s="51">
        <f>F3797*$F$11</f>
        <v>0</v>
      </c>
      <c r="Q3797" s="51">
        <f>G3797*$G$11</f>
        <v>128.25</v>
      </c>
      <c r="R3797" s="51">
        <f>H3797*$H$11</f>
        <v>0</v>
      </c>
      <c r="S3797" s="51">
        <f>(N3797/100)*(I3797*$I$11)+(N3797/100)*(J3797*$J$11)+(N3797/100)*(L3797*$L$11)</f>
        <v>129.10319999999999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208.27799999999996</v>
      </c>
      <c r="W3797" s="51">
        <f>(R3797/100)*(K3797*$K$11)+(R3797/100)*(L3797*$L$11)</f>
        <v>0</v>
      </c>
      <c r="X3797" s="51">
        <f t="shared" si="456"/>
        <v>187.1532</v>
      </c>
      <c r="Y3797" s="51">
        <f t="shared" si="457"/>
        <v>0</v>
      </c>
      <c r="Z3797" s="51">
        <f t="shared" si="458"/>
        <v>0</v>
      </c>
      <c r="AA3797" s="51">
        <f t="shared" si="459"/>
        <v>336.52799999999996</v>
      </c>
      <c r="AB3797" s="51">
        <f t="shared" si="460"/>
        <v>0</v>
      </c>
      <c r="AC3797" s="52">
        <f t="shared" si="461"/>
        <v>523.70000000000005</v>
      </c>
      <c r="AD3797" s="53">
        <f>(ROUND(AC3797-AC3789,1)/AC3789)</f>
        <v>0.20835256114443931</v>
      </c>
      <c r="AE3797" s="44"/>
      <c r="AF3797" s="45"/>
    </row>
    <row r="3798" spans="1:32">
      <c r="A3798" s="46" t="s">
        <v>37</v>
      </c>
      <c r="B3798" s="59"/>
      <c r="C3798" s="48" t="s">
        <v>13</v>
      </c>
      <c r="D3798" s="49">
        <v>43</v>
      </c>
      <c r="E3798" s="49">
        <v>0</v>
      </c>
      <c r="F3798" s="49">
        <v>0</v>
      </c>
      <c r="G3798" s="49">
        <v>0</v>
      </c>
      <c r="H3798" s="49">
        <v>95</v>
      </c>
      <c r="I3798" s="50">
        <v>20</v>
      </c>
      <c r="J3798" s="50">
        <v>40</v>
      </c>
      <c r="K3798" s="50">
        <v>69</v>
      </c>
      <c r="L3798" s="50">
        <v>69</v>
      </c>
      <c r="M3798" s="50">
        <v>0</v>
      </c>
      <c r="N3798" s="51">
        <f>D3798*$D$12</f>
        <v>58.050000000000004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128.25</v>
      </c>
      <c r="S3798" s="51">
        <f>(N3798/100)*(I3798*$I$12)+(N3798/100)*(J3798*$J$12)+(N3798/100)*(L3798*$L$12)</f>
        <v>90.906299999999987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247.77899999999997</v>
      </c>
      <c r="X3798" s="51">
        <f t="shared" si="456"/>
        <v>148.9563</v>
      </c>
      <c r="Y3798" s="51">
        <f t="shared" si="457"/>
        <v>0</v>
      </c>
      <c r="Z3798" s="51">
        <f t="shared" si="458"/>
        <v>0</v>
      </c>
      <c r="AA3798" s="51">
        <f t="shared" si="459"/>
        <v>0</v>
      </c>
      <c r="AB3798" s="51">
        <f t="shared" si="460"/>
        <v>376.029</v>
      </c>
      <c r="AC3798" s="52">
        <f t="shared" si="461"/>
        <v>525</v>
      </c>
      <c r="AD3798" s="53">
        <f>(ROUND(AC3798-AC3789,1)/AC3789)</f>
        <v>0.21135209967697277</v>
      </c>
      <c r="AE3798" s="44"/>
      <c r="AF3798" s="45"/>
    </row>
    <row r="3799" spans="1:32">
      <c r="A3799" s="46" t="s">
        <v>38</v>
      </c>
      <c r="B3799" s="59"/>
      <c r="C3799" s="48" t="s">
        <v>14</v>
      </c>
      <c r="D3799" s="49">
        <v>86</v>
      </c>
      <c r="E3799" s="49">
        <v>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165</v>
      </c>
      <c r="N3799" s="51">
        <f>D3799*$D$13</f>
        <v>116.10000000000001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(N3799/100)*(I3799*$I$13)+(N3799/100)*(J3799*$J$13)+(N3799/100)*(M3799*$M$13)+(N3799/100)*(L3799*$L$13)</f>
        <v>383.13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56"/>
        <v>499.23</v>
      </c>
      <c r="Y3799" s="51">
        <f t="shared" si="457"/>
        <v>0</v>
      </c>
      <c r="Z3799" s="51">
        <f t="shared" si="458"/>
        <v>0</v>
      </c>
      <c r="AA3799" s="51">
        <f t="shared" si="459"/>
        <v>0</v>
      </c>
      <c r="AB3799" s="51">
        <f t="shared" si="460"/>
        <v>0</v>
      </c>
      <c r="AC3799" s="52">
        <f t="shared" si="461"/>
        <v>499.2</v>
      </c>
      <c r="AD3799" s="53">
        <f>(ROUND(AC3799-AC3789,1)/AC3789)</f>
        <v>0.15182279649284725</v>
      </c>
      <c r="AE3799" s="44"/>
      <c r="AF3799" s="45"/>
    </row>
    <row r="3800" spans="1:32">
      <c r="A3800" s="46" t="s">
        <v>39</v>
      </c>
      <c r="B3800" s="59"/>
      <c r="C3800" s="48" t="s">
        <v>15</v>
      </c>
      <c r="D3800" s="49">
        <v>110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40</v>
      </c>
      <c r="K3800" s="50">
        <v>88</v>
      </c>
      <c r="L3800" s="50">
        <v>0</v>
      </c>
      <c r="M3800" s="50">
        <v>0</v>
      </c>
      <c r="N3800" s="51">
        <f>D3800*$D$14</f>
        <v>148.5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350.46000000000004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56"/>
        <v>498.96000000000004</v>
      </c>
      <c r="Y3800" s="51">
        <f t="shared" si="457"/>
        <v>0</v>
      </c>
      <c r="Z3800" s="51">
        <f t="shared" si="458"/>
        <v>0</v>
      </c>
      <c r="AA3800" s="51">
        <f t="shared" si="459"/>
        <v>0</v>
      </c>
      <c r="AB3800" s="51">
        <f t="shared" si="460"/>
        <v>0</v>
      </c>
      <c r="AC3800" s="52">
        <f t="shared" si="461"/>
        <v>499</v>
      </c>
      <c r="AD3800" s="53">
        <f>(ROUND(AC3800-AC3789,1)/AC3789)</f>
        <v>0.15136132902630364</v>
      </c>
      <c r="AE3800" s="44"/>
      <c r="AF3800" s="45"/>
    </row>
    <row r="3801" spans="1:32">
      <c r="A3801" s="46"/>
      <c r="B3801" s="59"/>
      <c r="C3801" s="48" t="s">
        <v>16</v>
      </c>
      <c r="D3801" s="49">
        <v>110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40</v>
      </c>
      <c r="K3801" s="50">
        <v>0</v>
      </c>
      <c r="L3801" s="50">
        <v>88</v>
      </c>
      <c r="M3801" s="50">
        <v>0</v>
      </c>
      <c r="N3801" s="51">
        <f>D3801*$D$15</f>
        <v>148.5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350.46000000000004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56"/>
        <v>498.96000000000004</v>
      </c>
      <c r="Y3801" s="51">
        <f t="shared" si="457"/>
        <v>0</v>
      </c>
      <c r="Z3801" s="51">
        <f t="shared" si="458"/>
        <v>0</v>
      </c>
      <c r="AA3801" s="51">
        <f t="shared" si="459"/>
        <v>0</v>
      </c>
      <c r="AB3801" s="51">
        <f t="shared" si="460"/>
        <v>0</v>
      </c>
      <c r="AC3801" s="52">
        <f t="shared" si="461"/>
        <v>499</v>
      </c>
      <c r="AD3801" s="53">
        <f>(ROUND(AC3801-AC3789,1)/AC3789)</f>
        <v>0.15136132902630364</v>
      </c>
      <c r="AE3801" s="44"/>
      <c r="AF3801" s="45"/>
    </row>
    <row r="3802" spans="1:32">
      <c r="A3802" s="46"/>
      <c r="B3802" s="59"/>
      <c r="C3802" s="48" t="s">
        <v>17</v>
      </c>
      <c r="D3802" s="49">
        <v>86</v>
      </c>
      <c r="E3802" s="49">
        <v>0</v>
      </c>
      <c r="F3802" s="49">
        <v>0</v>
      </c>
      <c r="G3802" s="49">
        <v>0</v>
      </c>
      <c r="H3802" s="49">
        <v>0</v>
      </c>
      <c r="I3802" s="50">
        <v>20</v>
      </c>
      <c r="J3802" s="50">
        <v>100</v>
      </c>
      <c r="K3802" s="50">
        <v>0</v>
      </c>
      <c r="L3802" s="50">
        <v>70</v>
      </c>
      <c r="M3802" s="50">
        <v>0</v>
      </c>
      <c r="N3802" s="51">
        <f>D3802*$D$16</f>
        <v>116.10000000000001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(N3802/100)*(I3802*$I$16)+(N3802/100)*(J3802*$J$16)+(N3802/100)*(L3802*$L$16)</f>
        <v>394.74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56"/>
        <v>510.84000000000003</v>
      </c>
      <c r="Y3802" s="51">
        <f t="shared" si="457"/>
        <v>0</v>
      </c>
      <c r="Z3802" s="51">
        <f t="shared" si="458"/>
        <v>0</v>
      </c>
      <c r="AA3802" s="51">
        <f t="shared" si="459"/>
        <v>0</v>
      </c>
      <c r="AB3802" s="51">
        <f t="shared" si="460"/>
        <v>0</v>
      </c>
      <c r="AC3802" s="52">
        <f t="shared" si="461"/>
        <v>510.8</v>
      </c>
      <c r="AD3802" s="53">
        <f>(ROUND(AC3802-AC3789,1)/AC3789)</f>
        <v>0.17858790955237658</v>
      </c>
      <c r="AE3802" s="44"/>
      <c r="AF3802" s="45"/>
    </row>
    <row r="3803" spans="1:32">
      <c r="A3803" s="46"/>
      <c r="B3803" s="59"/>
      <c r="C3803" s="48" t="s">
        <v>18</v>
      </c>
      <c r="D3803" s="49">
        <v>86</v>
      </c>
      <c r="E3803" s="49">
        <v>0</v>
      </c>
      <c r="F3803" s="49">
        <v>0</v>
      </c>
      <c r="G3803" s="49">
        <v>0</v>
      </c>
      <c r="H3803" s="49">
        <v>0</v>
      </c>
      <c r="I3803" s="50">
        <v>75</v>
      </c>
      <c r="J3803" s="50">
        <v>40</v>
      </c>
      <c r="K3803" s="50">
        <v>0</v>
      </c>
      <c r="L3803" s="50">
        <v>70</v>
      </c>
      <c r="M3803" s="50">
        <v>0</v>
      </c>
      <c r="N3803" s="51">
        <f>D3803*$D$17</f>
        <v>116.10000000000001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(N3803/100)*(I3803*$I$17)+(N3803/100)*(J3803*$J$17)+(N3803/100)*(L3803*$L$17)</f>
        <v>345.39749999999998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56"/>
        <v>461.4975</v>
      </c>
      <c r="Y3803" s="51">
        <f t="shared" si="457"/>
        <v>0</v>
      </c>
      <c r="Z3803" s="51">
        <f t="shared" si="458"/>
        <v>0</v>
      </c>
      <c r="AA3803" s="51">
        <f t="shared" si="459"/>
        <v>0</v>
      </c>
      <c r="AB3803" s="51">
        <f t="shared" si="460"/>
        <v>0</v>
      </c>
      <c r="AC3803" s="52">
        <f t="shared" si="461"/>
        <v>461.5</v>
      </c>
      <c r="AD3803" s="53">
        <f>(ROUND(AC3803-AC3789,1)/AC3789)</f>
        <v>6.4836179049377024E-2</v>
      </c>
      <c r="AE3803" s="44" t="s">
        <v>28</v>
      </c>
      <c r="AF3803" s="45"/>
    </row>
    <row r="3804" spans="1:32">
      <c r="A3804" s="54" t="s">
        <v>19</v>
      </c>
      <c r="B3804" s="60" t="s">
        <v>311</v>
      </c>
      <c r="C3804" s="38" t="s">
        <v>50</v>
      </c>
      <c r="D3804" s="39">
        <v>98</v>
      </c>
      <c r="E3804" s="39">
        <v>0</v>
      </c>
      <c r="F3804" s="39">
        <v>50</v>
      </c>
      <c r="G3804" s="39">
        <v>0</v>
      </c>
      <c r="H3804" s="39">
        <v>0</v>
      </c>
      <c r="I3804" s="40">
        <v>40</v>
      </c>
      <c r="J3804" s="40">
        <v>20</v>
      </c>
      <c r="K3804" s="40">
        <v>20</v>
      </c>
      <c r="L3804" s="40">
        <v>20</v>
      </c>
      <c r="M3804" s="40">
        <v>0</v>
      </c>
      <c r="N3804" s="41">
        <f>D3804*$D$3</f>
        <v>137.19999999999999</v>
      </c>
      <c r="O3804" s="41">
        <f>E3804*$E$3</f>
        <v>0</v>
      </c>
      <c r="P3804" s="41">
        <f>F3804*$F$3</f>
        <v>70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164.64</v>
      </c>
      <c r="T3804" s="41">
        <f>(O3804/100)*(K3804*$K$3)</f>
        <v>0</v>
      </c>
      <c r="U3804" s="41">
        <f>(P3804/100)*(K3804*$K$3)+(P3804/100)*(L3804*$L$3)</f>
        <v>56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56"/>
        <v>301.83999999999997</v>
      </c>
      <c r="Y3804" s="41">
        <f t="shared" si="457"/>
        <v>0</v>
      </c>
      <c r="Z3804" s="41">
        <f t="shared" si="458"/>
        <v>126</v>
      </c>
      <c r="AA3804" s="41">
        <f t="shared" si="459"/>
        <v>0</v>
      </c>
      <c r="AB3804" s="41">
        <f t="shared" si="460"/>
        <v>0</v>
      </c>
      <c r="AC3804" s="42">
        <f t="shared" si="461"/>
        <v>427.8</v>
      </c>
      <c r="AD3804" s="43"/>
      <c r="AE3804" s="44"/>
      <c r="AF3804" s="45"/>
    </row>
    <row r="3805" spans="1:32">
      <c r="A3805" s="46" t="s">
        <v>29</v>
      </c>
      <c r="B3805" s="61">
        <v>15</v>
      </c>
      <c r="C3805" s="48" t="s">
        <v>5</v>
      </c>
      <c r="D3805" s="49">
        <v>98</v>
      </c>
      <c r="E3805" s="49">
        <v>0</v>
      </c>
      <c r="F3805" s="49">
        <v>50</v>
      </c>
      <c r="G3805" s="49">
        <v>0</v>
      </c>
      <c r="H3805" s="49">
        <v>0</v>
      </c>
      <c r="I3805" s="50">
        <v>60</v>
      </c>
      <c r="J3805" s="50">
        <v>30</v>
      </c>
      <c r="K3805" s="50">
        <v>20</v>
      </c>
      <c r="L3805" s="50">
        <v>20</v>
      </c>
      <c r="M3805" s="50">
        <v>0</v>
      </c>
      <c r="N3805" s="51">
        <f>D3805*$D$4</f>
        <v>132.30000000000001</v>
      </c>
      <c r="O3805" s="51">
        <f>E3805*$E$4</f>
        <v>0</v>
      </c>
      <c r="P3805" s="51">
        <f>F3805*$F$4</f>
        <v>67.5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238.14000000000004</v>
      </c>
      <c r="T3805" s="51">
        <f>(O3805/100)*(K3805*$K$4)</f>
        <v>0</v>
      </c>
      <c r="U3805" s="51">
        <f>(P3805/100)*(K3805*$K$4)+(P3805/100)*(L3805*$L$4)</f>
        <v>54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56"/>
        <v>370.44000000000005</v>
      </c>
      <c r="Y3805" s="51">
        <f t="shared" si="457"/>
        <v>0</v>
      </c>
      <c r="Z3805" s="51">
        <f t="shared" si="458"/>
        <v>121.5</v>
      </c>
      <c r="AA3805" s="51">
        <f t="shared" si="459"/>
        <v>0</v>
      </c>
      <c r="AB3805" s="51">
        <f t="shared" si="460"/>
        <v>0</v>
      </c>
      <c r="AC3805" s="52">
        <f t="shared" si="461"/>
        <v>491.9</v>
      </c>
      <c r="AD3805" s="53">
        <f>(ROUND(AC3805-AC3804,1)/AC3804)</f>
        <v>0.14983637213651238</v>
      </c>
      <c r="AE3805" s="44"/>
      <c r="AF3805" s="45"/>
    </row>
    <row r="3806" spans="1:32">
      <c r="A3806" s="46" t="s">
        <v>30</v>
      </c>
      <c r="B3806" s="61">
        <v>15</v>
      </c>
      <c r="C3806" s="48" t="s">
        <v>6</v>
      </c>
      <c r="D3806" s="49">
        <v>98</v>
      </c>
      <c r="E3806" s="49">
        <v>0</v>
      </c>
      <c r="F3806" s="49">
        <v>50</v>
      </c>
      <c r="G3806" s="49">
        <v>0</v>
      </c>
      <c r="H3806" s="49">
        <v>0</v>
      </c>
      <c r="I3806" s="50">
        <v>40</v>
      </c>
      <c r="J3806" s="50">
        <v>20</v>
      </c>
      <c r="K3806" s="50">
        <v>20</v>
      </c>
      <c r="L3806" s="50">
        <v>20</v>
      </c>
      <c r="M3806" s="50">
        <v>0</v>
      </c>
      <c r="N3806" s="51">
        <f>D3806*$D$5</f>
        <v>137.19999999999999</v>
      </c>
      <c r="O3806" s="51">
        <f>E3806*$E$5</f>
        <v>0</v>
      </c>
      <c r="P3806" s="51">
        <f>F3806*$F$5</f>
        <v>70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164.64</v>
      </c>
      <c r="T3806" s="51">
        <f>(O3806/100)*(K3806*$K$5)</f>
        <v>0</v>
      </c>
      <c r="U3806" s="51">
        <f>(P3806/100)*(K3806*$K$5)+(P3806/100)*(L3806*$L$5)</f>
        <v>56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56"/>
        <v>301.83999999999997</v>
      </c>
      <c r="Y3806" s="51">
        <f t="shared" si="457"/>
        <v>0</v>
      </c>
      <c r="Z3806" s="51">
        <f t="shared" si="458"/>
        <v>126</v>
      </c>
      <c r="AA3806" s="51">
        <f t="shared" si="459"/>
        <v>0</v>
      </c>
      <c r="AB3806" s="51">
        <f t="shared" si="460"/>
        <v>0</v>
      </c>
      <c r="AC3806" s="52">
        <f t="shared" si="461"/>
        <v>427.8</v>
      </c>
      <c r="AD3806" s="53">
        <f>(ROUND(AC3806-AC3804,1)/AC3804)</f>
        <v>0</v>
      </c>
      <c r="AE3806" s="44"/>
      <c r="AF3806" s="45"/>
    </row>
    <row r="3807" spans="1:32">
      <c r="A3807" s="46" t="s">
        <v>31</v>
      </c>
      <c r="B3807" s="61">
        <v>20</v>
      </c>
      <c r="C3807" s="48" t="s">
        <v>7</v>
      </c>
      <c r="D3807" s="49">
        <v>98</v>
      </c>
      <c r="E3807" s="49">
        <v>0</v>
      </c>
      <c r="F3807" s="49">
        <v>50</v>
      </c>
      <c r="G3807" s="49">
        <v>0</v>
      </c>
      <c r="H3807" s="49">
        <v>0</v>
      </c>
      <c r="I3807" s="50">
        <v>40</v>
      </c>
      <c r="J3807" s="50">
        <v>20</v>
      </c>
      <c r="K3807" s="50">
        <v>20</v>
      </c>
      <c r="L3807" s="50">
        <v>20</v>
      </c>
      <c r="M3807" s="50">
        <v>0</v>
      </c>
      <c r="N3807" s="51">
        <f>D3807*$D$6</f>
        <v>137.19999999999999</v>
      </c>
      <c r="O3807" s="51">
        <f>E3807*$E$6</f>
        <v>0</v>
      </c>
      <c r="P3807" s="51">
        <f>F3807*$F$6</f>
        <v>70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164.64</v>
      </c>
      <c r="T3807" s="51">
        <f>(O3807/100)*(K3807*$K$6)</f>
        <v>0</v>
      </c>
      <c r="U3807" s="51">
        <f>(P3807/100)*(K3807*$K$6)+(P3807/100)*(L3807*$L$6)</f>
        <v>56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56"/>
        <v>301.83999999999997</v>
      </c>
      <c r="Y3807" s="51">
        <f t="shared" si="457"/>
        <v>0</v>
      </c>
      <c r="Z3807" s="51">
        <f t="shared" si="458"/>
        <v>126</v>
      </c>
      <c r="AA3807" s="51">
        <f t="shared" si="459"/>
        <v>0</v>
      </c>
      <c r="AB3807" s="51">
        <f t="shared" si="460"/>
        <v>0</v>
      </c>
      <c r="AC3807" s="52">
        <f t="shared" si="461"/>
        <v>427.8</v>
      </c>
      <c r="AD3807" s="53">
        <f>(ROUND(AC3807-AC3804,1)/AC3804)</f>
        <v>0</v>
      </c>
      <c r="AE3807" s="44"/>
      <c r="AF3807" s="45"/>
    </row>
    <row r="3808" spans="1:32">
      <c r="A3808" s="46" t="s">
        <v>32</v>
      </c>
      <c r="B3808" s="61">
        <v>20</v>
      </c>
      <c r="C3808" s="48" t="s">
        <v>8</v>
      </c>
      <c r="D3808" s="49">
        <v>98</v>
      </c>
      <c r="E3808" s="49">
        <v>0</v>
      </c>
      <c r="F3808" s="49">
        <v>50</v>
      </c>
      <c r="G3808" s="49">
        <v>0</v>
      </c>
      <c r="H3808" s="49">
        <v>0</v>
      </c>
      <c r="I3808" s="50">
        <v>40</v>
      </c>
      <c r="J3808" s="50">
        <v>20</v>
      </c>
      <c r="K3808" s="50">
        <v>20</v>
      </c>
      <c r="L3808" s="50">
        <v>20</v>
      </c>
      <c r="M3808" s="50">
        <v>0</v>
      </c>
      <c r="N3808" s="51">
        <f>D3808*$D$7</f>
        <v>137.19999999999999</v>
      </c>
      <c r="O3808" s="51">
        <f>E3808*$E$7</f>
        <v>0</v>
      </c>
      <c r="P3808" s="51">
        <f>F3808*$F$7</f>
        <v>70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164.64</v>
      </c>
      <c r="T3808" s="51">
        <f>(O3808/100)*(K3808*$K$7)</f>
        <v>0</v>
      </c>
      <c r="U3808" s="51">
        <f>(P3808/100)*(K3808*$K$7)+(P3808/100)*(L3808*$L$7)</f>
        <v>56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56"/>
        <v>301.83999999999997</v>
      </c>
      <c r="Y3808" s="51">
        <f t="shared" si="457"/>
        <v>0</v>
      </c>
      <c r="Z3808" s="51">
        <f t="shared" si="458"/>
        <v>126</v>
      </c>
      <c r="AA3808" s="51">
        <f t="shared" si="459"/>
        <v>0</v>
      </c>
      <c r="AB3808" s="51">
        <f t="shared" si="460"/>
        <v>0</v>
      </c>
      <c r="AC3808" s="52">
        <f t="shared" si="461"/>
        <v>427.8</v>
      </c>
      <c r="AD3808" s="53">
        <f>(ROUND(AC3808-AC3804,1)/AC3804)</f>
        <v>0</v>
      </c>
      <c r="AE3808" s="44"/>
      <c r="AF3808" s="45"/>
    </row>
    <row r="3809" spans="1:32">
      <c r="A3809" s="46" t="s">
        <v>33</v>
      </c>
      <c r="B3809" s="61"/>
      <c r="C3809" s="48" t="s">
        <v>9</v>
      </c>
      <c r="D3809" s="49">
        <v>98</v>
      </c>
      <c r="E3809" s="49">
        <v>0</v>
      </c>
      <c r="F3809" s="49">
        <v>50</v>
      </c>
      <c r="G3809" s="49">
        <v>0</v>
      </c>
      <c r="H3809" s="49">
        <v>0</v>
      </c>
      <c r="I3809" s="50">
        <v>40</v>
      </c>
      <c r="J3809" s="50">
        <v>20</v>
      </c>
      <c r="K3809" s="50">
        <v>20</v>
      </c>
      <c r="L3809" s="50">
        <v>20</v>
      </c>
      <c r="M3809" s="50">
        <v>0</v>
      </c>
      <c r="N3809" s="51">
        <f>D3809*$D$8</f>
        <v>137.19999999999999</v>
      </c>
      <c r="O3809" s="51">
        <f>E3809*$E$8</f>
        <v>0</v>
      </c>
      <c r="P3809" s="51">
        <f>F3809*$F$8</f>
        <v>70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164.64</v>
      </c>
      <c r="T3809" s="51">
        <f>(O3809/100)*(K3809*$K$8)</f>
        <v>0</v>
      </c>
      <c r="U3809" s="51">
        <f>(P3809/100)*(K3809*$K$8)+(P3809/100)*(L3809*$L$8)</f>
        <v>56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56"/>
        <v>301.83999999999997</v>
      </c>
      <c r="Y3809" s="51">
        <f t="shared" si="457"/>
        <v>0</v>
      </c>
      <c r="Z3809" s="51">
        <f t="shared" si="458"/>
        <v>126</v>
      </c>
      <c r="AA3809" s="51">
        <f t="shared" si="459"/>
        <v>0</v>
      </c>
      <c r="AB3809" s="51">
        <f t="shared" si="460"/>
        <v>0</v>
      </c>
      <c r="AC3809" s="52">
        <f t="shared" si="461"/>
        <v>427.8</v>
      </c>
      <c r="AD3809" s="53">
        <f>(ROUND(AC3809-AC3804,1)/AC3804)</f>
        <v>0</v>
      </c>
      <c r="AE3809" s="44"/>
      <c r="AF3809" s="45"/>
    </row>
    <row r="3810" spans="1:32">
      <c r="A3810" s="46" t="s">
        <v>34</v>
      </c>
      <c r="B3810" s="61"/>
      <c r="C3810" s="48" t="s">
        <v>10</v>
      </c>
      <c r="D3810" s="49">
        <v>54</v>
      </c>
      <c r="E3810" s="49">
        <v>125</v>
      </c>
      <c r="F3810" s="49">
        <v>0</v>
      </c>
      <c r="G3810" s="49">
        <v>0</v>
      </c>
      <c r="H3810" s="49">
        <v>0</v>
      </c>
      <c r="I3810" s="50">
        <v>40</v>
      </c>
      <c r="J3810" s="50">
        <v>20</v>
      </c>
      <c r="K3810" s="50">
        <v>100</v>
      </c>
      <c r="L3810" s="50">
        <v>0</v>
      </c>
      <c r="M3810" s="50">
        <v>0</v>
      </c>
      <c r="N3810" s="51">
        <f>D3810*$D$9</f>
        <v>72.900000000000006</v>
      </c>
      <c r="O3810" s="51">
        <f>E3810*$E$9</f>
        <v>168.75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43.740000000000009</v>
      </c>
      <c r="T3810" s="51">
        <f>(O3810/100)*(K3810*$K$9)</f>
        <v>236.25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56"/>
        <v>116.64000000000001</v>
      </c>
      <c r="Y3810" s="51">
        <f t="shared" si="457"/>
        <v>405</v>
      </c>
      <c r="Z3810" s="51">
        <f t="shared" si="458"/>
        <v>0</v>
      </c>
      <c r="AA3810" s="51">
        <f t="shared" si="459"/>
        <v>0</v>
      </c>
      <c r="AB3810" s="51">
        <f t="shared" si="460"/>
        <v>0</v>
      </c>
      <c r="AC3810" s="52">
        <f t="shared" si="461"/>
        <v>521.6</v>
      </c>
      <c r="AD3810" s="53">
        <f>(ROUND(AC3810-AC3804,1)/AC3804)</f>
        <v>0.21926133707339876</v>
      </c>
      <c r="AE3810" s="44"/>
      <c r="AF3810" s="45"/>
    </row>
    <row r="3811" spans="1:32">
      <c r="A3811" s="46" t="s">
        <v>35</v>
      </c>
      <c r="B3811" s="61"/>
      <c r="C3811" s="48" t="s">
        <v>11</v>
      </c>
      <c r="D3811" s="49">
        <v>54</v>
      </c>
      <c r="E3811" s="49">
        <v>0</v>
      </c>
      <c r="F3811" s="49">
        <v>125</v>
      </c>
      <c r="G3811" s="49">
        <v>0</v>
      </c>
      <c r="H3811" s="49">
        <v>0</v>
      </c>
      <c r="I3811" s="50">
        <v>40</v>
      </c>
      <c r="J3811" s="50">
        <v>20</v>
      </c>
      <c r="K3811" s="50">
        <v>55</v>
      </c>
      <c r="L3811" s="50">
        <v>55</v>
      </c>
      <c r="M3811" s="50">
        <v>0</v>
      </c>
      <c r="N3811" s="51">
        <f>D3811*$D$10</f>
        <v>72.900000000000006</v>
      </c>
      <c r="O3811" s="51">
        <f>E3811*$E$10</f>
        <v>0</v>
      </c>
      <c r="P3811" s="51">
        <f>F3811*$F$10</f>
        <v>168.75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43.740000000000009</v>
      </c>
      <c r="T3811" s="51">
        <f>(O3811/100)*(K3811*$J$10)</f>
        <v>0</v>
      </c>
      <c r="U3811" s="51">
        <f>(P3811/100)*(K3811*$K$10)+(P3811/100)*(L3811*$L$10)</f>
        <v>259.875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56"/>
        <v>116.64000000000001</v>
      </c>
      <c r="Y3811" s="51">
        <f t="shared" si="457"/>
        <v>0</v>
      </c>
      <c r="Z3811" s="51">
        <f t="shared" si="458"/>
        <v>428.625</v>
      </c>
      <c r="AA3811" s="51">
        <f t="shared" si="459"/>
        <v>0</v>
      </c>
      <c r="AB3811" s="51">
        <f t="shared" si="460"/>
        <v>0</v>
      </c>
      <c r="AC3811" s="52">
        <f t="shared" si="461"/>
        <v>545.29999999999995</v>
      </c>
      <c r="AD3811" s="53">
        <f>(ROUND(AC3811-AC3804,1)/AC3804)</f>
        <v>0.27466105656848994</v>
      </c>
      <c r="AE3811" s="44"/>
      <c r="AF3811" s="45"/>
    </row>
    <row r="3812" spans="1:32">
      <c r="A3812" s="46" t="s">
        <v>36</v>
      </c>
      <c r="B3812" s="61"/>
      <c r="C3812" s="48" t="s">
        <v>12</v>
      </c>
      <c r="D3812" s="49">
        <v>54</v>
      </c>
      <c r="E3812" s="49">
        <v>0</v>
      </c>
      <c r="F3812" s="49">
        <v>0</v>
      </c>
      <c r="G3812" s="49">
        <v>125</v>
      </c>
      <c r="H3812" s="49">
        <v>0</v>
      </c>
      <c r="I3812" s="50">
        <v>40</v>
      </c>
      <c r="J3812" s="50">
        <v>20</v>
      </c>
      <c r="K3812" s="50">
        <v>0</v>
      </c>
      <c r="L3812" s="50">
        <v>100</v>
      </c>
      <c r="M3812" s="50">
        <v>0</v>
      </c>
      <c r="N3812" s="51">
        <f>D3812*$D$11</f>
        <v>72.900000000000006</v>
      </c>
      <c r="O3812" s="51">
        <f>E3812*$E$11</f>
        <v>0</v>
      </c>
      <c r="P3812" s="51">
        <f>F3812*$F$11</f>
        <v>0</v>
      </c>
      <c r="Q3812" s="51">
        <f>G3812*$G$11</f>
        <v>168.75</v>
      </c>
      <c r="R3812" s="51">
        <f>H3812*$H$11</f>
        <v>0</v>
      </c>
      <c r="S3812" s="51">
        <f>(N3812/100)*(I3812*$I$11)+(N3812/100)*(J3812*$J$11)</f>
        <v>43.740000000000009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236.25</v>
      </c>
      <c r="W3812" s="51">
        <f>(R3812/100)*(K3812*$K$11)+(R3812/100)*(L3812*$L$11)</f>
        <v>0</v>
      </c>
      <c r="X3812" s="51">
        <f t="shared" ref="X3812:X3875" si="462">N3812+S3812</f>
        <v>116.64000000000001</v>
      </c>
      <c r="Y3812" s="51">
        <f t="shared" ref="Y3812:Y3875" si="463">O3812+T3812</f>
        <v>0</v>
      </c>
      <c r="Z3812" s="51">
        <f t="shared" ref="Z3812:Z3875" si="464">P3812+U3812</f>
        <v>0</v>
      </c>
      <c r="AA3812" s="51">
        <f t="shared" ref="AA3812:AA3875" si="465">Q3812+V3812</f>
        <v>405</v>
      </c>
      <c r="AB3812" s="51">
        <f t="shared" ref="AB3812:AB3875" si="466">R3812+W3812</f>
        <v>0</v>
      </c>
      <c r="AC3812" s="52">
        <f t="shared" ref="AC3812:AC3875" si="467">ROUND(X3812+Y3812+Z3812+AA3812+AB3812,1)</f>
        <v>521.6</v>
      </c>
      <c r="AD3812" s="53">
        <f>(ROUND(AC3812-AC3804,1)/AC3804)</f>
        <v>0.21926133707339876</v>
      </c>
      <c r="AE3812" s="44"/>
      <c r="AF3812" s="45"/>
    </row>
    <row r="3813" spans="1:32">
      <c r="A3813" s="46" t="s">
        <v>37</v>
      </c>
      <c r="B3813" s="61"/>
      <c r="C3813" s="48" t="s">
        <v>13</v>
      </c>
      <c r="D3813" s="49">
        <v>54</v>
      </c>
      <c r="E3813" s="49">
        <v>0</v>
      </c>
      <c r="F3813" s="49">
        <v>0</v>
      </c>
      <c r="G3813" s="49">
        <v>0</v>
      </c>
      <c r="H3813" s="49">
        <v>125</v>
      </c>
      <c r="I3813" s="50">
        <v>40</v>
      </c>
      <c r="J3813" s="50">
        <v>20</v>
      </c>
      <c r="K3813" s="50">
        <v>50</v>
      </c>
      <c r="L3813" s="50">
        <v>50</v>
      </c>
      <c r="M3813" s="50">
        <v>0</v>
      </c>
      <c r="N3813" s="51">
        <f>D3813*$D$12</f>
        <v>72.900000000000006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168.75</v>
      </c>
      <c r="S3813" s="51">
        <f>(N3813/100)*(I3813*$I$12)+(N3813/100)*(J3813*$J$12)</f>
        <v>43.740000000000009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236.25</v>
      </c>
      <c r="X3813" s="51">
        <f t="shared" si="462"/>
        <v>116.64000000000001</v>
      </c>
      <c r="Y3813" s="51">
        <f t="shared" si="463"/>
        <v>0</v>
      </c>
      <c r="Z3813" s="51">
        <f t="shared" si="464"/>
        <v>0</v>
      </c>
      <c r="AA3813" s="51">
        <f t="shared" si="465"/>
        <v>0</v>
      </c>
      <c r="AB3813" s="51">
        <f t="shared" si="466"/>
        <v>405</v>
      </c>
      <c r="AC3813" s="52">
        <f t="shared" si="467"/>
        <v>521.6</v>
      </c>
      <c r="AD3813" s="53">
        <f>(ROUND(AC3813-AC3804,1)/AC3804)</f>
        <v>0.21926133707339876</v>
      </c>
      <c r="AE3813" s="44"/>
      <c r="AF3813" s="45"/>
    </row>
    <row r="3814" spans="1:32">
      <c r="A3814" s="46" t="s">
        <v>38</v>
      </c>
      <c r="B3814" s="61"/>
      <c r="C3814" s="48" t="s">
        <v>14</v>
      </c>
      <c r="D3814" s="49">
        <v>98</v>
      </c>
      <c r="E3814" s="49">
        <v>0</v>
      </c>
      <c r="F3814" s="49">
        <v>50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86</v>
      </c>
      <c r="N3814" s="51">
        <f>D3814*$D$13</f>
        <v>132.30000000000001</v>
      </c>
      <c r="O3814" s="51">
        <f>E3814*$E$13</f>
        <v>0</v>
      </c>
      <c r="P3814" s="51">
        <f>F3814*$F$13</f>
        <v>67.5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227.55600000000004</v>
      </c>
      <c r="T3814" s="51">
        <f>(O3814/100)*(K3814*$K$13)+(O3814/100)*(M3814*$M$13)</f>
        <v>0</v>
      </c>
      <c r="U3814" s="51">
        <f>(P3814/100)*(K3814*$K$13)+(P3814/100)*(L3814*$L$13)+(P3814/100)*(M3814*$M$13)</f>
        <v>116.10000000000001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62"/>
        <v>359.85600000000005</v>
      </c>
      <c r="Y3814" s="51">
        <f t="shared" si="463"/>
        <v>0</v>
      </c>
      <c r="Z3814" s="51">
        <f t="shared" si="464"/>
        <v>183.60000000000002</v>
      </c>
      <c r="AA3814" s="51">
        <f t="shared" si="465"/>
        <v>0</v>
      </c>
      <c r="AB3814" s="51">
        <f t="shared" si="466"/>
        <v>0</v>
      </c>
      <c r="AC3814" s="52">
        <f t="shared" si="467"/>
        <v>543.5</v>
      </c>
      <c r="AD3814" s="53">
        <f>(ROUND(AC3814-AC3804,1)/AC3804)</f>
        <v>0.27045348293595139</v>
      </c>
      <c r="AE3814" s="44"/>
      <c r="AF3814" s="45"/>
    </row>
    <row r="3815" spans="1:32">
      <c r="A3815" s="46" t="s">
        <v>39</v>
      </c>
      <c r="B3815" s="61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40</v>
      </c>
      <c r="J3815" s="50">
        <v>20</v>
      </c>
      <c r="K3815" s="50">
        <v>80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62"/>
        <v>496.8</v>
      </c>
      <c r="Y3815" s="51">
        <f t="shared" si="463"/>
        <v>0</v>
      </c>
      <c r="Z3815" s="51">
        <f t="shared" si="464"/>
        <v>0</v>
      </c>
      <c r="AA3815" s="51">
        <f t="shared" si="465"/>
        <v>0</v>
      </c>
      <c r="AB3815" s="51">
        <f t="shared" si="466"/>
        <v>0</v>
      </c>
      <c r="AC3815" s="52">
        <f t="shared" si="467"/>
        <v>496.8</v>
      </c>
      <c r="AD3815" s="53">
        <f>(ROUND(AC3815-AC3804,1)/AC3804)</f>
        <v>0.16129032258064516</v>
      </c>
      <c r="AE3815" s="44"/>
      <c r="AF3815" s="45"/>
    </row>
    <row r="3816" spans="1:32">
      <c r="A3816" s="46"/>
      <c r="B3816" s="61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40</v>
      </c>
      <c r="J3816" s="50">
        <v>20</v>
      </c>
      <c r="K3816" s="50">
        <v>0</v>
      </c>
      <c r="L3816" s="50">
        <v>80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62"/>
        <v>496.8</v>
      </c>
      <c r="Y3816" s="51">
        <f t="shared" si="463"/>
        <v>0</v>
      </c>
      <c r="Z3816" s="51">
        <f t="shared" si="464"/>
        <v>0</v>
      </c>
      <c r="AA3816" s="51">
        <f t="shared" si="465"/>
        <v>0</v>
      </c>
      <c r="AB3816" s="51">
        <f t="shared" si="466"/>
        <v>0</v>
      </c>
      <c r="AC3816" s="52">
        <f t="shared" si="467"/>
        <v>496.8</v>
      </c>
      <c r="AD3816" s="53">
        <f>(ROUND(AC3816-AC3804,1)/AC3804)</f>
        <v>0.16129032258064516</v>
      </c>
      <c r="AE3816" s="44"/>
      <c r="AF3816" s="45"/>
    </row>
    <row r="3817" spans="1:32">
      <c r="A3817" s="46"/>
      <c r="B3817" s="61"/>
      <c r="C3817" s="48" t="s">
        <v>17</v>
      </c>
      <c r="D3817" s="49">
        <v>98</v>
      </c>
      <c r="E3817" s="49">
        <v>0</v>
      </c>
      <c r="F3817" s="49">
        <v>50</v>
      </c>
      <c r="G3817" s="49">
        <v>0</v>
      </c>
      <c r="H3817" s="49">
        <v>0</v>
      </c>
      <c r="I3817" s="50">
        <v>40</v>
      </c>
      <c r="J3817" s="50">
        <v>55</v>
      </c>
      <c r="K3817" s="50">
        <v>20</v>
      </c>
      <c r="L3817" s="50">
        <v>20</v>
      </c>
      <c r="M3817" s="50">
        <v>0</v>
      </c>
      <c r="N3817" s="51">
        <f>D3817*$D$16</f>
        <v>132.30000000000001</v>
      </c>
      <c r="O3817" s="51">
        <f>E3817*$E$16</f>
        <v>0</v>
      </c>
      <c r="P3817" s="51">
        <f>F3817*$F$16</f>
        <v>67.5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234.83250000000004</v>
      </c>
      <c r="T3817" s="51">
        <f>(O3817/100)*(K3817*$K$16)</f>
        <v>0</v>
      </c>
      <c r="U3817" s="51">
        <f>(P3817/100)*(K3817*$K$16)+(P3817/100)*(L3817*$L$16)</f>
        <v>27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62"/>
        <v>367.13250000000005</v>
      </c>
      <c r="Y3817" s="51">
        <f t="shared" si="463"/>
        <v>0</v>
      </c>
      <c r="Z3817" s="51">
        <f t="shared" si="464"/>
        <v>94.5</v>
      </c>
      <c r="AA3817" s="51">
        <f t="shared" si="465"/>
        <v>0</v>
      </c>
      <c r="AB3817" s="51">
        <f t="shared" si="466"/>
        <v>0</v>
      </c>
      <c r="AC3817" s="52">
        <f t="shared" si="467"/>
        <v>461.6</v>
      </c>
      <c r="AD3817" s="53">
        <f>(ROUND(AC3817-AC3804,1)/AC3804)</f>
        <v>7.9008882655446463E-2</v>
      </c>
      <c r="AE3817" s="44"/>
      <c r="AF3817" s="45"/>
    </row>
    <row r="3818" spans="1:32">
      <c r="A3818" s="46"/>
      <c r="B3818" s="61"/>
      <c r="C3818" s="48" t="s">
        <v>18</v>
      </c>
      <c r="D3818" s="49">
        <v>98</v>
      </c>
      <c r="E3818" s="49">
        <v>0</v>
      </c>
      <c r="F3818" s="49">
        <v>50</v>
      </c>
      <c r="G3818" s="49">
        <v>0</v>
      </c>
      <c r="H3818" s="49">
        <v>0</v>
      </c>
      <c r="I3818" s="50">
        <v>80</v>
      </c>
      <c r="J3818" s="50">
        <v>20</v>
      </c>
      <c r="K3818" s="50">
        <v>20</v>
      </c>
      <c r="L3818" s="50">
        <v>20</v>
      </c>
      <c r="M3818" s="50">
        <v>0</v>
      </c>
      <c r="N3818" s="51">
        <f>D3818*$D$17</f>
        <v>132.30000000000001</v>
      </c>
      <c r="O3818" s="51">
        <f>E3818*$E$17</f>
        <v>0</v>
      </c>
      <c r="P3818" s="51">
        <f>F3818*$F$17</f>
        <v>67.5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291.06</v>
      </c>
      <c r="T3818" s="51">
        <f>(O3818/100)*(K3818*$K$17)</f>
        <v>0</v>
      </c>
      <c r="U3818" s="51">
        <f>(P3818/100)*(K3818*$K$17)+(P3818/100)*(L3818*$L$17)</f>
        <v>27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62"/>
        <v>423.36</v>
      </c>
      <c r="Y3818" s="51">
        <f t="shared" si="463"/>
        <v>0</v>
      </c>
      <c r="Z3818" s="51">
        <f t="shared" si="464"/>
        <v>94.5</v>
      </c>
      <c r="AA3818" s="51">
        <f t="shared" si="465"/>
        <v>0</v>
      </c>
      <c r="AB3818" s="51">
        <f t="shared" si="466"/>
        <v>0</v>
      </c>
      <c r="AC3818" s="52">
        <f t="shared" si="467"/>
        <v>517.9</v>
      </c>
      <c r="AD3818" s="53">
        <f>(ROUND(AC3818-AC3804,1)/AC3804)</f>
        <v>0.21061243571762503</v>
      </c>
      <c r="AE3818" s="44" t="s">
        <v>28</v>
      </c>
      <c r="AF3818" s="45"/>
    </row>
    <row r="3819" spans="1:32">
      <c r="A3819" s="54" t="s">
        <v>19</v>
      </c>
      <c r="B3819" s="58" t="s">
        <v>312</v>
      </c>
      <c r="C3819" s="38" t="s">
        <v>50</v>
      </c>
      <c r="D3819" s="39">
        <v>102</v>
      </c>
      <c r="E3819" s="39">
        <v>50</v>
      </c>
      <c r="F3819" s="39">
        <v>0</v>
      </c>
      <c r="G3819" s="39">
        <v>0</v>
      </c>
      <c r="H3819" s="39">
        <v>0</v>
      </c>
      <c r="I3819" s="40">
        <v>20</v>
      </c>
      <c r="J3819" s="40">
        <v>30</v>
      </c>
      <c r="K3819" s="40">
        <v>50</v>
      </c>
      <c r="L3819" s="40">
        <v>0</v>
      </c>
      <c r="M3819" s="40">
        <v>0</v>
      </c>
      <c r="N3819" s="41">
        <f>D3819*$D$3</f>
        <v>142.79999999999998</v>
      </c>
      <c r="O3819" s="41">
        <f>E3819*$E$3</f>
        <v>70</v>
      </c>
      <c r="P3819" s="41">
        <f>F3819*$F$3</f>
        <v>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142.79999999999998</v>
      </c>
      <c r="T3819" s="41">
        <f>(O3819/100)*(K3819*$K$3)</f>
        <v>70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62"/>
        <v>285.59999999999997</v>
      </c>
      <c r="Y3819" s="41">
        <f t="shared" si="463"/>
        <v>140</v>
      </c>
      <c r="Z3819" s="41">
        <f t="shared" si="464"/>
        <v>0</v>
      </c>
      <c r="AA3819" s="41">
        <f t="shared" si="465"/>
        <v>0</v>
      </c>
      <c r="AB3819" s="41">
        <f t="shared" si="466"/>
        <v>0</v>
      </c>
      <c r="AC3819" s="42">
        <f t="shared" si="467"/>
        <v>425.6</v>
      </c>
      <c r="AD3819" s="43"/>
      <c r="AE3819" s="44"/>
      <c r="AF3819" s="45"/>
    </row>
    <row r="3820" spans="1:32">
      <c r="A3820" s="46" t="s">
        <v>29</v>
      </c>
      <c r="B3820" s="59">
        <v>16</v>
      </c>
      <c r="C3820" s="48" t="s">
        <v>5</v>
      </c>
      <c r="D3820" s="49">
        <v>102</v>
      </c>
      <c r="E3820" s="49">
        <v>50</v>
      </c>
      <c r="F3820" s="49">
        <v>0</v>
      </c>
      <c r="G3820" s="49">
        <v>0</v>
      </c>
      <c r="H3820" s="49">
        <v>0</v>
      </c>
      <c r="I3820" s="50">
        <v>40</v>
      </c>
      <c r="J3820" s="50">
        <v>50</v>
      </c>
      <c r="K3820" s="50">
        <v>50</v>
      </c>
      <c r="L3820" s="50">
        <v>0</v>
      </c>
      <c r="M3820" s="50">
        <v>0</v>
      </c>
      <c r="N3820" s="51">
        <f>D3820*$D$4</f>
        <v>137.70000000000002</v>
      </c>
      <c r="O3820" s="51">
        <f>E3820*$E$4</f>
        <v>67.5</v>
      </c>
      <c r="P3820" s="51">
        <f>F3820*$F$4</f>
        <v>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247.86000000000004</v>
      </c>
      <c r="T3820" s="51">
        <f>(O3820/100)*(K3820*$K$4)</f>
        <v>67.5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62"/>
        <v>385.56000000000006</v>
      </c>
      <c r="Y3820" s="51">
        <f t="shared" si="463"/>
        <v>135</v>
      </c>
      <c r="Z3820" s="51">
        <f t="shared" si="464"/>
        <v>0</v>
      </c>
      <c r="AA3820" s="51">
        <f t="shared" si="465"/>
        <v>0</v>
      </c>
      <c r="AB3820" s="51">
        <f t="shared" si="466"/>
        <v>0</v>
      </c>
      <c r="AC3820" s="52">
        <f t="shared" si="467"/>
        <v>520.6</v>
      </c>
      <c r="AD3820" s="53">
        <f>(ROUND(AC3820-AC3819,1)/AC3819)</f>
        <v>0.2232142857142857</v>
      </c>
      <c r="AE3820" s="44"/>
      <c r="AF3820" s="45"/>
    </row>
    <row r="3821" spans="1:32">
      <c r="A3821" s="46" t="s">
        <v>30</v>
      </c>
      <c r="B3821" s="59">
        <v>16</v>
      </c>
      <c r="C3821" s="48" t="s">
        <v>6</v>
      </c>
      <c r="D3821" s="49">
        <v>102</v>
      </c>
      <c r="E3821" s="49">
        <v>50</v>
      </c>
      <c r="F3821" s="49">
        <v>0</v>
      </c>
      <c r="G3821" s="49">
        <v>0</v>
      </c>
      <c r="H3821" s="49">
        <v>0</v>
      </c>
      <c r="I3821" s="50">
        <v>20</v>
      </c>
      <c r="J3821" s="50">
        <v>30</v>
      </c>
      <c r="K3821" s="50">
        <v>50</v>
      </c>
      <c r="L3821" s="50">
        <v>0</v>
      </c>
      <c r="M3821" s="50">
        <v>0</v>
      </c>
      <c r="N3821" s="51">
        <f>D3821*$D$5</f>
        <v>142.79999999999998</v>
      </c>
      <c r="O3821" s="51">
        <f>E3821*$E$5</f>
        <v>70</v>
      </c>
      <c r="P3821" s="51">
        <f>F3821*$F$5</f>
        <v>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142.79999999999998</v>
      </c>
      <c r="T3821" s="51">
        <f>(O3821/100)*(K3821*$K$5)</f>
        <v>70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62"/>
        <v>285.59999999999997</v>
      </c>
      <c r="Y3821" s="51">
        <f t="shared" si="463"/>
        <v>140</v>
      </c>
      <c r="Z3821" s="51">
        <f t="shared" si="464"/>
        <v>0</v>
      </c>
      <c r="AA3821" s="51">
        <f t="shared" si="465"/>
        <v>0</v>
      </c>
      <c r="AB3821" s="51">
        <f t="shared" si="466"/>
        <v>0</v>
      </c>
      <c r="AC3821" s="52">
        <f t="shared" si="467"/>
        <v>425.6</v>
      </c>
      <c r="AD3821" s="53">
        <f>(ROUND(AC3821-AC3819,1)/AC3819)</f>
        <v>0</v>
      </c>
      <c r="AE3821" s="44"/>
      <c r="AF3821" s="45"/>
    </row>
    <row r="3822" spans="1:32">
      <c r="A3822" s="46" t="s">
        <v>31</v>
      </c>
      <c r="B3822" s="59">
        <v>36</v>
      </c>
      <c r="C3822" s="48" t="s">
        <v>7</v>
      </c>
      <c r="D3822" s="49">
        <v>102</v>
      </c>
      <c r="E3822" s="49">
        <v>50</v>
      </c>
      <c r="F3822" s="49">
        <v>0</v>
      </c>
      <c r="G3822" s="49">
        <v>0</v>
      </c>
      <c r="H3822" s="49">
        <v>0</v>
      </c>
      <c r="I3822" s="50">
        <v>20</v>
      </c>
      <c r="J3822" s="50">
        <v>30</v>
      </c>
      <c r="K3822" s="50">
        <v>50</v>
      </c>
      <c r="L3822" s="50">
        <v>0</v>
      </c>
      <c r="M3822" s="50">
        <v>0</v>
      </c>
      <c r="N3822" s="51">
        <f>D3822*$D$6</f>
        <v>142.79999999999998</v>
      </c>
      <c r="O3822" s="51">
        <f>E3822*$E$6</f>
        <v>70</v>
      </c>
      <c r="P3822" s="51">
        <f>F3822*$F$6</f>
        <v>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142.79999999999998</v>
      </c>
      <c r="T3822" s="51">
        <f>(O3822/100)*(K3822*$K$6)</f>
        <v>70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62"/>
        <v>285.59999999999997</v>
      </c>
      <c r="Y3822" s="51">
        <f t="shared" si="463"/>
        <v>140</v>
      </c>
      <c r="Z3822" s="51">
        <f t="shared" si="464"/>
        <v>0</v>
      </c>
      <c r="AA3822" s="51">
        <f t="shared" si="465"/>
        <v>0</v>
      </c>
      <c r="AB3822" s="51">
        <f t="shared" si="466"/>
        <v>0</v>
      </c>
      <c r="AC3822" s="52">
        <f t="shared" si="467"/>
        <v>425.6</v>
      </c>
      <c r="AD3822" s="53">
        <f>(ROUND(AC3822-AC3819,1)/AC3819)</f>
        <v>0</v>
      </c>
      <c r="AE3822" s="44"/>
      <c r="AF3822" s="45"/>
    </row>
    <row r="3823" spans="1:32">
      <c r="A3823" s="46" t="s">
        <v>32</v>
      </c>
      <c r="B3823" s="59">
        <v>0</v>
      </c>
      <c r="C3823" s="48" t="s">
        <v>8</v>
      </c>
      <c r="D3823" s="49">
        <v>102</v>
      </c>
      <c r="E3823" s="49">
        <v>50</v>
      </c>
      <c r="F3823" s="49">
        <v>0</v>
      </c>
      <c r="G3823" s="49">
        <v>0</v>
      </c>
      <c r="H3823" s="49">
        <v>0</v>
      </c>
      <c r="I3823" s="50">
        <v>20</v>
      </c>
      <c r="J3823" s="50">
        <v>30</v>
      </c>
      <c r="K3823" s="50">
        <v>50</v>
      </c>
      <c r="L3823" s="50">
        <v>0</v>
      </c>
      <c r="M3823" s="50">
        <v>0</v>
      </c>
      <c r="N3823" s="51">
        <f>D3823*$D$7</f>
        <v>142.79999999999998</v>
      </c>
      <c r="O3823" s="51">
        <f>E3823*$E$7</f>
        <v>70</v>
      </c>
      <c r="P3823" s="51">
        <f>F3823*$F$7</f>
        <v>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142.79999999999998</v>
      </c>
      <c r="T3823" s="51">
        <f>(O3823/100)*(K3823*$K$7)</f>
        <v>70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62"/>
        <v>285.59999999999997</v>
      </c>
      <c r="Y3823" s="51">
        <f t="shared" si="463"/>
        <v>140</v>
      </c>
      <c r="Z3823" s="51">
        <f t="shared" si="464"/>
        <v>0</v>
      </c>
      <c r="AA3823" s="51">
        <f t="shared" si="465"/>
        <v>0</v>
      </c>
      <c r="AB3823" s="51">
        <f t="shared" si="466"/>
        <v>0</v>
      </c>
      <c r="AC3823" s="52">
        <f t="shared" si="467"/>
        <v>425.6</v>
      </c>
      <c r="AD3823" s="53">
        <f>(ROUND(AC3823-AC3819,1)/AC3819)</f>
        <v>0</v>
      </c>
      <c r="AE3823" s="44"/>
      <c r="AF3823" s="45"/>
    </row>
    <row r="3824" spans="1:32">
      <c r="A3824" s="46" t="s">
        <v>33</v>
      </c>
      <c r="B3824" s="59"/>
      <c r="C3824" s="48" t="s">
        <v>9</v>
      </c>
      <c r="D3824" s="49">
        <v>102</v>
      </c>
      <c r="E3824" s="49">
        <v>50</v>
      </c>
      <c r="F3824" s="49">
        <v>0</v>
      </c>
      <c r="G3824" s="49">
        <v>0</v>
      </c>
      <c r="H3824" s="49">
        <v>0</v>
      </c>
      <c r="I3824" s="50">
        <v>20</v>
      </c>
      <c r="J3824" s="50">
        <v>30</v>
      </c>
      <c r="K3824" s="50">
        <v>50</v>
      </c>
      <c r="L3824" s="50">
        <v>0</v>
      </c>
      <c r="M3824" s="50">
        <v>0</v>
      </c>
      <c r="N3824" s="51">
        <f>D3824*$D$8</f>
        <v>142.79999999999998</v>
      </c>
      <c r="O3824" s="51">
        <f>E3824*$E$8</f>
        <v>70</v>
      </c>
      <c r="P3824" s="51">
        <f>F3824*$F$8</f>
        <v>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142.79999999999998</v>
      </c>
      <c r="T3824" s="51">
        <f>(O3824/100)*(K3824*$K$8)</f>
        <v>70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462"/>
        <v>285.59999999999997</v>
      </c>
      <c r="Y3824" s="51">
        <f t="shared" si="463"/>
        <v>140</v>
      </c>
      <c r="Z3824" s="51">
        <f t="shared" si="464"/>
        <v>0</v>
      </c>
      <c r="AA3824" s="51">
        <f t="shared" si="465"/>
        <v>0</v>
      </c>
      <c r="AB3824" s="51">
        <f t="shared" si="466"/>
        <v>0</v>
      </c>
      <c r="AC3824" s="52">
        <f t="shared" si="467"/>
        <v>425.6</v>
      </c>
      <c r="AD3824" s="53">
        <f>(ROUND(AC3824-AC3819,1)/AC3819)</f>
        <v>0</v>
      </c>
      <c r="AE3824" s="44"/>
      <c r="AF3824" s="45"/>
    </row>
    <row r="3825" spans="1:32">
      <c r="A3825" s="46" t="s">
        <v>34</v>
      </c>
      <c r="B3825" s="59"/>
      <c r="C3825" s="48" t="s">
        <v>10</v>
      </c>
      <c r="D3825" s="49">
        <v>51</v>
      </c>
      <c r="E3825" s="49">
        <v>135</v>
      </c>
      <c r="F3825" s="49">
        <v>0</v>
      </c>
      <c r="G3825" s="49">
        <v>0</v>
      </c>
      <c r="H3825" s="49">
        <v>0</v>
      </c>
      <c r="I3825" s="50">
        <v>20</v>
      </c>
      <c r="J3825" s="50">
        <v>30</v>
      </c>
      <c r="K3825" s="50">
        <v>100</v>
      </c>
      <c r="L3825" s="50">
        <v>0</v>
      </c>
      <c r="M3825" s="50">
        <v>0</v>
      </c>
      <c r="N3825" s="51">
        <f>D3825*$D$9</f>
        <v>68.850000000000009</v>
      </c>
      <c r="O3825" s="51">
        <f>E3825*$E$9</f>
        <v>182.25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34.425000000000011</v>
      </c>
      <c r="T3825" s="51">
        <f>(O3825/100)*(K3825*$K$9)</f>
        <v>255.15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62"/>
        <v>103.27500000000002</v>
      </c>
      <c r="Y3825" s="51">
        <f t="shared" si="463"/>
        <v>437.4</v>
      </c>
      <c r="Z3825" s="51">
        <f t="shared" si="464"/>
        <v>0</v>
      </c>
      <c r="AA3825" s="51">
        <f t="shared" si="465"/>
        <v>0</v>
      </c>
      <c r="AB3825" s="51">
        <f t="shared" si="466"/>
        <v>0</v>
      </c>
      <c r="AC3825" s="52">
        <f t="shared" si="467"/>
        <v>540.70000000000005</v>
      </c>
      <c r="AD3825" s="53">
        <f>(ROUND(AC3825-AC3819,1)/AC3819)</f>
        <v>0.27044172932330823</v>
      </c>
      <c r="AE3825" s="44"/>
      <c r="AF3825" s="45"/>
    </row>
    <row r="3826" spans="1:32">
      <c r="A3826" s="46" t="s">
        <v>35</v>
      </c>
      <c r="B3826" s="59"/>
      <c r="C3826" s="48" t="s">
        <v>11</v>
      </c>
      <c r="D3826" s="49">
        <v>51</v>
      </c>
      <c r="E3826" s="49">
        <v>0</v>
      </c>
      <c r="F3826" s="49">
        <v>135</v>
      </c>
      <c r="G3826" s="49">
        <v>0</v>
      </c>
      <c r="H3826" s="49">
        <v>0</v>
      </c>
      <c r="I3826" s="50">
        <v>20</v>
      </c>
      <c r="J3826" s="50">
        <v>30</v>
      </c>
      <c r="K3826" s="50">
        <v>45</v>
      </c>
      <c r="L3826" s="50">
        <v>45</v>
      </c>
      <c r="M3826" s="50">
        <v>0</v>
      </c>
      <c r="N3826" s="51">
        <f>D3826*$D$10</f>
        <v>68.850000000000009</v>
      </c>
      <c r="O3826" s="51">
        <f>E3826*$E$10</f>
        <v>0</v>
      </c>
      <c r="P3826" s="51">
        <f>F3826*$F$10</f>
        <v>182.25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34.425000000000011</v>
      </c>
      <c r="T3826" s="51">
        <f>(O3826/100)*(K3826*$J$10)</f>
        <v>0</v>
      </c>
      <c r="U3826" s="51">
        <f>(P3826/100)*(K3826*$K$10)+(P3826/100)*(L3826*$L$10)</f>
        <v>229.63499999999996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62"/>
        <v>103.27500000000002</v>
      </c>
      <c r="Y3826" s="51">
        <f t="shared" si="463"/>
        <v>0</v>
      </c>
      <c r="Z3826" s="51">
        <f t="shared" si="464"/>
        <v>411.88499999999999</v>
      </c>
      <c r="AA3826" s="51">
        <f t="shared" si="465"/>
        <v>0</v>
      </c>
      <c r="AB3826" s="51">
        <f t="shared" si="466"/>
        <v>0</v>
      </c>
      <c r="AC3826" s="52">
        <f t="shared" si="467"/>
        <v>515.20000000000005</v>
      </c>
      <c r="AD3826" s="53">
        <f>(ROUND(AC3826-AC3819,1)/AC3819)</f>
        <v>0.21052631578947367</v>
      </c>
      <c r="AE3826" s="44"/>
      <c r="AF3826" s="45"/>
    </row>
    <row r="3827" spans="1:32">
      <c r="A3827" s="46" t="s">
        <v>36</v>
      </c>
      <c r="B3827" s="59"/>
      <c r="C3827" s="48" t="s">
        <v>12</v>
      </c>
      <c r="D3827" s="49">
        <v>51</v>
      </c>
      <c r="E3827" s="49">
        <v>0</v>
      </c>
      <c r="F3827" s="49">
        <v>0</v>
      </c>
      <c r="G3827" s="49">
        <v>135</v>
      </c>
      <c r="H3827" s="49">
        <v>0</v>
      </c>
      <c r="I3827" s="50">
        <v>20</v>
      </c>
      <c r="J3827" s="50">
        <v>30</v>
      </c>
      <c r="K3827" s="50">
        <v>0</v>
      </c>
      <c r="L3827" s="50">
        <v>90</v>
      </c>
      <c r="M3827" s="50">
        <v>0</v>
      </c>
      <c r="N3827" s="51">
        <f>D3827*$D$11</f>
        <v>68.850000000000009</v>
      </c>
      <c r="O3827" s="51">
        <f>E3827*$E$11</f>
        <v>0</v>
      </c>
      <c r="P3827" s="51">
        <f>F3827*$F$11</f>
        <v>0</v>
      </c>
      <c r="Q3827" s="51">
        <f>G3827*$G$11</f>
        <v>182.25</v>
      </c>
      <c r="R3827" s="51">
        <f>H3827*$H$11</f>
        <v>0</v>
      </c>
      <c r="S3827" s="51">
        <f>(N3827/100)*(I3827*$I$11)+(N3827/100)*(J3827*$J$11)</f>
        <v>34.425000000000011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229.63499999999996</v>
      </c>
      <c r="W3827" s="51">
        <f>(R3827/100)*(K3827*$K$11)+(R3827/100)*(L3827*$L$11)</f>
        <v>0</v>
      </c>
      <c r="X3827" s="51">
        <f t="shared" si="462"/>
        <v>103.27500000000002</v>
      </c>
      <c r="Y3827" s="51">
        <f t="shared" si="463"/>
        <v>0</v>
      </c>
      <c r="Z3827" s="51">
        <f t="shared" si="464"/>
        <v>0</v>
      </c>
      <c r="AA3827" s="51">
        <f t="shared" si="465"/>
        <v>411.88499999999999</v>
      </c>
      <c r="AB3827" s="51">
        <f t="shared" si="466"/>
        <v>0</v>
      </c>
      <c r="AC3827" s="52">
        <f t="shared" si="467"/>
        <v>515.20000000000005</v>
      </c>
      <c r="AD3827" s="53">
        <f>(ROUND(AC3827-AC3819,1)/AC3819)</f>
        <v>0.21052631578947367</v>
      </c>
      <c r="AE3827" s="44"/>
      <c r="AF3827" s="45"/>
    </row>
    <row r="3828" spans="1:32">
      <c r="A3828" s="46" t="s">
        <v>37</v>
      </c>
      <c r="B3828" s="59"/>
      <c r="C3828" s="48" t="s">
        <v>13</v>
      </c>
      <c r="D3828" s="49">
        <v>51</v>
      </c>
      <c r="E3828" s="49">
        <v>0</v>
      </c>
      <c r="F3828" s="49">
        <v>0</v>
      </c>
      <c r="G3828" s="49">
        <v>0</v>
      </c>
      <c r="H3828" s="49">
        <v>135</v>
      </c>
      <c r="I3828" s="50">
        <v>20</v>
      </c>
      <c r="J3828" s="50">
        <v>30</v>
      </c>
      <c r="K3828" s="50">
        <v>45</v>
      </c>
      <c r="L3828" s="50">
        <v>45</v>
      </c>
      <c r="M3828" s="50">
        <v>0</v>
      </c>
      <c r="N3828" s="51">
        <f>D3828*$D$12</f>
        <v>68.850000000000009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182.25</v>
      </c>
      <c r="S3828" s="51">
        <f>(N3828/100)*(I3828*$I$12)+(N3828/100)*(J3828*$J$12)</f>
        <v>34.425000000000011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229.63499999999996</v>
      </c>
      <c r="X3828" s="51">
        <f t="shared" si="462"/>
        <v>103.27500000000002</v>
      </c>
      <c r="Y3828" s="51">
        <f t="shared" si="463"/>
        <v>0</v>
      </c>
      <c r="Z3828" s="51">
        <f t="shared" si="464"/>
        <v>0</v>
      </c>
      <c r="AA3828" s="51">
        <f t="shared" si="465"/>
        <v>0</v>
      </c>
      <c r="AB3828" s="51">
        <f t="shared" si="466"/>
        <v>411.88499999999999</v>
      </c>
      <c r="AC3828" s="52">
        <f t="shared" si="467"/>
        <v>515.20000000000005</v>
      </c>
      <c r="AD3828" s="53">
        <f>(ROUND(AC3828-AC3819,1)/AC3819)</f>
        <v>0.21052631578947367</v>
      </c>
      <c r="AE3828" s="44"/>
      <c r="AF3828" s="45"/>
    </row>
    <row r="3829" spans="1:32">
      <c r="A3829" s="46" t="s">
        <v>38</v>
      </c>
      <c r="B3829" s="59"/>
      <c r="C3829" s="48" t="s">
        <v>14</v>
      </c>
      <c r="D3829" s="49">
        <v>102</v>
      </c>
      <c r="E3829" s="49">
        <v>50</v>
      </c>
      <c r="F3829" s="49">
        <v>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81</v>
      </c>
      <c r="N3829" s="51">
        <f>D3829*$D$13</f>
        <v>137.70000000000002</v>
      </c>
      <c r="O3829" s="51">
        <f>E3829*$E$13</f>
        <v>67.5</v>
      </c>
      <c r="P3829" s="51">
        <f>F3829*$F$13</f>
        <v>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223.07400000000004</v>
      </c>
      <c r="T3829" s="51">
        <f>(O3829/100)*(K3829*$K$13)+(O3829/100)*(M3829*$M$13)</f>
        <v>109.35000000000001</v>
      </c>
      <c r="U3829" s="51">
        <f>(P3829/100)*(K3829*$K$13)+(P3829/100)*(L3829*$L$13)+(P3829/100)*(M3829*$M$13)</f>
        <v>0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62"/>
        <v>360.77400000000006</v>
      </c>
      <c r="Y3829" s="51">
        <f t="shared" si="463"/>
        <v>176.85000000000002</v>
      </c>
      <c r="Z3829" s="51">
        <f t="shared" si="464"/>
        <v>0</v>
      </c>
      <c r="AA3829" s="51">
        <f t="shared" si="465"/>
        <v>0</v>
      </c>
      <c r="AB3829" s="51">
        <f t="shared" si="466"/>
        <v>0</v>
      </c>
      <c r="AC3829" s="52">
        <f t="shared" si="467"/>
        <v>537.6</v>
      </c>
      <c r="AD3829" s="53">
        <f>(ROUND(AC3829-AC3819,1)/AC3819)</f>
        <v>0.26315789473684209</v>
      </c>
      <c r="AE3829" s="44"/>
      <c r="AF3829" s="45"/>
    </row>
    <row r="3830" spans="1:32">
      <c r="A3830" s="46" t="s">
        <v>39</v>
      </c>
      <c r="B3830" s="59"/>
      <c r="C3830" s="48" t="s">
        <v>15</v>
      </c>
      <c r="D3830" s="49">
        <v>110</v>
      </c>
      <c r="E3830" s="49">
        <v>0</v>
      </c>
      <c r="F3830" s="49">
        <v>0</v>
      </c>
      <c r="G3830" s="49">
        <v>0</v>
      </c>
      <c r="H3830" s="49">
        <v>0</v>
      </c>
      <c r="I3830" s="50">
        <v>20</v>
      </c>
      <c r="J3830" s="50">
        <v>30</v>
      </c>
      <c r="K3830" s="50">
        <v>90</v>
      </c>
      <c r="L3830" s="50">
        <v>0</v>
      </c>
      <c r="M3830" s="50">
        <v>0</v>
      </c>
      <c r="N3830" s="51">
        <f>D3830*$D$14</f>
        <v>148.5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341.55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62"/>
        <v>490.05</v>
      </c>
      <c r="Y3830" s="51">
        <f t="shared" si="463"/>
        <v>0</v>
      </c>
      <c r="Z3830" s="51">
        <f t="shared" si="464"/>
        <v>0</v>
      </c>
      <c r="AA3830" s="51">
        <f t="shared" si="465"/>
        <v>0</v>
      </c>
      <c r="AB3830" s="51">
        <f t="shared" si="466"/>
        <v>0</v>
      </c>
      <c r="AC3830" s="52">
        <f t="shared" si="467"/>
        <v>490.1</v>
      </c>
      <c r="AD3830" s="53">
        <f>(ROUND(AC3830-AC3819,1)/AC3819)</f>
        <v>0.15155075187969924</v>
      </c>
      <c r="AE3830" s="44"/>
      <c r="AF3830" s="45"/>
    </row>
    <row r="3831" spans="1:32">
      <c r="A3831" s="46"/>
      <c r="B3831" s="59"/>
      <c r="C3831" s="48" t="s">
        <v>16</v>
      </c>
      <c r="D3831" s="49">
        <v>110</v>
      </c>
      <c r="E3831" s="49">
        <v>0</v>
      </c>
      <c r="F3831" s="49">
        <v>0</v>
      </c>
      <c r="G3831" s="49">
        <v>0</v>
      </c>
      <c r="H3831" s="49">
        <v>0</v>
      </c>
      <c r="I3831" s="50">
        <v>20</v>
      </c>
      <c r="J3831" s="50">
        <v>30</v>
      </c>
      <c r="K3831" s="50">
        <v>0</v>
      </c>
      <c r="L3831" s="50">
        <v>90</v>
      </c>
      <c r="M3831" s="50">
        <v>0</v>
      </c>
      <c r="N3831" s="51">
        <f>D3831*$D$15</f>
        <v>148.5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341.55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462"/>
        <v>490.05</v>
      </c>
      <c r="Y3831" s="51">
        <f t="shared" si="463"/>
        <v>0</v>
      </c>
      <c r="Z3831" s="51">
        <f t="shared" si="464"/>
        <v>0</v>
      </c>
      <c r="AA3831" s="51">
        <f t="shared" si="465"/>
        <v>0</v>
      </c>
      <c r="AB3831" s="51">
        <f t="shared" si="466"/>
        <v>0</v>
      </c>
      <c r="AC3831" s="52">
        <f t="shared" si="467"/>
        <v>490.1</v>
      </c>
      <c r="AD3831" s="53">
        <f>(ROUND(AC3831-AC3819,1)/AC3819)</f>
        <v>0.15155075187969924</v>
      </c>
      <c r="AE3831" s="44"/>
      <c r="AF3831" s="45"/>
    </row>
    <row r="3832" spans="1:32">
      <c r="A3832" s="46"/>
      <c r="B3832" s="59"/>
      <c r="C3832" s="48" t="s">
        <v>17</v>
      </c>
      <c r="D3832" s="49">
        <v>102</v>
      </c>
      <c r="E3832" s="49">
        <v>50</v>
      </c>
      <c r="F3832" s="49">
        <v>0</v>
      </c>
      <c r="G3832" s="49">
        <v>0</v>
      </c>
      <c r="H3832" s="49">
        <v>0</v>
      </c>
      <c r="I3832" s="50">
        <v>20</v>
      </c>
      <c r="J3832" s="50">
        <v>70</v>
      </c>
      <c r="K3832" s="50">
        <v>50</v>
      </c>
      <c r="L3832" s="50">
        <v>0</v>
      </c>
      <c r="M3832" s="50">
        <v>0</v>
      </c>
      <c r="N3832" s="51">
        <f>D3832*$D$16</f>
        <v>137.70000000000002</v>
      </c>
      <c r="O3832" s="51">
        <f>E3832*$E$16</f>
        <v>67.5</v>
      </c>
      <c r="P3832" s="51">
        <f>F3832*$F$16</f>
        <v>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268.51500000000004</v>
      </c>
      <c r="T3832" s="51">
        <f>(O3832/100)*(K3832*$K$16)</f>
        <v>33.75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462"/>
        <v>406.21500000000003</v>
      </c>
      <c r="Y3832" s="51">
        <f t="shared" si="463"/>
        <v>101.25</v>
      </c>
      <c r="Z3832" s="51">
        <f t="shared" si="464"/>
        <v>0</v>
      </c>
      <c r="AA3832" s="51">
        <f t="shared" si="465"/>
        <v>0</v>
      </c>
      <c r="AB3832" s="51">
        <f t="shared" si="466"/>
        <v>0</v>
      </c>
      <c r="AC3832" s="52">
        <f t="shared" si="467"/>
        <v>507.5</v>
      </c>
      <c r="AD3832" s="53">
        <f>(ROUND(AC3832-AC3819,1)/AC3819)</f>
        <v>0.19243421052631579</v>
      </c>
      <c r="AE3832" s="44"/>
      <c r="AF3832" s="45"/>
    </row>
    <row r="3833" spans="1:32">
      <c r="A3833" s="46"/>
      <c r="B3833" s="59"/>
      <c r="C3833" s="48" t="s">
        <v>18</v>
      </c>
      <c r="D3833" s="49">
        <v>102</v>
      </c>
      <c r="E3833" s="49">
        <v>50</v>
      </c>
      <c r="F3833" s="49">
        <v>0</v>
      </c>
      <c r="G3833" s="49">
        <v>0</v>
      </c>
      <c r="H3833" s="49">
        <v>0</v>
      </c>
      <c r="I3833" s="50">
        <v>50</v>
      </c>
      <c r="J3833" s="50">
        <v>30</v>
      </c>
      <c r="K3833" s="50">
        <v>50</v>
      </c>
      <c r="L3833" s="50">
        <v>0</v>
      </c>
      <c r="M3833" s="50">
        <v>0</v>
      </c>
      <c r="N3833" s="51">
        <f>D3833*$D$17</f>
        <v>137.70000000000002</v>
      </c>
      <c r="O3833" s="51">
        <f>E3833*$E$17</f>
        <v>67.5</v>
      </c>
      <c r="P3833" s="51">
        <f>F3833*$F$17</f>
        <v>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213.43500000000003</v>
      </c>
      <c r="T3833" s="51">
        <f>(O3833/100)*(K3833*$K$17)</f>
        <v>33.75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462"/>
        <v>351.13500000000005</v>
      </c>
      <c r="Y3833" s="51">
        <f t="shared" si="463"/>
        <v>101.25</v>
      </c>
      <c r="Z3833" s="51">
        <f t="shared" si="464"/>
        <v>0</v>
      </c>
      <c r="AA3833" s="51">
        <f t="shared" si="465"/>
        <v>0</v>
      </c>
      <c r="AB3833" s="51">
        <f t="shared" si="466"/>
        <v>0</v>
      </c>
      <c r="AC3833" s="52">
        <f t="shared" si="467"/>
        <v>452.4</v>
      </c>
      <c r="AD3833" s="53">
        <f>(ROUND(AC3833-AC3819,1)/AC3819)</f>
        <v>6.2969924812030079E-2</v>
      </c>
      <c r="AE3833" s="44" t="s">
        <v>28</v>
      </c>
      <c r="AF3833" s="45"/>
    </row>
    <row r="3834" spans="1:32">
      <c r="A3834" s="54" t="s">
        <v>19</v>
      </c>
      <c r="B3834" s="60" t="s">
        <v>313</v>
      </c>
      <c r="C3834" s="38" t="s">
        <v>53</v>
      </c>
      <c r="D3834" s="39">
        <v>105</v>
      </c>
      <c r="E3834" s="39">
        <v>0</v>
      </c>
      <c r="F3834" s="39">
        <v>0</v>
      </c>
      <c r="G3834" s="39">
        <v>55</v>
      </c>
      <c r="H3834" s="39">
        <v>0</v>
      </c>
      <c r="I3834" s="40">
        <v>10</v>
      </c>
      <c r="J3834" s="40">
        <v>40</v>
      </c>
      <c r="K3834" s="40">
        <v>0</v>
      </c>
      <c r="L3834" s="40">
        <v>40</v>
      </c>
      <c r="M3834" s="40">
        <v>0</v>
      </c>
      <c r="N3834" s="41">
        <f>D3834*$D$3</f>
        <v>147</v>
      </c>
      <c r="O3834" s="41">
        <f>E3834*$E$3</f>
        <v>0</v>
      </c>
      <c r="P3834" s="41">
        <f>F3834*$F$3</f>
        <v>0</v>
      </c>
      <c r="Q3834" s="41">
        <f>G3834*$G$3</f>
        <v>77</v>
      </c>
      <c r="R3834" s="41">
        <f>H3834*$H$3</f>
        <v>0</v>
      </c>
      <c r="S3834" s="41">
        <f>(N3834/100)*(I3834*$I$3)+(N3834/100)*(J3834*$J$3)</f>
        <v>147</v>
      </c>
      <c r="T3834" s="41">
        <f>(O3834/100)*(K3834*$K$3)</f>
        <v>0</v>
      </c>
      <c r="U3834" s="41">
        <f>(P3834/100)*(K3834*$K$3)+(P3834/100)*(L3834*$L$3)</f>
        <v>0</v>
      </c>
      <c r="V3834" s="41">
        <f>(Q3834/100)*(L3834*$L$3)</f>
        <v>61.6</v>
      </c>
      <c r="W3834" s="41">
        <f>(R3834/100)*(K3834*$K$3)+(R3834/100)*(L3834*$L$3)</f>
        <v>0</v>
      </c>
      <c r="X3834" s="41">
        <f t="shared" si="462"/>
        <v>294</v>
      </c>
      <c r="Y3834" s="41">
        <f t="shared" si="463"/>
        <v>0</v>
      </c>
      <c r="Z3834" s="41">
        <f t="shared" si="464"/>
        <v>0</v>
      </c>
      <c r="AA3834" s="41">
        <f t="shared" si="465"/>
        <v>138.6</v>
      </c>
      <c r="AB3834" s="41">
        <f t="shared" si="466"/>
        <v>0</v>
      </c>
      <c r="AC3834" s="42">
        <f t="shared" si="467"/>
        <v>432.6</v>
      </c>
      <c r="AD3834" s="43"/>
      <c r="AE3834" s="44"/>
      <c r="AF3834" s="45"/>
    </row>
    <row r="3835" spans="1:32">
      <c r="A3835" s="46" t="s">
        <v>29</v>
      </c>
      <c r="B3835" s="61">
        <v>18</v>
      </c>
      <c r="C3835" s="48" t="s">
        <v>5</v>
      </c>
      <c r="D3835" s="49">
        <v>105</v>
      </c>
      <c r="E3835" s="49">
        <v>0</v>
      </c>
      <c r="F3835" s="49">
        <v>0</v>
      </c>
      <c r="G3835" s="49">
        <v>55</v>
      </c>
      <c r="H3835" s="49">
        <v>0</v>
      </c>
      <c r="I3835" s="50">
        <v>30</v>
      </c>
      <c r="J3835" s="50">
        <v>55</v>
      </c>
      <c r="K3835" s="50">
        <v>0</v>
      </c>
      <c r="L3835" s="50">
        <v>40</v>
      </c>
      <c r="M3835" s="50">
        <v>0</v>
      </c>
      <c r="N3835" s="51">
        <f>D3835*$D$4</f>
        <v>141.75</v>
      </c>
      <c r="O3835" s="51">
        <f>E3835*$E$4</f>
        <v>0</v>
      </c>
      <c r="P3835" s="51">
        <f>F3835*$F$4</f>
        <v>0</v>
      </c>
      <c r="Q3835" s="51">
        <f>G3835*$G$4</f>
        <v>74.25</v>
      </c>
      <c r="R3835" s="51">
        <f>H3835*$H$4</f>
        <v>0</v>
      </c>
      <c r="S3835" s="51">
        <f>(N3835/100)*(I3835*$I$4)+(N3835/100)*(J3835*$J$4)</f>
        <v>240.97500000000002</v>
      </c>
      <c r="T3835" s="51">
        <f>(O3835/100)*(K3835*$K$4)</f>
        <v>0</v>
      </c>
      <c r="U3835" s="51">
        <f>(P3835/100)*(K3835*$K$4)+(P3835/100)*(L3835*$L$4)</f>
        <v>0</v>
      </c>
      <c r="V3835" s="51">
        <f>(Q3835/100)*(L3835*$L$4)</f>
        <v>59.400000000000006</v>
      </c>
      <c r="W3835" s="51">
        <f>(R3835/100)*(K3835*$K$4)+(R3835/100)*(L3835*$L$4)</f>
        <v>0</v>
      </c>
      <c r="X3835" s="51">
        <f t="shared" si="462"/>
        <v>382.72500000000002</v>
      </c>
      <c r="Y3835" s="51">
        <f t="shared" si="463"/>
        <v>0</v>
      </c>
      <c r="Z3835" s="51">
        <f t="shared" si="464"/>
        <v>0</v>
      </c>
      <c r="AA3835" s="51">
        <f t="shared" si="465"/>
        <v>133.65</v>
      </c>
      <c r="AB3835" s="51">
        <f t="shared" si="466"/>
        <v>0</v>
      </c>
      <c r="AC3835" s="52">
        <f t="shared" si="467"/>
        <v>516.4</v>
      </c>
      <c r="AD3835" s="53">
        <f>(ROUND(AC3835-AC3834,1)/AC3834)</f>
        <v>0.19371243643088301</v>
      </c>
      <c r="AE3835" s="44"/>
      <c r="AF3835" s="45"/>
    </row>
    <row r="3836" spans="1:32">
      <c r="A3836" s="46" t="s">
        <v>30</v>
      </c>
      <c r="B3836" s="61">
        <v>24</v>
      </c>
      <c r="C3836" s="48" t="s">
        <v>6</v>
      </c>
      <c r="D3836" s="49">
        <v>105</v>
      </c>
      <c r="E3836" s="49">
        <v>0</v>
      </c>
      <c r="F3836" s="49">
        <v>0</v>
      </c>
      <c r="G3836" s="49">
        <v>55</v>
      </c>
      <c r="H3836" s="49">
        <v>0</v>
      </c>
      <c r="I3836" s="50">
        <v>10</v>
      </c>
      <c r="J3836" s="50">
        <v>40</v>
      </c>
      <c r="K3836" s="50">
        <v>0</v>
      </c>
      <c r="L3836" s="50">
        <v>40</v>
      </c>
      <c r="M3836" s="50">
        <v>0</v>
      </c>
      <c r="N3836" s="51">
        <f>D3836*$D$5</f>
        <v>147</v>
      </c>
      <c r="O3836" s="51">
        <f>E3836*$E$5</f>
        <v>0</v>
      </c>
      <c r="P3836" s="51">
        <f>F3836*$F$5</f>
        <v>0</v>
      </c>
      <c r="Q3836" s="51">
        <f>G3836*$G$5</f>
        <v>77</v>
      </c>
      <c r="R3836" s="51">
        <f>H3836*$H$5</f>
        <v>0</v>
      </c>
      <c r="S3836" s="51">
        <f>(N3836/100)*(I3836*$I$5)+(N3836/100)*(J3836*$J$5)</f>
        <v>147</v>
      </c>
      <c r="T3836" s="51">
        <f>(O3836/100)*(K3836*$K$5)</f>
        <v>0</v>
      </c>
      <c r="U3836" s="51">
        <f>(P3836/100)*(K3836*$K$5)+(P3836/100)*(L3836*$L$5)</f>
        <v>0</v>
      </c>
      <c r="V3836" s="51">
        <f>(Q3836/100)*(L3836*$L$5)</f>
        <v>61.6</v>
      </c>
      <c r="W3836" s="51">
        <f>(R3836/100)*(K3836*$K$5)+(R3836/100)*(L3836*$L$5)</f>
        <v>0</v>
      </c>
      <c r="X3836" s="51">
        <f t="shared" si="462"/>
        <v>294</v>
      </c>
      <c r="Y3836" s="51">
        <f t="shared" si="463"/>
        <v>0</v>
      </c>
      <c r="Z3836" s="51">
        <f t="shared" si="464"/>
        <v>0</v>
      </c>
      <c r="AA3836" s="51">
        <f t="shared" si="465"/>
        <v>138.6</v>
      </c>
      <c r="AB3836" s="51">
        <f t="shared" si="466"/>
        <v>0</v>
      </c>
      <c r="AC3836" s="52">
        <f t="shared" si="467"/>
        <v>432.6</v>
      </c>
      <c r="AD3836" s="53">
        <f>(ROUND(AC3836-AC3834,1)/AC3834)</f>
        <v>0</v>
      </c>
      <c r="AE3836" s="44"/>
      <c r="AF3836" s="45"/>
    </row>
    <row r="3837" spans="1:32">
      <c r="A3837" s="46" t="s">
        <v>31</v>
      </c>
      <c r="B3837" s="61">
        <v>0</v>
      </c>
      <c r="C3837" s="48" t="s">
        <v>7</v>
      </c>
      <c r="D3837" s="49">
        <v>105</v>
      </c>
      <c r="E3837" s="49">
        <v>0</v>
      </c>
      <c r="F3837" s="49">
        <v>0</v>
      </c>
      <c r="G3837" s="49">
        <v>55</v>
      </c>
      <c r="H3837" s="49">
        <v>0</v>
      </c>
      <c r="I3837" s="50">
        <v>10</v>
      </c>
      <c r="J3837" s="50">
        <v>40</v>
      </c>
      <c r="K3837" s="50">
        <v>0</v>
      </c>
      <c r="L3837" s="50">
        <v>40</v>
      </c>
      <c r="M3837" s="50">
        <v>0</v>
      </c>
      <c r="N3837" s="51">
        <f>D3837*$D$6</f>
        <v>147</v>
      </c>
      <c r="O3837" s="51">
        <f>E3837*$E$6</f>
        <v>0</v>
      </c>
      <c r="P3837" s="51">
        <f>F3837*$F$6</f>
        <v>0</v>
      </c>
      <c r="Q3837" s="51">
        <f>G3837*$G$6</f>
        <v>77</v>
      </c>
      <c r="R3837" s="51">
        <f>H3837*$H$6</f>
        <v>0</v>
      </c>
      <c r="S3837" s="51">
        <f>(N3837/100)*(I3837*$I$6)+(N3837/100)*(J3837*$J$6)</f>
        <v>147</v>
      </c>
      <c r="T3837" s="51">
        <f>(O3837/100)*(K3837*$K$6)</f>
        <v>0</v>
      </c>
      <c r="U3837" s="51">
        <f>(P3837/100)*(K3837*$K$6)+(P3837/100)*(L3837*$L$6)</f>
        <v>0</v>
      </c>
      <c r="V3837" s="51">
        <f>(Q3837/100)*(L3837*$L$6)</f>
        <v>61.6</v>
      </c>
      <c r="W3837" s="51">
        <f>(R3837/100)*(K3837*$K$6)+(R3837/100)*(L3837*$L$6)</f>
        <v>0</v>
      </c>
      <c r="X3837" s="51">
        <f t="shared" si="462"/>
        <v>294</v>
      </c>
      <c r="Y3837" s="51">
        <f t="shared" si="463"/>
        <v>0</v>
      </c>
      <c r="Z3837" s="51">
        <f t="shared" si="464"/>
        <v>0</v>
      </c>
      <c r="AA3837" s="51">
        <f t="shared" si="465"/>
        <v>138.6</v>
      </c>
      <c r="AB3837" s="51">
        <f t="shared" si="466"/>
        <v>0</v>
      </c>
      <c r="AC3837" s="52">
        <f t="shared" si="467"/>
        <v>432.6</v>
      </c>
      <c r="AD3837" s="53">
        <f>(ROUND(AC3837-AC3834,1)/AC3834)</f>
        <v>0</v>
      </c>
      <c r="AE3837" s="44"/>
      <c r="AF3837" s="45"/>
    </row>
    <row r="3838" spans="1:32">
      <c r="A3838" s="46" t="s">
        <v>32</v>
      </c>
      <c r="B3838" s="61">
        <v>30</v>
      </c>
      <c r="C3838" s="48" t="s">
        <v>8</v>
      </c>
      <c r="D3838" s="49">
        <v>105</v>
      </c>
      <c r="E3838" s="49">
        <v>0</v>
      </c>
      <c r="F3838" s="49">
        <v>0</v>
      </c>
      <c r="G3838" s="49">
        <v>55</v>
      </c>
      <c r="H3838" s="49">
        <v>0</v>
      </c>
      <c r="I3838" s="50">
        <v>10</v>
      </c>
      <c r="J3838" s="50">
        <v>40</v>
      </c>
      <c r="K3838" s="50">
        <v>0</v>
      </c>
      <c r="L3838" s="50">
        <v>40</v>
      </c>
      <c r="M3838" s="50">
        <v>0</v>
      </c>
      <c r="N3838" s="51">
        <f>D3838*$D$7</f>
        <v>147</v>
      </c>
      <c r="O3838" s="51">
        <f>E3838*$E$7</f>
        <v>0</v>
      </c>
      <c r="P3838" s="51">
        <f>F3838*$F$7</f>
        <v>0</v>
      </c>
      <c r="Q3838" s="51">
        <f>G3838*$G$7</f>
        <v>77</v>
      </c>
      <c r="R3838" s="51">
        <f>H3838*$H$7</f>
        <v>0</v>
      </c>
      <c r="S3838" s="51">
        <f>(N3838/100)*(I3838*$I$7)+(N3838/100)*(J3838*$J$7)</f>
        <v>147</v>
      </c>
      <c r="T3838" s="51">
        <f>(O3838/100)*(K3838*$K$7)</f>
        <v>0</v>
      </c>
      <c r="U3838" s="51">
        <f>(P3838/100)*(K3838*$K$7)+(P3838/100)*(L3838*$L$7)</f>
        <v>0</v>
      </c>
      <c r="V3838" s="51">
        <f>(Q3838/100)*(L3838*$L$7)</f>
        <v>61.6</v>
      </c>
      <c r="W3838" s="51">
        <f>(R3838/100)*(K3838*$K$7)+(R3838/100)*(L3838*$L$7)</f>
        <v>0</v>
      </c>
      <c r="X3838" s="51">
        <f t="shared" si="462"/>
        <v>294</v>
      </c>
      <c r="Y3838" s="51">
        <f t="shared" si="463"/>
        <v>0</v>
      </c>
      <c r="Z3838" s="51">
        <f t="shared" si="464"/>
        <v>0</v>
      </c>
      <c r="AA3838" s="51">
        <f t="shared" si="465"/>
        <v>138.6</v>
      </c>
      <c r="AB3838" s="51">
        <f t="shared" si="466"/>
        <v>0</v>
      </c>
      <c r="AC3838" s="52">
        <f t="shared" si="467"/>
        <v>432.6</v>
      </c>
      <c r="AD3838" s="53">
        <f>(ROUND(AC3838-AC3834,1)/AC3834)</f>
        <v>0</v>
      </c>
      <c r="AE3838" s="44"/>
      <c r="AF3838" s="45"/>
    </row>
    <row r="3839" spans="1:32">
      <c r="A3839" s="46" t="s">
        <v>33</v>
      </c>
      <c r="B3839" s="61"/>
      <c r="C3839" s="48" t="s">
        <v>9</v>
      </c>
      <c r="D3839" s="49">
        <v>105</v>
      </c>
      <c r="E3839" s="49">
        <v>0</v>
      </c>
      <c r="F3839" s="49">
        <v>0</v>
      </c>
      <c r="G3839" s="49">
        <v>55</v>
      </c>
      <c r="H3839" s="49">
        <v>0</v>
      </c>
      <c r="I3839" s="50">
        <v>10</v>
      </c>
      <c r="J3839" s="50">
        <v>40</v>
      </c>
      <c r="K3839" s="50">
        <v>0</v>
      </c>
      <c r="L3839" s="50">
        <v>40</v>
      </c>
      <c r="M3839" s="50">
        <v>0</v>
      </c>
      <c r="N3839" s="51">
        <f>D3839*$D$8</f>
        <v>147</v>
      </c>
      <c r="O3839" s="51">
        <f>E3839*$E$8</f>
        <v>0</v>
      </c>
      <c r="P3839" s="51">
        <f>F3839*$F$8</f>
        <v>0</v>
      </c>
      <c r="Q3839" s="51">
        <f>G3839*$G$8</f>
        <v>77</v>
      </c>
      <c r="R3839" s="51">
        <f>H3839*$H$8</f>
        <v>0</v>
      </c>
      <c r="S3839" s="51">
        <f>(N3839/100)*(I3839*$I$8)+(N3839/100)*(J3839*$J$8)</f>
        <v>147</v>
      </c>
      <c r="T3839" s="51">
        <f>(O3839/100)*(K3839*$K$8)</f>
        <v>0</v>
      </c>
      <c r="U3839" s="51">
        <f>(P3839/100)*(K3839*$K$8)+(P3839/100)*(L3839*$L$8)</f>
        <v>0</v>
      </c>
      <c r="V3839" s="51">
        <f>(Q3839/100)*(L3839*$L$8)</f>
        <v>61.6</v>
      </c>
      <c r="W3839" s="51">
        <f>(R3839/100)*(K3839*$K$8)+(R3839/100)*(L3839*$L$8)</f>
        <v>0</v>
      </c>
      <c r="X3839" s="51">
        <f t="shared" si="462"/>
        <v>294</v>
      </c>
      <c r="Y3839" s="51">
        <f t="shared" si="463"/>
        <v>0</v>
      </c>
      <c r="Z3839" s="51">
        <f t="shared" si="464"/>
        <v>0</v>
      </c>
      <c r="AA3839" s="51">
        <f t="shared" si="465"/>
        <v>138.6</v>
      </c>
      <c r="AB3839" s="51">
        <f t="shared" si="466"/>
        <v>0</v>
      </c>
      <c r="AC3839" s="52">
        <f t="shared" si="467"/>
        <v>432.6</v>
      </c>
      <c r="AD3839" s="53">
        <f>(ROUND(AC3839-AC3834,1)/AC3834)</f>
        <v>0</v>
      </c>
      <c r="AE3839" s="44"/>
      <c r="AF3839" s="45"/>
    </row>
    <row r="3840" spans="1:32">
      <c r="A3840" s="46" t="s">
        <v>34</v>
      </c>
      <c r="B3840" s="61"/>
      <c r="C3840" s="48" t="s">
        <v>10</v>
      </c>
      <c r="D3840" s="49">
        <v>56</v>
      </c>
      <c r="E3840" s="49">
        <v>130</v>
      </c>
      <c r="F3840" s="49">
        <v>0</v>
      </c>
      <c r="G3840" s="49">
        <v>0</v>
      </c>
      <c r="H3840" s="49">
        <v>0</v>
      </c>
      <c r="I3840" s="50">
        <v>10</v>
      </c>
      <c r="J3840" s="50">
        <v>40</v>
      </c>
      <c r="K3840" s="50">
        <v>90</v>
      </c>
      <c r="L3840" s="50">
        <v>0</v>
      </c>
      <c r="M3840" s="50">
        <v>0</v>
      </c>
      <c r="N3840" s="51">
        <f>D3840*$D$9</f>
        <v>75.600000000000009</v>
      </c>
      <c r="O3840" s="51">
        <f>E3840*$E$9</f>
        <v>175.5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37.800000000000004</v>
      </c>
      <c r="T3840" s="51">
        <f>(O3840/100)*(K3840*$K$9)</f>
        <v>221.12999999999997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462"/>
        <v>113.4</v>
      </c>
      <c r="Y3840" s="51">
        <f t="shared" si="463"/>
        <v>396.63</v>
      </c>
      <c r="Z3840" s="51">
        <f t="shared" si="464"/>
        <v>0</v>
      </c>
      <c r="AA3840" s="51">
        <f t="shared" si="465"/>
        <v>0</v>
      </c>
      <c r="AB3840" s="51">
        <f t="shared" si="466"/>
        <v>0</v>
      </c>
      <c r="AC3840" s="52">
        <f t="shared" si="467"/>
        <v>510</v>
      </c>
      <c r="AD3840" s="53">
        <f>(ROUND(AC3840-AC3834,1)/AC3834)</f>
        <v>0.17891816920943135</v>
      </c>
      <c r="AE3840" s="44"/>
      <c r="AF3840" s="45"/>
    </row>
    <row r="3841" spans="1:32">
      <c r="A3841" s="46" t="s">
        <v>35</v>
      </c>
      <c r="B3841" s="61"/>
      <c r="C3841" s="48" t="s">
        <v>11</v>
      </c>
      <c r="D3841" s="49">
        <v>56</v>
      </c>
      <c r="E3841" s="49">
        <v>0</v>
      </c>
      <c r="F3841" s="49">
        <v>130</v>
      </c>
      <c r="G3841" s="49">
        <v>0</v>
      </c>
      <c r="H3841" s="49">
        <v>0</v>
      </c>
      <c r="I3841" s="50">
        <v>10</v>
      </c>
      <c r="J3841" s="50">
        <v>40</v>
      </c>
      <c r="K3841" s="50">
        <v>45</v>
      </c>
      <c r="L3841" s="50">
        <v>45</v>
      </c>
      <c r="M3841" s="50">
        <v>0</v>
      </c>
      <c r="N3841" s="51">
        <f>D3841*$D$10</f>
        <v>75.600000000000009</v>
      </c>
      <c r="O3841" s="51">
        <f>E3841*$E$10</f>
        <v>0</v>
      </c>
      <c r="P3841" s="51">
        <f>F3841*$F$10</f>
        <v>175.5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37.800000000000004</v>
      </c>
      <c r="T3841" s="51">
        <f>(O3841/100)*(K3841*$J$10)</f>
        <v>0</v>
      </c>
      <c r="U3841" s="51">
        <f>(P3841/100)*(K3841*$K$10)+(P3841/100)*(L3841*$L$10)</f>
        <v>221.12999999999997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462"/>
        <v>113.4</v>
      </c>
      <c r="Y3841" s="51">
        <f t="shared" si="463"/>
        <v>0</v>
      </c>
      <c r="Z3841" s="51">
        <f t="shared" si="464"/>
        <v>396.63</v>
      </c>
      <c r="AA3841" s="51">
        <f t="shared" si="465"/>
        <v>0</v>
      </c>
      <c r="AB3841" s="51">
        <f t="shared" si="466"/>
        <v>0</v>
      </c>
      <c r="AC3841" s="52">
        <f t="shared" si="467"/>
        <v>510</v>
      </c>
      <c r="AD3841" s="53">
        <f>(ROUND(AC3841-AC3834,1)/AC3834)</f>
        <v>0.17891816920943135</v>
      </c>
      <c r="AE3841" s="44"/>
      <c r="AF3841" s="45"/>
    </row>
    <row r="3842" spans="1:32">
      <c r="A3842" s="46" t="s">
        <v>36</v>
      </c>
      <c r="B3842" s="61"/>
      <c r="C3842" s="48" t="s">
        <v>12</v>
      </c>
      <c r="D3842" s="49">
        <v>56</v>
      </c>
      <c r="E3842" s="49">
        <v>0</v>
      </c>
      <c r="F3842" s="49">
        <v>0</v>
      </c>
      <c r="G3842" s="49">
        <v>130</v>
      </c>
      <c r="H3842" s="49">
        <v>0</v>
      </c>
      <c r="I3842" s="50">
        <v>10</v>
      </c>
      <c r="J3842" s="50">
        <v>40</v>
      </c>
      <c r="K3842" s="50">
        <v>0</v>
      </c>
      <c r="L3842" s="50">
        <v>100</v>
      </c>
      <c r="M3842" s="50">
        <v>0</v>
      </c>
      <c r="N3842" s="51">
        <f>D3842*$D$11</f>
        <v>75.600000000000009</v>
      </c>
      <c r="O3842" s="51">
        <f>E3842*$E$11</f>
        <v>0</v>
      </c>
      <c r="P3842" s="51">
        <f>F3842*$F$11</f>
        <v>0</v>
      </c>
      <c r="Q3842" s="51">
        <f>G3842*$G$11</f>
        <v>175.5</v>
      </c>
      <c r="R3842" s="51">
        <f>H3842*$H$11</f>
        <v>0</v>
      </c>
      <c r="S3842" s="51">
        <f>(N3842/100)*(I3842*$I$11)+(N3842/100)*(J3842*$J$11)</f>
        <v>37.800000000000004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245.7</v>
      </c>
      <c r="W3842" s="51">
        <f>(R3842/100)*(K3842*$K$11)+(R3842/100)*(L3842*$L$11)</f>
        <v>0</v>
      </c>
      <c r="X3842" s="51">
        <f t="shared" si="462"/>
        <v>113.4</v>
      </c>
      <c r="Y3842" s="51">
        <f t="shared" si="463"/>
        <v>0</v>
      </c>
      <c r="Z3842" s="51">
        <f t="shared" si="464"/>
        <v>0</v>
      </c>
      <c r="AA3842" s="51">
        <f t="shared" si="465"/>
        <v>421.2</v>
      </c>
      <c r="AB3842" s="51">
        <f t="shared" si="466"/>
        <v>0</v>
      </c>
      <c r="AC3842" s="52">
        <f t="shared" si="467"/>
        <v>534.6</v>
      </c>
      <c r="AD3842" s="53">
        <f>(ROUND(AC3842-AC3834,1)/AC3834)</f>
        <v>0.23578363384188625</v>
      </c>
      <c r="AE3842" s="44"/>
      <c r="AF3842" s="45"/>
    </row>
    <row r="3843" spans="1:32">
      <c r="A3843" s="46" t="s">
        <v>37</v>
      </c>
      <c r="B3843" s="61"/>
      <c r="C3843" s="48" t="s">
        <v>13</v>
      </c>
      <c r="D3843" s="49">
        <v>56</v>
      </c>
      <c r="E3843" s="49">
        <v>0</v>
      </c>
      <c r="F3843" s="49">
        <v>0</v>
      </c>
      <c r="G3843" s="49">
        <v>0</v>
      </c>
      <c r="H3843" s="49">
        <v>130</v>
      </c>
      <c r="I3843" s="50">
        <v>10</v>
      </c>
      <c r="J3843" s="50">
        <v>40</v>
      </c>
      <c r="K3843" s="50">
        <v>45</v>
      </c>
      <c r="L3843" s="50">
        <v>45</v>
      </c>
      <c r="M3843" s="50">
        <v>0</v>
      </c>
      <c r="N3843" s="51">
        <f>D3843*$D$12</f>
        <v>75.600000000000009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175.5</v>
      </c>
      <c r="S3843" s="51">
        <f>(N3843/100)*(I3843*$I$12)+(N3843/100)*(J3843*$J$12)</f>
        <v>37.800000000000004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221.12999999999997</v>
      </c>
      <c r="X3843" s="51">
        <f t="shared" si="462"/>
        <v>113.4</v>
      </c>
      <c r="Y3843" s="51">
        <f t="shared" si="463"/>
        <v>0</v>
      </c>
      <c r="Z3843" s="51">
        <f t="shared" si="464"/>
        <v>0</v>
      </c>
      <c r="AA3843" s="51">
        <f t="shared" si="465"/>
        <v>0</v>
      </c>
      <c r="AB3843" s="51">
        <f t="shared" si="466"/>
        <v>396.63</v>
      </c>
      <c r="AC3843" s="52">
        <f t="shared" si="467"/>
        <v>510</v>
      </c>
      <c r="AD3843" s="53">
        <f>(ROUND(AC3843-AC3834,1)/AC3834)</f>
        <v>0.17891816920943135</v>
      </c>
      <c r="AE3843" s="44"/>
      <c r="AF3843" s="45"/>
    </row>
    <row r="3844" spans="1:32">
      <c r="A3844" s="46" t="s">
        <v>38</v>
      </c>
      <c r="B3844" s="61"/>
      <c r="C3844" s="48" t="s">
        <v>14</v>
      </c>
      <c r="D3844" s="49">
        <v>105</v>
      </c>
      <c r="E3844" s="49">
        <v>0</v>
      </c>
      <c r="F3844" s="49">
        <v>0</v>
      </c>
      <c r="G3844" s="49">
        <v>55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75</v>
      </c>
      <c r="N3844" s="51">
        <f>D3844*$D$13</f>
        <v>141.75</v>
      </c>
      <c r="O3844" s="51">
        <f>E3844*$E$13</f>
        <v>0</v>
      </c>
      <c r="P3844" s="51">
        <f>F3844*$F$13</f>
        <v>0</v>
      </c>
      <c r="Q3844" s="51">
        <f>G3844*$G$13</f>
        <v>74.25</v>
      </c>
      <c r="R3844" s="51">
        <f>H3844*$H$13</f>
        <v>0</v>
      </c>
      <c r="S3844" s="51">
        <f>(N3844/100)*(I3844*$I$13)+(N3844/100)*(J3844*$J$13)+(N3844/100)*(M3844*$M$13)</f>
        <v>212.625</v>
      </c>
      <c r="T3844" s="51">
        <f>(O3844/100)*(K3844*$K$13)+(O3844/100)*(M3844*$M$13)</f>
        <v>0</v>
      </c>
      <c r="U3844" s="51">
        <f>(P3844/100)*(K3844*$K$13)+(P3844/100)*(L3844*$L$13)+(P3844/100)*(M3844*$M$13)</f>
        <v>0</v>
      </c>
      <c r="V3844" s="51">
        <f>(Q3844/100)*(L3844*$L$13)+(Q3844/100)*(M3844*$M$13)</f>
        <v>111.37500000000001</v>
      </c>
      <c r="W3844" s="51">
        <f>(R3844/100)*(K3844*$K$13)+(R3844/100)*(L3844*$L$13)+(R3844/100)*(M3844*$M$13)</f>
        <v>0</v>
      </c>
      <c r="X3844" s="51">
        <f t="shared" si="462"/>
        <v>354.375</v>
      </c>
      <c r="Y3844" s="51">
        <f t="shared" si="463"/>
        <v>0</v>
      </c>
      <c r="Z3844" s="51">
        <f t="shared" si="464"/>
        <v>0</v>
      </c>
      <c r="AA3844" s="51">
        <f t="shared" si="465"/>
        <v>185.625</v>
      </c>
      <c r="AB3844" s="51">
        <f t="shared" si="466"/>
        <v>0</v>
      </c>
      <c r="AC3844" s="52">
        <f t="shared" si="467"/>
        <v>540</v>
      </c>
      <c r="AD3844" s="53">
        <f>(ROUND(AC3844-AC3834,1)/AC3834)</f>
        <v>0.24826629680998613</v>
      </c>
      <c r="AE3844" s="44"/>
      <c r="AF3844" s="45"/>
    </row>
    <row r="3845" spans="1:32">
      <c r="A3845" s="46" t="s">
        <v>39</v>
      </c>
      <c r="B3845" s="61"/>
      <c r="C3845" s="48" t="s">
        <v>15</v>
      </c>
      <c r="D3845" s="49">
        <v>115</v>
      </c>
      <c r="E3845" s="49">
        <v>0</v>
      </c>
      <c r="F3845" s="49">
        <v>0</v>
      </c>
      <c r="G3845" s="49">
        <v>0</v>
      </c>
      <c r="H3845" s="49">
        <v>0</v>
      </c>
      <c r="I3845" s="50">
        <v>10</v>
      </c>
      <c r="J3845" s="50">
        <v>40</v>
      </c>
      <c r="K3845" s="50">
        <v>90</v>
      </c>
      <c r="L3845" s="50">
        <v>0</v>
      </c>
      <c r="M3845" s="50">
        <v>0</v>
      </c>
      <c r="N3845" s="51">
        <f>D3845*$D$14</f>
        <v>155.25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357.07499999999999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462"/>
        <v>512.32500000000005</v>
      </c>
      <c r="Y3845" s="51">
        <f t="shared" si="463"/>
        <v>0</v>
      </c>
      <c r="Z3845" s="51">
        <f t="shared" si="464"/>
        <v>0</v>
      </c>
      <c r="AA3845" s="51">
        <f t="shared" si="465"/>
        <v>0</v>
      </c>
      <c r="AB3845" s="51">
        <f t="shared" si="466"/>
        <v>0</v>
      </c>
      <c r="AC3845" s="52">
        <f t="shared" si="467"/>
        <v>512.29999999999995</v>
      </c>
      <c r="AD3845" s="53">
        <f>(ROUND(AC3845-AC3834,1)/AC3834)</f>
        <v>0.18423485899214054</v>
      </c>
      <c r="AE3845" s="44"/>
      <c r="AF3845" s="45"/>
    </row>
    <row r="3846" spans="1:32">
      <c r="A3846" s="46"/>
      <c r="B3846" s="61"/>
      <c r="C3846" s="48" t="s">
        <v>16</v>
      </c>
      <c r="D3846" s="49">
        <v>115</v>
      </c>
      <c r="E3846" s="49">
        <v>0</v>
      </c>
      <c r="F3846" s="49">
        <v>0</v>
      </c>
      <c r="G3846" s="49">
        <v>0</v>
      </c>
      <c r="H3846" s="49">
        <v>0</v>
      </c>
      <c r="I3846" s="50">
        <v>10</v>
      </c>
      <c r="J3846" s="50">
        <v>40</v>
      </c>
      <c r="K3846" s="50">
        <v>0</v>
      </c>
      <c r="L3846" s="50">
        <v>90</v>
      </c>
      <c r="M3846" s="50">
        <v>0</v>
      </c>
      <c r="N3846" s="51">
        <f>D3846*$D$15</f>
        <v>155.25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357.07499999999999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si="462"/>
        <v>512.32500000000005</v>
      </c>
      <c r="Y3846" s="51">
        <f t="shared" si="463"/>
        <v>0</v>
      </c>
      <c r="Z3846" s="51">
        <f t="shared" si="464"/>
        <v>0</v>
      </c>
      <c r="AA3846" s="51">
        <f t="shared" si="465"/>
        <v>0</v>
      </c>
      <c r="AB3846" s="51">
        <f t="shared" si="466"/>
        <v>0</v>
      </c>
      <c r="AC3846" s="52">
        <f t="shared" si="467"/>
        <v>512.29999999999995</v>
      </c>
      <c r="AD3846" s="53">
        <f>(ROUND(AC3846-AC3834,1)/AC3834)</f>
        <v>0.18423485899214054</v>
      </c>
      <c r="AE3846" s="44"/>
      <c r="AF3846" s="45"/>
    </row>
    <row r="3847" spans="1:32">
      <c r="A3847" s="46"/>
      <c r="B3847" s="61"/>
      <c r="C3847" s="48" t="s">
        <v>17</v>
      </c>
      <c r="D3847" s="49">
        <v>105</v>
      </c>
      <c r="E3847" s="49">
        <v>0</v>
      </c>
      <c r="F3847" s="49">
        <v>0</v>
      </c>
      <c r="G3847" s="49">
        <v>55</v>
      </c>
      <c r="H3847" s="49">
        <v>0</v>
      </c>
      <c r="I3847" s="50">
        <v>10</v>
      </c>
      <c r="J3847" s="50">
        <v>80</v>
      </c>
      <c r="K3847" s="50">
        <v>0</v>
      </c>
      <c r="L3847" s="50">
        <v>40</v>
      </c>
      <c r="M3847" s="50">
        <v>0</v>
      </c>
      <c r="N3847" s="51">
        <f>D3847*$D$16</f>
        <v>141.75</v>
      </c>
      <c r="O3847" s="51">
        <f>E3847*$E$16</f>
        <v>0</v>
      </c>
      <c r="P3847" s="51">
        <f>F3847*$F$16</f>
        <v>0</v>
      </c>
      <c r="Q3847" s="51">
        <f>G3847*$G$16</f>
        <v>74.25</v>
      </c>
      <c r="R3847" s="51">
        <f>H3847*$H$16</f>
        <v>0</v>
      </c>
      <c r="S3847" s="51">
        <f>(N3847/100)*(I3847*$I$16)+(N3847/100)*(J3847*$J$16)</f>
        <v>297.67500000000001</v>
      </c>
      <c r="T3847" s="51">
        <f>(O3847/100)*(K3847*$K$16)</f>
        <v>0</v>
      </c>
      <c r="U3847" s="51">
        <f>(P3847/100)*(K3847*$K$16)+(P3847/100)*(L3847*$L$16)</f>
        <v>0</v>
      </c>
      <c r="V3847" s="51">
        <f>(Q3847/100)*(L3847*$L$16)</f>
        <v>29.700000000000003</v>
      </c>
      <c r="W3847" s="51">
        <f>(R3847/100)*(K3847*$K$16)+(R3847/100)*(L3847*$L$16)</f>
        <v>0</v>
      </c>
      <c r="X3847" s="51">
        <f t="shared" si="462"/>
        <v>439.42500000000001</v>
      </c>
      <c r="Y3847" s="51">
        <f t="shared" si="463"/>
        <v>0</v>
      </c>
      <c r="Z3847" s="51">
        <f t="shared" si="464"/>
        <v>0</v>
      </c>
      <c r="AA3847" s="51">
        <f t="shared" si="465"/>
        <v>103.95</v>
      </c>
      <c r="AB3847" s="51">
        <f t="shared" si="466"/>
        <v>0</v>
      </c>
      <c r="AC3847" s="52">
        <f t="shared" si="467"/>
        <v>543.4</v>
      </c>
      <c r="AD3847" s="53">
        <f>(ROUND(AC3847-AC3834,1)/AC3834)</f>
        <v>0.25612575127138232</v>
      </c>
      <c r="AE3847" s="44"/>
      <c r="AF3847" s="45"/>
    </row>
    <row r="3848" spans="1:32">
      <c r="A3848" s="46"/>
      <c r="B3848" s="61"/>
      <c r="C3848" s="48" t="s">
        <v>18</v>
      </c>
      <c r="D3848" s="49">
        <v>105</v>
      </c>
      <c r="E3848" s="49">
        <v>0</v>
      </c>
      <c r="F3848" s="49">
        <v>0</v>
      </c>
      <c r="G3848" s="49">
        <v>55</v>
      </c>
      <c r="H3848" s="49">
        <v>0</v>
      </c>
      <c r="I3848" s="50">
        <v>45</v>
      </c>
      <c r="J3848" s="50">
        <v>40</v>
      </c>
      <c r="K3848" s="50">
        <v>0</v>
      </c>
      <c r="L3848" s="50">
        <v>40</v>
      </c>
      <c r="M3848" s="50">
        <v>0</v>
      </c>
      <c r="N3848" s="51">
        <f>D3848*$D$17</f>
        <v>141.75</v>
      </c>
      <c r="O3848" s="51">
        <f>E3848*$E$17</f>
        <v>0</v>
      </c>
      <c r="P3848" s="51">
        <f>F3848*$F$17</f>
        <v>0</v>
      </c>
      <c r="Q3848" s="51">
        <f>G3848*$G$17</f>
        <v>74.25</v>
      </c>
      <c r="R3848" s="51">
        <f>H3848*$H$17</f>
        <v>0</v>
      </c>
      <c r="S3848" s="51">
        <f>(N3848/100)*(I3848*$I$17)+(N3848/100)*(J3848*$J$17)</f>
        <v>216.16874999999999</v>
      </c>
      <c r="T3848" s="51">
        <f>(O3848/100)*(K3848*$K$17)</f>
        <v>0</v>
      </c>
      <c r="U3848" s="51">
        <f>(P3848/100)*(K3848*$K$17)+(P3848/100)*(L3848*$L$17)</f>
        <v>0</v>
      </c>
      <c r="V3848" s="51">
        <f>(Q3848/100)*(L3848*$L$17)</f>
        <v>29.700000000000003</v>
      </c>
      <c r="W3848" s="51">
        <f>(R3848/100)*(K3848*$K$17)+(R3848/100)*(L3848*$L$17)</f>
        <v>0</v>
      </c>
      <c r="X3848" s="51">
        <f t="shared" si="462"/>
        <v>357.91874999999999</v>
      </c>
      <c r="Y3848" s="51">
        <f t="shared" si="463"/>
        <v>0</v>
      </c>
      <c r="Z3848" s="51">
        <f t="shared" si="464"/>
        <v>0</v>
      </c>
      <c r="AA3848" s="51">
        <f t="shared" si="465"/>
        <v>103.95</v>
      </c>
      <c r="AB3848" s="51">
        <f t="shared" si="466"/>
        <v>0</v>
      </c>
      <c r="AC3848" s="52">
        <f t="shared" si="467"/>
        <v>461.9</v>
      </c>
      <c r="AD3848" s="53">
        <f>(ROUND(AC3848-AC3834,1)/AC3834)</f>
        <v>6.7730004623208509E-2</v>
      </c>
      <c r="AE3848" s="44" t="s">
        <v>28</v>
      </c>
      <c r="AF3848" s="45"/>
    </row>
    <row r="3849" spans="1:32">
      <c r="A3849" s="54" t="s">
        <v>19</v>
      </c>
      <c r="B3849" s="58" t="s">
        <v>314</v>
      </c>
      <c r="C3849" s="38" t="s">
        <v>53</v>
      </c>
      <c r="D3849" s="39">
        <v>103</v>
      </c>
      <c r="E3849" s="39">
        <v>0</v>
      </c>
      <c r="F3849" s="39">
        <v>0</v>
      </c>
      <c r="G3849" s="39">
        <v>0</v>
      </c>
      <c r="H3849" s="39">
        <v>0</v>
      </c>
      <c r="I3849" s="40">
        <v>60</v>
      </c>
      <c r="J3849" s="40">
        <v>40</v>
      </c>
      <c r="K3849" s="40">
        <v>0</v>
      </c>
      <c r="L3849" s="40">
        <v>0</v>
      </c>
      <c r="M3849" s="40">
        <v>0</v>
      </c>
      <c r="N3849" s="41">
        <f>D3849*$D$3</f>
        <v>144.19999999999999</v>
      </c>
      <c r="O3849" s="41">
        <f>E3849*$E$3</f>
        <v>0</v>
      </c>
      <c r="P3849" s="41">
        <f>F3849*$F$3</f>
        <v>0</v>
      </c>
      <c r="Q3849" s="41">
        <f>G3849*$G$3</f>
        <v>0</v>
      </c>
      <c r="R3849" s="41">
        <f>H3849*$H$3</f>
        <v>0</v>
      </c>
      <c r="S3849" s="41">
        <f>(N3849/100)*(I3849*$I$3)+(N3849/100)*(J3849*$J$3)</f>
        <v>288.39999999999998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0</v>
      </c>
      <c r="W3849" s="41">
        <f>(R3849/100)*(K3849*$K$3)+(R3849/100)*(L3849*$L$3)</f>
        <v>0</v>
      </c>
      <c r="X3849" s="41">
        <f t="shared" si="462"/>
        <v>432.59999999999997</v>
      </c>
      <c r="Y3849" s="41">
        <f t="shared" si="463"/>
        <v>0</v>
      </c>
      <c r="Z3849" s="41">
        <f t="shared" si="464"/>
        <v>0</v>
      </c>
      <c r="AA3849" s="41">
        <f t="shared" si="465"/>
        <v>0</v>
      </c>
      <c r="AB3849" s="41">
        <f t="shared" si="466"/>
        <v>0</v>
      </c>
      <c r="AC3849" s="42">
        <f t="shared" si="467"/>
        <v>432.6</v>
      </c>
      <c r="AD3849" s="43"/>
      <c r="AE3849" s="44"/>
      <c r="AF3849" s="45"/>
    </row>
    <row r="3850" spans="1:32">
      <c r="A3850" s="46" t="s">
        <v>29</v>
      </c>
      <c r="B3850" s="59">
        <v>24</v>
      </c>
      <c r="C3850" s="48" t="s">
        <v>5</v>
      </c>
      <c r="D3850" s="49">
        <v>103</v>
      </c>
      <c r="E3850" s="49">
        <v>0</v>
      </c>
      <c r="F3850" s="49">
        <v>0</v>
      </c>
      <c r="G3850" s="49">
        <v>0</v>
      </c>
      <c r="H3850" s="49">
        <v>0</v>
      </c>
      <c r="I3850" s="50">
        <v>75</v>
      </c>
      <c r="J3850" s="50">
        <v>58</v>
      </c>
      <c r="K3850" s="50">
        <v>0</v>
      </c>
      <c r="L3850" s="50">
        <v>0</v>
      </c>
      <c r="M3850" s="50">
        <v>0</v>
      </c>
      <c r="N3850" s="51">
        <f>D3850*$D$4</f>
        <v>139.05000000000001</v>
      </c>
      <c r="O3850" s="51">
        <f>E3850*$E$4</f>
        <v>0</v>
      </c>
      <c r="P3850" s="51">
        <f>F3850*$F$4</f>
        <v>0</v>
      </c>
      <c r="Q3850" s="51">
        <f>G3850*$G$4</f>
        <v>0</v>
      </c>
      <c r="R3850" s="51">
        <f>H3850*$H$4</f>
        <v>0</v>
      </c>
      <c r="S3850" s="51">
        <f>(N3850/100)*(I3850*$I$4)+(N3850/100)*(J3850*$J$4)</f>
        <v>369.87300000000005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0</v>
      </c>
      <c r="W3850" s="51">
        <f>(R3850/100)*(K3850*$K$4)+(R3850/100)*(L3850*$L$4)</f>
        <v>0</v>
      </c>
      <c r="X3850" s="51">
        <f t="shared" si="462"/>
        <v>508.92300000000006</v>
      </c>
      <c r="Y3850" s="51">
        <f t="shared" si="463"/>
        <v>0</v>
      </c>
      <c r="Z3850" s="51">
        <f t="shared" si="464"/>
        <v>0</v>
      </c>
      <c r="AA3850" s="51">
        <f t="shared" si="465"/>
        <v>0</v>
      </c>
      <c r="AB3850" s="51">
        <f t="shared" si="466"/>
        <v>0</v>
      </c>
      <c r="AC3850" s="52">
        <f t="shared" si="467"/>
        <v>508.9</v>
      </c>
      <c r="AD3850" s="53">
        <f>(ROUND(AC3850-AC3849,1)/AC3849)</f>
        <v>0.17637540453074432</v>
      </c>
      <c r="AE3850" s="44"/>
      <c r="AF3850" s="45"/>
    </row>
    <row r="3851" spans="1:32">
      <c r="A3851" s="46" t="s">
        <v>30</v>
      </c>
      <c r="B3851" s="59">
        <v>16</v>
      </c>
      <c r="C3851" s="48" t="s">
        <v>6</v>
      </c>
      <c r="D3851" s="49">
        <v>103</v>
      </c>
      <c r="E3851" s="49">
        <v>0</v>
      </c>
      <c r="F3851" s="49">
        <v>0</v>
      </c>
      <c r="G3851" s="49">
        <v>0</v>
      </c>
      <c r="H3851" s="49">
        <v>0</v>
      </c>
      <c r="I3851" s="50">
        <v>60</v>
      </c>
      <c r="J3851" s="50">
        <v>40</v>
      </c>
      <c r="K3851" s="50">
        <v>0</v>
      </c>
      <c r="L3851" s="50">
        <v>0</v>
      </c>
      <c r="M3851" s="50">
        <v>0</v>
      </c>
      <c r="N3851" s="51">
        <f>D3851*$D$5</f>
        <v>144.19999999999999</v>
      </c>
      <c r="O3851" s="51">
        <f>E3851*$E$5</f>
        <v>0</v>
      </c>
      <c r="P3851" s="51">
        <f>F3851*$F$5</f>
        <v>0</v>
      </c>
      <c r="Q3851" s="51">
        <f>G3851*$G$5</f>
        <v>0</v>
      </c>
      <c r="R3851" s="51">
        <f>H3851*$H$5</f>
        <v>0</v>
      </c>
      <c r="S3851" s="51">
        <f>(N3851/100)*(I3851*$I$5)+(N3851/100)*(J3851*$J$5)</f>
        <v>288.39999999999998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0</v>
      </c>
      <c r="W3851" s="51">
        <f>(R3851/100)*(K3851*$K$5)+(R3851/100)*(L3851*$L$5)</f>
        <v>0</v>
      </c>
      <c r="X3851" s="51">
        <f t="shared" si="462"/>
        <v>432.59999999999997</v>
      </c>
      <c r="Y3851" s="51">
        <f t="shared" si="463"/>
        <v>0</v>
      </c>
      <c r="Z3851" s="51">
        <f t="shared" si="464"/>
        <v>0</v>
      </c>
      <c r="AA3851" s="51">
        <f t="shared" si="465"/>
        <v>0</v>
      </c>
      <c r="AB3851" s="51">
        <f t="shared" si="466"/>
        <v>0</v>
      </c>
      <c r="AC3851" s="52">
        <f t="shared" si="467"/>
        <v>432.6</v>
      </c>
      <c r="AD3851" s="53">
        <f>(ROUND(AC3851-AC3849,1)/AC3849)</f>
        <v>0</v>
      </c>
      <c r="AE3851" s="44"/>
      <c r="AF3851" s="45"/>
    </row>
    <row r="3852" spans="1:32">
      <c r="A3852" s="46" t="s">
        <v>31</v>
      </c>
      <c r="B3852" s="59">
        <v>0</v>
      </c>
      <c r="C3852" s="48" t="s">
        <v>7</v>
      </c>
      <c r="D3852" s="49">
        <v>103</v>
      </c>
      <c r="E3852" s="49">
        <v>0</v>
      </c>
      <c r="F3852" s="49">
        <v>0</v>
      </c>
      <c r="G3852" s="49">
        <v>0</v>
      </c>
      <c r="H3852" s="49">
        <v>0</v>
      </c>
      <c r="I3852" s="50">
        <v>60</v>
      </c>
      <c r="J3852" s="50">
        <v>40</v>
      </c>
      <c r="K3852" s="50">
        <v>0</v>
      </c>
      <c r="L3852" s="50">
        <v>0</v>
      </c>
      <c r="M3852" s="50">
        <v>0</v>
      </c>
      <c r="N3852" s="51">
        <f>D3852*$D$6</f>
        <v>144.19999999999999</v>
      </c>
      <c r="O3852" s="51">
        <f>E3852*$E$6</f>
        <v>0</v>
      </c>
      <c r="P3852" s="51">
        <f>F3852*$F$6</f>
        <v>0</v>
      </c>
      <c r="Q3852" s="51">
        <f>G3852*$G$6</f>
        <v>0</v>
      </c>
      <c r="R3852" s="51">
        <f>H3852*$H$6</f>
        <v>0</v>
      </c>
      <c r="S3852" s="51">
        <f>(N3852/100)*(I3852*$I$6)+(N3852/100)*(J3852*$J$6)</f>
        <v>288.39999999999998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0</v>
      </c>
      <c r="W3852" s="51">
        <f>(R3852/100)*(K3852*$K$6)+(R3852/100)*(L3852*$L$6)</f>
        <v>0</v>
      </c>
      <c r="X3852" s="51">
        <f t="shared" si="462"/>
        <v>432.59999999999997</v>
      </c>
      <c r="Y3852" s="51">
        <f t="shared" si="463"/>
        <v>0</v>
      </c>
      <c r="Z3852" s="51">
        <f t="shared" si="464"/>
        <v>0</v>
      </c>
      <c r="AA3852" s="51">
        <f t="shared" si="465"/>
        <v>0</v>
      </c>
      <c r="AB3852" s="51">
        <f t="shared" si="466"/>
        <v>0</v>
      </c>
      <c r="AC3852" s="52">
        <f t="shared" si="467"/>
        <v>432.6</v>
      </c>
      <c r="AD3852" s="53">
        <f>(ROUND(AC3852-AC3849,1)/AC3849)</f>
        <v>0</v>
      </c>
      <c r="AE3852" s="44"/>
      <c r="AF3852" s="45"/>
    </row>
    <row r="3853" spans="1:32">
      <c r="A3853" s="46" t="s">
        <v>32</v>
      </c>
      <c r="B3853" s="59">
        <v>0</v>
      </c>
      <c r="C3853" s="48" t="s">
        <v>8</v>
      </c>
      <c r="D3853" s="49">
        <v>103</v>
      </c>
      <c r="E3853" s="49">
        <v>0</v>
      </c>
      <c r="F3853" s="49">
        <v>0</v>
      </c>
      <c r="G3853" s="49">
        <v>0</v>
      </c>
      <c r="H3853" s="49">
        <v>0</v>
      </c>
      <c r="I3853" s="50">
        <v>60</v>
      </c>
      <c r="J3853" s="50">
        <v>40</v>
      </c>
      <c r="K3853" s="50">
        <v>0</v>
      </c>
      <c r="L3853" s="50">
        <v>0</v>
      </c>
      <c r="M3853" s="50">
        <v>0</v>
      </c>
      <c r="N3853" s="51">
        <f>D3853*$D$7</f>
        <v>144.19999999999999</v>
      </c>
      <c r="O3853" s="51">
        <f>E3853*$E$7</f>
        <v>0</v>
      </c>
      <c r="P3853" s="51">
        <f>F3853*$F$7</f>
        <v>0</v>
      </c>
      <c r="Q3853" s="51">
        <f>G3853*$G$7</f>
        <v>0</v>
      </c>
      <c r="R3853" s="51">
        <f>H3853*$H$7</f>
        <v>0</v>
      </c>
      <c r="S3853" s="51">
        <f>(N3853/100)*(I3853*$I$7)+(N3853/100)*(J3853*$J$7)</f>
        <v>288.39999999999998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0</v>
      </c>
      <c r="W3853" s="51">
        <f>(R3853/100)*(K3853*$K$7)+(R3853/100)*(L3853*$L$7)</f>
        <v>0</v>
      </c>
      <c r="X3853" s="51">
        <f t="shared" si="462"/>
        <v>432.59999999999997</v>
      </c>
      <c r="Y3853" s="51">
        <f t="shared" si="463"/>
        <v>0</v>
      </c>
      <c r="Z3853" s="51">
        <f t="shared" si="464"/>
        <v>0</v>
      </c>
      <c r="AA3853" s="51">
        <f t="shared" si="465"/>
        <v>0</v>
      </c>
      <c r="AB3853" s="51">
        <f t="shared" si="466"/>
        <v>0</v>
      </c>
      <c r="AC3853" s="52">
        <f t="shared" si="467"/>
        <v>432.6</v>
      </c>
      <c r="AD3853" s="53">
        <f>(ROUND(AC3853-AC3849,1)/AC3849)</f>
        <v>0</v>
      </c>
      <c r="AE3853" s="44"/>
      <c r="AF3853" s="45"/>
    </row>
    <row r="3854" spans="1:32">
      <c r="A3854" s="46" t="s">
        <v>33</v>
      </c>
      <c r="B3854" s="59"/>
      <c r="C3854" s="48" t="s">
        <v>9</v>
      </c>
      <c r="D3854" s="49">
        <v>103</v>
      </c>
      <c r="E3854" s="49">
        <v>0</v>
      </c>
      <c r="F3854" s="49">
        <v>0</v>
      </c>
      <c r="G3854" s="49">
        <v>0</v>
      </c>
      <c r="H3854" s="49">
        <v>0</v>
      </c>
      <c r="I3854" s="50">
        <v>60</v>
      </c>
      <c r="J3854" s="50">
        <v>40</v>
      </c>
      <c r="K3854" s="50">
        <v>0</v>
      </c>
      <c r="L3854" s="50">
        <v>0</v>
      </c>
      <c r="M3854" s="50">
        <v>0</v>
      </c>
      <c r="N3854" s="51">
        <f>D3854*$D$8</f>
        <v>144.19999999999999</v>
      </c>
      <c r="O3854" s="51">
        <f>E3854*$E$8</f>
        <v>0</v>
      </c>
      <c r="P3854" s="51">
        <f>F3854*$F$8</f>
        <v>0</v>
      </c>
      <c r="Q3854" s="51">
        <f>G3854*$G$8</f>
        <v>0</v>
      </c>
      <c r="R3854" s="51">
        <f>H3854*$H$8</f>
        <v>0</v>
      </c>
      <c r="S3854" s="51">
        <f>(N3854/100)*(I3854*$I$8)+(N3854/100)*(J3854*$J$8)</f>
        <v>288.39999999999998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0</v>
      </c>
      <c r="W3854" s="51">
        <f>(R3854/100)*(K3854*$K$8)+(R3854/100)*(L3854*$L$8)</f>
        <v>0</v>
      </c>
      <c r="X3854" s="51">
        <f t="shared" si="462"/>
        <v>432.59999999999997</v>
      </c>
      <c r="Y3854" s="51">
        <f t="shared" si="463"/>
        <v>0</v>
      </c>
      <c r="Z3854" s="51">
        <f t="shared" si="464"/>
        <v>0</v>
      </c>
      <c r="AA3854" s="51">
        <f t="shared" si="465"/>
        <v>0</v>
      </c>
      <c r="AB3854" s="51">
        <f t="shared" si="466"/>
        <v>0</v>
      </c>
      <c r="AC3854" s="52">
        <f t="shared" si="467"/>
        <v>432.6</v>
      </c>
      <c r="AD3854" s="53">
        <f>(ROUND(AC3854-AC3849,1)/AC3849)</f>
        <v>0</v>
      </c>
      <c r="AE3854" s="44"/>
      <c r="AF3854" s="45"/>
    </row>
    <row r="3855" spans="1:32">
      <c r="A3855" s="46" t="s">
        <v>34</v>
      </c>
      <c r="B3855" s="59"/>
      <c r="C3855" s="48" t="s">
        <v>10</v>
      </c>
      <c r="D3855" s="49">
        <v>51</v>
      </c>
      <c r="E3855" s="49">
        <v>115</v>
      </c>
      <c r="F3855" s="49">
        <v>0</v>
      </c>
      <c r="G3855" s="49">
        <v>0</v>
      </c>
      <c r="H3855" s="49">
        <v>0</v>
      </c>
      <c r="I3855" s="50">
        <v>60</v>
      </c>
      <c r="J3855" s="50">
        <v>40</v>
      </c>
      <c r="K3855" s="50">
        <v>105</v>
      </c>
      <c r="L3855" s="50">
        <v>0</v>
      </c>
      <c r="M3855" s="50">
        <v>0</v>
      </c>
      <c r="N3855" s="51">
        <f>D3855*$D$9</f>
        <v>68.850000000000009</v>
      </c>
      <c r="O3855" s="51">
        <f>E3855*$E$9</f>
        <v>155.25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68.850000000000023</v>
      </c>
      <c r="T3855" s="51">
        <f>(O3855/100)*(K3855*$K$9)</f>
        <v>228.2175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462"/>
        <v>137.70000000000005</v>
      </c>
      <c r="Y3855" s="51">
        <f t="shared" si="463"/>
        <v>383.46749999999997</v>
      </c>
      <c r="Z3855" s="51">
        <f t="shared" si="464"/>
        <v>0</v>
      </c>
      <c r="AA3855" s="51">
        <f t="shared" si="465"/>
        <v>0</v>
      </c>
      <c r="AB3855" s="51">
        <f t="shared" si="466"/>
        <v>0</v>
      </c>
      <c r="AC3855" s="52">
        <f t="shared" si="467"/>
        <v>521.20000000000005</v>
      </c>
      <c r="AD3855" s="53">
        <f>(ROUND(AC3855-AC3849,1)/AC3849)</f>
        <v>0.20480813684697177</v>
      </c>
      <c r="AE3855" s="44"/>
      <c r="AF3855" s="45"/>
    </row>
    <row r="3856" spans="1:32">
      <c r="A3856" s="46" t="s">
        <v>35</v>
      </c>
      <c r="B3856" s="59"/>
      <c r="C3856" s="48" t="s">
        <v>11</v>
      </c>
      <c r="D3856" s="49">
        <v>51</v>
      </c>
      <c r="E3856" s="49">
        <v>0</v>
      </c>
      <c r="F3856" s="49">
        <v>115</v>
      </c>
      <c r="G3856" s="49">
        <v>0</v>
      </c>
      <c r="H3856" s="49">
        <v>0</v>
      </c>
      <c r="I3856" s="50">
        <v>60</v>
      </c>
      <c r="J3856" s="50">
        <v>40</v>
      </c>
      <c r="K3856" s="50">
        <v>52.5</v>
      </c>
      <c r="L3856" s="50">
        <v>52.5</v>
      </c>
      <c r="M3856" s="50">
        <v>0</v>
      </c>
      <c r="N3856" s="51">
        <f>D3856*$D$10</f>
        <v>68.850000000000009</v>
      </c>
      <c r="O3856" s="51">
        <f>E3856*$E$10</f>
        <v>0</v>
      </c>
      <c r="P3856" s="51">
        <f>F3856*$F$10</f>
        <v>155.25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68.850000000000023</v>
      </c>
      <c r="T3856" s="51">
        <f>(O3856/100)*(K3856*$J$10)</f>
        <v>0</v>
      </c>
      <c r="U3856" s="51">
        <f>(P3856/100)*(K3856*$K$10)+(P3856/100)*(L3856*$L$10)</f>
        <v>228.2175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462"/>
        <v>137.70000000000005</v>
      </c>
      <c r="Y3856" s="51">
        <f t="shared" si="463"/>
        <v>0</v>
      </c>
      <c r="Z3856" s="51">
        <f t="shared" si="464"/>
        <v>383.46749999999997</v>
      </c>
      <c r="AA3856" s="51">
        <f t="shared" si="465"/>
        <v>0</v>
      </c>
      <c r="AB3856" s="51">
        <f t="shared" si="466"/>
        <v>0</v>
      </c>
      <c r="AC3856" s="52">
        <f t="shared" si="467"/>
        <v>521.20000000000005</v>
      </c>
      <c r="AD3856" s="53">
        <f>(ROUND(AC3856-AC3849,1)/AC3849)</f>
        <v>0.20480813684697177</v>
      </c>
      <c r="AE3856" s="44"/>
      <c r="AF3856" s="45"/>
    </row>
    <row r="3857" spans="1:32">
      <c r="A3857" s="46" t="s">
        <v>36</v>
      </c>
      <c r="B3857" s="59"/>
      <c r="C3857" s="48" t="s">
        <v>12</v>
      </c>
      <c r="D3857" s="49">
        <v>51</v>
      </c>
      <c r="E3857" s="49">
        <v>0</v>
      </c>
      <c r="F3857" s="49">
        <v>0</v>
      </c>
      <c r="G3857" s="49">
        <v>115</v>
      </c>
      <c r="H3857" s="49">
        <v>0</v>
      </c>
      <c r="I3857" s="50">
        <v>60</v>
      </c>
      <c r="J3857" s="50">
        <v>40</v>
      </c>
      <c r="K3857" s="50">
        <v>0</v>
      </c>
      <c r="L3857" s="50">
        <v>105</v>
      </c>
      <c r="M3857" s="50">
        <v>0</v>
      </c>
      <c r="N3857" s="51">
        <f>D3857*$D$11</f>
        <v>68.850000000000009</v>
      </c>
      <c r="O3857" s="51">
        <f>E3857*$E$11</f>
        <v>0</v>
      </c>
      <c r="P3857" s="51">
        <f>F3857*$F$11</f>
        <v>0</v>
      </c>
      <c r="Q3857" s="51">
        <f>G3857*$G$11</f>
        <v>155.25</v>
      </c>
      <c r="R3857" s="51">
        <f>H3857*$H$11</f>
        <v>0</v>
      </c>
      <c r="S3857" s="51">
        <f>(N3857/100)*(I3857*$I$11)+(N3857/100)*(J3857*$J$11)</f>
        <v>68.850000000000023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228.2175</v>
      </c>
      <c r="W3857" s="51">
        <f>(R3857/100)*(K3857*$K$11)+(R3857/100)*(L3857*$L$11)</f>
        <v>0</v>
      </c>
      <c r="X3857" s="51">
        <f t="shared" si="462"/>
        <v>137.70000000000005</v>
      </c>
      <c r="Y3857" s="51">
        <f t="shared" si="463"/>
        <v>0</v>
      </c>
      <c r="Z3857" s="51">
        <f t="shared" si="464"/>
        <v>0</v>
      </c>
      <c r="AA3857" s="51">
        <f t="shared" si="465"/>
        <v>383.46749999999997</v>
      </c>
      <c r="AB3857" s="51">
        <f t="shared" si="466"/>
        <v>0</v>
      </c>
      <c r="AC3857" s="52">
        <f t="shared" si="467"/>
        <v>521.20000000000005</v>
      </c>
      <c r="AD3857" s="53">
        <f>(ROUND(AC3857-AC3849,1)/AC3849)</f>
        <v>0.20480813684697177</v>
      </c>
      <c r="AE3857" s="44"/>
      <c r="AF3857" s="45"/>
    </row>
    <row r="3858" spans="1:32">
      <c r="A3858" s="46" t="s">
        <v>37</v>
      </c>
      <c r="B3858" s="59"/>
      <c r="C3858" s="48" t="s">
        <v>13</v>
      </c>
      <c r="D3858" s="49">
        <v>51</v>
      </c>
      <c r="E3858" s="49">
        <v>0</v>
      </c>
      <c r="F3858" s="49">
        <v>0</v>
      </c>
      <c r="G3858" s="49">
        <v>0</v>
      </c>
      <c r="H3858" s="49">
        <v>115</v>
      </c>
      <c r="I3858" s="50">
        <v>60</v>
      </c>
      <c r="J3858" s="50">
        <v>40</v>
      </c>
      <c r="K3858" s="50">
        <v>52.5</v>
      </c>
      <c r="L3858" s="50">
        <v>52.5</v>
      </c>
      <c r="M3858" s="50">
        <v>0</v>
      </c>
      <c r="N3858" s="51">
        <f>D3858*$D$12</f>
        <v>68.850000000000009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155.25</v>
      </c>
      <c r="S3858" s="51">
        <f>(N3858/100)*(I3858*$I$12)+(N3858/100)*(J3858*$J$12)</f>
        <v>68.850000000000023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228.2175</v>
      </c>
      <c r="X3858" s="51">
        <f t="shared" si="462"/>
        <v>137.70000000000005</v>
      </c>
      <c r="Y3858" s="51">
        <f t="shared" si="463"/>
        <v>0</v>
      </c>
      <c r="Z3858" s="51">
        <f t="shared" si="464"/>
        <v>0</v>
      </c>
      <c r="AA3858" s="51">
        <f t="shared" si="465"/>
        <v>0</v>
      </c>
      <c r="AB3858" s="51">
        <f t="shared" si="466"/>
        <v>383.46749999999997</v>
      </c>
      <c r="AC3858" s="52">
        <f t="shared" si="467"/>
        <v>521.20000000000005</v>
      </c>
      <c r="AD3858" s="53">
        <f>(ROUND(AC3858-AC3849,1)/AC3849)</f>
        <v>0.20480813684697177</v>
      </c>
      <c r="AE3858" s="44"/>
      <c r="AF3858" s="45"/>
    </row>
    <row r="3859" spans="1:32">
      <c r="A3859" s="46" t="s">
        <v>38</v>
      </c>
      <c r="B3859" s="59"/>
      <c r="C3859" s="48" t="s">
        <v>14</v>
      </c>
      <c r="D3859" s="49">
        <v>103</v>
      </c>
      <c r="E3859" s="49">
        <v>0</v>
      </c>
      <c r="F3859" s="49">
        <v>0</v>
      </c>
      <c r="G3859" s="49">
        <v>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126</v>
      </c>
      <c r="N3859" s="51">
        <f>D3859*$D$13</f>
        <v>139.05000000000001</v>
      </c>
      <c r="O3859" s="51">
        <f>E3859*$E$13</f>
        <v>0</v>
      </c>
      <c r="P3859" s="51">
        <f>F3859*$F$13</f>
        <v>0</v>
      </c>
      <c r="Q3859" s="51">
        <f>G3859*$G$13</f>
        <v>0</v>
      </c>
      <c r="R3859" s="51">
        <f>H3859*$H$13</f>
        <v>0</v>
      </c>
      <c r="S3859" s="51">
        <f>(N3859/100)*(I3859*$I$13)+(N3859/100)*(J3859*$J$13)+(N3859/100)*(M3859*$M$13)</f>
        <v>350.40600000000001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0</v>
      </c>
      <c r="W3859" s="51">
        <f>(R3859/100)*(K3859*$K$13)+(R3859/100)*(L3859*$L$13)+(R3859/100)*(M3859*$M$13)</f>
        <v>0</v>
      </c>
      <c r="X3859" s="51">
        <f t="shared" si="462"/>
        <v>489.45600000000002</v>
      </c>
      <c r="Y3859" s="51">
        <f t="shared" si="463"/>
        <v>0</v>
      </c>
      <c r="Z3859" s="51">
        <f t="shared" si="464"/>
        <v>0</v>
      </c>
      <c r="AA3859" s="51">
        <f t="shared" si="465"/>
        <v>0</v>
      </c>
      <c r="AB3859" s="51">
        <f t="shared" si="466"/>
        <v>0</v>
      </c>
      <c r="AC3859" s="52">
        <f t="shared" si="467"/>
        <v>489.5</v>
      </c>
      <c r="AD3859" s="53">
        <f>(ROUND(AC3859-AC3849,1)/AC3849)</f>
        <v>0.1315302820157189</v>
      </c>
      <c r="AE3859" s="44"/>
      <c r="AF3859" s="45"/>
    </row>
    <row r="3860" spans="1:32">
      <c r="A3860" s="46" t="s">
        <v>39</v>
      </c>
      <c r="B3860" s="59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60</v>
      </c>
      <c r="J3860" s="50">
        <v>40</v>
      </c>
      <c r="K3860" s="50">
        <v>58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335.34000000000003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462"/>
        <v>490.59000000000003</v>
      </c>
      <c r="Y3860" s="51">
        <f t="shared" si="463"/>
        <v>0</v>
      </c>
      <c r="Z3860" s="51">
        <f t="shared" si="464"/>
        <v>0</v>
      </c>
      <c r="AA3860" s="51">
        <f t="shared" si="465"/>
        <v>0</v>
      </c>
      <c r="AB3860" s="51">
        <f t="shared" si="466"/>
        <v>0</v>
      </c>
      <c r="AC3860" s="52">
        <f t="shared" si="467"/>
        <v>490.6</v>
      </c>
      <c r="AD3860" s="53">
        <f>(ROUND(AC3860-AC3849,1)/AC3849)</f>
        <v>0.13407304669440592</v>
      </c>
      <c r="AE3860" s="44"/>
      <c r="AF3860" s="45"/>
    </row>
    <row r="3861" spans="1:32">
      <c r="A3861" s="46"/>
      <c r="B3861" s="59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60</v>
      </c>
      <c r="J3861" s="50">
        <v>40</v>
      </c>
      <c r="K3861" s="50">
        <v>0</v>
      </c>
      <c r="L3861" s="50">
        <v>58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335.34000000000003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462"/>
        <v>490.59000000000003</v>
      </c>
      <c r="Y3861" s="51">
        <f t="shared" si="463"/>
        <v>0</v>
      </c>
      <c r="Z3861" s="51">
        <f t="shared" si="464"/>
        <v>0</v>
      </c>
      <c r="AA3861" s="51">
        <f t="shared" si="465"/>
        <v>0</v>
      </c>
      <c r="AB3861" s="51">
        <f t="shared" si="466"/>
        <v>0</v>
      </c>
      <c r="AC3861" s="52">
        <f t="shared" si="467"/>
        <v>490.6</v>
      </c>
      <c r="AD3861" s="53">
        <f>(ROUND(AC3861-AC3849,1)/AC3849)</f>
        <v>0.13407304669440592</v>
      </c>
      <c r="AE3861" s="44"/>
      <c r="AF3861" s="15"/>
    </row>
    <row r="3862" spans="1:32">
      <c r="A3862" s="46"/>
      <c r="B3862" s="59"/>
      <c r="C3862" s="48" t="s">
        <v>17</v>
      </c>
      <c r="D3862" s="49">
        <v>103</v>
      </c>
      <c r="E3862" s="49">
        <v>0</v>
      </c>
      <c r="F3862" s="49">
        <v>0</v>
      </c>
      <c r="G3862" s="49">
        <v>0</v>
      </c>
      <c r="H3862" s="49">
        <v>0</v>
      </c>
      <c r="I3862" s="50">
        <v>60</v>
      </c>
      <c r="J3862" s="50">
        <v>72</v>
      </c>
      <c r="K3862" s="50">
        <v>0</v>
      </c>
      <c r="L3862" s="50">
        <v>0</v>
      </c>
      <c r="M3862" s="50">
        <v>0</v>
      </c>
      <c r="N3862" s="51">
        <f>D3862*$D$16</f>
        <v>139.05000000000001</v>
      </c>
      <c r="O3862" s="51">
        <f>E3862*$E$16</f>
        <v>0</v>
      </c>
      <c r="P3862" s="51">
        <f>F3862*$F$16</f>
        <v>0</v>
      </c>
      <c r="Q3862" s="51">
        <f>G3862*$G$16</f>
        <v>0</v>
      </c>
      <c r="R3862" s="51">
        <f>H3862*$H$16</f>
        <v>0</v>
      </c>
      <c r="S3862" s="51">
        <f>(N3862/100)*(I3862*$I$16)+(N3862/100)*(J3862*$J$16)</f>
        <v>333.72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0</v>
      </c>
      <c r="W3862" s="51">
        <f>(R3862/100)*(K3862*$K$16)+(R3862/100)*(L3862*$L$16)</f>
        <v>0</v>
      </c>
      <c r="X3862" s="51">
        <f t="shared" si="462"/>
        <v>472.77000000000004</v>
      </c>
      <c r="Y3862" s="51">
        <f t="shared" si="463"/>
        <v>0</v>
      </c>
      <c r="Z3862" s="51">
        <f t="shared" si="464"/>
        <v>0</v>
      </c>
      <c r="AA3862" s="51">
        <f t="shared" si="465"/>
        <v>0</v>
      </c>
      <c r="AB3862" s="51">
        <f t="shared" si="466"/>
        <v>0</v>
      </c>
      <c r="AC3862" s="52">
        <f t="shared" si="467"/>
        <v>472.8</v>
      </c>
      <c r="AD3862" s="53">
        <f>(ROUND(AC3862-AC3849,1)/AC3849)</f>
        <v>9.2926490984743412E-2</v>
      </c>
      <c r="AE3862" s="44"/>
      <c r="AF3862" s="45"/>
    </row>
    <row r="3863" spans="1:32">
      <c r="A3863" s="46"/>
      <c r="B3863" s="59"/>
      <c r="C3863" s="48" t="s">
        <v>18</v>
      </c>
      <c r="D3863" s="49">
        <v>103</v>
      </c>
      <c r="E3863" s="49">
        <v>0</v>
      </c>
      <c r="F3863" s="49">
        <v>0</v>
      </c>
      <c r="G3863" s="49">
        <v>0</v>
      </c>
      <c r="H3863" s="49">
        <v>0</v>
      </c>
      <c r="I3863" s="50">
        <v>90</v>
      </c>
      <c r="J3863" s="50">
        <v>40</v>
      </c>
      <c r="K3863" s="50">
        <v>0</v>
      </c>
      <c r="L3863" s="50">
        <v>0</v>
      </c>
      <c r="M3863" s="50">
        <v>0</v>
      </c>
      <c r="N3863" s="51">
        <f>D3863*$D$17</f>
        <v>139.05000000000001</v>
      </c>
      <c r="O3863" s="51">
        <f>E3863*$E$17</f>
        <v>0</v>
      </c>
      <c r="P3863" s="51">
        <f>F3863*$F$17</f>
        <v>0</v>
      </c>
      <c r="Q3863" s="51">
        <f>G3863*$G$17</f>
        <v>0</v>
      </c>
      <c r="R3863" s="51">
        <f>H3863*$H$17</f>
        <v>0</v>
      </c>
      <c r="S3863" s="51">
        <f>(N3863/100)*(I3863*$I$17)+(N3863/100)*(J3863*$J$17)</f>
        <v>368.48250000000002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0</v>
      </c>
      <c r="W3863" s="51">
        <f>(R3863/100)*(K3863*$K$17)+(R3863/100)*(L3863*$L$17)</f>
        <v>0</v>
      </c>
      <c r="X3863" s="51">
        <f t="shared" si="462"/>
        <v>507.53250000000003</v>
      </c>
      <c r="Y3863" s="51">
        <f t="shared" si="463"/>
        <v>0</v>
      </c>
      <c r="Z3863" s="51">
        <f t="shared" si="464"/>
        <v>0</v>
      </c>
      <c r="AA3863" s="51">
        <f t="shared" si="465"/>
        <v>0</v>
      </c>
      <c r="AB3863" s="51">
        <f t="shared" si="466"/>
        <v>0</v>
      </c>
      <c r="AC3863" s="52">
        <f t="shared" si="467"/>
        <v>507.5</v>
      </c>
      <c r="AD3863" s="53">
        <f>(ROUND(AC3863-AC3849,1)/AC3849)</f>
        <v>0.17313915857605178</v>
      </c>
      <c r="AE3863" s="44" t="s">
        <v>28</v>
      </c>
      <c r="AF3863" s="45"/>
    </row>
    <row r="3864" spans="1:32">
      <c r="A3864" s="54" t="s">
        <v>19</v>
      </c>
      <c r="B3864" s="60" t="s">
        <v>315</v>
      </c>
      <c r="C3864" s="38" t="s">
        <v>53</v>
      </c>
      <c r="D3864" s="39">
        <v>90</v>
      </c>
      <c r="E3864" s="39">
        <v>0</v>
      </c>
      <c r="F3864" s="39">
        <v>50</v>
      </c>
      <c r="G3864" s="39">
        <v>0</v>
      </c>
      <c r="H3864" s="39">
        <v>0</v>
      </c>
      <c r="I3864" s="40">
        <v>30</v>
      </c>
      <c r="J3864" s="40">
        <v>30</v>
      </c>
      <c r="K3864" s="40">
        <v>30</v>
      </c>
      <c r="L3864" s="40">
        <v>30</v>
      </c>
      <c r="M3864" s="40">
        <v>0</v>
      </c>
      <c r="N3864" s="41">
        <f>D3864*$D$3</f>
        <v>125.99999999999999</v>
      </c>
      <c r="O3864" s="41">
        <f>E3864*$E$3</f>
        <v>0</v>
      </c>
      <c r="P3864" s="41">
        <f>F3864*$F$3</f>
        <v>70</v>
      </c>
      <c r="Q3864" s="41">
        <f>G3864*$G$3</f>
        <v>0</v>
      </c>
      <c r="R3864" s="41">
        <f>H3864*$H$3</f>
        <v>0</v>
      </c>
      <c r="S3864" s="41">
        <f>(N3864/100)*(I3864*$I$3)+(N3864/100)*(J3864*$J$3)</f>
        <v>151.19999999999999</v>
      </c>
      <c r="T3864" s="41">
        <f>(O3864/100)*(K3864*$K$3)</f>
        <v>0</v>
      </c>
      <c r="U3864" s="41">
        <f>(P3864/100)*(K3864*$K$3)+(P3864/100)*(L3864*$L$3)</f>
        <v>84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462"/>
        <v>277.2</v>
      </c>
      <c r="Y3864" s="41">
        <f t="shared" si="463"/>
        <v>0</v>
      </c>
      <c r="Z3864" s="41">
        <f t="shared" si="464"/>
        <v>154</v>
      </c>
      <c r="AA3864" s="41">
        <f t="shared" si="465"/>
        <v>0</v>
      </c>
      <c r="AB3864" s="41">
        <f t="shared" si="466"/>
        <v>0</v>
      </c>
      <c r="AC3864" s="42">
        <f t="shared" si="467"/>
        <v>431.2</v>
      </c>
      <c r="AD3864" s="43"/>
      <c r="AE3864" s="44"/>
      <c r="AF3864" s="45"/>
    </row>
    <row r="3865" spans="1:32">
      <c r="A3865" s="46" t="s">
        <v>29</v>
      </c>
      <c r="B3865" s="61">
        <v>18</v>
      </c>
      <c r="C3865" s="48" t="s">
        <v>5</v>
      </c>
      <c r="D3865" s="49">
        <v>90</v>
      </c>
      <c r="E3865" s="49">
        <v>0</v>
      </c>
      <c r="F3865" s="49">
        <v>50</v>
      </c>
      <c r="G3865" s="49">
        <v>0</v>
      </c>
      <c r="H3865" s="49">
        <v>0</v>
      </c>
      <c r="I3865" s="50">
        <v>55</v>
      </c>
      <c r="J3865" s="50">
        <v>55</v>
      </c>
      <c r="K3865" s="50">
        <v>30</v>
      </c>
      <c r="L3865" s="50">
        <v>30</v>
      </c>
      <c r="M3865" s="50">
        <v>0</v>
      </c>
      <c r="N3865" s="51">
        <f>D3865*$D$4</f>
        <v>121.50000000000001</v>
      </c>
      <c r="O3865" s="51">
        <f>E3865*$E$4</f>
        <v>0</v>
      </c>
      <c r="P3865" s="51">
        <f>F3865*$F$4</f>
        <v>67.5</v>
      </c>
      <c r="Q3865" s="51">
        <f>G3865*$G$4</f>
        <v>0</v>
      </c>
      <c r="R3865" s="51">
        <f>H3865*$H$4</f>
        <v>0</v>
      </c>
      <c r="S3865" s="51">
        <f>(N3865/100)*(I3865*$I$4)+(N3865/100)*(J3865*$J$4)</f>
        <v>267.3</v>
      </c>
      <c r="T3865" s="51">
        <f>(O3865/100)*(K3865*$K$4)</f>
        <v>0</v>
      </c>
      <c r="U3865" s="51">
        <f>(P3865/100)*(K3865*$K$4)+(P3865/100)*(L3865*$L$4)</f>
        <v>81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462"/>
        <v>388.8</v>
      </c>
      <c r="Y3865" s="51">
        <f t="shared" si="463"/>
        <v>0</v>
      </c>
      <c r="Z3865" s="51">
        <f t="shared" si="464"/>
        <v>148.5</v>
      </c>
      <c r="AA3865" s="51">
        <f t="shared" si="465"/>
        <v>0</v>
      </c>
      <c r="AB3865" s="51">
        <f t="shared" si="466"/>
        <v>0</v>
      </c>
      <c r="AC3865" s="52">
        <f t="shared" si="467"/>
        <v>537.29999999999995</v>
      </c>
      <c r="AD3865" s="53">
        <f>(ROUND(AC3865-AC3864,1)/AC3864)</f>
        <v>0.24605751391465677</v>
      </c>
      <c r="AE3865" s="44"/>
      <c r="AF3865" s="45"/>
    </row>
    <row r="3866" spans="1:32">
      <c r="A3866" s="46" t="s">
        <v>30</v>
      </c>
      <c r="B3866" s="61">
        <v>18</v>
      </c>
      <c r="C3866" s="48" t="s">
        <v>6</v>
      </c>
      <c r="D3866" s="49">
        <v>90</v>
      </c>
      <c r="E3866" s="49">
        <v>0</v>
      </c>
      <c r="F3866" s="49">
        <v>50</v>
      </c>
      <c r="G3866" s="49">
        <v>0</v>
      </c>
      <c r="H3866" s="49">
        <v>0</v>
      </c>
      <c r="I3866" s="50">
        <v>30</v>
      </c>
      <c r="J3866" s="50">
        <v>30</v>
      </c>
      <c r="K3866" s="50">
        <v>30</v>
      </c>
      <c r="L3866" s="50">
        <v>30</v>
      </c>
      <c r="M3866" s="50">
        <v>0</v>
      </c>
      <c r="N3866" s="51">
        <f>D3866*$D$5</f>
        <v>125.99999999999999</v>
      </c>
      <c r="O3866" s="51">
        <f>E3866*$E$5</f>
        <v>0</v>
      </c>
      <c r="P3866" s="51">
        <f>F3866*$F$5</f>
        <v>70</v>
      </c>
      <c r="Q3866" s="51">
        <f>G3866*$G$5</f>
        <v>0</v>
      </c>
      <c r="R3866" s="51">
        <f>H3866*$H$5</f>
        <v>0</v>
      </c>
      <c r="S3866" s="51">
        <f>(N3866/100)*(I3866*$I$5)+(N3866/100)*(J3866*$J$5)</f>
        <v>151.19999999999999</v>
      </c>
      <c r="T3866" s="51">
        <f>(O3866/100)*(K3866*$K$5)</f>
        <v>0</v>
      </c>
      <c r="U3866" s="51">
        <f>(P3866/100)*(K3866*$K$5)+(P3866/100)*(L3866*$L$5)</f>
        <v>84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462"/>
        <v>277.2</v>
      </c>
      <c r="Y3866" s="51">
        <f t="shared" si="463"/>
        <v>0</v>
      </c>
      <c r="Z3866" s="51">
        <f t="shared" si="464"/>
        <v>154</v>
      </c>
      <c r="AA3866" s="51">
        <f t="shared" si="465"/>
        <v>0</v>
      </c>
      <c r="AB3866" s="51">
        <f t="shared" si="466"/>
        <v>0</v>
      </c>
      <c r="AC3866" s="52">
        <f t="shared" si="467"/>
        <v>431.2</v>
      </c>
      <c r="AD3866" s="53">
        <f>(ROUND(AC3866-AC3864,1)/AC3864)</f>
        <v>0</v>
      </c>
      <c r="AE3866" s="44"/>
      <c r="AF3866" s="45"/>
    </row>
    <row r="3867" spans="1:32">
      <c r="A3867" s="46" t="s">
        <v>31</v>
      </c>
      <c r="B3867" s="61">
        <v>20</v>
      </c>
      <c r="C3867" s="48" t="s">
        <v>7</v>
      </c>
      <c r="D3867" s="49">
        <v>90</v>
      </c>
      <c r="E3867" s="49">
        <v>0</v>
      </c>
      <c r="F3867" s="49">
        <v>50</v>
      </c>
      <c r="G3867" s="49">
        <v>0</v>
      </c>
      <c r="H3867" s="49">
        <v>0</v>
      </c>
      <c r="I3867" s="50">
        <v>30</v>
      </c>
      <c r="J3867" s="50">
        <v>30</v>
      </c>
      <c r="K3867" s="50">
        <v>30</v>
      </c>
      <c r="L3867" s="50">
        <v>30</v>
      </c>
      <c r="M3867" s="50">
        <v>0</v>
      </c>
      <c r="N3867" s="51">
        <f>D3867*$D$6</f>
        <v>125.99999999999999</v>
      </c>
      <c r="O3867" s="51">
        <f>E3867*$E$6</f>
        <v>0</v>
      </c>
      <c r="P3867" s="51">
        <f>F3867*$F$6</f>
        <v>70</v>
      </c>
      <c r="Q3867" s="51">
        <f>G3867*$G$6</f>
        <v>0</v>
      </c>
      <c r="R3867" s="51">
        <f>H3867*$H$6</f>
        <v>0</v>
      </c>
      <c r="S3867" s="51">
        <f>(N3867/100)*(I3867*$I$6)+(N3867/100)*(J3867*$J$6)</f>
        <v>151.19999999999999</v>
      </c>
      <c r="T3867" s="51">
        <f>(O3867/100)*(K3867*$K$6)</f>
        <v>0</v>
      </c>
      <c r="U3867" s="51">
        <f>(P3867/100)*(K3867*$K$6)+(P3867/100)*(L3867*$L$6)</f>
        <v>84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462"/>
        <v>277.2</v>
      </c>
      <c r="Y3867" s="51">
        <f t="shared" si="463"/>
        <v>0</v>
      </c>
      <c r="Z3867" s="51">
        <f t="shared" si="464"/>
        <v>154</v>
      </c>
      <c r="AA3867" s="51">
        <f t="shared" si="465"/>
        <v>0</v>
      </c>
      <c r="AB3867" s="51">
        <f t="shared" si="466"/>
        <v>0</v>
      </c>
      <c r="AC3867" s="52">
        <f t="shared" si="467"/>
        <v>431.2</v>
      </c>
      <c r="AD3867" s="53">
        <f>(ROUND(AC3867-AC3864,1)/AC3864)</f>
        <v>0</v>
      </c>
      <c r="AE3867" s="44"/>
      <c r="AF3867" s="45"/>
    </row>
    <row r="3868" spans="1:32">
      <c r="A3868" s="46" t="s">
        <v>32</v>
      </c>
      <c r="B3868" s="61">
        <v>20</v>
      </c>
      <c r="C3868" s="48" t="s">
        <v>8</v>
      </c>
      <c r="D3868" s="49">
        <v>90</v>
      </c>
      <c r="E3868" s="49">
        <v>0</v>
      </c>
      <c r="F3868" s="49">
        <v>50</v>
      </c>
      <c r="G3868" s="49">
        <v>0</v>
      </c>
      <c r="H3868" s="49">
        <v>0</v>
      </c>
      <c r="I3868" s="50">
        <v>30</v>
      </c>
      <c r="J3868" s="50">
        <v>30</v>
      </c>
      <c r="K3868" s="50">
        <v>30</v>
      </c>
      <c r="L3868" s="50">
        <v>30</v>
      </c>
      <c r="M3868" s="50">
        <v>0</v>
      </c>
      <c r="N3868" s="51">
        <f>D3868*$D$7</f>
        <v>125.99999999999999</v>
      </c>
      <c r="O3868" s="51">
        <f>E3868*$E$7</f>
        <v>0</v>
      </c>
      <c r="P3868" s="51">
        <f>F3868*$F$7</f>
        <v>70</v>
      </c>
      <c r="Q3868" s="51">
        <f>G3868*$G$7</f>
        <v>0</v>
      </c>
      <c r="R3868" s="51">
        <f>H3868*$H$7</f>
        <v>0</v>
      </c>
      <c r="S3868" s="51">
        <f>(N3868/100)*(I3868*$I$7)+(N3868/100)*(J3868*$J$7)</f>
        <v>151.19999999999999</v>
      </c>
      <c r="T3868" s="51">
        <f>(O3868/100)*(K3868*$K$7)</f>
        <v>0</v>
      </c>
      <c r="U3868" s="51">
        <f>(P3868/100)*(K3868*$K$7)+(P3868/100)*(L3868*$L$7)</f>
        <v>84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462"/>
        <v>277.2</v>
      </c>
      <c r="Y3868" s="51">
        <f t="shared" si="463"/>
        <v>0</v>
      </c>
      <c r="Z3868" s="51">
        <f t="shared" si="464"/>
        <v>154</v>
      </c>
      <c r="AA3868" s="51">
        <f t="shared" si="465"/>
        <v>0</v>
      </c>
      <c r="AB3868" s="51">
        <f t="shared" si="466"/>
        <v>0</v>
      </c>
      <c r="AC3868" s="52">
        <f t="shared" si="467"/>
        <v>431.2</v>
      </c>
      <c r="AD3868" s="53">
        <f>(ROUND(AC3868-AC3864,1)/AC3864)</f>
        <v>0</v>
      </c>
      <c r="AE3868" s="44"/>
      <c r="AF3868" s="45"/>
    </row>
    <row r="3869" spans="1:32">
      <c r="A3869" s="46" t="s">
        <v>33</v>
      </c>
      <c r="B3869" s="61"/>
      <c r="C3869" s="48" t="s">
        <v>9</v>
      </c>
      <c r="D3869" s="49">
        <v>90</v>
      </c>
      <c r="E3869" s="49">
        <v>0</v>
      </c>
      <c r="F3869" s="49">
        <v>50</v>
      </c>
      <c r="G3869" s="49">
        <v>0</v>
      </c>
      <c r="H3869" s="49">
        <v>0</v>
      </c>
      <c r="I3869" s="50">
        <v>30</v>
      </c>
      <c r="J3869" s="50">
        <v>30</v>
      </c>
      <c r="K3869" s="50">
        <v>30</v>
      </c>
      <c r="L3869" s="50">
        <v>30</v>
      </c>
      <c r="M3869" s="50">
        <v>0</v>
      </c>
      <c r="N3869" s="51">
        <f>D3869*$D$8</f>
        <v>125.99999999999999</v>
      </c>
      <c r="O3869" s="51">
        <f>E3869*$E$8</f>
        <v>0</v>
      </c>
      <c r="P3869" s="51">
        <f>F3869*$F$8</f>
        <v>70</v>
      </c>
      <c r="Q3869" s="51">
        <f>G3869*$G$8</f>
        <v>0</v>
      </c>
      <c r="R3869" s="51">
        <f>H3869*$H$8</f>
        <v>0</v>
      </c>
      <c r="S3869" s="51">
        <f>(N3869/100)*(I3869*$I$8)+(N3869/100)*(J3869*$J$8)</f>
        <v>151.19999999999999</v>
      </c>
      <c r="T3869" s="51">
        <f>(O3869/100)*(K3869*$K$8)</f>
        <v>0</v>
      </c>
      <c r="U3869" s="51">
        <f>(P3869/100)*(K3869*$K$8)+(P3869/100)*(L3869*$L$8)</f>
        <v>84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462"/>
        <v>277.2</v>
      </c>
      <c r="Y3869" s="51">
        <f t="shared" si="463"/>
        <v>0</v>
      </c>
      <c r="Z3869" s="51">
        <f t="shared" si="464"/>
        <v>154</v>
      </c>
      <c r="AA3869" s="51">
        <f t="shared" si="465"/>
        <v>0</v>
      </c>
      <c r="AB3869" s="51">
        <f t="shared" si="466"/>
        <v>0</v>
      </c>
      <c r="AC3869" s="52">
        <f t="shared" si="467"/>
        <v>431.2</v>
      </c>
      <c r="AD3869" s="53">
        <f>(ROUND(AC3869-AC3864,1)/AC3864)</f>
        <v>0</v>
      </c>
      <c r="AE3869" s="44"/>
      <c r="AF3869" s="45"/>
    </row>
    <row r="3870" spans="1:32">
      <c r="A3870" s="46" t="s">
        <v>34</v>
      </c>
      <c r="B3870" s="61"/>
      <c r="C3870" s="48" t="s">
        <v>10</v>
      </c>
      <c r="D3870" s="49">
        <v>45</v>
      </c>
      <c r="E3870" s="49">
        <v>130</v>
      </c>
      <c r="F3870" s="49">
        <v>0</v>
      </c>
      <c r="G3870" s="49">
        <v>0</v>
      </c>
      <c r="H3870" s="49">
        <v>0</v>
      </c>
      <c r="I3870" s="50">
        <v>30</v>
      </c>
      <c r="J3870" s="50">
        <v>30</v>
      </c>
      <c r="K3870" s="50">
        <v>100</v>
      </c>
      <c r="L3870" s="50">
        <v>0</v>
      </c>
      <c r="M3870" s="50">
        <v>0</v>
      </c>
      <c r="N3870" s="51">
        <f>D3870*$D$9</f>
        <v>60.750000000000007</v>
      </c>
      <c r="O3870" s="51">
        <f>E3870*$E$9</f>
        <v>175.5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</f>
        <v>36.450000000000003</v>
      </c>
      <c r="T3870" s="51">
        <f>(O3870/100)*(K3870*$K$9)</f>
        <v>245.7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462"/>
        <v>97.200000000000017</v>
      </c>
      <c r="Y3870" s="51">
        <f t="shared" si="463"/>
        <v>421.2</v>
      </c>
      <c r="Z3870" s="51">
        <f t="shared" si="464"/>
        <v>0</v>
      </c>
      <c r="AA3870" s="51">
        <f t="shared" si="465"/>
        <v>0</v>
      </c>
      <c r="AB3870" s="51">
        <f t="shared" si="466"/>
        <v>0</v>
      </c>
      <c r="AC3870" s="52">
        <f t="shared" si="467"/>
        <v>518.4</v>
      </c>
      <c r="AD3870" s="53">
        <f>(ROUND(AC3870-AC3864,1)/AC3864)</f>
        <v>0.20222634508348794</v>
      </c>
      <c r="AE3870" s="44"/>
      <c r="AF3870" s="45"/>
    </row>
    <row r="3871" spans="1:32">
      <c r="A3871" s="46" t="s">
        <v>35</v>
      </c>
      <c r="B3871" s="61"/>
      <c r="C3871" s="48" t="s">
        <v>11</v>
      </c>
      <c r="D3871" s="49">
        <v>45</v>
      </c>
      <c r="E3871" s="49">
        <v>0</v>
      </c>
      <c r="F3871" s="49">
        <v>130</v>
      </c>
      <c r="G3871" s="49">
        <v>0</v>
      </c>
      <c r="H3871" s="49">
        <v>0</v>
      </c>
      <c r="I3871" s="50">
        <v>30</v>
      </c>
      <c r="J3871" s="50">
        <v>30</v>
      </c>
      <c r="K3871" s="50">
        <v>55</v>
      </c>
      <c r="L3871" s="50">
        <v>55</v>
      </c>
      <c r="M3871" s="50">
        <v>0</v>
      </c>
      <c r="N3871" s="51">
        <f>D3871*$D$10</f>
        <v>60.750000000000007</v>
      </c>
      <c r="O3871" s="51">
        <f>E3871*$E$10</f>
        <v>0</v>
      </c>
      <c r="P3871" s="51">
        <f>F3871*$F$10</f>
        <v>175.5</v>
      </c>
      <c r="Q3871" s="51">
        <f>G3871*$G$10</f>
        <v>0</v>
      </c>
      <c r="R3871" s="51">
        <f>H3871*$H$10</f>
        <v>0</v>
      </c>
      <c r="S3871" s="51">
        <f>(N3871/100)*(I3871*$I$10)+(N3871/100)*(J3871*$J$10)</f>
        <v>36.450000000000003</v>
      </c>
      <c r="T3871" s="51">
        <f>(O3871/100)*(K3871*$J$10)</f>
        <v>0</v>
      </c>
      <c r="U3871" s="51">
        <f>(P3871/100)*(K3871*$K$10)+(P3871/100)*(L3871*$L$10)</f>
        <v>270.27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462"/>
        <v>97.200000000000017</v>
      </c>
      <c r="Y3871" s="51">
        <f t="shared" si="463"/>
        <v>0</v>
      </c>
      <c r="Z3871" s="51">
        <f t="shared" si="464"/>
        <v>445.77</v>
      </c>
      <c r="AA3871" s="51">
        <f t="shared" si="465"/>
        <v>0</v>
      </c>
      <c r="AB3871" s="51">
        <f t="shared" si="466"/>
        <v>0</v>
      </c>
      <c r="AC3871" s="52">
        <f t="shared" si="467"/>
        <v>543</v>
      </c>
      <c r="AD3871" s="53">
        <f>(ROUND(AC3871-AC3864,1)/AC3864)</f>
        <v>0.25927643784786641</v>
      </c>
      <c r="AE3871" s="44"/>
      <c r="AF3871" s="45"/>
    </row>
    <row r="3872" spans="1:32">
      <c r="A3872" s="46" t="s">
        <v>36</v>
      </c>
      <c r="B3872" s="61"/>
      <c r="C3872" s="48" t="s">
        <v>12</v>
      </c>
      <c r="D3872" s="49">
        <v>45</v>
      </c>
      <c r="E3872" s="49">
        <v>0</v>
      </c>
      <c r="F3872" s="49">
        <v>0</v>
      </c>
      <c r="G3872" s="49">
        <v>130</v>
      </c>
      <c r="H3872" s="49">
        <v>0</v>
      </c>
      <c r="I3872" s="50">
        <v>30</v>
      </c>
      <c r="J3872" s="50">
        <v>30</v>
      </c>
      <c r="K3872" s="50">
        <v>0</v>
      </c>
      <c r="L3872" s="50">
        <v>100</v>
      </c>
      <c r="M3872" s="50">
        <v>0</v>
      </c>
      <c r="N3872" s="51">
        <f>D3872*$D$11</f>
        <v>60.750000000000007</v>
      </c>
      <c r="O3872" s="51">
        <f>E3872*$E$11</f>
        <v>0</v>
      </c>
      <c r="P3872" s="51">
        <f>F3872*$F$11</f>
        <v>0</v>
      </c>
      <c r="Q3872" s="51">
        <f>G3872*$G$11</f>
        <v>175.5</v>
      </c>
      <c r="R3872" s="51">
        <f>H3872*$H$11</f>
        <v>0</v>
      </c>
      <c r="S3872" s="51">
        <f>(N3872/100)*(I3872*$I$11)+(N3872/100)*(J3872*$J$11)</f>
        <v>36.450000000000003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245.7</v>
      </c>
      <c r="W3872" s="51">
        <f>(R3872/100)*(K3872*$K$11)+(R3872/100)*(L3872*$L$11)</f>
        <v>0</v>
      </c>
      <c r="X3872" s="51">
        <f t="shared" si="462"/>
        <v>97.200000000000017</v>
      </c>
      <c r="Y3872" s="51">
        <f t="shared" si="463"/>
        <v>0</v>
      </c>
      <c r="Z3872" s="51">
        <f t="shared" si="464"/>
        <v>0</v>
      </c>
      <c r="AA3872" s="51">
        <f t="shared" si="465"/>
        <v>421.2</v>
      </c>
      <c r="AB3872" s="51">
        <f t="shared" si="466"/>
        <v>0</v>
      </c>
      <c r="AC3872" s="52">
        <f t="shared" si="467"/>
        <v>518.4</v>
      </c>
      <c r="AD3872" s="53">
        <f>(ROUND(AC3872-AC3864,1)/AC3864)</f>
        <v>0.20222634508348794</v>
      </c>
      <c r="AE3872" s="44"/>
      <c r="AF3872" s="45"/>
    </row>
    <row r="3873" spans="1:32">
      <c r="A3873" s="46" t="s">
        <v>37</v>
      </c>
      <c r="B3873" s="61"/>
      <c r="C3873" s="48" t="s">
        <v>13</v>
      </c>
      <c r="D3873" s="49">
        <v>45</v>
      </c>
      <c r="E3873" s="49">
        <v>0</v>
      </c>
      <c r="F3873" s="49">
        <v>0</v>
      </c>
      <c r="G3873" s="49">
        <v>0</v>
      </c>
      <c r="H3873" s="49">
        <v>130</v>
      </c>
      <c r="I3873" s="50">
        <v>30</v>
      </c>
      <c r="J3873" s="50">
        <v>30</v>
      </c>
      <c r="K3873" s="50">
        <v>50</v>
      </c>
      <c r="L3873" s="50">
        <v>50</v>
      </c>
      <c r="M3873" s="50">
        <v>0</v>
      </c>
      <c r="N3873" s="51">
        <f>D3873*$D$12</f>
        <v>60.750000000000007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175.5</v>
      </c>
      <c r="S3873" s="51">
        <f>(N3873/100)*(I3873*$I$12)+(N3873/100)*(J3873*$J$12)</f>
        <v>36.450000000000003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245.7</v>
      </c>
      <c r="X3873" s="51">
        <f t="shared" si="462"/>
        <v>97.200000000000017</v>
      </c>
      <c r="Y3873" s="51">
        <f t="shared" si="463"/>
        <v>0</v>
      </c>
      <c r="Z3873" s="51">
        <f t="shared" si="464"/>
        <v>0</v>
      </c>
      <c r="AA3873" s="51">
        <f t="shared" si="465"/>
        <v>0</v>
      </c>
      <c r="AB3873" s="51">
        <f t="shared" si="466"/>
        <v>421.2</v>
      </c>
      <c r="AC3873" s="52">
        <f t="shared" si="467"/>
        <v>518.4</v>
      </c>
      <c r="AD3873" s="53">
        <f>(ROUND(AC3873-AC3864,1)/AC3864)</f>
        <v>0.20222634508348794</v>
      </c>
      <c r="AE3873" s="44"/>
      <c r="AF3873" s="45"/>
    </row>
    <row r="3874" spans="1:32">
      <c r="A3874" s="46" t="s">
        <v>38</v>
      </c>
      <c r="B3874" s="61"/>
      <c r="C3874" s="48" t="s">
        <v>14</v>
      </c>
      <c r="D3874" s="49">
        <v>90</v>
      </c>
      <c r="E3874" s="49">
        <v>0</v>
      </c>
      <c r="F3874" s="49">
        <v>50</v>
      </c>
      <c r="G3874" s="49">
        <v>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93</v>
      </c>
      <c r="N3874" s="51">
        <f>D3874*$D$13</f>
        <v>121.50000000000001</v>
      </c>
      <c r="O3874" s="51">
        <f>E3874*$E$13</f>
        <v>0</v>
      </c>
      <c r="P3874" s="51">
        <f>F3874*$F$13</f>
        <v>67.5</v>
      </c>
      <c r="Q3874" s="51">
        <f>G3874*$G$13</f>
        <v>0</v>
      </c>
      <c r="R3874" s="51">
        <f>H3874*$H$13</f>
        <v>0</v>
      </c>
      <c r="S3874" s="51">
        <f>(N3874/100)*(I3874*$I$13)+(N3874/100)*(J3874*$J$13)+(N3874/100)*(M3874*$M$13)</f>
        <v>225.99</v>
      </c>
      <c r="T3874" s="51">
        <f>(O3874/100)*(K3874*$K$13)+(O3874/100)*(M3874*$M$13)</f>
        <v>0</v>
      </c>
      <c r="U3874" s="51">
        <f>(P3874/100)*(K3874*$K$13)+(P3874/100)*(L3874*$L$13)+(P3874/100)*(M3874*$M$13)</f>
        <v>125.55000000000001</v>
      </c>
      <c r="V3874" s="51">
        <f>(Q3874/100)*(L3874*$L$13)+(Q3874/100)*(M3874*$M$13)</f>
        <v>0</v>
      </c>
      <c r="W3874" s="51">
        <f>(R3874/100)*(K3874*$K$13)+(R3874/100)*(L3874*$L$13)+(R3874/100)*(M3874*$M$13)</f>
        <v>0</v>
      </c>
      <c r="X3874" s="51">
        <f t="shared" si="462"/>
        <v>347.49</v>
      </c>
      <c r="Y3874" s="51">
        <f t="shared" si="463"/>
        <v>0</v>
      </c>
      <c r="Z3874" s="51">
        <f t="shared" si="464"/>
        <v>193.05</v>
      </c>
      <c r="AA3874" s="51">
        <f t="shared" si="465"/>
        <v>0</v>
      </c>
      <c r="AB3874" s="51">
        <f t="shared" si="466"/>
        <v>0</v>
      </c>
      <c r="AC3874" s="52">
        <f t="shared" si="467"/>
        <v>540.5</v>
      </c>
      <c r="AD3874" s="53">
        <f>(ROUND(AC3874-AC3864,1)/AC3864)</f>
        <v>0.2534786641929499</v>
      </c>
      <c r="AE3874" s="44"/>
      <c r="AF3874" s="45"/>
    </row>
    <row r="3875" spans="1:32">
      <c r="A3875" s="46" t="s">
        <v>39</v>
      </c>
      <c r="B3875" s="61"/>
      <c r="C3875" s="48" t="s">
        <v>15</v>
      </c>
      <c r="D3875" s="49">
        <v>105</v>
      </c>
      <c r="E3875" s="49">
        <v>0</v>
      </c>
      <c r="F3875" s="49">
        <v>0</v>
      </c>
      <c r="G3875" s="49">
        <v>0</v>
      </c>
      <c r="H3875" s="49">
        <v>0</v>
      </c>
      <c r="I3875" s="50">
        <v>30</v>
      </c>
      <c r="J3875" s="50">
        <v>30</v>
      </c>
      <c r="K3875" s="50">
        <v>100</v>
      </c>
      <c r="L3875" s="50">
        <v>0</v>
      </c>
      <c r="M3875" s="50">
        <v>0</v>
      </c>
      <c r="N3875" s="51">
        <f>D3875*$D$14</f>
        <v>141.75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368.55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462"/>
        <v>510.3</v>
      </c>
      <c r="Y3875" s="51">
        <f t="shared" si="463"/>
        <v>0</v>
      </c>
      <c r="Z3875" s="51">
        <f t="shared" si="464"/>
        <v>0</v>
      </c>
      <c r="AA3875" s="51">
        <f t="shared" si="465"/>
        <v>0</v>
      </c>
      <c r="AB3875" s="51">
        <f t="shared" si="466"/>
        <v>0</v>
      </c>
      <c r="AC3875" s="52">
        <f t="shared" si="467"/>
        <v>510.3</v>
      </c>
      <c r="AD3875" s="53">
        <f>(ROUND(AC3875-AC3864,1)/AC3864)</f>
        <v>0.18344155844155843</v>
      </c>
      <c r="AE3875" s="44"/>
      <c r="AF3875" s="45"/>
    </row>
    <row r="3876" spans="1:32">
      <c r="A3876" s="46"/>
      <c r="B3876" s="61"/>
      <c r="C3876" s="48" t="s">
        <v>16</v>
      </c>
      <c r="D3876" s="49">
        <v>105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30</v>
      </c>
      <c r="K3876" s="50">
        <v>0</v>
      </c>
      <c r="L3876" s="50">
        <v>100</v>
      </c>
      <c r="M3876" s="50">
        <v>0</v>
      </c>
      <c r="N3876" s="51">
        <f>D3876*$D$15</f>
        <v>141.75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368.55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ref="X3876:X3939" si="468">N3876+S3876</f>
        <v>510.3</v>
      </c>
      <c r="Y3876" s="51">
        <f t="shared" ref="Y3876:Y3939" si="469">O3876+T3876</f>
        <v>0</v>
      </c>
      <c r="Z3876" s="51">
        <f t="shared" ref="Z3876:Z3939" si="470">P3876+U3876</f>
        <v>0</v>
      </c>
      <c r="AA3876" s="51">
        <f t="shared" ref="AA3876:AA3939" si="471">Q3876+V3876</f>
        <v>0</v>
      </c>
      <c r="AB3876" s="51">
        <f t="shared" ref="AB3876:AB3939" si="472">R3876+W3876</f>
        <v>0</v>
      </c>
      <c r="AC3876" s="52">
        <f t="shared" ref="AC3876:AC3939" si="473">ROUND(X3876+Y3876+Z3876+AA3876+AB3876,1)</f>
        <v>510.3</v>
      </c>
      <c r="AD3876" s="53">
        <f>(ROUND(AC3876-AC3864,1)/AC3864)</f>
        <v>0.18344155844155843</v>
      </c>
      <c r="AE3876" s="44"/>
      <c r="AF3876" s="45"/>
    </row>
    <row r="3877" spans="1:32">
      <c r="A3877" s="46"/>
      <c r="B3877" s="61"/>
      <c r="C3877" s="48" t="s">
        <v>17</v>
      </c>
      <c r="D3877" s="49">
        <v>90</v>
      </c>
      <c r="E3877" s="49">
        <v>0</v>
      </c>
      <c r="F3877" s="49">
        <v>50</v>
      </c>
      <c r="G3877" s="49">
        <v>0</v>
      </c>
      <c r="H3877" s="49">
        <v>0</v>
      </c>
      <c r="I3877" s="50">
        <v>30</v>
      </c>
      <c r="J3877" s="50">
        <v>70</v>
      </c>
      <c r="K3877" s="50">
        <v>30</v>
      </c>
      <c r="L3877" s="50">
        <v>30</v>
      </c>
      <c r="M3877" s="50">
        <v>0</v>
      </c>
      <c r="N3877" s="51">
        <f>D3877*$D$16</f>
        <v>121.50000000000001</v>
      </c>
      <c r="O3877" s="51">
        <f>E3877*$E$16</f>
        <v>0</v>
      </c>
      <c r="P3877" s="51">
        <f>F3877*$F$16</f>
        <v>67.5</v>
      </c>
      <c r="Q3877" s="51">
        <f>G3877*$G$16</f>
        <v>0</v>
      </c>
      <c r="R3877" s="51">
        <f>H3877*$H$16</f>
        <v>0</v>
      </c>
      <c r="S3877" s="51">
        <f>(N3877/100)*(I3877*$I$16)+(N3877/100)*(J3877*$J$16)</f>
        <v>249.07499999999999</v>
      </c>
      <c r="T3877" s="51">
        <f>(O3877/100)*(K3877*$K$16)</f>
        <v>0</v>
      </c>
      <c r="U3877" s="51">
        <f>(P3877/100)*(K3877*$K$16)+(P3877/100)*(L3877*$L$16)</f>
        <v>40.5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468"/>
        <v>370.57499999999999</v>
      </c>
      <c r="Y3877" s="51">
        <f t="shared" si="469"/>
        <v>0</v>
      </c>
      <c r="Z3877" s="51">
        <f t="shared" si="470"/>
        <v>108</v>
      </c>
      <c r="AA3877" s="51">
        <f t="shared" si="471"/>
        <v>0</v>
      </c>
      <c r="AB3877" s="51">
        <f t="shared" si="472"/>
        <v>0</v>
      </c>
      <c r="AC3877" s="52">
        <f t="shared" si="473"/>
        <v>478.6</v>
      </c>
      <c r="AD3877" s="53">
        <f>(ROUND(AC3877-AC3864,1)/AC3864)</f>
        <v>0.10992578849721707</v>
      </c>
      <c r="AE3877" s="44"/>
      <c r="AF3877" s="45"/>
    </row>
    <row r="3878" spans="1:32">
      <c r="A3878" s="46"/>
      <c r="B3878" s="61"/>
      <c r="C3878" s="48" t="s">
        <v>18</v>
      </c>
      <c r="D3878" s="49">
        <v>90</v>
      </c>
      <c r="E3878" s="49">
        <v>0</v>
      </c>
      <c r="F3878" s="49">
        <v>50</v>
      </c>
      <c r="G3878" s="49">
        <v>0</v>
      </c>
      <c r="H3878" s="49">
        <v>0</v>
      </c>
      <c r="I3878" s="50">
        <v>70</v>
      </c>
      <c r="J3878" s="50">
        <v>30</v>
      </c>
      <c r="K3878" s="50">
        <v>30</v>
      </c>
      <c r="L3878" s="50">
        <v>30</v>
      </c>
      <c r="M3878" s="50">
        <v>0</v>
      </c>
      <c r="N3878" s="51">
        <f>D3878*$D$17</f>
        <v>121.50000000000001</v>
      </c>
      <c r="O3878" s="51">
        <f>E3878*$E$17</f>
        <v>0</v>
      </c>
      <c r="P3878" s="51">
        <f>F3878*$F$17</f>
        <v>67.5</v>
      </c>
      <c r="Q3878" s="51">
        <f>G3878*$G$17</f>
        <v>0</v>
      </c>
      <c r="R3878" s="51">
        <f>H3878*$H$17</f>
        <v>0</v>
      </c>
      <c r="S3878" s="51">
        <f>(N3878/100)*(I3878*$I$17)+(N3878/100)*(J3878*$J$17)</f>
        <v>249.07499999999999</v>
      </c>
      <c r="T3878" s="51">
        <f>(O3878/100)*(K3878*$K$17)</f>
        <v>0</v>
      </c>
      <c r="U3878" s="51">
        <f>(P3878/100)*(K3878*$K$17)+(P3878/100)*(L3878*$L$17)</f>
        <v>40.5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468"/>
        <v>370.57499999999999</v>
      </c>
      <c r="Y3878" s="51">
        <f t="shared" si="469"/>
        <v>0</v>
      </c>
      <c r="Z3878" s="51">
        <f t="shared" si="470"/>
        <v>108</v>
      </c>
      <c r="AA3878" s="51">
        <f t="shared" si="471"/>
        <v>0</v>
      </c>
      <c r="AB3878" s="51">
        <f t="shared" si="472"/>
        <v>0</v>
      </c>
      <c r="AC3878" s="52">
        <f t="shared" si="473"/>
        <v>478.6</v>
      </c>
      <c r="AD3878" s="53">
        <f>(ROUND(AC3878-AC3864,1)/AC3864)</f>
        <v>0.10992578849721707</v>
      </c>
      <c r="AE3878" s="44" t="s">
        <v>28</v>
      </c>
      <c r="AF3878" s="45"/>
    </row>
    <row r="3879" spans="1:32">
      <c r="A3879" s="54" t="s">
        <v>19</v>
      </c>
      <c r="B3879" s="58" t="s">
        <v>316</v>
      </c>
      <c r="C3879" s="38" t="s">
        <v>53</v>
      </c>
      <c r="D3879" s="39">
        <v>95</v>
      </c>
      <c r="E3879" s="39">
        <v>0</v>
      </c>
      <c r="F3879" s="39">
        <v>0</v>
      </c>
      <c r="G3879" s="39">
        <v>50</v>
      </c>
      <c r="H3879" s="39">
        <v>0</v>
      </c>
      <c r="I3879" s="40">
        <v>10</v>
      </c>
      <c r="J3879" s="40">
        <v>50</v>
      </c>
      <c r="K3879" s="40">
        <v>0</v>
      </c>
      <c r="L3879" s="40">
        <v>50</v>
      </c>
      <c r="M3879" s="40">
        <v>0</v>
      </c>
      <c r="N3879" s="41">
        <f>D3879*$D$3</f>
        <v>133</v>
      </c>
      <c r="O3879" s="41">
        <f>E3879*$E$3</f>
        <v>0</v>
      </c>
      <c r="P3879" s="41">
        <f>F3879*$F$3</f>
        <v>0</v>
      </c>
      <c r="Q3879" s="41">
        <f>G3879*$G$3</f>
        <v>70</v>
      </c>
      <c r="R3879" s="41">
        <f>H3879*$H$3</f>
        <v>0</v>
      </c>
      <c r="S3879" s="41">
        <f>(N3879/100)*(I3879*$I$3)+(N3879/100)*(J3879*$J$3)</f>
        <v>159.6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70</v>
      </c>
      <c r="W3879" s="41">
        <f>(R3879/100)*(K3879*$K$3)+(R3879/100)*(L3879*$L$3)</f>
        <v>0</v>
      </c>
      <c r="X3879" s="41">
        <f t="shared" si="468"/>
        <v>292.60000000000002</v>
      </c>
      <c r="Y3879" s="41">
        <f t="shared" si="469"/>
        <v>0</v>
      </c>
      <c r="Z3879" s="41">
        <f t="shared" si="470"/>
        <v>0</v>
      </c>
      <c r="AA3879" s="41">
        <f t="shared" si="471"/>
        <v>140</v>
      </c>
      <c r="AB3879" s="41">
        <f t="shared" si="472"/>
        <v>0</v>
      </c>
      <c r="AC3879" s="42">
        <f t="shared" si="473"/>
        <v>432.6</v>
      </c>
      <c r="AD3879" s="43"/>
      <c r="AE3879" s="44"/>
      <c r="AF3879" s="45"/>
    </row>
    <row r="3880" spans="1:32">
      <c r="A3880" s="46" t="s">
        <v>29</v>
      </c>
      <c r="B3880" s="59">
        <v>12</v>
      </c>
      <c r="C3880" s="48" t="s">
        <v>5</v>
      </c>
      <c r="D3880" s="49">
        <v>95</v>
      </c>
      <c r="E3880" s="49">
        <v>0</v>
      </c>
      <c r="F3880" s="49">
        <v>0</v>
      </c>
      <c r="G3880" s="49">
        <v>50</v>
      </c>
      <c r="H3880" s="49">
        <v>0</v>
      </c>
      <c r="I3880" s="50">
        <v>30</v>
      </c>
      <c r="J3880" s="50">
        <v>70</v>
      </c>
      <c r="K3880" s="50">
        <v>0</v>
      </c>
      <c r="L3880" s="50">
        <v>50</v>
      </c>
      <c r="M3880" s="50">
        <v>0</v>
      </c>
      <c r="N3880" s="51">
        <f>D3880*$D$4</f>
        <v>128.25</v>
      </c>
      <c r="O3880" s="51">
        <f>E3880*$E$4</f>
        <v>0</v>
      </c>
      <c r="P3880" s="51">
        <f>F3880*$F$4</f>
        <v>0</v>
      </c>
      <c r="Q3880" s="51">
        <f>G3880*$G$4</f>
        <v>67.5</v>
      </c>
      <c r="R3880" s="51">
        <f>H3880*$H$4</f>
        <v>0</v>
      </c>
      <c r="S3880" s="51">
        <f>(N3880/100)*(I3880*$I$4)+(N3880/100)*(J3880*$J$4)</f>
        <v>256.5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67.5</v>
      </c>
      <c r="W3880" s="51">
        <f>(R3880/100)*(K3880*$K$4)+(R3880/100)*(L3880*$L$4)</f>
        <v>0</v>
      </c>
      <c r="X3880" s="51">
        <f t="shared" si="468"/>
        <v>384.75</v>
      </c>
      <c r="Y3880" s="51">
        <f t="shared" si="469"/>
        <v>0</v>
      </c>
      <c r="Z3880" s="51">
        <f t="shared" si="470"/>
        <v>0</v>
      </c>
      <c r="AA3880" s="51">
        <f t="shared" si="471"/>
        <v>135</v>
      </c>
      <c r="AB3880" s="51">
        <f t="shared" si="472"/>
        <v>0</v>
      </c>
      <c r="AC3880" s="52">
        <f t="shared" si="473"/>
        <v>519.79999999999995</v>
      </c>
      <c r="AD3880" s="53">
        <f>(ROUND(AC3880-AC3879,1)/AC3879)</f>
        <v>0.20157189089227923</v>
      </c>
      <c r="AE3880" s="44"/>
      <c r="AF3880" s="45"/>
    </row>
    <row r="3881" spans="1:32">
      <c r="A3881" s="46" t="s">
        <v>30</v>
      </c>
      <c r="B3881" s="59">
        <v>30</v>
      </c>
      <c r="C3881" s="48" t="s">
        <v>6</v>
      </c>
      <c r="D3881" s="49">
        <v>95</v>
      </c>
      <c r="E3881" s="49">
        <v>0</v>
      </c>
      <c r="F3881" s="49">
        <v>0</v>
      </c>
      <c r="G3881" s="49">
        <v>50</v>
      </c>
      <c r="H3881" s="49">
        <v>0</v>
      </c>
      <c r="I3881" s="50">
        <v>10</v>
      </c>
      <c r="J3881" s="50">
        <v>50</v>
      </c>
      <c r="K3881" s="50">
        <v>0</v>
      </c>
      <c r="L3881" s="50">
        <v>50</v>
      </c>
      <c r="M3881" s="50">
        <v>0</v>
      </c>
      <c r="N3881" s="51">
        <f>D3881*$D$5</f>
        <v>133</v>
      </c>
      <c r="O3881" s="51">
        <f>E3881*$E$5</f>
        <v>0</v>
      </c>
      <c r="P3881" s="51">
        <f>F3881*$F$5</f>
        <v>0</v>
      </c>
      <c r="Q3881" s="51">
        <f>G3881*$G$5</f>
        <v>70</v>
      </c>
      <c r="R3881" s="51">
        <f>H3881*$H$5</f>
        <v>0</v>
      </c>
      <c r="S3881" s="51">
        <f>(N3881/100)*(I3881*$I$5)+(N3881/100)*(J3881*$J$5)</f>
        <v>159.6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70</v>
      </c>
      <c r="W3881" s="51">
        <f>(R3881/100)*(K3881*$K$5)+(R3881/100)*(L3881*$L$5)</f>
        <v>0</v>
      </c>
      <c r="X3881" s="51">
        <f t="shared" si="468"/>
        <v>292.60000000000002</v>
      </c>
      <c r="Y3881" s="51">
        <f t="shared" si="469"/>
        <v>0</v>
      </c>
      <c r="Z3881" s="51">
        <f t="shared" si="470"/>
        <v>0</v>
      </c>
      <c r="AA3881" s="51">
        <f t="shared" si="471"/>
        <v>140</v>
      </c>
      <c r="AB3881" s="51">
        <f t="shared" si="472"/>
        <v>0</v>
      </c>
      <c r="AC3881" s="52">
        <f t="shared" si="473"/>
        <v>432.6</v>
      </c>
      <c r="AD3881" s="53">
        <f>(ROUND(AC3881-AC3879,1)/AC3879)</f>
        <v>0</v>
      </c>
      <c r="AE3881" s="44"/>
      <c r="AF3881" s="45"/>
    </row>
    <row r="3882" spans="1:32">
      <c r="A3882" s="46" t="s">
        <v>31</v>
      </c>
      <c r="B3882" s="59">
        <v>0</v>
      </c>
      <c r="C3882" s="48" t="s">
        <v>7</v>
      </c>
      <c r="D3882" s="49">
        <v>95</v>
      </c>
      <c r="E3882" s="49">
        <v>0</v>
      </c>
      <c r="F3882" s="49">
        <v>0</v>
      </c>
      <c r="G3882" s="49">
        <v>50</v>
      </c>
      <c r="H3882" s="49">
        <v>0</v>
      </c>
      <c r="I3882" s="50">
        <v>10</v>
      </c>
      <c r="J3882" s="50">
        <v>50</v>
      </c>
      <c r="K3882" s="50">
        <v>0</v>
      </c>
      <c r="L3882" s="50">
        <v>50</v>
      </c>
      <c r="M3882" s="50">
        <v>0</v>
      </c>
      <c r="N3882" s="51">
        <f>D3882*$D$6</f>
        <v>133</v>
      </c>
      <c r="O3882" s="51">
        <f>E3882*$E$6</f>
        <v>0</v>
      </c>
      <c r="P3882" s="51">
        <f>F3882*$F$6</f>
        <v>0</v>
      </c>
      <c r="Q3882" s="51">
        <f>G3882*$G$6</f>
        <v>70</v>
      </c>
      <c r="R3882" s="51">
        <f>H3882*$H$6</f>
        <v>0</v>
      </c>
      <c r="S3882" s="51">
        <f>(N3882/100)*(I3882*$I$6)+(N3882/100)*(J3882*$J$6)</f>
        <v>159.6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70</v>
      </c>
      <c r="W3882" s="51">
        <f>(R3882/100)*(K3882*$K$6)+(R3882/100)*(L3882*$L$6)</f>
        <v>0</v>
      </c>
      <c r="X3882" s="51">
        <f t="shared" si="468"/>
        <v>292.60000000000002</v>
      </c>
      <c r="Y3882" s="51">
        <f t="shared" si="469"/>
        <v>0</v>
      </c>
      <c r="Z3882" s="51">
        <f t="shared" si="470"/>
        <v>0</v>
      </c>
      <c r="AA3882" s="51">
        <f t="shared" si="471"/>
        <v>140</v>
      </c>
      <c r="AB3882" s="51">
        <f t="shared" si="472"/>
        <v>0</v>
      </c>
      <c r="AC3882" s="52">
        <f t="shared" si="473"/>
        <v>432.6</v>
      </c>
      <c r="AD3882" s="53">
        <f>(ROUND(AC3882-AC3879,1)/AC3879)</f>
        <v>0</v>
      </c>
      <c r="AE3882" s="44"/>
      <c r="AF3882" s="45"/>
    </row>
    <row r="3883" spans="1:32">
      <c r="A3883" s="46" t="s">
        <v>32</v>
      </c>
      <c r="B3883" s="59">
        <v>40</v>
      </c>
      <c r="C3883" s="48" t="s">
        <v>8</v>
      </c>
      <c r="D3883" s="49">
        <v>95</v>
      </c>
      <c r="E3883" s="49">
        <v>0</v>
      </c>
      <c r="F3883" s="49">
        <v>0</v>
      </c>
      <c r="G3883" s="49">
        <v>50</v>
      </c>
      <c r="H3883" s="49">
        <v>0</v>
      </c>
      <c r="I3883" s="50">
        <v>10</v>
      </c>
      <c r="J3883" s="50">
        <v>50</v>
      </c>
      <c r="K3883" s="50">
        <v>0</v>
      </c>
      <c r="L3883" s="50">
        <v>50</v>
      </c>
      <c r="M3883" s="50">
        <v>0</v>
      </c>
      <c r="N3883" s="51">
        <f>D3883*$D$7</f>
        <v>133</v>
      </c>
      <c r="O3883" s="51">
        <f>E3883*$E$7</f>
        <v>0</v>
      </c>
      <c r="P3883" s="51">
        <f>F3883*$F$7</f>
        <v>0</v>
      </c>
      <c r="Q3883" s="51">
        <f>G3883*$G$7</f>
        <v>70</v>
      </c>
      <c r="R3883" s="51">
        <f>H3883*$H$7</f>
        <v>0</v>
      </c>
      <c r="S3883" s="51">
        <f>(N3883/100)*(I3883*$I$7)+(N3883/100)*(J3883*$J$7)</f>
        <v>159.6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70</v>
      </c>
      <c r="W3883" s="51">
        <f>(R3883/100)*(K3883*$K$7)+(R3883/100)*(L3883*$L$7)</f>
        <v>0</v>
      </c>
      <c r="X3883" s="51">
        <f t="shared" si="468"/>
        <v>292.60000000000002</v>
      </c>
      <c r="Y3883" s="51">
        <f t="shared" si="469"/>
        <v>0</v>
      </c>
      <c r="Z3883" s="51">
        <f t="shared" si="470"/>
        <v>0</v>
      </c>
      <c r="AA3883" s="51">
        <f t="shared" si="471"/>
        <v>140</v>
      </c>
      <c r="AB3883" s="51">
        <f t="shared" si="472"/>
        <v>0</v>
      </c>
      <c r="AC3883" s="52">
        <f t="shared" si="473"/>
        <v>432.6</v>
      </c>
      <c r="AD3883" s="53">
        <f>(ROUND(AC3883-AC3879,1)/AC3879)</f>
        <v>0</v>
      </c>
      <c r="AE3883" s="44"/>
      <c r="AF3883" s="45"/>
    </row>
    <row r="3884" spans="1:32">
      <c r="A3884" s="46" t="s">
        <v>33</v>
      </c>
      <c r="B3884" s="59"/>
      <c r="C3884" s="48" t="s">
        <v>9</v>
      </c>
      <c r="D3884" s="49">
        <v>95</v>
      </c>
      <c r="E3884" s="49">
        <v>0</v>
      </c>
      <c r="F3884" s="49">
        <v>0</v>
      </c>
      <c r="G3884" s="49">
        <v>50</v>
      </c>
      <c r="H3884" s="49">
        <v>0</v>
      </c>
      <c r="I3884" s="50">
        <v>10</v>
      </c>
      <c r="J3884" s="50">
        <v>50</v>
      </c>
      <c r="K3884" s="50">
        <v>0</v>
      </c>
      <c r="L3884" s="50">
        <v>50</v>
      </c>
      <c r="M3884" s="50">
        <v>0</v>
      </c>
      <c r="N3884" s="51">
        <f>D3884*$D$8</f>
        <v>133</v>
      </c>
      <c r="O3884" s="51">
        <f>E3884*$E$8</f>
        <v>0</v>
      </c>
      <c r="P3884" s="51">
        <f>F3884*$F$8</f>
        <v>0</v>
      </c>
      <c r="Q3884" s="51">
        <f>G3884*$G$8</f>
        <v>70</v>
      </c>
      <c r="R3884" s="51">
        <f>H3884*$H$8</f>
        <v>0</v>
      </c>
      <c r="S3884" s="51">
        <f>(N3884/100)*(I3884*$I$8)+(N3884/100)*(J3884*$J$8)</f>
        <v>159.6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70</v>
      </c>
      <c r="W3884" s="51">
        <f>(R3884/100)*(K3884*$K$8)+(R3884/100)*(L3884*$L$8)</f>
        <v>0</v>
      </c>
      <c r="X3884" s="51">
        <f t="shared" si="468"/>
        <v>292.60000000000002</v>
      </c>
      <c r="Y3884" s="51">
        <f t="shared" si="469"/>
        <v>0</v>
      </c>
      <c r="Z3884" s="51">
        <f t="shared" si="470"/>
        <v>0</v>
      </c>
      <c r="AA3884" s="51">
        <f t="shared" si="471"/>
        <v>140</v>
      </c>
      <c r="AB3884" s="51">
        <f t="shared" si="472"/>
        <v>0</v>
      </c>
      <c r="AC3884" s="52">
        <f t="shared" si="473"/>
        <v>432.6</v>
      </c>
      <c r="AD3884" s="53">
        <f>(ROUND(AC3884-AC3879,1)/AC3879)</f>
        <v>0</v>
      </c>
      <c r="AE3884" s="44"/>
      <c r="AF3884" s="45"/>
    </row>
    <row r="3885" spans="1:32">
      <c r="A3885" s="46" t="s">
        <v>34</v>
      </c>
      <c r="B3885" s="59"/>
      <c r="C3885" s="48" t="s">
        <v>10</v>
      </c>
      <c r="D3885" s="49">
        <v>58</v>
      </c>
      <c r="E3885" s="49">
        <v>125</v>
      </c>
      <c r="F3885" s="49">
        <v>0</v>
      </c>
      <c r="G3885" s="49">
        <v>0</v>
      </c>
      <c r="H3885" s="49">
        <v>0</v>
      </c>
      <c r="I3885" s="50">
        <v>10</v>
      </c>
      <c r="J3885" s="50">
        <v>50</v>
      </c>
      <c r="K3885" s="50">
        <v>100</v>
      </c>
      <c r="L3885" s="50">
        <v>0</v>
      </c>
      <c r="M3885" s="50">
        <v>0</v>
      </c>
      <c r="N3885" s="51">
        <f>D3885*$D$9</f>
        <v>78.300000000000011</v>
      </c>
      <c r="O3885" s="51">
        <f>E3885*$E$9</f>
        <v>168.75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46.980000000000004</v>
      </c>
      <c r="T3885" s="51">
        <f>(O3885/100)*(K3885*$K$9)</f>
        <v>236.25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468"/>
        <v>125.28000000000002</v>
      </c>
      <c r="Y3885" s="51">
        <f t="shared" si="469"/>
        <v>405</v>
      </c>
      <c r="Z3885" s="51">
        <f t="shared" si="470"/>
        <v>0</v>
      </c>
      <c r="AA3885" s="51">
        <f t="shared" si="471"/>
        <v>0</v>
      </c>
      <c r="AB3885" s="51">
        <f t="shared" si="472"/>
        <v>0</v>
      </c>
      <c r="AC3885" s="52">
        <f t="shared" si="473"/>
        <v>530.29999999999995</v>
      </c>
      <c r="AD3885" s="53">
        <f>(ROUND(AC3885-AC3879,1)/AC3879)</f>
        <v>0.22584373555247342</v>
      </c>
      <c r="AE3885" s="44"/>
      <c r="AF3885" s="45"/>
    </row>
    <row r="3886" spans="1:32">
      <c r="A3886" s="46" t="s">
        <v>35</v>
      </c>
      <c r="B3886" s="59"/>
      <c r="C3886" s="48" t="s">
        <v>11</v>
      </c>
      <c r="D3886" s="49">
        <v>58</v>
      </c>
      <c r="E3886" s="49">
        <v>0</v>
      </c>
      <c r="F3886" s="49">
        <v>125</v>
      </c>
      <c r="G3886" s="49">
        <v>0</v>
      </c>
      <c r="H3886" s="49">
        <v>0</v>
      </c>
      <c r="I3886" s="50">
        <v>10</v>
      </c>
      <c r="J3886" s="50">
        <v>50</v>
      </c>
      <c r="K3886" s="50">
        <v>50</v>
      </c>
      <c r="L3886" s="50">
        <v>50</v>
      </c>
      <c r="M3886" s="50">
        <v>0</v>
      </c>
      <c r="N3886" s="51">
        <f>D3886*$D$10</f>
        <v>78.300000000000011</v>
      </c>
      <c r="O3886" s="51">
        <f>E3886*$E$10</f>
        <v>0</v>
      </c>
      <c r="P3886" s="51">
        <f>F3886*$F$10</f>
        <v>168.75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46.980000000000004</v>
      </c>
      <c r="T3886" s="51">
        <f>(O3886/100)*(K3886*$J$10)</f>
        <v>0</v>
      </c>
      <c r="U3886" s="51">
        <f>(P3886/100)*(K3886*$K$10)+(P3886/100)*(L3886*$L$10)</f>
        <v>236.25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468"/>
        <v>125.28000000000002</v>
      </c>
      <c r="Y3886" s="51">
        <f t="shared" si="469"/>
        <v>0</v>
      </c>
      <c r="Z3886" s="51">
        <f t="shared" si="470"/>
        <v>405</v>
      </c>
      <c r="AA3886" s="51">
        <f t="shared" si="471"/>
        <v>0</v>
      </c>
      <c r="AB3886" s="51">
        <f t="shared" si="472"/>
        <v>0</v>
      </c>
      <c r="AC3886" s="52">
        <f t="shared" si="473"/>
        <v>530.29999999999995</v>
      </c>
      <c r="AD3886" s="53">
        <f>(ROUND(AC3886-AC3879,1)/AC3879)</f>
        <v>0.22584373555247342</v>
      </c>
      <c r="AE3886" s="44"/>
      <c r="AF3886" s="45"/>
    </row>
    <row r="3887" spans="1:32">
      <c r="A3887" s="46" t="s">
        <v>36</v>
      </c>
      <c r="B3887" s="59"/>
      <c r="C3887" s="48" t="s">
        <v>12</v>
      </c>
      <c r="D3887" s="49">
        <v>58</v>
      </c>
      <c r="E3887" s="49">
        <v>0</v>
      </c>
      <c r="F3887" s="49">
        <v>0</v>
      </c>
      <c r="G3887" s="49">
        <v>125</v>
      </c>
      <c r="H3887" s="49">
        <v>0</v>
      </c>
      <c r="I3887" s="50">
        <v>10</v>
      </c>
      <c r="J3887" s="50">
        <v>50</v>
      </c>
      <c r="K3887" s="50">
        <v>0</v>
      </c>
      <c r="L3887" s="50">
        <v>110</v>
      </c>
      <c r="M3887" s="50">
        <v>0</v>
      </c>
      <c r="N3887" s="51">
        <f>D3887*$D$11</f>
        <v>78.300000000000011</v>
      </c>
      <c r="O3887" s="51">
        <f>E3887*$E$11</f>
        <v>0</v>
      </c>
      <c r="P3887" s="51">
        <f>F3887*$F$11</f>
        <v>0</v>
      </c>
      <c r="Q3887" s="51">
        <f>G3887*$G$11</f>
        <v>168.75</v>
      </c>
      <c r="R3887" s="51">
        <f>H3887*$H$11</f>
        <v>0</v>
      </c>
      <c r="S3887" s="51">
        <f>(N3887/100)*(I3887*$I$11)+(N3887/100)*(J3887*$J$11)</f>
        <v>46.980000000000004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259.875</v>
      </c>
      <c r="W3887" s="51">
        <f>(R3887/100)*(K3887*$K$11)+(R3887/100)*(L3887*$L$11)</f>
        <v>0</v>
      </c>
      <c r="X3887" s="51">
        <f t="shared" si="468"/>
        <v>125.28000000000002</v>
      </c>
      <c r="Y3887" s="51">
        <f t="shared" si="469"/>
        <v>0</v>
      </c>
      <c r="Z3887" s="51">
        <f t="shared" si="470"/>
        <v>0</v>
      </c>
      <c r="AA3887" s="51">
        <f t="shared" si="471"/>
        <v>428.625</v>
      </c>
      <c r="AB3887" s="51">
        <f t="shared" si="472"/>
        <v>0</v>
      </c>
      <c r="AC3887" s="52">
        <f t="shared" si="473"/>
        <v>553.9</v>
      </c>
      <c r="AD3887" s="53">
        <f>(ROUND(AC3887-AC3879,1)/AC3879)</f>
        <v>0.28039759593157648</v>
      </c>
      <c r="AE3887" s="44"/>
      <c r="AF3887" s="45"/>
    </row>
    <row r="3888" spans="1:32">
      <c r="A3888" s="46" t="s">
        <v>37</v>
      </c>
      <c r="B3888" s="59"/>
      <c r="C3888" s="48" t="s">
        <v>13</v>
      </c>
      <c r="D3888" s="49">
        <v>58</v>
      </c>
      <c r="E3888" s="49">
        <v>0</v>
      </c>
      <c r="F3888" s="49">
        <v>0</v>
      </c>
      <c r="G3888" s="49">
        <v>0</v>
      </c>
      <c r="H3888" s="49">
        <v>125</v>
      </c>
      <c r="I3888" s="50">
        <v>10</v>
      </c>
      <c r="J3888" s="50">
        <v>50</v>
      </c>
      <c r="K3888" s="50">
        <v>50</v>
      </c>
      <c r="L3888" s="50">
        <v>50</v>
      </c>
      <c r="M3888" s="50">
        <v>0</v>
      </c>
      <c r="N3888" s="51">
        <f>D3888*$D$12</f>
        <v>78.300000000000011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168.75</v>
      </c>
      <c r="S3888" s="51">
        <f>(N3888/100)*(I3888*$I$12)+(N3888/100)*(J3888*$J$12)</f>
        <v>46.980000000000004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236.25</v>
      </c>
      <c r="X3888" s="51">
        <f t="shared" si="468"/>
        <v>125.28000000000002</v>
      </c>
      <c r="Y3888" s="51">
        <f t="shared" si="469"/>
        <v>0</v>
      </c>
      <c r="Z3888" s="51">
        <f t="shared" si="470"/>
        <v>0</v>
      </c>
      <c r="AA3888" s="51">
        <f t="shared" si="471"/>
        <v>0</v>
      </c>
      <c r="AB3888" s="51">
        <f t="shared" si="472"/>
        <v>405</v>
      </c>
      <c r="AC3888" s="52">
        <f t="shared" si="473"/>
        <v>530.29999999999995</v>
      </c>
      <c r="AD3888" s="53">
        <f>(ROUND(AC3888-AC3879,1)/AC3879)</f>
        <v>0.22584373555247342</v>
      </c>
      <c r="AE3888" s="44"/>
      <c r="AF3888" s="45"/>
    </row>
    <row r="3889" spans="1:32">
      <c r="A3889" s="46" t="s">
        <v>38</v>
      </c>
      <c r="B3889" s="59"/>
      <c r="C3889" s="48" t="s">
        <v>14</v>
      </c>
      <c r="D3889" s="49">
        <v>95</v>
      </c>
      <c r="E3889" s="49">
        <v>0</v>
      </c>
      <c r="F3889" s="49">
        <v>0</v>
      </c>
      <c r="G3889" s="49">
        <v>50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91</v>
      </c>
      <c r="N3889" s="51">
        <f>D3889*$D$13</f>
        <v>128.25</v>
      </c>
      <c r="O3889" s="51">
        <f>E3889*$E$13</f>
        <v>0</v>
      </c>
      <c r="P3889" s="51">
        <f>F3889*$F$13</f>
        <v>0</v>
      </c>
      <c r="Q3889" s="51">
        <f>G3889*$G$13</f>
        <v>67.5</v>
      </c>
      <c r="R3889" s="51">
        <f>H3889*$H$13</f>
        <v>0</v>
      </c>
      <c r="S3889" s="51">
        <f>(N3889/100)*(I3889*$I$13)+(N3889/100)*(J3889*$J$13)+(N3889/100)*(M3889*$M$13)</f>
        <v>233.41499999999999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122.85000000000001</v>
      </c>
      <c r="W3889" s="51">
        <f>(R3889/100)*(K3889*$K$13)+(R3889/100)*(L3889*$L$13)+(R3889/100)*(M3889*$M$13)</f>
        <v>0</v>
      </c>
      <c r="X3889" s="51">
        <f t="shared" si="468"/>
        <v>361.66499999999996</v>
      </c>
      <c r="Y3889" s="51">
        <f t="shared" si="469"/>
        <v>0</v>
      </c>
      <c r="Z3889" s="51">
        <f t="shared" si="470"/>
        <v>0</v>
      </c>
      <c r="AA3889" s="51">
        <f t="shared" si="471"/>
        <v>190.35000000000002</v>
      </c>
      <c r="AB3889" s="51">
        <f t="shared" si="472"/>
        <v>0</v>
      </c>
      <c r="AC3889" s="52">
        <f t="shared" si="473"/>
        <v>552</v>
      </c>
      <c r="AD3889" s="53">
        <f>(ROUND(AC3889-AC3879,1)/AC3879)</f>
        <v>0.27600554785020803</v>
      </c>
      <c r="AE3889" s="44"/>
      <c r="AF3889" s="45"/>
    </row>
    <row r="3890" spans="1:32">
      <c r="A3890" s="46" t="s">
        <v>39</v>
      </c>
      <c r="B3890" s="59"/>
      <c r="C3890" s="48" t="s">
        <v>15</v>
      </c>
      <c r="D3890" s="49">
        <v>115</v>
      </c>
      <c r="E3890" s="49">
        <v>0</v>
      </c>
      <c r="F3890" s="49">
        <v>0</v>
      </c>
      <c r="G3890" s="49">
        <v>0</v>
      </c>
      <c r="H3890" s="49">
        <v>0</v>
      </c>
      <c r="I3890" s="50">
        <v>10</v>
      </c>
      <c r="J3890" s="50">
        <v>50</v>
      </c>
      <c r="K3890" s="50">
        <v>90</v>
      </c>
      <c r="L3890" s="50">
        <v>0</v>
      </c>
      <c r="M3890" s="50">
        <v>0</v>
      </c>
      <c r="N3890" s="51">
        <f>D3890*$D$14</f>
        <v>155.25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372.6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468"/>
        <v>527.85</v>
      </c>
      <c r="Y3890" s="51">
        <f t="shared" si="469"/>
        <v>0</v>
      </c>
      <c r="Z3890" s="51">
        <f t="shared" si="470"/>
        <v>0</v>
      </c>
      <c r="AA3890" s="51">
        <f t="shared" si="471"/>
        <v>0</v>
      </c>
      <c r="AB3890" s="51">
        <f t="shared" si="472"/>
        <v>0</v>
      </c>
      <c r="AC3890" s="52">
        <f t="shared" si="473"/>
        <v>527.9</v>
      </c>
      <c r="AD3890" s="53">
        <f>(ROUND(AC3890-AC3879,1)/AC3879)</f>
        <v>0.22029588534442901</v>
      </c>
      <c r="AE3890" s="44"/>
      <c r="AF3890" s="45"/>
    </row>
    <row r="3891" spans="1:32">
      <c r="A3891" s="46"/>
      <c r="B3891" s="59"/>
      <c r="C3891" s="48" t="s">
        <v>16</v>
      </c>
      <c r="D3891" s="49">
        <v>115</v>
      </c>
      <c r="E3891" s="49">
        <v>0</v>
      </c>
      <c r="F3891" s="49">
        <v>0</v>
      </c>
      <c r="G3891" s="49">
        <v>0</v>
      </c>
      <c r="H3891" s="49">
        <v>0</v>
      </c>
      <c r="I3891" s="50">
        <v>10</v>
      </c>
      <c r="J3891" s="50">
        <v>50</v>
      </c>
      <c r="K3891" s="50">
        <v>0</v>
      </c>
      <c r="L3891" s="50">
        <v>90</v>
      </c>
      <c r="M3891" s="50">
        <v>0</v>
      </c>
      <c r="N3891" s="51">
        <f>D3891*$D$15</f>
        <v>155.25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372.6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468"/>
        <v>527.85</v>
      </c>
      <c r="Y3891" s="51">
        <f t="shared" si="469"/>
        <v>0</v>
      </c>
      <c r="Z3891" s="51">
        <f t="shared" si="470"/>
        <v>0</v>
      </c>
      <c r="AA3891" s="51">
        <f t="shared" si="471"/>
        <v>0</v>
      </c>
      <c r="AB3891" s="51">
        <f t="shared" si="472"/>
        <v>0</v>
      </c>
      <c r="AC3891" s="52">
        <f t="shared" si="473"/>
        <v>527.9</v>
      </c>
      <c r="AD3891" s="53">
        <f>(ROUND(AC3891-AC3879,1)/AC3879)</f>
        <v>0.22029588534442901</v>
      </c>
      <c r="AE3891" s="44"/>
      <c r="AF3891" s="45"/>
    </row>
    <row r="3892" spans="1:32">
      <c r="A3892" s="46"/>
      <c r="B3892" s="59"/>
      <c r="C3892" s="48" t="s">
        <v>17</v>
      </c>
      <c r="D3892" s="49">
        <v>95</v>
      </c>
      <c r="E3892" s="49">
        <v>0</v>
      </c>
      <c r="F3892" s="49">
        <v>0</v>
      </c>
      <c r="G3892" s="49">
        <v>50</v>
      </c>
      <c r="H3892" s="49">
        <v>0</v>
      </c>
      <c r="I3892" s="50">
        <v>10</v>
      </c>
      <c r="J3892" s="50">
        <v>90</v>
      </c>
      <c r="K3892" s="50">
        <v>0</v>
      </c>
      <c r="L3892" s="50">
        <v>50</v>
      </c>
      <c r="M3892" s="50">
        <v>0</v>
      </c>
      <c r="N3892" s="51">
        <f>D3892*$D$16</f>
        <v>128.25</v>
      </c>
      <c r="O3892" s="51">
        <f>E3892*$E$16</f>
        <v>0</v>
      </c>
      <c r="P3892" s="51">
        <f>F3892*$F$16</f>
        <v>0</v>
      </c>
      <c r="Q3892" s="51">
        <f>G3892*$G$16</f>
        <v>67.5</v>
      </c>
      <c r="R3892" s="51">
        <f>H3892*$H$16</f>
        <v>0</v>
      </c>
      <c r="S3892" s="51">
        <f>(N3892/100)*(I3892*$I$16)+(N3892/100)*(J3892*$J$16)</f>
        <v>301.38749999999999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33.75</v>
      </c>
      <c r="W3892" s="51">
        <f>(R3892/100)*(K3892*$K$16)+(R3892/100)*(L3892*$L$16)</f>
        <v>0</v>
      </c>
      <c r="X3892" s="51">
        <f t="shared" si="468"/>
        <v>429.63749999999999</v>
      </c>
      <c r="Y3892" s="51">
        <f t="shared" si="469"/>
        <v>0</v>
      </c>
      <c r="Z3892" s="51">
        <f t="shared" si="470"/>
        <v>0</v>
      </c>
      <c r="AA3892" s="51">
        <f t="shared" si="471"/>
        <v>101.25</v>
      </c>
      <c r="AB3892" s="51">
        <f t="shared" si="472"/>
        <v>0</v>
      </c>
      <c r="AC3892" s="52">
        <f t="shared" si="473"/>
        <v>530.9</v>
      </c>
      <c r="AD3892" s="53">
        <f>(ROUND(AC3892-AC3879,1)/AC3879)</f>
        <v>0.22723069810448449</v>
      </c>
      <c r="AE3892" s="44"/>
      <c r="AF3892" s="45"/>
    </row>
    <row r="3893" spans="1:32">
      <c r="A3893" s="46"/>
      <c r="B3893" s="59"/>
      <c r="C3893" s="48" t="s">
        <v>18</v>
      </c>
      <c r="D3893" s="49">
        <v>95</v>
      </c>
      <c r="E3893" s="49">
        <v>0</v>
      </c>
      <c r="F3893" s="49">
        <v>0</v>
      </c>
      <c r="G3893" s="49">
        <v>50</v>
      </c>
      <c r="H3893" s="49">
        <v>0</v>
      </c>
      <c r="I3893" s="50">
        <v>60</v>
      </c>
      <c r="J3893" s="50">
        <v>50</v>
      </c>
      <c r="K3893" s="50">
        <v>0</v>
      </c>
      <c r="L3893" s="50">
        <v>50</v>
      </c>
      <c r="M3893" s="50">
        <v>0</v>
      </c>
      <c r="N3893" s="51">
        <f>D3893*$D$17</f>
        <v>128.25</v>
      </c>
      <c r="O3893" s="51">
        <f>E3893*$E$17</f>
        <v>0</v>
      </c>
      <c r="P3893" s="51">
        <f>F3893*$F$17</f>
        <v>0</v>
      </c>
      <c r="Q3893" s="51">
        <f>G3893*$G$17</f>
        <v>67.5</v>
      </c>
      <c r="R3893" s="51">
        <f>H3893*$H$17</f>
        <v>0</v>
      </c>
      <c r="S3893" s="51">
        <f>(N3893/100)*(I3893*$I$17)+(N3893/100)*(J3893*$J$17)</f>
        <v>256.5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33.75</v>
      </c>
      <c r="W3893" s="51">
        <f>(R3893/100)*(K3893*$K$17)+(R3893/100)*(L3893*$L$17)</f>
        <v>0</v>
      </c>
      <c r="X3893" s="51">
        <f t="shared" si="468"/>
        <v>384.75</v>
      </c>
      <c r="Y3893" s="51">
        <f t="shared" si="469"/>
        <v>0</v>
      </c>
      <c r="Z3893" s="51">
        <f t="shared" si="470"/>
        <v>0</v>
      </c>
      <c r="AA3893" s="51">
        <f t="shared" si="471"/>
        <v>101.25</v>
      </c>
      <c r="AB3893" s="51">
        <f t="shared" si="472"/>
        <v>0</v>
      </c>
      <c r="AC3893" s="52">
        <f t="shared" si="473"/>
        <v>486</v>
      </c>
      <c r="AD3893" s="53">
        <f>(ROUND(AC3893-AC3879,1)/AC3879)</f>
        <v>0.1234396671289875</v>
      </c>
      <c r="AE3893" s="44" t="s">
        <v>28</v>
      </c>
      <c r="AF3893" s="45"/>
    </row>
    <row r="3894" spans="1:32">
      <c r="A3894" s="54" t="s">
        <v>19</v>
      </c>
      <c r="B3894" s="60" t="s">
        <v>317</v>
      </c>
      <c r="C3894" s="38" t="s">
        <v>50</v>
      </c>
      <c r="D3894" s="39">
        <v>102</v>
      </c>
      <c r="E3894" s="39">
        <v>0</v>
      </c>
      <c r="F3894" s="39">
        <v>0</v>
      </c>
      <c r="G3894" s="39">
        <v>0</v>
      </c>
      <c r="H3894" s="39">
        <v>0</v>
      </c>
      <c r="I3894" s="40">
        <v>10</v>
      </c>
      <c r="J3894" s="40">
        <v>40</v>
      </c>
      <c r="K3894" s="40">
        <v>50</v>
      </c>
      <c r="L3894" s="40">
        <v>0</v>
      </c>
      <c r="M3894" s="40">
        <v>0</v>
      </c>
      <c r="N3894" s="41">
        <f>D3894*$D$3</f>
        <v>142.79999999999998</v>
      </c>
      <c r="O3894" s="41">
        <f>E3894*$E$3</f>
        <v>0</v>
      </c>
      <c r="P3894" s="41">
        <f>F3894*$F$3</f>
        <v>0</v>
      </c>
      <c r="Q3894" s="41">
        <f>G3894*$G$3</f>
        <v>0</v>
      </c>
      <c r="R3894" s="41">
        <f>H3894*$H$3</f>
        <v>0</v>
      </c>
      <c r="S3894" s="41">
        <f>(N3894/100)*(I3894*$I$3)+(N3894/100)*(J3894*$J$3)+(N3894/100)*(K3894*$L$3)</f>
        <v>285.59999999999997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468"/>
        <v>428.4</v>
      </c>
      <c r="Y3894" s="41">
        <f t="shared" si="469"/>
        <v>0</v>
      </c>
      <c r="Z3894" s="41">
        <f t="shared" si="470"/>
        <v>0</v>
      </c>
      <c r="AA3894" s="41">
        <f t="shared" si="471"/>
        <v>0</v>
      </c>
      <c r="AB3894" s="41">
        <f t="shared" si="472"/>
        <v>0</v>
      </c>
      <c r="AC3894" s="42">
        <f t="shared" si="473"/>
        <v>428.4</v>
      </c>
      <c r="AD3894" s="43" t="s">
        <v>15</v>
      </c>
      <c r="AE3894" s="44" t="s">
        <v>28</v>
      </c>
      <c r="AF3894" s="45"/>
    </row>
    <row r="3895" spans="1:32">
      <c r="A3895" s="46" t="s">
        <v>29</v>
      </c>
      <c r="B3895" s="61">
        <v>10</v>
      </c>
      <c r="C3895" s="48" t="s">
        <v>5</v>
      </c>
      <c r="D3895" s="49">
        <v>102</v>
      </c>
      <c r="E3895" s="49">
        <v>0</v>
      </c>
      <c r="F3895" s="49">
        <v>0</v>
      </c>
      <c r="G3895" s="49">
        <v>0</v>
      </c>
      <c r="H3895" s="49">
        <v>0</v>
      </c>
      <c r="I3895" s="50">
        <v>30</v>
      </c>
      <c r="J3895" s="50">
        <v>55</v>
      </c>
      <c r="K3895" s="50">
        <v>50</v>
      </c>
      <c r="L3895" s="50">
        <v>0</v>
      </c>
      <c r="M3895" s="50">
        <v>0</v>
      </c>
      <c r="N3895" s="51">
        <f>D3895*$D$4</f>
        <v>137.70000000000002</v>
      </c>
      <c r="O3895" s="51">
        <f>E3895*$E$4</f>
        <v>0</v>
      </c>
      <c r="P3895" s="51">
        <f>F3895*$F$4</f>
        <v>0</v>
      </c>
      <c r="Q3895" s="51">
        <f>G3895*$G$4</f>
        <v>0</v>
      </c>
      <c r="R3895" s="51">
        <f>H3895*$H$4</f>
        <v>0</v>
      </c>
      <c r="S3895" s="51">
        <f>(N3895/100)*(I3895*$I$4)+(N3895/100)*(J3895*$J$4)+(N3895/100)*(K3895*$L$4)</f>
        <v>371.79000000000008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si="468"/>
        <v>509.49000000000012</v>
      </c>
      <c r="Y3895" s="51">
        <f t="shared" si="469"/>
        <v>0</v>
      </c>
      <c r="Z3895" s="51">
        <f t="shared" si="470"/>
        <v>0</v>
      </c>
      <c r="AA3895" s="51">
        <f t="shared" si="471"/>
        <v>0</v>
      </c>
      <c r="AB3895" s="51">
        <f t="shared" si="472"/>
        <v>0</v>
      </c>
      <c r="AC3895" s="52">
        <f t="shared" si="473"/>
        <v>509.5</v>
      </c>
      <c r="AD3895" s="53">
        <f>(ROUND(AC3895-AC3894,1)/AC3894)</f>
        <v>0.18930905695611577</v>
      </c>
      <c r="AE3895" s="44"/>
      <c r="AF3895" s="45"/>
    </row>
    <row r="3896" spans="1:32">
      <c r="A3896" s="46" t="s">
        <v>30</v>
      </c>
      <c r="B3896" s="61">
        <v>16</v>
      </c>
      <c r="C3896" s="48" t="s">
        <v>6</v>
      </c>
      <c r="D3896" s="49">
        <v>102</v>
      </c>
      <c r="E3896" s="49">
        <v>0</v>
      </c>
      <c r="F3896" s="49">
        <v>0</v>
      </c>
      <c r="G3896" s="49">
        <v>0</v>
      </c>
      <c r="H3896" s="49">
        <v>0</v>
      </c>
      <c r="I3896" s="50">
        <v>10</v>
      </c>
      <c r="J3896" s="50">
        <v>40</v>
      </c>
      <c r="K3896" s="50">
        <v>50</v>
      </c>
      <c r="L3896" s="50">
        <v>0</v>
      </c>
      <c r="M3896" s="50">
        <v>0</v>
      </c>
      <c r="N3896" s="51">
        <f>D3896*$D$5</f>
        <v>142.79999999999998</v>
      </c>
      <c r="O3896" s="51">
        <f>E3896*$E$5</f>
        <v>0</v>
      </c>
      <c r="P3896" s="51">
        <f>F3896*$F$5</f>
        <v>0</v>
      </c>
      <c r="Q3896" s="51">
        <f>G3896*$G$5</f>
        <v>0</v>
      </c>
      <c r="R3896" s="51">
        <f>H3896*$H$5</f>
        <v>0</v>
      </c>
      <c r="S3896" s="51">
        <f>(N3896/100)*(I3896*$I$5)+(N3896/100)*(J3896*$J$5)+(N3896/100)*(K3896*$L$5)</f>
        <v>285.59999999999997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468"/>
        <v>428.4</v>
      </c>
      <c r="Y3896" s="51">
        <f t="shared" si="469"/>
        <v>0</v>
      </c>
      <c r="Z3896" s="51">
        <f t="shared" si="470"/>
        <v>0</v>
      </c>
      <c r="AA3896" s="51">
        <f t="shared" si="471"/>
        <v>0</v>
      </c>
      <c r="AB3896" s="51">
        <f t="shared" si="472"/>
        <v>0</v>
      </c>
      <c r="AC3896" s="52">
        <f t="shared" si="473"/>
        <v>428.4</v>
      </c>
      <c r="AD3896" s="53">
        <f>(ROUND(AC3896-AC3894,1)/AC3894)</f>
        <v>0</v>
      </c>
      <c r="AE3896" s="44"/>
      <c r="AF3896" s="45"/>
    </row>
    <row r="3897" spans="1:32">
      <c r="A3897" s="46" t="s">
        <v>31</v>
      </c>
      <c r="B3897" s="61">
        <v>38</v>
      </c>
      <c r="C3897" s="48" t="s">
        <v>7</v>
      </c>
      <c r="D3897" s="49">
        <v>102</v>
      </c>
      <c r="E3897" s="49">
        <v>0</v>
      </c>
      <c r="F3897" s="49">
        <v>0</v>
      </c>
      <c r="G3897" s="49">
        <v>0</v>
      </c>
      <c r="H3897" s="49">
        <v>0</v>
      </c>
      <c r="I3897" s="50">
        <v>10</v>
      </c>
      <c r="J3897" s="50">
        <v>40</v>
      </c>
      <c r="K3897" s="50">
        <v>50</v>
      </c>
      <c r="L3897" s="50">
        <v>0</v>
      </c>
      <c r="M3897" s="50">
        <v>0</v>
      </c>
      <c r="N3897" s="51">
        <f>D3897*$D$6</f>
        <v>142.79999999999998</v>
      </c>
      <c r="O3897" s="51">
        <f>E3897*$E$6</f>
        <v>0</v>
      </c>
      <c r="P3897" s="51">
        <f>F3897*$F$6</f>
        <v>0</v>
      </c>
      <c r="Q3897" s="51">
        <f>G3897*$G$6</f>
        <v>0</v>
      </c>
      <c r="R3897" s="51">
        <f>H3897*$H$6</f>
        <v>0</v>
      </c>
      <c r="S3897" s="51">
        <f>(N3897/100)*(I3897*$I$6)+(N3897/100)*(J3897*$J$6)+(N3897/100)*(K3897*$L$6)</f>
        <v>285.59999999999997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468"/>
        <v>428.4</v>
      </c>
      <c r="Y3897" s="51">
        <f t="shared" si="469"/>
        <v>0</v>
      </c>
      <c r="Z3897" s="51">
        <f t="shared" si="470"/>
        <v>0</v>
      </c>
      <c r="AA3897" s="51">
        <f t="shared" si="471"/>
        <v>0</v>
      </c>
      <c r="AB3897" s="51">
        <f t="shared" si="472"/>
        <v>0</v>
      </c>
      <c r="AC3897" s="52">
        <f t="shared" si="473"/>
        <v>428.4</v>
      </c>
      <c r="AD3897" s="53">
        <f>(ROUND(AC3897-AC3894,1)/AC3894)</f>
        <v>0</v>
      </c>
      <c r="AE3897" s="44"/>
      <c r="AF3897" s="45"/>
    </row>
    <row r="3898" spans="1:32">
      <c r="A3898" s="46" t="s">
        <v>32</v>
      </c>
      <c r="B3898" s="61">
        <v>0</v>
      </c>
      <c r="C3898" s="48" t="s">
        <v>8</v>
      </c>
      <c r="D3898" s="49">
        <v>102</v>
      </c>
      <c r="E3898" s="49">
        <v>0</v>
      </c>
      <c r="F3898" s="49">
        <v>0</v>
      </c>
      <c r="G3898" s="49">
        <v>0</v>
      </c>
      <c r="H3898" s="49">
        <v>0</v>
      </c>
      <c r="I3898" s="50">
        <v>10</v>
      </c>
      <c r="J3898" s="50">
        <v>40</v>
      </c>
      <c r="K3898" s="50">
        <v>50</v>
      </c>
      <c r="L3898" s="50">
        <v>0</v>
      </c>
      <c r="M3898" s="50">
        <v>0</v>
      </c>
      <c r="N3898" s="51">
        <f>D3898*$D$7</f>
        <v>142.79999999999998</v>
      </c>
      <c r="O3898" s="51">
        <f>E3898*$E$7</f>
        <v>0</v>
      </c>
      <c r="P3898" s="51">
        <f>F3898*$F$7</f>
        <v>0</v>
      </c>
      <c r="Q3898" s="51">
        <f>G3898*$G$7</f>
        <v>0</v>
      </c>
      <c r="R3898" s="51">
        <f>H3898*$H$7</f>
        <v>0</v>
      </c>
      <c r="S3898" s="51">
        <f>(N3898/100)*(I3898*$I$7)+(N3898/100)*(J3898*$J$7)+(N3898/100)*(K3898*$L$7)</f>
        <v>285.59999999999997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468"/>
        <v>428.4</v>
      </c>
      <c r="Y3898" s="51">
        <f t="shared" si="469"/>
        <v>0</v>
      </c>
      <c r="Z3898" s="51">
        <f t="shared" si="470"/>
        <v>0</v>
      </c>
      <c r="AA3898" s="51">
        <f t="shared" si="471"/>
        <v>0</v>
      </c>
      <c r="AB3898" s="51">
        <f t="shared" si="472"/>
        <v>0</v>
      </c>
      <c r="AC3898" s="52">
        <f t="shared" si="473"/>
        <v>428.4</v>
      </c>
      <c r="AD3898" s="53">
        <f>(ROUND(AC3898-AC3894,1)/AC3894)</f>
        <v>0</v>
      </c>
      <c r="AE3898" s="44"/>
      <c r="AF3898" s="45"/>
    </row>
    <row r="3899" spans="1:32">
      <c r="A3899" s="46" t="s">
        <v>33</v>
      </c>
      <c r="B3899" s="61"/>
      <c r="C3899" s="48" t="s">
        <v>9</v>
      </c>
      <c r="D3899" s="49">
        <v>102</v>
      </c>
      <c r="E3899" s="49">
        <v>0</v>
      </c>
      <c r="F3899" s="49">
        <v>0</v>
      </c>
      <c r="G3899" s="49">
        <v>0</v>
      </c>
      <c r="H3899" s="49">
        <v>0</v>
      </c>
      <c r="I3899" s="50">
        <v>10</v>
      </c>
      <c r="J3899" s="50">
        <v>40</v>
      </c>
      <c r="K3899" s="50">
        <v>50</v>
      </c>
      <c r="L3899" s="50">
        <v>0</v>
      </c>
      <c r="M3899" s="50">
        <v>0</v>
      </c>
      <c r="N3899" s="51">
        <f>D3899*$D$8</f>
        <v>142.79999999999998</v>
      </c>
      <c r="O3899" s="51">
        <f>E3899*$E$8</f>
        <v>0</v>
      </c>
      <c r="P3899" s="51">
        <f>F3899*$F$8</f>
        <v>0</v>
      </c>
      <c r="Q3899" s="51">
        <f>G3899*$G$8</f>
        <v>0</v>
      </c>
      <c r="R3899" s="51">
        <f>H3899*$H$8</f>
        <v>0</v>
      </c>
      <c r="S3899" s="51">
        <f>(N3899/100)*(I3899*$I$8)+(N3899/100)*(J3899*$J$8)+(N3899/100)*(K3899*$L$8)</f>
        <v>285.59999999999997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468"/>
        <v>428.4</v>
      </c>
      <c r="Y3899" s="51">
        <f t="shared" si="469"/>
        <v>0</v>
      </c>
      <c r="Z3899" s="51">
        <f t="shared" si="470"/>
        <v>0</v>
      </c>
      <c r="AA3899" s="51">
        <f t="shared" si="471"/>
        <v>0</v>
      </c>
      <c r="AB3899" s="51">
        <f t="shared" si="472"/>
        <v>0</v>
      </c>
      <c r="AC3899" s="52">
        <f t="shared" si="473"/>
        <v>428.4</v>
      </c>
      <c r="AD3899" s="53">
        <f>(ROUND(AC3899-AC3894,1)/AC3894)</f>
        <v>0</v>
      </c>
      <c r="AE3899" s="44"/>
      <c r="AF3899" s="45"/>
    </row>
    <row r="3900" spans="1:32">
      <c r="A3900" s="46" t="s">
        <v>34</v>
      </c>
      <c r="B3900" s="61"/>
      <c r="C3900" s="48" t="s">
        <v>10</v>
      </c>
      <c r="D3900" s="49">
        <v>51</v>
      </c>
      <c r="E3900" s="49">
        <v>112</v>
      </c>
      <c r="F3900" s="49">
        <v>0</v>
      </c>
      <c r="G3900" s="49">
        <v>0</v>
      </c>
      <c r="H3900" s="49">
        <v>0</v>
      </c>
      <c r="I3900" s="50">
        <v>10</v>
      </c>
      <c r="J3900" s="50">
        <v>40</v>
      </c>
      <c r="K3900" s="50">
        <v>89</v>
      </c>
      <c r="L3900" s="50">
        <v>0</v>
      </c>
      <c r="M3900" s="50">
        <v>0</v>
      </c>
      <c r="N3900" s="51">
        <f>D3900*$D$9</f>
        <v>68.850000000000009</v>
      </c>
      <c r="O3900" s="51">
        <f>E3900*$E$9</f>
        <v>151.20000000000002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(N3900/100)*(I3900*$I$9)+(N3900/100)*(J3900*$J$9)+(N3900/100)*(K3900*$L$9)</f>
        <v>95.701500000000024</v>
      </c>
      <c r="T3900" s="51">
        <f>(O3900/100)*(K3900*$K$9)</f>
        <v>188.39520000000002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468"/>
        <v>164.55150000000003</v>
      </c>
      <c r="Y3900" s="51">
        <f t="shared" si="469"/>
        <v>339.59520000000003</v>
      </c>
      <c r="Z3900" s="51">
        <f t="shared" si="470"/>
        <v>0</v>
      </c>
      <c r="AA3900" s="51">
        <f t="shared" si="471"/>
        <v>0</v>
      </c>
      <c r="AB3900" s="51">
        <f t="shared" si="472"/>
        <v>0</v>
      </c>
      <c r="AC3900" s="52">
        <f t="shared" si="473"/>
        <v>504.1</v>
      </c>
      <c r="AD3900" s="53">
        <f>(ROUND(AC3900-AC3894,1)/AC3894)</f>
        <v>0.17670401493930907</v>
      </c>
      <c r="AE3900" s="44"/>
      <c r="AF3900" s="45"/>
    </row>
    <row r="3901" spans="1:32">
      <c r="A3901" s="46" t="s">
        <v>35</v>
      </c>
      <c r="B3901" s="61"/>
      <c r="C3901" s="48" t="s">
        <v>11</v>
      </c>
      <c r="D3901" s="49">
        <v>51</v>
      </c>
      <c r="E3901" s="49">
        <v>0</v>
      </c>
      <c r="F3901" s="49">
        <v>111</v>
      </c>
      <c r="G3901" s="49">
        <v>0</v>
      </c>
      <c r="H3901" s="49">
        <v>0</v>
      </c>
      <c r="I3901" s="50">
        <v>10</v>
      </c>
      <c r="J3901" s="50">
        <v>40</v>
      </c>
      <c r="K3901" s="50">
        <v>52.5</v>
      </c>
      <c r="L3901" s="50">
        <v>52.5</v>
      </c>
      <c r="M3901" s="50">
        <v>0</v>
      </c>
      <c r="N3901" s="51">
        <f>D3901*$D$10</f>
        <v>68.850000000000009</v>
      </c>
      <c r="O3901" s="51">
        <f>E3901*$E$10</f>
        <v>0</v>
      </c>
      <c r="P3901" s="51">
        <f>F3901*$F$10</f>
        <v>149.85000000000002</v>
      </c>
      <c r="Q3901" s="51">
        <f>G3901*$G$10</f>
        <v>0</v>
      </c>
      <c r="R3901" s="51">
        <f>H3901*$H$10</f>
        <v>0</v>
      </c>
      <c r="S3901" s="51">
        <f>(N3901/100)*(I3901*$I$10)+(N3901/100)*(J3901*$J$10)+(N3901/100)*(K3901*$L$10)</f>
        <v>85.029750000000021</v>
      </c>
      <c r="T3901" s="51">
        <f>(O3901/100)*(K3901*$J$10)</f>
        <v>0</v>
      </c>
      <c r="U3901" s="51">
        <f>(P3901/100)*(K3901*$K$10)+(P3901/100)*(L3901*$L$10)</f>
        <v>220.27950000000001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468"/>
        <v>153.87975000000003</v>
      </c>
      <c r="Y3901" s="51">
        <f t="shared" si="469"/>
        <v>0</v>
      </c>
      <c r="Z3901" s="51">
        <f t="shared" si="470"/>
        <v>370.12950000000001</v>
      </c>
      <c r="AA3901" s="51">
        <f t="shared" si="471"/>
        <v>0</v>
      </c>
      <c r="AB3901" s="51">
        <f t="shared" si="472"/>
        <v>0</v>
      </c>
      <c r="AC3901" s="52">
        <f t="shared" si="473"/>
        <v>524</v>
      </c>
      <c r="AD3901" s="53">
        <f>(ROUND(AC3901-AC3894,1)/AC3894)</f>
        <v>0.22315592903828199</v>
      </c>
      <c r="AE3901" s="44"/>
      <c r="AF3901" s="45"/>
    </row>
    <row r="3902" spans="1:32">
      <c r="A3902" s="46" t="s">
        <v>36</v>
      </c>
      <c r="B3902" s="61"/>
      <c r="C3902" s="48" t="s">
        <v>12</v>
      </c>
      <c r="D3902" s="49">
        <v>51</v>
      </c>
      <c r="E3902" s="49">
        <v>0</v>
      </c>
      <c r="F3902" s="49">
        <v>0</v>
      </c>
      <c r="G3902" s="49">
        <v>110</v>
      </c>
      <c r="H3902" s="49">
        <v>0</v>
      </c>
      <c r="I3902" s="50">
        <v>10</v>
      </c>
      <c r="J3902" s="50">
        <v>40</v>
      </c>
      <c r="K3902" s="50">
        <v>0</v>
      </c>
      <c r="L3902" s="50">
        <v>128</v>
      </c>
      <c r="M3902" s="50">
        <v>0</v>
      </c>
      <c r="N3902" s="51">
        <f>D3902*$D$11</f>
        <v>68.850000000000009</v>
      </c>
      <c r="O3902" s="51">
        <f>E3902*$E$11</f>
        <v>0</v>
      </c>
      <c r="P3902" s="51">
        <f>F3902*$F$11</f>
        <v>0</v>
      </c>
      <c r="Q3902" s="51">
        <f>G3902*$G$11</f>
        <v>148.5</v>
      </c>
      <c r="R3902" s="51">
        <f>H3902*$H$11</f>
        <v>0</v>
      </c>
      <c r="S3902" s="51">
        <f>(N3902/100)*(I3902*$I$11)+(N3902/100)*(J3902*$J$11)+(N3902/100)*(K3902*$L$11)</f>
        <v>34.425000000000011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266.11200000000002</v>
      </c>
      <c r="W3902" s="51">
        <f>(R3902/100)*(K3902*$K$11)+(R3902/100)*(L3902*$L$11)</f>
        <v>0</v>
      </c>
      <c r="X3902" s="51">
        <f t="shared" si="468"/>
        <v>103.27500000000002</v>
      </c>
      <c r="Y3902" s="51">
        <f t="shared" si="469"/>
        <v>0</v>
      </c>
      <c r="Z3902" s="51">
        <f t="shared" si="470"/>
        <v>0</v>
      </c>
      <c r="AA3902" s="51">
        <f t="shared" si="471"/>
        <v>414.61200000000002</v>
      </c>
      <c r="AB3902" s="51">
        <f t="shared" si="472"/>
        <v>0</v>
      </c>
      <c r="AC3902" s="52">
        <f t="shared" si="473"/>
        <v>517.9</v>
      </c>
      <c r="AD3902" s="53">
        <f>(ROUND(AC3902-AC3894,1)/AC3894)</f>
        <v>0.20891690009337069</v>
      </c>
      <c r="AE3902" s="44"/>
      <c r="AF3902" s="45"/>
    </row>
    <row r="3903" spans="1:32">
      <c r="A3903" s="46" t="s">
        <v>37</v>
      </c>
      <c r="B3903" s="61"/>
      <c r="C3903" s="48" t="s">
        <v>13</v>
      </c>
      <c r="D3903" s="49">
        <v>51</v>
      </c>
      <c r="E3903" s="49">
        <v>0</v>
      </c>
      <c r="F3903" s="49">
        <v>0</v>
      </c>
      <c r="G3903" s="49">
        <v>0</v>
      </c>
      <c r="H3903" s="49">
        <v>111</v>
      </c>
      <c r="I3903" s="50">
        <v>10</v>
      </c>
      <c r="J3903" s="50">
        <v>40</v>
      </c>
      <c r="K3903" s="50">
        <v>52.5</v>
      </c>
      <c r="L3903" s="50">
        <v>52.5</v>
      </c>
      <c r="M3903" s="50">
        <v>0</v>
      </c>
      <c r="N3903" s="51">
        <f>D3903*$D$12</f>
        <v>68.850000000000009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149.85000000000002</v>
      </c>
      <c r="S3903" s="51">
        <f>(N3903/100)*(I3903*$I$12)+(N3903/100)*(J3903*$J$12)+(N3903/100)*(K3903*$L$12)</f>
        <v>85.029750000000021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220.27950000000001</v>
      </c>
      <c r="X3903" s="51">
        <f t="shared" si="468"/>
        <v>153.87975000000003</v>
      </c>
      <c r="Y3903" s="51">
        <f t="shared" si="469"/>
        <v>0</v>
      </c>
      <c r="Z3903" s="51">
        <f t="shared" si="470"/>
        <v>0</v>
      </c>
      <c r="AA3903" s="51">
        <f t="shared" si="471"/>
        <v>0</v>
      </c>
      <c r="AB3903" s="51">
        <f t="shared" si="472"/>
        <v>370.12950000000001</v>
      </c>
      <c r="AC3903" s="52">
        <f t="shared" si="473"/>
        <v>524</v>
      </c>
      <c r="AD3903" s="53">
        <f>(ROUND(AC3903-AC3894,1)/AC3894)</f>
        <v>0.22315592903828199</v>
      </c>
      <c r="AE3903" s="44"/>
      <c r="AF3903" s="45"/>
    </row>
    <row r="3904" spans="1:32">
      <c r="A3904" s="46" t="s">
        <v>38</v>
      </c>
      <c r="B3904" s="61"/>
      <c r="C3904" s="48" t="s">
        <v>14</v>
      </c>
      <c r="D3904" s="49">
        <v>102</v>
      </c>
      <c r="E3904" s="49">
        <v>0</v>
      </c>
      <c r="F3904" s="49">
        <v>0</v>
      </c>
      <c r="G3904" s="49">
        <v>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142</v>
      </c>
      <c r="N3904" s="51">
        <f>D3904*$D$13</f>
        <v>137.70000000000002</v>
      </c>
      <c r="O3904" s="51">
        <f>E3904*$E$13</f>
        <v>0</v>
      </c>
      <c r="P3904" s="51">
        <f>F3904*$F$13</f>
        <v>0</v>
      </c>
      <c r="Q3904" s="51">
        <f>G3904*$G$13</f>
        <v>0</v>
      </c>
      <c r="R3904" s="51">
        <f>H3904*$H$13</f>
        <v>0</v>
      </c>
      <c r="S3904" s="51">
        <f>(N3904/100)*(I3904*$I$13)+(N3904/100)*(J3904*$J$13)+(N3904/100)*(M3904*$M$13)+(N3904/100)*(K3904*$K$10)</f>
        <v>391.06800000000004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0</v>
      </c>
      <c r="W3904" s="51">
        <f>(R3904/100)*(K3904*$K$13)+(R3904/100)*(L3904*$L$13)+(R3904/100)*(M3904*$M$13)</f>
        <v>0</v>
      </c>
      <c r="X3904" s="51">
        <f t="shared" si="468"/>
        <v>528.76800000000003</v>
      </c>
      <c r="Y3904" s="51">
        <f t="shared" si="469"/>
        <v>0</v>
      </c>
      <c r="Z3904" s="51">
        <f t="shared" si="470"/>
        <v>0</v>
      </c>
      <c r="AA3904" s="51">
        <f t="shared" si="471"/>
        <v>0</v>
      </c>
      <c r="AB3904" s="51">
        <f t="shared" si="472"/>
        <v>0</v>
      </c>
      <c r="AC3904" s="52">
        <f t="shared" si="473"/>
        <v>528.79999999999995</v>
      </c>
      <c r="AD3904" s="53">
        <f>(ROUND(AC3904-AC3894,1)/AC3894)</f>
        <v>0.23436041083099909</v>
      </c>
      <c r="AE3904" s="44"/>
      <c r="AF3904" s="45"/>
    </row>
    <row r="3905" spans="1:32">
      <c r="A3905" s="46" t="s">
        <v>39</v>
      </c>
      <c r="B3905" s="61"/>
      <c r="C3905" s="48" t="s">
        <v>15</v>
      </c>
      <c r="D3905" s="49">
        <v>115</v>
      </c>
      <c r="E3905" s="49">
        <v>0</v>
      </c>
      <c r="F3905" s="49">
        <v>0</v>
      </c>
      <c r="G3905" s="49">
        <v>0</v>
      </c>
      <c r="H3905" s="49">
        <v>0</v>
      </c>
      <c r="I3905" s="50">
        <v>10</v>
      </c>
      <c r="J3905" s="50">
        <v>40</v>
      </c>
      <c r="K3905" s="50">
        <v>88</v>
      </c>
      <c r="L3905" s="50">
        <v>0</v>
      </c>
      <c r="M3905" s="50">
        <v>0</v>
      </c>
      <c r="N3905" s="51">
        <f>D3905*$D$14</f>
        <v>155.25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350.86500000000001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468"/>
        <v>506.11500000000001</v>
      </c>
      <c r="Y3905" s="51">
        <f t="shared" si="469"/>
        <v>0</v>
      </c>
      <c r="Z3905" s="51">
        <f t="shared" si="470"/>
        <v>0</v>
      </c>
      <c r="AA3905" s="51">
        <f t="shared" si="471"/>
        <v>0</v>
      </c>
      <c r="AB3905" s="51">
        <f t="shared" si="472"/>
        <v>0</v>
      </c>
      <c r="AC3905" s="52">
        <f t="shared" si="473"/>
        <v>506.1</v>
      </c>
      <c r="AD3905" s="53">
        <f>(ROUND(AC3905-AC3894,1)/AC3894)</f>
        <v>0.18137254901960786</v>
      </c>
      <c r="AE3905" s="44"/>
      <c r="AF3905" s="45"/>
    </row>
    <row r="3906" spans="1:32">
      <c r="A3906" s="46"/>
      <c r="B3906" s="61"/>
      <c r="C3906" s="48" t="s">
        <v>16</v>
      </c>
      <c r="D3906" s="49">
        <v>115</v>
      </c>
      <c r="E3906" s="49">
        <v>0</v>
      </c>
      <c r="F3906" s="49">
        <v>0</v>
      </c>
      <c r="G3906" s="49">
        <v>0</v>
      </c>
      <c r="H3906" s="49">
        <v>0</v>
      </c>
      <c r="I3906" s="50">
        <v>10</v>
      </c>
      <c r="J3906" s="50">
        <v>40</v>
      </c>
      <c r="K3906" s="50">
        <v>0</v>
      </c>
      <c r="L3906" s="50">
        <v>88</v>
      </c>
      <c r="M3906" s="50">
        <v>0</v>
      </c>
      <c r="N3906" s="51">
        <f>D3906*$D$15</f>
        <v>155.25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350.86500000000001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468"/>
        <v>506.11500000000001</v>
      </c>
      <c r="Y3906" s="51">
        <f t="shared" si="469"/>
        <v>0</v>
      </c>
      <c r="Z3906" s="51">
        <f t="shared" si="470"/>
        <v>0</v>
      </c>
      <c r="AA3906" s="51">
        <f t="shared" si="471"/>
        <v>0</v>
      </c>
      <c r="AB3906" s="51">
        <f t="shared" si="472"/>
        <v>0</v>
      </c>
      <c r="AC3906" s="52">
        <f t="shared" si="473"/>
        <v>506.1</v>
      </c>
      <c r="AD3906" s="53">
        <f>(ROUND(AC3906-AC3894,1)/AC3894)</f>
        <v>0.18137254901960786</v>
      </c>
      <c r="AE3906" s="44"/>
      <c r="AF3906" s="45"/>
    </row>
    <row r="3907" spans="1:32">
      <c r="A3907" s="46"/>
      <c r="B3907" s="61"/>
      <c r="C3907" s="48" t="s">
        <v>17</v>
      </c>
      <c r="D3907" s="49">
        <v>102</v>
      </c>
      <c r="E3907" s="49">
        <v>0</v>
      </c>
      <c r="F3907" s="49">
        <v>0</v>
      </c>
      <c r="G3907" s="49">
        <v>0</v>
      </c>
      <c r="H3907" s="49">
        <v>0</v>
      </c>
      <c r="I3907" s="50">
        <v>10</v>
      </c>
      <c r="J3907" s="50">
        <v>90</v>
      </c>
      <c r="K3907" s="50">
        <v>50</v>
      </c>
      <c r="L3907" s="50">
        <v>0</v>
      </c>
      <c r="M3907" s="50">
        <v>0</v>
      </c>
      <c r="N3907" s="51">
        <f>D3907*$D$16</f>
        <v>137.70000000000002</v>
      </c>
      <c r="O3907" s="51">
        <f>E3907*$E$16</f>
        <v>0</v>
      </c>
      <c r="P3907" s="51">
        <f>F3907*$F$16</f>
        <v>0</v>
      </c>
      <c r="Q3907" s="51">
        <f>G3907*$G$16</f>
        <v>0</v>
      </c>
      <c r="R3907" s="51">
        <f>H3907*$H$16</f>
        <v>0</v>
      </c>
      <c r="S3907" s="51">
        <f>(N3907/100)*(I3907*$I$16)+(N3907/100)*(J3907*$J$16)+(N3907/100)*(K3907*$L$16)</f>
        <v>392.44500000000005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468"/>
        <v>530.1450000000001</v>
      </c>
      <c r="Y3907" s="51">
        <f t="shared" si="469"/>
        <v>0</v>
      </c>
      <c r="Z3907" s="51">
        <f t="shared" si="470"/>
        <v>0</v>
      </c>
      <c r="AA3907" s="51">
        <f t="shared" si="471"/>
        <v>0</v>
      </c>
      <c r="AB3907" s="51">
        <f t="shared" si="472"/>
        <v>0</v>
      </c>
      <c r="AC3907" s="52">
        <f t="shared" si="473"/>
        <v>530.1</v>
      </c>
      <c r="AD3907" s="53">
        <f>(ROUND(AC3907-AC3894,1)/AC3894)</f>
        <v>0.23739495798319329</v>
      </c>
      <c r="AE3907" s="44"/>
      <c r="AF3907" s="45"/>
    </row>
    <row r="3908" spans="1:32">
      <c r="A3908" s="46"/>
      <c r="B3908" s="61"/>
      <c r="C3908" s="48" t="s">
        <v>18</v>
      </c>
      <c r="D3908" s="49">
        <v>102</v>
      </c>
      <c r="E3908" s="49">
        <v>0</v>
      </c>
      <c r="F3908" s="49">
        <v>0</v>
      </c>
      <c r="G3908" s="49">
        <v>0</v>
      </c>
      <c r="H3908" s="49">
        <v>0</v>
      </c>
      <c r="I3908" s="50">
        <v>60</v>
      </c>
      <c r="J3908" s="50">
        <v>40</v>
      </c>
      <c r="K3908" s="50">
        <v>50</v>
      </c>
      <c r="L3908" s="50">
        <v>0</v>
      </c>
      <c r="M3908" s="50">
        <v>0</v>
      </c>
      <c r="N3908" s="51">
        <f>D3908*$D$17</f>
        <v>137.70000000000002</v>
      </c>
      <c r="O3908" s="51">
        <f>E3908*$E$17</f>
        <v>0</v>
      </c>
      <c r="P3908" s="51">
        <f>F3908*$F$17</f>
        <v>0</v>
      </c>
      <c r="Q3908" s="51">
        <f>G3908*$G$17</f>
        <v>0</v>
      </c>
      <c r="R3908" s="51">
        <f>H3908*$H$17</f>
        <v>0</v>
      </c>
      <c r="S3908" s="51">
        <f>(N3908/100)*(I3908*$I$17)+(N3908/100)*(J3908*$J$17)+(N3908/100)*(K3908*$L$17)</f>
        <v>330.48000000000008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468"/>
        <v>468.18000000000006</v>
      </c>
      <c r="Y3908" s="51">
        <f t="shared" si="469"/>
        <v>0</v>
      </c>
      <c r="Z3908" s="51">
        <f t="shared" si="470"/>
        <v>0</v>
      </c>
      <c r="AA3908" s="51">
        <f t="shared" si="471"/>
        <v>0</v>
      </c>
      <c r="AB3908" s="51">
        <f t="shared" si="472"/>
        <v>0</v>
      </c>
      <c r="AC3908" s="52">
        <f t="shared" si="473"/>
        <v>468.2</v>
      </c>
      <c r="AD3908" s="53">
        <f>(ROUND(AC3908-AC3894,1)/AC3894)</f>
        <v>9.2903828197945848E-2</v>
      </c>
      <c r="AE3908" s="44"/>
      <c r="AF3908" s="45"/>
    </row>
    <row r="3909" spans="1:32">
      <c r="A3909" s="54" t="s">
        <v>19</v>
      </c>
      <c r="B3909" s="58" t="s">
        <v>318</v>
      </c>
      <c r="C3909" s="38" t="s">
        <v>53</v>
      </c>
      <c r="D3909" s="39">
        <v>96</v>
      </c>
      <c r="E3909" s="39">
        <v>0</v>
      </c>
      <c r="F3909" s="39">
        <v>0</v>
      </c>
      <c r="G3909" s="39">
        <v>40</v>
      </c>
      <c r="H3909" s="39">
        <v>0</v>
      </c>
      <c r="I3909" s="40">
        <v>30</v>
      </c>
      <c r="J3909" s="40">
        <v>60</v>
      </c>
      <c r="K3909" s="40">
        <v>0</v>
      </c>
      <c r="L3909" s="40">
        <v>0</v>
      </c>
      <c r="M3909" s="40">
        <v>0</v>
      </c>
      <c r="N3909" s="41">
        <f>D3909*$D$3</f>
        <v>134.39999999999998</v>
      </c>
      <c r="O3909" s="41">
        <f>E3909*$E$3</f>
        <v>0</v>
      </c>
      <c r="P3909" s="41">
        <f>F3909*$F$3</f>
        <v>0</v>
      </c>
      <c r="Q3909" s="41">
        <f>G3909*$G$3</f>
        <v>56</v>
      </c>
      <c r="R3909" s="41">
        <f>H3909*$H$3</f>
        <v>0</v>
      </c>
      <c r="S3909" s="41">
        <f>(N3909/100)*(I3909*$I$3)+(N3909/100)*(J3909*$J$3)</f>
        <v>241.91999999999996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0</v>
      </c>
      <c r="W3909" s="41">
        <f>(R3909/100)*(K3909*$K$3)+(R3909/100)*(L3909*$L$3)</f>
        <v>0</v>
      </c>
      <c r="X3909" s="41">
        <f t="shared" si="468"/>
        <v>376.31999999999994</v>
      </c>
      <c r="Y3909" s="41">
        <f t="shared" si="469"/>
        <v>0</v>
      </c>
      <c r="Z3909" s="41">
        <f t="shared" si="470"/>
        <v>0</v>
      </c>
      <c r="AA3909" s="41">
        <f t="shared" si="471"/>
        <v>56</v>
      </c>
      <c r="AB3909" s="41">
        <f t="shared" si="472"/>
        <v>0</v>
      </c>
      <c r="AC3909" s="42">
        <f t="shared" si="473"/>
        <v>432.3</v>
      </c>
      <c r="AD3909" s="43"/>
      <c r="AE3909" s="44" t="s">
        <v>28</v>
      </c>
      <c r="AF3909" s="45"/>
    </row>
    <row r="3910" spans="1:32">
      <c r="A3910" s="46" t="s">
        <v>29</v>
      </c>
      <c r="B3910" s="59">
        <v>16</v>
      </c>
      <c r="C3910" s="48" t="s">
        <v>5</v>
      </c>
      <c r="D3910" s="49">
        <v>96</v>
      </c>
      <c r="E3910" s="49">
        <v>0</v>
      </c>
      <c r="F3910" s="49">
        <v>0</v>
      </c>
      <c r="G3910" s="49">
        <v>40</v>
      </c>
      <c r="H3910" s="49">
        <v>0</v>
      </c>
      <c r="I3910" s="50">
        <v>50</v>
      </c>
      <c r="J3910" s="50">
        <v>75</v>
      </c>
      <c r="K3910" s="50">
        <v>0</v>
      </c>
      <c r="L3910" s="50">
        <v>0</v>
      </c>
      <c r="M3910" s="50">
        <v>0</v>
      </c>
      <c r="N3910" s="51">
        <f>D3910*$D$4</f>
        <v>129.60000000000002</v>
      </c>
      <c r="O3910" s="51">
        <f>E3910*$E$4</f>
        <v>0</v>
      </c>
      <c r="P3910" s="51">
        <f>F3910*$F$4</f>
        <v>0</v>
      </c>
      <c r="Q3910" s="51">
        <f>G3910*$G$4</f>
        <v>54</v>
      </c>
      <c r="R3910" s="51">
        <f>H3910*$H$4</f>
        <v>0</v>
      </c>
      <c r="S3910" s="51">
        <f>(N3910/100)*(I3910*$I$4)+(N3910/100)*(J3910*$J$4)</f>
        <v>324.00000000000006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0</v>
      </c>
      <c r="W3910" s="51">
        <f>(R3910/100)*(K3910*$K$4)+(R3910/100)*(L3910*$L$4)</f>
        <v>0</v>
      </c>
      <c r="X3910" s="51">
        <f t="shared" si="468"/>
        <v>453.60000000000008</v>
      </c>
      <c r="Y3910" s="51">
        <f t="shared" si="469"/>
        <v>0</v>
      </c>
      <c r="Z3910" s="51">
        <f t="shared" si="470"/>
        <v>0</v>
      </c>
      <c r="AA3910" s="51">
        <f t="shared" si="471"/>
        <v>54</v>
      </c>
      <c r="AB3910" s="51">
        <f t="shared" si="472"/>
        <v>0</v>
      </c>
      <c r="AC3910" s="52">
        <f t="shared" si="473"/>
        <v>507.6</v>
      </c>
      <c r="AD3910" s="53">
        <f>(ROUND(AC3910-AC3909,1)/AC3909)</f>
        <v>0.17418459403192227</v>
      </c>
      <c r="AE3910" s="44"/>
      <c r="AF3910" s="45"/>
    </row>
    <row r="3911" spans="1:32">
      <c r="A3911" s="46" t="s">
        <v>30</v>
      </c>
      <c r="B3911" s="59">
        <v>20</v>
      </c>
      <c r="C3911" s="48" t="s">
        <v>6</v>
      </c>
      <c r="D3911" s="49">
        <v>96</v>
      </c>
      <c r="E3911" s="49">
        <v>0</v>
      </c>
      <c r="F3911" s="49">
        <v>0</v>
      </c>
      <c r="G3911" s="49">
        <v>40</v>
      </c>
      <c r="H3911" s="49">
        <v>0</v>
      </c>
      <c r="I3911" s="50">
        <v>30</v>
      </c>
      <c r="J3911" s="50">
        <v>60</v>
      </c>
      <c r="K3911" s="50">
        <v>0</v>
      </c>
      <c r="L3911" s="50">
        <v>0</v>
      </c>
      <c r="M3911" s="50">
        <v>0</v>
      </c>
      <c r="N3911" s="51">
        <f>D3911*$D$5</f>
        <v>134.39999999999998</v>
      </c>
      <c r="O3911" s="51">
        <f>E3911*$E$5</f>
        <v>0</v>
      </c>
      <c r="P3911" s="51">
        <f>F3911*$F$5</f>
        <v>0</v>
      </c>
      <c r="Q3911" s="51">
        <f>G3911*$G$5</f>
        <v>56</v>
      </c>
      <c r="R3911" s="51">
        <f>H3911*$H$5</f>
        <v>0</v>
      </c>
      <c r="S3911" s="51">
        <f>(N3911/100)*(I3911*$I$5)+(N3911/100)*(J3911*$J$5)</f>
        <v>241.91999999999996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0</v>
      </c>
      <c r="W3911" s="51">
        <f>(R3911/100)*(K3911*$K$5)+(R3911/100)*(L3911*$L$5)</f>
        <v>0</v>
      </c>
      <c r="X3911" s="51">
        <f t="shared" si="468"/>
        <v>376.31999999999994</v>
      </c>
      <c r="Y3911" s="51">
        <f t="shared" si="469"/>
        <v>0</v>
      </c>
      <c r="Z3911" s="51">
        <f t="shared" si="470"/>
        <v>0</v>
      </c>
      <c r="AA3911" s="51">
        <f t="shared" si="471"/>
        <v>56</v>
      </c>
      <c r="AB3911" s="51">
        <f t="shared" si="472"/>
        <v>0</v>
      </c>
      <c r="AC3911" s="52">
        <f t="shared" si="473"/>
        <v>432.3</v>
      </c>
      <c r="AD3911" s="53">
        <f>(ROUND(AC3911-AC3909,1)/AC3909)</f>
        <v>0</v>
      </c>
      <c r="AE3911" s="44"/>
      <c r="AF3911" s="45"/>
    </row>
    <row r="3912" spans="1:32">
      <c r="A3912" s="46" t="s">
        <v>31</v>
      </c>
      <c r="B3912" s="59">
        <v>0</v>
      </c>
      <c r="C3912" s="48" t="s">
        <v>7</v>
      </c>
      <c r="D3912" s="49">
        <v>96</v>
      </c>
      <c r="E3912" s="49">
        <v>0</v>
      </c>
      <c r="F3912" s="49">
        <v>0</v>
      </c>
      <c r="G3912" s="49">
        <v>40</v>
      </c>
      <c r="H3912" s="49">
        <v>0</v>
      </c>
      <c r="I3912" s="50">
        <v>30</v>
      </c>
      <c r="J3912" s="50">
        <v>60</v>
      </c>
      <c r="K3912" s="50">
        <v>0</v>
      </c>
      <c r="L3912" s="50">
        <v>0</v>
      </c>
      <c r="M3912" s="50">
        <v>0</v>
      </c>
      <c r="N3912" s="51">
        <f>D3912*$D$6</f>
        <v>134.39999999999998</v>
      </c>
      <c r="O3912" s="51">
        <f>E3912*$E$6</f>
        <v>0</v>
      </c>
      <c r="P3912" s="51">
        <f>F3912*$F$6</f>
        <v>0</v>
      </c>
      <c r="Q3912" s="51">
        <f>G3912*$G$6</f>
        <v>56</v>
      </c>
      <c r="R3912" s="51">
        <f>H3912*$H$6</f>
        <v>0</v>
      </c>
      <c r="S3912" s="51">
        <f>(N3912/100)*(I3912*$I$6)+(N3912/100)*(J3912*$J$6)</f>
        <v>241.91999999999996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0</v>
      </c>
      <c r="W3912" s="51">
        <f>(R3912/100)*(K3912*$K$6)+(R3912/100)*(L3912*$L$6)</f>
        <v>0</v>
      </c>
      <c r="X3912" s="51">
        <f t="shared" si="468"/>
        <v>376.31999999999994</v>
      </c>
      <c r="Y3912" s="51">
        <f t="shared" si="469"/>
        <v>0</v>
      </c>
      <c r="Z3912" s="51">
        <f t="shared" si="470"/>
        <v>0</v>
      </c>
      <c r="AA3912" s="51">
        <f t="shared" si="471"/>
        <v>56</v>
      </c>
      <c r="AB3912" s="51">
        <f t="shared" si="472"/>
        <v>0</v>
      </c>
      <c r="AC3912" s="52">
        <f t="shared" si="473"/>
        <v>432.3</v>
      </c>
      <c r="AD3912" s="53">
        <f>(ROUND(AC3912-AC3909,1)/AC3909)</f>
        <v>0</v>
      </c>
      <c r="AE3912" s="44"/>
      <c r="AF3912" s="45"/>
    </row>
    <row r="3913" spans="1:32">
      <c r="A3913" s="46" t="s">
        <v>32</v>
      </c>
      <c r="B3913" s="59">
        <v>36</v>
      </c>
      <c r="C3913" s="48" t="s">
        <v>8</v>
      </c>
      <c r="D3913" s="49">
        <v>96</v>
      </c>
      <c r="E3913" s="49">
        <v>0</v>
      </c>
      <c r="F3913" s="49">
        <v>0</v>
      </c>
      <c r="G3913" s="49">
        <v>40</v>
      </c>
      <c r="H3913" s="49">
        <v>0</v>
      </c>
      <c r="I3913" s="50">
        <v>30</v>
      </c>
      <c r="J3913" s="50">
        <v>60</v>
      </c>
      <c r="K3913" s="50">
        <v>0</v>
      </c>
      <c r="L3913" s="50">
        <v>0</v>
      </c>
      <c r="M3913" s="50">
        <v>0</v>
      </c>
      <c r="N3913" s="51">
        <f>D3913*$D$7</f>
        <v>134.39999999999998</v>
      </c>
      <c r="O3913" s="51">
        <f>E3913*$E$7</f>
        <v>0</v>
      </c>
      <c r="P3913" s="51">
        <f>F3913*$F$7</f>
        <v>0</v>
      </c>
      <c r="Q3913" s="51">
        <f>G3913*$G$7</f>
        <v>56</v>
      </c>
      <c r="R3913" s="51">
        <f>H3913*$H$7</f>
        <v>0</v>
      </c>
      <c r="S3913" s="51">
        <f>(N3913/100)*(I3913*$I$7)+(N3913/100)*(J3913*$J$7)</f>
        <v>241.91999999999996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0</v>
      </c>
      <c r="W3913" s="51">
        <f>(R3913/100)*(K3913*$K$7)+(R3913/100)*(L3913*$L$7)</f>
        <v>0</v>
      </c>
      <c r="X3913" s="51">
        <f t="shared" si="468"/>
        <v>376.31999999999994</v>
      </c>
      <c r="Y3913" s="51">
        <f t="shared" si="469"/>
        <v>0</v>
      </c>
      <c r="Z3913" s="51">
        <f t="shared" si="470"/>
        <v>0</v>
      </c>
      <c r="AA3913" s="51">
        <f t="shared" si="471"/>
        <v>56</v>
      </c>
      <c r="AB3913" s="51">
        <f t="shared" si="472"/>
        <v>0</v>
      </c>
      <c r="AC3913" s="52">
        <f t="shared" si="473"/>
        <v>432.3</v>
      </c>
      <c r="AD3913" s="53">
        <f>(ROUND(AC3913-AC3909,1)/AC3909)</f>
        <v>0</v>
      </c>
      <c r="AE3913" s="44"/>
      <c r="AF3913" s="45"/>
    </row>
    <row r="3914" spans="1:32">
      <c r="A3914" s="46" t="s">
        <v>33</v>
      </c>
      <c r="B3914" s="59"/>
      <c r="C3914" s="48" t="s">
        <v>9</v>
      </c>
      <c r="D3914" s="49">
        <v>96</v>
      </c>
      <c r="E3914" s="49">
        <v>0</v>
      </c>
      <c r="F3914" s="49">
        <v>0</v>
      </c>
      <c r="G3914" s="49">
        <v>40</v>
      </c>
      <c r="H3914" s="49">
        <v>0</v>
      </c>
      <c r="I3914" s="50">
        <v>30</v>
      </c>
      <c r="J3914" s="50">
        <v>60</v>
      </c>
      <c r="K3914" s="50">
        <v>0</v>
      </c>
      <c r="L3914" s="50">
        <v>0</v>
      </c>
      <c r="M3914" s="50">
        <v>0</v>
      </c>
      <c r="N3914" s="51">
        <f>D3914*$D$8</f>
        <v>134.39999999999998</v>
      </c>
      <c r="O3914" s="51">
        <f>E3914*$E$8</f>
        <v>0</v>
      </c>
      <c r="P3914" s="51">
        <f>F3914*$F$8</f>
        <v>0</v>
      </c>
      <c r="Q3914" s="51">
        <f>G3914*$G$8</f>
        <v>56</v>
      </c>
      <c r="R3914" s="51">
        <f>H3914*$H$8</f>
        <v>0</v>
      </c>
      <c r="S3914" s="51">
        <f>(N3914/100)*(I3914*$I$8)+(N3914/100)*(J3914*$J$8)</f>
        <v>241.91999999999996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0</v>
      </c>
      <c r="W3914" s="51">
        <f>(R3914/100)*(K3914*$K$8)+(R3914/100)*(L3914*$L$8)</f>
        <v>0</v>
      </c>
      <c r="X3914" s="51">
        <f t="shared" si="468"/>
        <v>376.31999999999994</v>
      </c>
      <c r="Y3914" s="51">
        <f t="shared" si="469"/>
        <v>0</v>
      </c>
      <c r="Z3914" s="51">
        <f t="shared" si="470"/>
        <v>0</v>
      </c>
      <c r="AA3914" s="51">
        <f t="shared" si="471"/>
        <v>56</v>
      </c>
      <c r="AB3914" s="51">
        <f t="shared" si="472"/>
        <v>0</v>
      </c>
      <c r="AC3914" s="52">
        <f t="shared" si="473"/>
        <v>432.3</v>
      </c>
      <c r="AD3914" s="53">
        <f>(ROUND(AC3914-AC3909,1)/AC3909)</f>
        <v>0</v>
      </c>
      <c r="AE3914" s="44"/>
      <c r="AF3914" s="45"/>
    </row>
    <row r="3915" spans="1:32">
      <c r="A3915" s="46" t="s">
        <v>34</v>
      </c>
      <c r="B3915" s="59"/>
      <c r="C3915" s="48" t="s">
        <v>10</v>
      </c>
      <c r="D3915" s="49">
        <v>48</v>
      </c>
      <c r="E3915" s="49">
        <v>108</v>
      </c>
      <c r="F3915" s="49">
        <v>0</v>
      </c>
      <c r="G3915" s="49">
        <v>0</v>
      </c>
      <c r="H3915" s="49">
        <v>0</v>
      </c>
      <c r="I3915" s="50">
        <v>30</v>
      </c>
      <c r="J3915" s="50">
        <v>60</v>
      </c>
      <c r="K3915" s="50">
        <v>120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145.80000000000001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58.320000000000014</v>
      </c>
      <c r="T3915" s="51">
        <f>(O3915/100)*(K3915*$K$9)</f>
        <v>244.94400000000002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468"/>
        <v>123.12000000000003</v>
      </c>
      <c r="Y3915" s="51">
        <f t="shared" si="469"/>
        <v>390.74400000000003</v>
      </c>
      <c r="Z3915" s="51">
        <f t="shared" si="470"/>
        <v>0</v>
      </c>
      <c r="AA3915" s="51">
        <f t="shared" si="471"/>
        <v>0</v>
      </c>
      <c r="AB3915" s="51">
        <f t="shared" si="472"/>
        <v>0</v>
      </c>
      <c r="AC3915" s="52">
        <f t="shared" si="473"/>
        <v>513.9</v>
      </c>
      <c r="AD3915" s="53">
        <f>(ROUND(AC3915-AC3909,1)/AC3909)</f>
        <v>0.18875780707841774</v>
      </c>
      <c r="AE3915" s="44"/>
      <c r="AF3915" s="45"/>
    </row>
    <row r="3916" spans="1:32">
      <c r="A3916" s="46" t="s">
        <v>35</v>
      </c>
      <c r="B3916" s="59"/>
      <c r="C3916" s="48" t="s">
        <v>11</v>
      </c>
      <c r="D3916" s="49">
        <v>48</v>
      </c>
      <c r="E3916" s="49">
        <v>0</v>
      </c>
      <c r="F3916" s="49">
        <v>108</v>
      </c>
      <c r="G3916" s="49">
        <v>0</v>
      </c>
      <c r="H3916" s="49">
        <v>0</v>
      </c>
      <c r="I3916" s="50">
        <v>30</v>
      </c>
      <c r="J3916" s="50">
        <v>60</v>
      </c>
      <c r="K3916" s="50">
        <v>60</v>
      </c>
      <c r="L3916" s="50">
        <v>60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145.80000000000001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58.320000000000014</v>
      </c>
      <c r="T3916" s="51">
        <f>(O3916/100)*(K3916*$J$10)</f>
        <v>0</v>
      </c>
      <c r="U3916" s="51">
        <f>(P3916/100)*(K3916*$K$10)+(P3916/100)*(L3916*$L$10)</f>
        <v>244.94400000000002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468"/>
        <v>123.12000000000003</v>
      </c>
      <c r="Y3916" s="51">
        <f t="shared" si="469"/>
        <v>0</v>
      </c>
      <c r="Z3916" s="51">
        <f t="shared" si="470"/>
        <v>390.74400000000003</v>
      </c>
      <c r="AA3916" s="51">
        <f t="shared" si="471"/>
        <v>0</v>
      </c>
      <c r="AB3916" s="51">
        <f t="shared" si="472"/>
        <v>0</v>
      </c>
      <c r="AC3916" s="52">
        <f t="shared" si="473"/>
        <v>513.9</v>
      </c>
      <c r="AD3916" s="53">
        <f>(ROUND(AC3916-AC3909,1)/AC3909)</f>
        <v>0.18875780707841774</v>
      </c>
      <c r="AE3916" s="44"/>
      <c r="AF3916" s="45"/>
    </row>
    <row r="3917" spans="1:32">
      <c r="A3917" s="46" t="s">
        <v>36</v>
      </c>
      <c r="B3917" s="59"/>
      <c r="C3917" s="48" t="s">
        <v>12</v>
      </c>
      <c r="D3917" s="49">
        <v>48</v>
      </c>
      <c r="E3917" s="49">
        <v>0</v>
      </c>
      <c r="F3917" s="49">
        <v>0</v>
      </c>
      <c r="G3917" s="49">
        <v>108</v>
      </c>
      <c r="H3917" s="49">
        <v>0</v>
      </c>
      <c r="I3917" s="50">
        <v>30</v>
      </c>
      <c r="J3917" s="50">
        <v>60</v>
      </c>
      <c r="K3917" s="50">
        <v>0</v>
      </c>
      <c r="L3917" s="50">
        <v>130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145.80000000000001</v>
      </c>
      <c r="R3917" s="51">
        <f>H3917*$H$11</f>
        <v>0</v>
      </c>
      <c r="S3917" s="51">
        <f>(N3917/100)*(I3917*$I$11)+(N3917/100)*(J3917*$J$11)</f>
        <v>58.320000000000014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265.35600000000005</v>
      </c>
      <c r="W3917" s="51">
        <f>(R3917/100)*(K3917*$K$11)+(R3917/100)*(L3917*$L$11)</f>
        <v>0</v>
      </c>
      <c r="X3917" s="51">
        <f t="shared" si="468"/>
        <v>123.12000000000003</v>
      </c>
      <c r="Y3917" s="51">
        <f t="shared" si="469"/>
        <v>0</v>
      </c>
      <c r="Z3917" s="51">
        <f t="shared" si="470"/>
        <v>0</v>
      </c>
      <c r="AA3917" s="51">
        <f t="shared" si="471"/>
        <v>411.15600000000006</v>
      </c>
      <c r="AB3917" s="51">
        <f t="shared" si="472"/>
        <v>0</v>
      </c>
      <c r="AC3917" s="52">
        <f t="shared" si="473"/>
        <v>534.29999999999995</v>
      </c>
      <c r="AD3917" s="53">
        <f>(ROUND(AC3917-AC3909,1)/AC3909)</f>
        <v>0.2359472588480222</v>
      </c>
      <c r="AE3917" s="44"/>
      <c r="AF3917" s="45"/>
    </row>
    <row r="3918" spans="1:32">
      <c r="A3918" s="46" t="s">
        <v>37</v>
      </c>
      <c r="B3918" s="59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108</v>
      </c>
      <c r="I3918" s="50">
        <v>30</v>
      </c>
      <c r="J3918" s="50">
        <v>60</v>
      </c>
      <c r="K3918" s="50">
        <v>60</v>
      </c>
      <c r="L3918" s="50">
        <v>60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145.80000000000001</v>
      </c>
      <c r="S3918" s="51">
        <f>(N3918/100)*(I3918*$I$12)+(N3918/100)*(J3918*$J$12)</f>
        <v>58.320000000000014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244.94400000000002</v>
      </c>
      <c r="X3918" s="51">
        <f t="shared" si="468"/>
        <v>123.12000000000003</v>
      </c>
      <c r="Y3918" s="51">
        <f t="shared" si="469"/>
        <v>0</v>
      </c>
      <c r="Z3918" s="51">
        <f t="shared" si="470"/>
        <v>0</v>
      </c>
      <c r="AA3918" s="51">
        <f t="shared" si="471"/>
        <v>0</v>
      </c>
      <c r="AB3918" s="51">
        <f t="shared" si="472"/>
        <v>390.74400000000003</v>
      </c>
      <c r="AC3918" s="52">
        <f t="shared" si="473"/>
        <v>513.9</v>
      </c>
      <c r="AD3918" s="53">
        <f>(ROUND(AC3918-AC3909,1)/AC3909)</f>
        <v>0.18875780707841774</v>
      </c>
      <c r="AE3918" s="44"/>
      <c r="AF3918" s="45"/>
    </row>
    <row r="3919" spans="1:32">
      <c r="A3919" s="46" t="s">
        <v>38</v>
      </c>
      <c r="B3919" s="59"/>
      <c r="C3919" s="48" t="s">
        <v>14</v>
      </c>
      <c r="D3919" s="49">
        <v>96</v>
      </c>
      <c r="E3919" s="49">
        <v>0</v>
      </c>
      <c r="F3919" s="49">
        <v>0</v>
      </c>
      <c r="G3919" s="49">
        <v>40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98</v>
      </c>
      <c r="N3919" s="51">
        <f>D3919*$D$13</f>
        <v>129.60000000000002</v>
      </c>
      <c r="O3919" s="51">
        <f>E3919*$E$13</f>
        <v>0</v>
      </c>
      <c r="P3919" s="51">
        <f>F3919*$F$13</f>
        <v>0</v>
      </c>
      <c r="Q3919" s="51">
        <f>G3919*$G$13</f>
        <v>54</v>
      </c>
      <c r="R3919" s="51">
        <f>H3919*$H$13</f>
        <v>0</v>
      </c>
      <c r="S3919" s="51">
        <f>(N3919/100)*(I3919*$I$13)+(N3919/100)*(J3919*$J$13)+(N3919/100)*(M3919*$M$13)</f>
        <v>254.01600000000005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105.84</v>
      </c>
      <c r="W3919" s="51">
        <f>(R3919/100)*(K3919*$K$13)+(R3919/100)*(L3919*$L$13)+(R3919/100)*(M3919*$M$13)</f>
        <v>0</v>
      </c>
      <c r="X3919" s="51">
        <f t="shared" si="468"/>
        <v>383.6160000000001</v>
      </c>
      <c r="Y3919" s="51">
        <f t="shared" si="469"/>
        <v>0</v>
      </c>
      <c r="Z3919" s="51">
        <f t="shared" si="470"/>
        <v>0</v>
      </c>
      <c r="AA3919" s="51">
        <f t="shared" si="471"/>
        <v>159.84</v>
      </c>
      <c r="AB3919" s="51">
        <f t="shared" si="472"/>
        <v>0</v>
      </c>
      <c r="AC3919" s="52">
        <f t="shared" si="473"/>
        <v>543.5</v>
      </c>
      <c r="AD3919" s="53">
        <f>(ROUND(AC3919-AC3909,1)/AC3909)</f>
        <v>0.25722877631274577</v>
      </c>
      <c r="AE3919" s="44"/>
      <c r="AF3919" s="45"/>
    </row>
    <row r="3920" spans="1:32">
      <c r="A3920" s="46" t="s">
        <v>39</v>
      </c>
      <c r="B3920" s="59"/>
      <c r="C3920" s="48" t="s">
        <v>15</v>
      </c>
      <c r="D3920" s="49">
        <v>110</v>
      </c>
      <c r="E3920" s="49">
        <v>0</v>
      </c>
      <c r="F3920" s="49">
        <v>0</v>
      </c>
      <c r="G3920" s="49">
        <v>0</v>
      </c>
      <c r="H3920" s="49">
        <v>0</v>
      </c>
      <c r="I3920" s="50">
        <v>30</v>
      </c>
      <c r="J3920" s="50">
        <v>60</v>
      </c>
      <c r="K3920" s="50">
        <v>80</v>
      </c>
      <c r="L3920" s="50">
        <v>0</v>
      </c>
      <c r="M3920" s="50">
        <v>0</v>
      </c>
      <c r="N3920" s="51">
        <f>D3920*$D$14</f>
        <v>148.5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371.25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468"/>
        <v>519.75</v>
      </c>
      <c r="Y3920" s="51">
        <f t="shared" si="469"/>
        <v>0</v>
      </c>
      <c r="Z3920" s="51">
        <f t="shared" si="470"/>
        <v>0</v>
      </c>
      <c r="AA3920" s="51">
        <f t="shared" si="471"/>
        <v>0</v>
      </c>
      <c r="AB3920" s="51">
        <f t="shared" si="472"/>
        <v>0</v>
      </c>
      <c r="AC3920" s="52">
        <f t="shared" si="473"/>
        <v>519.79999999999995</v>
      </c>
      <c r="AD3920" s="53">
        <f>(ROUND(AC3920-AC3909,1)/AC3909)</f>
        <v>0.20240573675688178</v>
      </c>
      <c r="AE3920" s="44"/>
      <c r="AF3920" s="45"/>
    </row>
    <row r="3921" spans="1:32">
      <c r="A3921" s="46"/>
      <c r="B3921" s="59"/>
      <c r="C3921" s="48" t="s">
        <v>16</v>
      </c>
      <c r="D3921" s="49">
        <v>110</v>
      </c>
      <c r="E3921" s="49">
        <v>0</v>
      </c>
      <c r="F3921" s="49">
        <v>0</v>
      </c>
      <c r="G3921" s="49">
        <v>0</v>
      </c>
      <c r="H3921" s="49">
        <v>0</v>
      </c>
      <c r="I3921" s="50">
        <v>30</v>
      </c>
      <c r="J3921" s="50">
        <v>60</v>
      </c>
      <c r="K3921" s="50">
        <v>0</v>
      </c>
      <c r="L3921" s="50">
        <v>80</v>
      </c>
      <c r="M3921" s="50">
        <v>0</v>
      </c>
      <c r="N3921" s="51">
        <f>D3921*$D$15</f>
        <v>148.5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371.25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468"/>
        <v>519.75</v>
      </c>
      <c r="Y3921" s="51">
        <f t="shared" si="469"/>
        <v>0</v>
      </c>
      <c r="Z3921" s="51">
        <f t="shared" si="470"/>
        <v>0</v>
      </c>
      <c r="AA3921" s="51">
        <f t="shared" si="471"/>
        <v>0</v>
      </c>
      <c r="AB3921" s="51">
        <f t="shared" si="472"/>
        <v>0</v>
      </c>
      <c r="AC3921" s="52">
        <f t="shared" si="473"/>
        <v>519.79999999999995</v>
      </c>
      <c r="AD3921" s="53">
        <f>(ROUND(AC3921-AC3909,1)/AC3909)</f>
        <v>0.20240573675688178</v>
      </c>
      <c r="AE3921" s="44"/>
      <c r="AF3921" s="45"/>
    </row>
    <row r="3922" spans="1:32">
      <c r="A3922" s="46"/>
      <c r="B3922" s="59"/>
      <c r="C3922" s="48" t="s">
        <v>17</v>
      </c>
      <c r="D3922" s="49">
        <v>96</v>
      </c>
      <c r="E3922" s="49">
        <v>0</v>
      </c>
      <c r="F3922" s="49">
        <v>0</v>
      </c>
      <c r="G3922" s="49">
        <v>40</v>
      </c>
      <c r="H3922" s="49">
        <v>0</v>
      </c>
      <c r="I3922" s="50">
        <v>30</v>
      </c>
      <c r="J3922" s="50">
        <v>100</v>
      </c>
      <c r="K3922" s="50">
        <v>0</v>
      </c>
      <c r="L3922" s="50">
        <v>0</v>
      </c>
      <c r="M3922" s="50">
        <v>0</v>
      </c>
      <c r="N3922" s="51">
        <f>D3922*$D$16</f>
        <v>129.60000000000002</v>
      </c>
      <c r="O3922" s="51">
        <f>E3922*$E$16</f>
        <v>0</v>
      </c>
      <c r="P3922" s="51">
        <f>F3922*$F$16</f>
        <v>0</v>
      </c>
      <c r="Q3922" s="51">
        <f>G3922*$G$16</f>
        <v>54</v>
      </c>
      <c r="R3922" s="51">
        <f>H3922*$H$16</f>
        <v>0</v>
      </c>
      <c r="S3922" s="51">
        <f>(N3922/100)*(I3922*$I$16)+(N3922/100)*(J3922*$J$16)</f>
        <v>362.88000000000005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0</v>
      </c>
      <c r="W3922" s="51">
        <f>(R3922/100)*(K3922*$K$16)+(R3922/100)*(L3922*$L$16)</f>
        <v>0</v>
      </c>
      <c r="X3922" s="51">
        <f t="shared" si="468"/>
        <v>492.48000000000008</v>
      </c>
      <c r="Y3922" s="51">
        <f t="shared" si="469"/>
        <v>0</v>
      </c>
      <c r="Z3922" s="51">
        <f t="shared" si="470"/>
        <v>0</v>
      </c>
      <c r="AA3922" s="51">
        <f t="shared" si="471"/>
        <v>54</v>
      </c>
      <c r="AB3922" s="51">
        <f t="shared" si="472"/>
        <v>0</v>
      </c>
      <c r="AC3922" s="52">
        <f t="shared" si="473"/>
        <v>546.5</v>
      </c>
      <c r="AD3922" s="53">
        <f>(ROUND(AC3922-AC3909,1)/AC3909)</f>
        <v>0.26416840157298171</v>
      </c>
      <c r="AE3922" s="44"/>
      <c r="AF3922" s="45"/>
    </row>
    <row r="3923" spans="1:32">
      <c r="A3923" s="46"/>
      <c r="B3923" s="59"/>
      <c r="C3923" s="48" t="s">
        <v>18</v>
      </c>
      <c r="D3923" s="49">
        <v>96</v>
      </c>
      <c r="E3923" s="49">
        <v>0</v>
      </c>
      <c r="F3923" s="49">
        <v>0</v>
      </c>
      <c r="G3923" s="49">
        <v>40</v>
      </c>
      <c r="H3923" s="49">
        <v>0</v>
      </c>
      <c r="I3923" s="50">
        <v>65</v>
      </c>
      <c r="J3923" s="50">
        <v>60</v>
      </c>
      <c r="K3923" s="50">
        <v>0</v>
      </c>
      <c r="L3923" s="50">
        <v>0</v>
      </c>
      <c r="M3923" s="50">
        <v>0</v>
      </c>
      <c r="N3923" s="51">
        <f>D3923*$D$17</f>
        <v>129.60000000000002</v>
      </c>
      <c r="O3923" s="51">
        <f>E3923*$E$17</f>
        <v>0</v>
      </c>
      <c r="P3923" s="51">
        <f>F3923*$F$17</f>
        <v>0</v>
      </c>
      <c r="Q3923" s="51">
        <f>G3923*$G$17</f>
        <v>54</v>
      </c>
      <c r="R3923" s="51">
        <f>H3923*$H$17</f>
        <v>0</v>
      </c>
      <c r="S3923" s="51">
        <f>(N3923/100)*(I3923*$I$17)+(N3923/100)*(J3923*$J$17)</f>
        <v>288.36000000000007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0</v>
      </c>
      <c r="W3923" s="51">
        <f>(R3923/100)*(K3923*$K$17)+(R3923/100)*(L3923*$L$17)</f>
        <v>0</v>
      </c>
      <c r="X3923" s="51">
        <f t="shared" si="468"/>
        <v>417.96000000000009</v>
      </c>
      <c r="Y3923" s="51">
        <f t="shared" si="469"/>
        <v>0</v>
      </c>
      <c r="Z3923" s="51">
        <f t="shared" si="470"/>
        <v>0</v>
      </c>
      <c r="AA3923" s="51">
        <f t="shared" si="471"/>
        <v>54</v>
      </c>
      <c r="AB3923" s="51">
        <f t="shared" si="472"/>
        <v>0</v>
      </c>
      <c r="AC3923" s="52">
        <f t="shared" si="473"/>
        <v>472</v>
      </c>
      <c r="AD3923" s="53">
        <f>(ROUND(AC3923-AC3909,1)/AC3909)</f>
        <v>9.1834374277122377E-2</v>
      </c>
      <c r="AE3923" s="44"/>
      <c r="AF3923" s="45"/>
    </row>
    <row r="3924" spans="1:32">
      <c r="A3924" s="54" t="s">
        <v>19</v>
      </c>
      <c r="B3924" s="60" t="s">
        <v>319</v>
      </c>
      <c r="C3924" s="38" t="s">
        <v>50</v>
      </c>
      <c r="D3924" s="39">
        <v>116</v>
      </c>
      <c r="E3924" s="39">
        <v>0</v>
      </c>
      <c r="F3924" s="39">
        <v>0</v>
      </c>
      <c r="G3924" s="39">
        <v>0</v>
      </c>
      <c r="H3924" s="39">
        <v>0</v>
      </c>
      <c r="I3924" s="40">
        <v>40</v>
      </c>
      <c r="J3924" s="40">
        <v>40</v>
      </c>
      <c r="K3924" s="40">
        <v>0</v>
      </c>
      <c r="L3924" s="40">
        <v>0</v>
      </c>
      <c r="M3924" s="40">
        <v>0</v>
      </c>
      <c r="N3924" s="41">
        <f>D3924*$D$3</f>
        <v>162.39999999999998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</f>
        <v>259.83999999999992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468"/>
        <v>422.2399999999999</v>
      </c>
      <c r="Y3924" s="41">
        <f t="shared" si="469"/>
        <v>0</v>
      </c>
      <c r="Z3924" s="41">
        <f t="shared" si="470"/>
        <v>0</v>
      </c>
      <c r="AA3924" s="41">
        <f t="shared" si="471"/>
        <v>0</v>
      </c>
      <c r="AB3924" s="41">
        <f t="shared" si="472"/>
        <v>0</v>
      </c>
      <c r="AC3924" s="42">
        <f t="shared" si="473"/>
        <v>422.2</v>
      </c>
      <c r="AD3924" s="43"/>
      <c r="AE3924" s="44" t="s">
        <v>28</v>
      </c>
      <c r="AF3924" s="45"/>
    </row>
    <row r="3925" spans="1:32">
      <c r="A3925" s="46" t="s">
        <v>29</v>
      </c>
      <c r="B3925" s="61">
        <v>16</v>
      </c>
      <c r="C3925" s="48" t="s">
        <v>5</v>
      </c>
      <c r="D3925" s="49">
        <v>116</v>
      </c>
      <c r="E3925" s="49">
        <v>0</v>
      </c>
      <c r="F3925" s="49">
        <v>0</v>
      </c>
      <c r="G3925" s="49">
        <v>0</v>
      </c>
      <c r="H3925" s="49">
        <v>0</v>
      </c>
      <c r="I3925" s="50">
        <v>60</v>
      </c>
      <c r="J3925" s="50">
        <v>60</v>
      </c>
      <c r="K3925" s="50">
        <v>0</v>
      </c>
      <c r="L3925" s="50">
        <v>0</v>
      </c>
      <c r="M3925" s="50">
        <v>0</v>
      </c>
      <c r="N3925" s="51">
        <f>D3925*$D$4</f>
        <v>156.60000000000002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</f>
        <v>375.84000000000009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468"/>
        <v>532.44000000000005</v>
      </c>
      <c r="Y3925" s="51">
        <f t="shared" si="469"/>
        <v>0</v>
      </c>
      <c r="Z3925" s="51">
        <f t="shared" si="470"/>
        <v>0</v>
      </c>
      <c r="AA3925" s="51">
        <f t="shared" si="471"/>
        <v>0</v>
      </c>
      <c r="AB3925" s="51">
        <f t="shared" si="472"/>
        <v>0</v>
      </c>
      <c r="AC3925" s="52">
        <f t="shared" si="473"/>
        <v>532.4</v>
      </c>
      <c r="AD3925" s="53">
        <f>(ROUND(AC3925-AC3924,1)/AC3924)</f>
        <v>0.26101373756513502</v>
      </c>
      <c r="AE3925" s="44"/>
      <c r="AF3925" s="45"/>
    </row>
    <row r="3926" spans="1:32">
      <c r="A3926" s="46" t="s">
        <v>30</v>
      </c>
      <c r="B3926" s="61">
        <v>16</v>
      </c>
      <c r="C3926" s="48" t="s">
        <v>6</v>
      </c>
      <c r="D3926" s="49">
        <v>116</v>
      </c>
      <c r="E3926" s="49">
        <v>0</v>
      </c>
      <c r="F3926" s="49">
        <v>0</v>
      </c>
      <c r="G3926" s="49">
        <v>0</v>
      </c>
      <c r="H3926" s="49">
        <v>0</v>
      </c>
      <c r="I3926" s="50">
        <v>40</v>
      </c>
      <c r="J3926" s="50">
        <v>40</v>
      </c>
      <c r="K3926" s="50">
        <v>0</v>
      </c>
      <c r="L3926" s="50">
        <v>0</v>
      </c>
      <c r="M3926" s="50">
        <v>0</v>
      </c>
      <c r="N3926" s="51">
        <f>D3926*$D$5</f>
        <v>162.39999999999998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</f>
        <v>259.83999999999992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468"/>
        <v>422.2399999999999</v>
      </c>
      <c r="Y3926" s="51">
        <f t="shared" si="469"/>
        <v>0</v>
      </c>
      <c r="Z3926" s="51">
        <f t="shared" si="470"/>
        <v>0</v>
      </c>
      <c r="AA3926" s="51">
        <f t="shared" si="471"/>
        <v>0</v>
      </c>
      <c r="AB3926" s="51">
        <f t="shared" si="472"/>
        <v>0</v>
      </c>
      <c r="AC3926" s="52">
        <f t="shared" si="473"/>
        <v>422.2</v>
      </c>
      <c r="AD3926" s="53">
        <f>(ROUND(AC3926-AC3924,1)/AC3924)</f>
        <v>0</v>
      </c>
      <c r="AE3926" s="44"/>
      <c r="AF3926" s="45"/>
    </row>
    <row r="3927" spans="1:32">
      <c r="A3927" s="46" t="s">
        <v>31</v>
      </c>
      <c r="B3927" s="61">
        <v>0</v>
      </c>
      <c r="C3927" s="48" t="s">
        <v>7</v>
      </c>
      <c r="D3927" s="49">
        <v>116</v>
      </c>
      <c r="E3927" s="49">
        <v>0</v>
      </c>
      <c r="F3927" s="49">
        <v>0</v>
      </c>
      <c r="G3927" s="49">
        <v>0</v>
      </c>
      <c r="H3927" s="49">
        <v>0</v>
      </c>
      <c r="I3927" s="50">
        <v>40</v>
      </c>
      <c r="J3927" s="50">
        <v>40</v>
      </c>
      <c r="K3927" s="50">
        <v>0</v>
      </c>
      <c r="L3927" s="50">
        <v>0</v>
      </c>
      <c r="M3927" s="50">
        <v>0</v>
      </c>
      <c r="N3927" s="51">
        <f>D3927*$D$6</f>
        <v>162.39999999999998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</f>
        <v>259.83999999999992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468"/>
        <v>422.2399999999999</v>
      </c>
      <c r="Y3927" s="51">
        <f t="shared" si="469"/>
        <v>0</v>
      </c>
      <c r="Z3927" s="51">
        <f t="shared" si="470"/>
        <v>0</v>
      </c>
      <c r="AA3927" s="51">
        <f t="shared" si="471"/>
        <v>0</v>
      </c>
      <c r="AB3927" s="51">
        <f t="shared" si="472"/>
        <v>0</v>
      </c>
      <c r="AC3927" s="52">
        <f t="shared" si="473"/>
        <v>422.2</v>
      </c>
      <c r="AD3927" s="53">
        <f>(ROUND(AC3927-AC3924,1)/AC3924)</f>
        <v>0</v>
      </c>
      <c r="AE3927" s="44"/>
      <c r="AF3927" s="45"/>
    </row>
    <row r="3928" spans="1:32">
      <c r="A3928" s="46" t="s">
        <v>32</v>
      </c>
      <c r="B3928" s="61">
        <v>0</v>
      </c>
      <c r="C3928" s="48" t="s">
        <v>8</v>
      </c>
      <c r="D3928" s="49">
        <v>116</v>
      </c>
      <c r="E3928" s="49">
        <v>0</v>
      </c>
      <c r="F3928" s="49">
        <v>0</v>
      </c>
      <c r="G3928" s="49">
        <v>0</v>
      </c>
      <c r="H3928" s="49">
        <v>0</v>
      </c>
      <c r="I3928" s="50">
        <v>40</v>
      </c>
      <c r="J3928" s="50">
        <v>40</v>
      </c>
      <c r="K3928" s="50">
        <v>0</v>
      </c>
      <c r="L3928" s="50">
        <v>0</v>
      </c>
      <c r="M3928" s="50">
        <v>0</v>
      </c>
      <c r="N3928" s="51">
        <f>D3928*$D$7</f>
        <v>162.39999999999998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</f>
        <v>259.83999999999992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468"/>
        <v>422.2399999999999</v>
      </c>
      <c r="Y3928" s="51">
        <f t="shared" si="469"/>
        <v>0</v>
      </c>
      <c r="Z3928" s="51">
        <f t="shared" si="470"/>
        <v>0</v>
      </c>
      <c r="AA3928" s="51">
        <f t="shared" si="471"/>
        <v>0</v>
      </c>
      <c r="AB3928" s="51">
        <f t="shared" si="472"/>
        <v>0</v>
      </c>
      <c r="AC3928" s="52">
        <f t="shared" si="473"/>
        <v>422.2</v>
      </c>
      <c r="AD3928" s="53">
        <f>(ROUND(AC3928-AC3924,1)/AC3924)</f>
        <v>0</v>
      </c>
      <c r="AE3928" s="44"/>
      <c r="AF3928" s="45"/>
    </row>
    <row r="3929" spans="1:32">
      <c r="A3929" s="46" t="s">
        <v>33</v>
      </c>
      <c r="B3929" s="61"/>
      <c r="C3929" s="48" t="s">
        <v>9</v>
      </c>
      <c r="D3929" s="49">
        <v>116</v>
      </c>
      <c r="E3929" s="49">
        <v>0</v>
      </c>
      <c r="F3929" s="49">
        <v>0</v>
      </c>
      <c r="G3929" s="49">
        <v>0</v>
      </c>
      <c r="H3929" s="49">
        <v>0</v>
      </c>
      <c r="I3929" s="50">
        <v>40</v>
      </c>
      <c r="J3929" s="50">
        <v>40</v>
      </c>
      <c r="K3929" s="50">
        <v>0</v>
      </c>
      <c r="L3929" s="50">
        <v>0</v>
      </c>
      <c r="M3929" s="50">
        <v>0</v>
      </c>
      <c r="N3929" s="51">
        <f>D3929*$D$8</f>
        <v>162.39999999999998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</f>
        <v>259.83999999999992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468"/>
        <v>422.2399999999999</v>
      </c>
      <c r="Y3929" s="51">
        <f t="shared" si="469"/>
        <v>0</v>
      </c>
      <c r="Z3929" s="51">
        <f t="shared" si="470"/>
        <v>0</v>
      </c>
      <c r="AA3929" s="51">
        <f t="shared" si="471"/>
        <v>0</v>
      </c>
      <c r="AB3929" s="51">
        <f t="shared" si="472"/>
        <v>0</v>
      </c>
      <c r="AC3929" s="52">
        <f t="shared" si="473"/>
        <v>422.2</v>
      </c>
      <c r="AD3929" s="53">
        <f>(ROUND(AC3929-AC3924,1)/AC3924)</f>
        <v>0</v>
      </c>
      <c r="AE3929" s="44"/>
      <c r="AF3929" s="45"/>
    </row>
    <row r="3930" spans="1:32">
      <c r="A3930" s="46" t="s">
        <v>34</v>
      </c>
      <c r="B3930" s="61"/>
      <c r="C3930" s="48" t="s">
        <v>10</v>
      </c>
      <c r="D3930" s="49">
        <v>58</v>
      </c>
      <c r="E3930" s="49">
        <v>128</v>
      </c>
      <c r="F3930" s="49">
        <v>0</v>
      </c>
      <c r="G3930" s="49">
        <v>0</v>
      </c>
      <c r="H3930" s="49">
        <v>0</v>
      </c>
      <c r="I3930" s="50">
        <v>40</v>
      </c>
      <c r="J3930" s="50">
        <v>40</v>
      </c>
      <c r="K3930" s="50">
        <v>85</v>
      </c>
      <c r="L3930" s="50">
        <v>0</v>
      </c>
      <c r="M3930" s="50">
        <v>0</v>
      </c>
      <c r="N3930" s="51">
        <f>D3930*$D$9</f>
        <v>78.300000000000011</v>
      </c>
      <c r="O3930" s="51">
        <f>E3930*$E$9</f>
        <v>172.8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62.640000000000015</v>
      </c>
      <c r="T3930" s="51">
        <f>(O3930/100)*(K3930*$K$9)</f>
        <v>205.63200000000001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468"/>
        <v>140.94000000000003</v>
      </c>
      <c r="Y3930" s="51">
        <f t="shared" si="469"/>
        <v>378.43200000000002</v>
      </c>
      <c r="Z3930" s="51">
        <f t="shared" si="470"/>
        <v>0</v>
      </c>
      <c r="AA3930" s="51">
        <f t="shared" si="471"/>
        <v>0</v>
      </c>
      <c r="AB3930" s="51">
        <f t="shared" si="472"/>
        <v>0</v>
      </c>
      <c r="AC3930" s="52">
        <f t="shared" si="473"/>
        <v>519.4</v>
      </c>
      <c r="AD3930" s="53">
        <f>(ROUND(AC3930-AC3924,1)/AC3924)</f>
        <v>0.23022264329701564</v>
      </c>
      <c r="AE3930" s="44"/>
      <c r="AF3930" s="45"/>
    </row>
    <row r="3931" spans="1:32">
      <c r="A3931" s="46" t="s">
        <v>35</v>
      </c>
      <c r="B3931" s="61"/>
      <c r="C3931" s="48" t="s">
        <v>11</v>
      </c>
      <c r="D3931" s="49">
        <v>58</v>
      </c>
      <c r="E3931" s="49">
        <v>0</v>
      </c>
      <c r="F3931" s="49">
        <v>128</v>
      </c>
      <c r="G3931" s="49">
        <v>0</v>
      </c>
      <c r="H3931" s="49">
        <v>0</v>
      </c>
      <c r="I3931" s="50">
        <v>40</v>
      </c>
      <c r="J3931" s="50">
        <v>40</v>
      </c>
      <c r="K3931" s="50">
        <v>42.5</v>
      </c>
      <c r="L3931" s="50">
        <v>42.5</v>
      </c>
      <c r="M3931" s="50">
        <v>0</v>
      </c>
      <c r="N3931" s="51">
        <f>D3931*$D$10</f>
        <v>78.300000000000011</v>
      </c>
      <c r="O3931" s="51">
        <f>E3931*$E$10</f>
        <v>0</v>
      </c>
      <c r="P3931" s="51">
        <f>F3931*$F$10</f>
        <v>172.8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62.640000000000015</v>
      </c>
      <c r="T3931" s="51">
        <f>(O3931/100)*(K3931*$J$10)</f>
        <v>0</v>
      </c>
      <c r="U3931" s="51">
        <f>(P3931/100)*(K3931*$K$10)+(P3931/100)*(L3931*$L$10)</f>
        <v>205.63200000000001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468"/>
        <v>140.94000000000003</v>
      </c>
      <c r="Y3931" s="51">
        <f t="shared" si="469"/>
        <v>0</v>
      </c>
      <c r="Z3931" s="51">
        <f t="shared" si="470"/>
        <v>378.43200000000002</v>
      </c>
      <c r="AA3931" s="51">
        <f t="shared" si="471"/>
        <v>0</v>
      </c>
      <c r="AB3931" s="51">
        <f t="shared" si="472"/>
        <v>0</v>
      </c>
      <c r="AC3931" s="52">
        <f t="shared" si="473"/>
        <v>519.4</v>
      </c>
      <c r="AD3931" s="53">
        <f>(ROUND(AC3931-AC3924,1)/AC3924)</f>
        <v>0.23022264329701564</v>
      </c>
      <c r="AE3931" s="44"/>
      <c r="AF3931" s="45"/>
    </row>
    <row r="3932" spans="1:32">
      <c r="A3932" s="46" t="s">
        <v>36</v>
      </c>
      <c r="B3932" s="61"/>
      <c r="C3932" s="48" t="s">
        <v>12</v>
      </c>
      <c r="D3932" s="49">
        <v>58</v>
      </c>
      <c r="E3932" s="49">
        <v>0</v>
      </c>
      <c r="F3932" s="49">
        <v>0</v>
      </c>
      <c r="G3932" s="49">
        <v>128</v>
      </c>
      <c r="H3932" s="49">
        <v>0</v>
      </c>
      <c r="I3932" s="50">
        <v>40</v>
      </c>
      <c r="J3932" s="50">
        <v>40</v>
      </c>
      <c r="K3932" s="50">
        <v>0</v>
      </c>
      <c r="L3932" s="50">
        <v>85</v>
      </c>
      <c r="M3932" s="50">
        <v>0</v>
      </c>
      <c r="N3932" s="51">
        <f>D3932*$D$11</f>
        <v>78.300000000000011</v>
      </c>
      <c r="O3932" s="51">
        <f>E3932*$E$11</f>
        <v>0</v>
      </c>
      <c r="P3932" s="51">
        <f>F3932*$F$11</f>
        <v>0</v>
      </c>
      <c r="Q3932" s="51">
        <f>G3932*$G$11</f>
        <v>172.8</v>
      </c>
      <c r="R3932" s="51">
        <f>H3932*$H$11</f>
        <v>0</v>
      </c>
      <c r="S3932" s="51">
        <f>(N3932/100)*(I3932*$I$11)+(N3932/100)*(J3932*$J$11)</f>
        <v>62.640000000000015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205.63200000000001</v>
      </c>
      <c r="W3932" s="51">
        <f>(R3932/100)*(K3932*$K$11)+(R3932/100)*(L3932*$L$11)</f>
        <v>0</v>
      </c>
      <c r="X3932" s="51">
        <f t="shared" si="468"/>
        <v>140.94000000000003</v>
      </c>
      <c r="Y3932" s="51">
        <f t="shared" si="469"/>
        <v>0</v>
      </c>
      <c r="Z3932" s="51">
        <f t="shared" si="470"/>
        <v>0</v>
      </c>
      <c r="AA3932" s="51">
        <f t="shared" si="471"/>
        <v>378.43200000000002</v>
      </c>
      <c r="AB3932" s="51">
        <f t="shared" si="472"/>
        <v>0</v>
      </c>
      <c r="AC3932" s="52">
        <f t="shared" si="473"/>
        <v>519.4</v>
      </c>
      <c r="AD3932" s="53">
        <f>(ROUND(AC3932-AC3924,1)/AC3924)</f>
        <v>0.23022264329701564</v>
      </c>
      <c r="AE3932" s="44"/>
      <c r="AF3932" s="45"/>
    </row>
    <row r="3933" spans="1:32">
      <c r="A3933" s="46" t="s">
        <v>37</v>
      </c>
      <c r="B3933" s="61"/>
      <c r="C3933" s="48" t="s">
        <v>13</v>
      </c>
      <c r="D3933" s="49">
        <v>58</v>
      </c>
      <c r="E3933" s="49">
        <v>0</v>
      </c>
      <c r="F3933" s="49">
        <v>0</v>
      </c>
      <c r="G3933" s="49">
        <v>0</v>
      </c>
      <c r="H3933" s="49">
        <v>128</v>
      </c>
      <c r="I3933" s="50">
        <v>40</v>
      </c>
      <c r="J3933" s="50">
        <v>40</v>
      </c>
      <c r="K3933" s="50">
        <v>42.5</v>
      </c>
      <c r="L3933" s="50">
        <v>42.5</v>
      </c>
      <c r="M3933" s="50">
        <v>0</v>
      </c>
      <c r="N3933" s="51">
        <f>D3933*$D$12</f>
        <v>78.300000000000011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172.8</v>
      </c>
      <c r="S3933" s="51">
        <f>(N3933/100)*(I3933*$I$12)+(N3933/100)*(J3933*$J$12)</f>
        <v>62.640000000000015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205.63200000000001</v>
      </c>
      <c r="X3933" s="51">
        <f t="shared" si="468"/>
        <v>140.94000000000003</v>
      </c>
      <c r="Y3933" s="51">
        <f t="shared" si="469"/>
        <v>0</v>
      </c>
      <c r="Z3933" s="51">
        <f t="shared" si="470"/>
        <v>0</v>
      </c>
      <c r="AA3933" s="51">
        <f t="shared" si="471"/>
        <v>0</v>
      </c>
      <c r="AB3933" s="51">
        <f t="shared" si="472"/>
        <v>378.43200000000002</v>
      </c>
      <c r="AC3933" s="52">
        <f t="shared" si="473"/>
        <v>519.4</v>
      </c>
      <c r="AD3933" s="53">
        <f>(ROUND(AC3933-AC3924,1)/AC3924)</f>
        <v>0.23022264329701564</v>
      </c>
      <c r="AE3933" s="44"/>
      <c r="AF3933" s="45"/>
    </row>
    <row r="3934" spans="1:32">
      <c r="A3934" s="46" t="s">
        <v>38</v>
      </c>
      <c r="B3934" s="61"/>
      <c r="C3934" s="48" t="s">
        <v>14</v>
      </c>
      <c r="D3934" s="49">
        <v>116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110</v>
      </c>
      <c r="N3934" s="51">
        <f>D3934*$D$13</f>
        <v>156.60000000000002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344.52000000000004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468"/>
        <v>501.12000000000006</v>
      </c>
      <c r="Y3934" s="51">
        <f t="shared" si="469"/>
        <v>0</v>
      </c>
      <c r="Z3934" s="51">
        <f t="shared" si="470"/>
        <v>0</v>
      </c>
      <c r="AA3934" s="51">
        <f t="shared" si="471"/>
        <v>0</v>
      </c>
      <c r="AB3934" s="51">
        <f t="shared" si="472"/>
        <v>0</v>
      </c>
      <c r="AC3934" s="52">
        <f t="shared" si="473"/>
        <v>501.1</v>
      </c>
      <c r="AD3934" s="53">
        <f>(ROUND(AC3934-AC3924,1)/AC3924)</f>
        <v>0.1868782567503553</v>
      </c>
      <c r="AE3934" s="44"/>
      <c r="AF3934" s="45"/>
    </row>
    <row r="3935" spans="1:32">
      <c r="A3935" s="46" t="s">
        <v>39</v>
      </c>
      <c r="B3935" s="61"/>
      <c r="C3935" s="48" t="s">
        <v>15</v>
      </c>
      <c r="D3935" s="49">
        <v>116</v>
      </c>
      <c r="E3935" s="49">
        <v>0</v>
      </c>
      <c r="F3935" s="49">
        <v>0</v>
      </c>
      <c r="G3935" s="49">
        <v>0</v>
      </c>
      <c r="H3935" s="49">
        <v>0</v>
      </c>
      <c r="I3935" s="50">
        <v>40</v>
      </c>
      <c r="J3935" s="50">
        <v>40</v>
      </c>
      <c r="K3935" s="50">
        <v>70</v>
      </c>
      <c r="L3935" s="50">
        <v>0</v>
      </c>
      <c r="M3935" s="50">
        <v>0</v>
      </c>
      <c r="N3935" s="51">
        <f>D3935*$D$14</f>
        <v>156.60000000000002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344.5200000000001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468"/>
        <v>501.12000000000012</v>
      </c>
      <c r="Y3935" s="51">
        <f t="shared" si="469"/>
        <v>0</v>
      </c>
      <c r="Z3935" s="51">
        <f t="shared" si="470"/>
        <v>0</v>
      </c>
      <c r="AA3935" s="51">
        <f t="shared" si="471"/>
        <v>0</v>
      </c>
      <c r="AB3935" s="51">
        <f t="shared" si="472"/>
        <v>0</v>
      </c>
      <c r="AC3935" s="52">
        <f t="shared" si="473"/>
        <v>501.1</v>
      </c>
      <c r="AD3935" s="53">
        <f>(ROUND(AC3935-AC3924,1)/AC3924)</f>
        <v>0.1868782567503553</v>
      </c>
      <c r="AE3935" s="44"/>
      <c r="AF3935" s="45"/>
    </row>
    <row r="3936" spans="1:32">
      <c r="A3936" s="46"/>
      <c r="B3936" s="61"/>
      <c r="C3936" s="48" t="s">
        <v>16</v>
      </c>
      <c r="D3936" s="49">
        <v>116</v>
      </c>
      <c r="E3936" s="49">
        <v>0</v>
      </c>
      <c r="F3936" s="49">
        <v>0</v>
      </c>
      <c r="G3936" s="49">
        <v>0</v>
      </c>
      <c r="H3936" s="49">
        <v>0</v>
      </c>
      <c r="I3936" s="50">
        <v>40</v>
      </c>
      <c r="J3936" s="50">
        <v>40</v>
      </c>
      <c r="K3936" s="50">
        <v>0</v>
      </c>
      <c r="L3936" s="50">
        <v>70</v>
      </c>
      <c r="M3936" s="50">
        <v>0</v>
      </c>
      <c r="N3936" s="51">
        <f>D3936*$D$15</f>
        <v>156.60000000000002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344.5200000000001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468"/>
        <v>501.12000000000012</v>
      </c>
      <c r="Y3936" s="51">
        <f t="shared" si="469"/>
        <v>0</v>
      </c>
      <c r="Z3936" s="51">
        <f t="shared" si="470"/>
        <v>0</v>
      </c>
      <c r="AA3936" s="51">
        <f t="shared" si="471"/>
        <v>0</v>
      </c>
      <c r="AB3936" s="51">
        <f t="shared" si="472"/>
        <v>0</v>
      </c>
      <c r="AC3936" s="52">
        <f t="shared" si="473"/>
        <v>501.1</v>
      </c>
      <c r="AD3936" s="53">
        <f>(ROUND(AC3936-AC3924,1)/AC3924)</f>
        <v>0.1868782567503553</v>
      </c>
      <c r="AE3936" s="44"/>
      <c r="AF3936" s="45"/>
    </row>
    <row r="3937" spans="1:32">
      <c r="A3937" s="46"/>
      <c r="B3937" s="61"/>
      <c r="C3937" s="48" t="s">
        <v>17</v>
      </c>
      <c r="D3937" s="49">
        <v>116</v>
      </c>
      <c r="E3937" s="49">
        <v>0</v>
      </c>
      <c r="F3937" s="49">
        <v>0</v>
      </c>
      <c r="G3937" s="49">
        <v>0</v>
      </c>
      <c r="H3937" s="49">
        <v>0</v>
      </c>
      <c r="I3937" s="50">
        <v>40</v>
      </c>
      <c r="J3937" s="50">
        <v>65</v>
      </c>
      <c r="K3937" s="50">
        <v>0</v>
      </c>
      <c r="L3937" s="50">
        <v>0</v>
      </c>
      <c r="M3937" s="50">
        <v>0</v>
      </c>
      <c r="N3937" s="51">
        <f>D3937*$D$16</f>
        <v>156.60000000000002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317.11500000000007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468"/>
        <v>473.71500000000009</v>
      </c>
      <c r="Y3937" s="51">
        <f t="shared" si="469"/>
        <v>0</v>
      </c>
      <c r="Z3937" s="51">
        <f t="shared" si="470"/>
        <v>0</v>
      </c>
      <c r="AA3937" s="51">
        <f t="shared" si="471"/>
        <v>0</v>
      </c>
      <c r="AB3937" s="51">
        <f t="shared" si="472"/>
        <v>0</v>
      </c>
      <c r="AC3937" s="52">
        <f t="shared" si="473"/>
        <v>473.7</v>
      </c>
      <c r="AD3937" s="53">
        <f>(ROUND(AC3937-AC3924,1)/AC3924)</f>
        <v>0.12198010421601137</v>
      </c>
      <c r="AE3937" s="44"/>
      <c r="AF3937" s="45"/>
    </row>
    <row r="3938" spans="1:32">
      <c r="A3938" s="46"/>
      <c r="B3938" s="61"/>
      <c r="C3938" s="48" t="s">
        <v>18</v>
      </c>
      <c r="D3938" s="49">
        <v>116</v>
      </c>
      <c r="E3938" s="49">
        <v>0</v>
      </c>
      <c r="F3938" s="49">
        <v>0</v>
      </c>
      <c r="G3938" s="49">
        <v>0</v>
      </c>
      <c r="H3938" s="49">
        <v>0</v>
      </c>
      <c r="I3938" s="50">
        <v>65</v>
      </c>
      <c r="J3938" s="50">
        <v>40</v>
      </c>
      <c r="K3938" s="50">
        <v>0</v>
      </c>
      <c r="L3938" s="50">
        <v>0</v>
      </c>
      <c r="M3938" s="50">
        <v>0</v>
      </c>
      <c r="N3938" s="51">
        <f>D3938*$D$17</f>
        <v>156.60000000000002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317.11500000000007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468"/>
        <v>473.71500000000009</v>
      </c>
      <c r="Y3938" s="51">
        <f t="shared" si="469"/>
        <v>0</v>
      </c>
      <c r="Z3938" s="51">
        <f t="shared" si="470"/>
        <v>0</v>
      </c>
      <c r="AA3938" s="51">
        <f t="shared" si="471"/>
        <v>0</v>
      </c>
      <c r="AB3938" s="51">
        <f t="shared" si="472"/>
        <v>0</v>
      </c>
      <c r="AC3938" s="52">
        <f t="shared" si="473"/>
        <v>473.7</v>
      </c>
      <c r="AD3938" s="53">
        <f>(ROUND(AC3938-AC3924,1)/AC3924)</f>
        <v>0.12198010421601137</v>
      </c>
      <c r="AE3938" s="44"/>
      <c r="AF3938" s="45"/>
    </row>
    <row r="3939" spans="1:32">
      <c r="A3939" s="54" t="s">
        <v>19</v>
      </c>
      <c r="B3939" s="58" t="s">
        <v>320</v>
      </c>
      <c r="C3939" s="38" t="s">
        <v>50</v>
      </c>
      <c r="D3939" s="39">
        <v>95</v>
      </c>
      <c r="E3939" s="39">
        <v>0</v>
      </c>
      <c r="F3939" s="39">
        <v>0</v>
      </c>
      <c r="G3939" s="39">
        <v>45</v>
      </c>
      <c r="H3939" s="39">
        <v>0</v>
      </c>
      <c r="I3939" s="40">
        <v>20</v>
      </c>
      <c r="J3939" s="40">
        <v>50</v>
      </c>
      <c r="K3939" s="40">
        <v>0</v>
      </c>
      <c r="L3939" s="40">
        <v>40</v>
      </c>
      <c r="M3939" s="40">
        <v>0</v>
      </c>
      <c r="N3939" s="41">
        <f>D3939*$D$3</f>
        <v>133</v>
      </c>
      <c r="O3939" s="41">
        <f>E3939*$E$3</f>
        <v>0</v>
      </c>
      <c r="P3939" s="41">
        <f>F3939*$F$3</f>
        <v>0</v>
      </c>
      <c r="Q3939" s="41">
        <f>G3939*$G$3</f>
        <v>62.999999999999993</v>
      </c>
      <c r="R3939" s="41">
        <f>H3939*$H$3</f>
        <v>0</v>
      </c>
      <c r="S3939" s="41">
        <f>(N3939/100)*(I3939*$I$3)+(N3939/100)*(J3939*$J$3)</f>
        <v>186.2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50.399999999999991</v>
      </c>
      <c r="W3939" s="41">
        <f>(R3939/100)*(K3939*$K$3)+(R3939/100)*(L3939*$L$3)</f>
        <v>0</v>
      </c>
      <c r="X3939" s="41">
        <f t="shared" si="468"/>
        <v>319.2</v>
      </c>
      <c r="Y3939" s="41">
        <f t="shared" si="469"/>
        <v>0</v>
      </c>
      <c r="Z3939" s="41">
        <f t="shared" si="470"/>
        <v>0</v>
      </c>
      <c r="AA3939" s="41">
        <f t="shared" si="471"/>
        <v>113.39999999999998</v>
      </c>
      <c r="AB3939" s="41">
        <f t="shared" si="472"/>
        <v>0</v>
      </c>
      <c r="AC3939" s="42">
        <f t="shared" si="473"/>
        <v>432.6</v>
      </c>
      <c r="AD3939" s="43"/>
      <c r="AE3939" s="44" t="s">
        <v>28</v>
      </c>
      <c r="AF3939" s="45"/>
    </row>
    <row r="3940" spans="1:32">
      <c r="A3940" s="46" t="s">
        <v>29</v>
      </c>
      <c r="B3940" s="59">
        <v>12</v>
      </c>
      <c r="C3940" s="48" t="s">
        <v>5</v>
      </c>
      <c r="D3940" s="49">
        <v>95</v>
      </c>
      <c r="E3940" s="49">
        <v>0</v>
      </c>
      <c r="F3940" s="49">
        <v>0</v>
      </c>
      <c r="G3940" s="49">
        <v>45</v>
      </c>
      <c r="H3940" s="49">
        <v>0</v>
      </c>
      <c r="I3940" s="50">
        <v>40</v>
      </c>
      <c r="J3940" s="50">
        <v>60</v>
      </c>
      <c r="K3940" s="50">
        <v>0</v>
      </c>
      <c r="L3940" s="50">
        <v>40</v>
      </c>
      <c r="M3940" s="50">
        <v>0</v>
      </c>
      <c r="N3940" s="51">
        <f>D3940*$D$4</f>
        <v>128.25</v>
      </c>
      <c r="O3940" s="51">
        <f>E3940*$E$4</f>
        <v>0</v>
      </c>
      <c r="P3940" s="51">
        <f>F3940*$F$4</f>
        <v>0</v>
      </c>
      <c r="Q3940" s="51">
        <f>G3940*$G$4</f>
        <v>60.750000000000007</v>
      </c>
      <c r="R3940" s="51">
        <f>H3940*$H$4</f>
        <v>0</v>
      </c>
      <c r="S3940" s="51">
        <f>(N3940/100)*(I3940*$I$4)+(N3940/100)*(J3940*$J$4)</f>
        <v>256.5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48.6</v>
      </c>
      <c r="W3940" s="51">
        <f>(R3940/100)*(K3940*$K$4)+(R3940/100)*(L3940*$L$4)</f>
        <v>0</v>
      </c>
      <c r="X3940" s="51">
        <f t="shared" ref="X3940:X4003" si="474">N3940+S3940</f>
        <v>384.75</v>
      </c>
      <c r="Y3940" s="51">
        <f t="shared" ref="Y3940:Y4003" si="475">O3940+T3940</f>
        <v>0</v>
      </c>
      <c r="Z3940" s="51">
        <f t="shared" ref="Z3940:Z4003" si="476">P3940+U3940</f>
        <v>0</v>
      </c>
      <c r="AA3940" s="51">
        <f t="shared" ref="AA3940:AA4003" si="477">Q3940+V3940</f>
        <v>109.35000000000001</v>
      </c>
      <c r="AB3940" s="51">
        <f t="shared" ref="AB3940:AB4003" si="478">R3940+W3940</f>
        <v>0</v>
      </c>
      <c r="AC3940" s="52">
        <f t="shared" ref="AC3940:AC4003" si="479">ROUND(X3940+Y3940+Z3940+AA3940+AB3940,1)</f>
        <v>494.1</v>
      </c>
      <c r="AD3940" s="53">
        <f>(ROUND(AC3940-AC3939,1)/AC3939)</f>
        <v>0.1421636615811373</v>
      </c>
      <c r="AE3940" s="44"/>
      <c r="AF3940" s="45"/>
    </row>
    <row r="3941" spans="1:32">
      <c r="A3941" s="46" t="s">
        <v>30</v>
      </c>
      <c r="B3941" s="59">
        <v>20</v>
      </c>
      <c r="C3941" s="48" t="s">
        <v>6</v>
      </c>
      <c r="D3941" s="49">
        <v>95</v>
      </c>
      <c r="E3941" s="49">
        <v>0</v>
      </c>
      <c r="F3941" s="49">
        <v>0</v>
      </c>
      <c r="G3941" s="49">
        <v>45</v>
      </c>
      <c r="H3941" s="49">
        <v>0</v>
      </c>
      <c r="I3941" s="50">
        <v>20</v>
      </c>
      <c r="J3941" s="50">
        <v>50</v>
      </c>
      <c r="K3941" s="50">
        <v>0</v>
      </c>
      <c r="L3941" s="50">
        <v>40</v>
      </c>
      <c r="M3941" s="50">
        <v>0</v>
      </c>
      <c r="N3941" s="51">
        <f>D3941*$D$5</f>
        <v>133</v>
      </c>
      <c r="O3941" s="51">
        <f>E3941*$E$5</f>
        <v>0</v>
      </c>
      <c r="P3941" s="51">
        <f>F3941*$F$5</f>
        <v>0</v>
      </c>
      <c r="Q3941" s="51">
        <f>G3941*$G$5</f>
        <v>62.999999999999993</v>
      </c>
      <c r="R3941" s="51">
        <f>H3941*$H$5</f>
        <v>0</v>
      </c>
      <c r="S3941" s="51">
        <f>(N3941/100)*(I3941*$I$5)+(N3941/100)*(J3941*$J$5)</f>
        <v>186.2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50.399999999999991</v>
      </c>
      <c r="W3941" s="51">
        <f>(R3941/100)*(K3941*$K$5)+(R3941/100)*(L3941*$L$5)</f>
        <v>0</v>
      </c>
      <c r="X3941" s="51">
        <f t="shared" si="474"/>
        <v>319.2</v>
      </c>
      <c r="Y3941" s="51">
        <f t="shared" si="475"/>
        <v>0</v>
      </c>
      <c r="Z3941" s="51">
        <f t="shared" si="476"/>
        <v>0</v>
      </c>
      <c r="AA3941" s="51">
        <f t="shared" si="477"/>
        <v>113.39999999999998</v>
      </c>
      <c r="AB3941" s="51">
        <f t="shared" si="478"/>
        <v>0</v>
      </c>
      <c r="AC3941" s="52">
        <f t="shared" si="479"/>
        <v>432.6</v>
      </c>
      <c r="AD3941" s="53">
        <f>(ROUND(AC3941-AC3939,1)/AC3939)</f>
        <v>0</v>
      </c>
      <c r="AE3941" s="44"/>
      <c r="AF3941" s="45"/>
    </row>
    <row r="3942" spans="1:32">
      <c r="A3942" s="46" t="s">
        <v>31</v>
      </c>
      <c r="B3942" s="59">
        <v>0</v>
      </c>
      <c r="C3942" s="48" t="s">
        <v>7</v>
      </c>
      <c r="D3942" s="49">
        <v>95</v>
      </c>
      <c r="E3942" s="49">
        <v>0</v>
      </c>
      <c r="F3942" s="49">
        <v>0</v>
      </c>
      <c r="G3942" s="49">
        <v>45</v>
      </c>
      <c r="H3942" s="49">
        <v>0</v>
      </c>
      <c r="I3942" s="50">
        <v>20</v>
      </c>
      <c r="J3942" s="50">
        <v>50</v>
      </c>
      <c r="K3942" s="50">
        <v>0</v>
      </c>
      <c r="L3942" s="50">
        <v>40</v>
      </c>
      <c r="M3942" s="50">
        <v>0</v>
      </c>
      <c r="N3942" s="51">
        <f>D3942*$D$6</f>
        <v>133</v>
      </c>
      <c r="O3942" s="51">
        <f>E3942*$E$6</f>
        <v>0</v>
      </c>
      <c r="P3942" s="51">
        <f>F3942*$F$6</f>
        <v>0</v>
      </c>
      <c r="Q3942" s="51">
        <f>G3942*$G$6</f>
        <v>62.999999999999993</v>
      </c>
      <c r="R3942" s="51">
        <f>H3942*$H$6</f>
        <v>0</v>
      </c>
      <c r="S3942" s="51">
        <f>(N3942/100)*(I3942*$I$6)+(N3942/100)*(J3942*$J$6)</f>
        <v>186.2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50.399999999999991</v>
      </c>
      <c r="W3942" s="51">
        <f>(R3942/100)*(K3942*$K$6)+(R3942/100)*(L3942*$L$6)</f>
        <v>0</v>
      </c>
      <c r="X3942" s="51">
        <f t="shared" si="474"/>
        <v>319.2</v>
      </c>
      <c r="Y3942" s="51">
        <f t="shared" si="475"/>
        <v>0</v>
      </c>
      <c r="Z3942" s="51">
        <f t="shared" si="476"/>
        <v>0</v>
      </c>
      <c r="AA3942" s="51">
        <f t="shared" si="477"/>
        <v>113.39999999999998</v>
      </c>
      <c r="AB3942" s="51">
        <f t="shared" si="478"/>
        <v>0</v>
      </c>
      <c r="AC3942" s="52">
        <f t="shared" si="479"/>
        <v>432.6</v>
      </c>
      <c r="AD3942" s="53">
        <f>(ROUND(AC3942-AC3939,1)/AC3939)</f>
        <v>0</v>
      </c>
      <c r="AE3942" s="44"/>
      <c r="AF3942" s="45"/>
    </row>
    <row r="3943" spans="1:32">
      <c r="A3943" s="46" t="s">
        <v>32</v>
      </c>
      <c r="B3943" s="59">
        <v>32</v>
      </c>
      <c r="C3943" s="48" t="s">
        <v>8</v>
      </c>
      <c r="D3943" s="49">
        <v>95</v>
      </c>
      <c r="E3943" s="49">
        <v>0</v>
      </c>
      <c r="F3943" s="49">
        <v>0</v>
      </c>
      <c r="G3943" s="49">
        <v>45</v>
      </c>
      <c r="H3943" s="49">
        <v>0</v>
      </c>
      <c r="I3943" s="50">
        <v>20</v>
      </c>
      <c r="J3943" s="50">
        <v>50</v>
      </c>
      <c r="K3943" s="50">
        <v>0</v>
      </c>
      <c r="L3943" s="50">
        <v>40</v>
      </c>
      <c r="M3943" s="50">
        <v>0</v>
      </c>
      <c r="N3943" s="51">
        <f>D3943*$D$7</f>
        <v>133</v>
      </c>
      <c r="O3943" s="51">
        <f>E3943*$E$7</f>
        <v>0</v>
      </c>
      <c r="P3943" s="51">
        <f>F3943*$F$7</f>
        <v>0</v>
      </c>
      <c r="Q3943" s="51">
        <f>G3943*$G$7</f>
        <v>62.999999999999993</v>
      </c>
      <c r="R3943" s="51">
        <f>H3943*$H$7</f>
        <v>0</v>
      </c>
      <c r="S3943" s="51">
        <f>(N3943/100)*(I3943*$I$7)+(N3943/100)*(J3943*$J$7)</f>
        <v>186.2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50.399999999999991</v>
      </c>
      <c r="W3943" s="51">
        <f>(R3943/100)*(K3943*$K$7)+(R3943/100)*(L3943*$L$7)</f>
        <v>0</v>
      </c>
      <c r="X3943" s="51">
        <f t="shared" si="474"/>
        <v>319.2</v>
      </c>
      <c r="Y3943" s="51">
        <f t="shared" si="475"/>
        <v>0</v>
      </c>
      <c r="Z3943" s="51">
        <f t="shared" si="476"/>
        <v>0</v>
      </c>
      <c r="AA3943" s="51">
        <f t="shared" si="477"/>
        <v>113.39999999999998</v>
      </c>
      <c r="AB3943" s="51">
        <f t="shared" si="478"/>
        <v>0</v>
      </c>
      <c r="AC3943" s="52">
        <f t="shared" si="479"/>
        <v>432.6</v>
      </c>
      <c r="AD3943" s="53">
        <f>(ROUND(AC3943-AC3939,1)/AC3939)</f>
        <v>0</v>
      </c>
      <c r="AE3943" s="44"/>
      <c r="AF3943" s="45"/>
    </row>
    <row r="3944" spans="1:32">
      <c r="A3944" s="46" t="s">
        <v>33</v>
      </c>
      <c r="B3944" s="59"/>
      <c r="C3944" s="48" t="s">
        <v>9</v>
      </c>
      <c r="D3944" s="49">
        <v>95</v>
      </c>
      <c r="E3944" s="49">
        <v>0</v>
      </c>
      <c r="F3944" s="49">
        <v>0</v>
      </c>
      <c r="G3944" s="49">
        <v>45</v>
      </c>
      <c r="H3944" s="49">
        <v>0</v>
      </c>
      <c r="I3944" s="50">
        <v>20</v>
      </c>
      <c r="J3944" s="50">
        <v>50</v>
      </c>
      <c r="K3944" s="50">
        <v>0</v>
      </c>
      <c r="L3944" s="50">
        <v>40</v>
      </c>
      <c r="M3944" s="50">
        <v>0</v>
      </c>
      <c r="N3944" s="51">
        <f>D3944*$D$8</f>
        <v>133</v>
      </c>
      <c r="O3944" s="51">
        <f>E3944*$E$8</f>
        <v>0</v>
      </c>
      <c r="P3944" s="51">
        <f>F3944*$F$8</f>
        <v>0</v>
      </c>
      <c r="Q3944" s="51">
        <f>G3944*$G$8</f>
        <v>62.999999999999993</v>
      </c>
      <c r="R3944" s="51">
        <f>H3944*$H$8</f>
        <v>0</v>
      </c>
      <c r="S3944" s="51">
        <f>(N3944/100)*(I3944*$I$8)+(N3944/100)*(J3944*$J$8)</f>
        <v>186.2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50.399999999999991</v>
      </c>
      <c r="W3944" s="51">
        <f>(R3944/100)*(K3944*$K$8)+(R3944/100)*(L3944*$L$8)</f>
        <v>0</v>
      </c>
      <c r="X3944" s="51">
        <f t="shared" si="474"/>
        <v>319.2</v>
      </c>
      <c r="Y3944" s="51">
        <f t="shared" si="475"/>
        <v>0</v>
      </c>
      <c r="Z3944" s="51">
        <f t="shared" si="476"/>
        <v>0</v>
      </c>
      <c r="AA3944" s="51">
        <f t="shared" si="477"/>
        <v>113.39999999999998</v>
      </c>
      <c r="AB3944" s="51">
        <f t="shared" si="478"/>
        <v>0</v>
      </c>
      <c r="AC3944" s="52">
        <f t="shared" si="479"/>
        <v>432.6</v>
      </c>
      <c r="AD3944" s="53">
        <f>(ROUND(AC3944-AC3939,1)/AC3939)</f>
        <v>0</v>
      </c>
      <c r="AE3944" s="44"/>
      <c r="AF3944" s="45"/>
    </row>
    <row r="3945" spans="1:32">
      <c r="A3945" s="46" t="s">
        <v>34</v>
      </c>
      <c r="B3945" s="59"/>
      <c r="C3945" s="48" t="s">
        <v>10</v>
      </c>
      <c r="D3945" s="49">
        <v>48</v>
      </c>
      <c r="E3945" s="49">
        <v>138</v>
      </c>
      <c r="F3945" s="49">
        <v>0</v>
      </c>
      <c r="G3945" s="49">
        <v>0</v>
      </c>
      <c r="H3945" s="49">
        <v>0</v>
      </c>
      <c r="I3945" s="50">
        <v>20</v>
      </c>
      <c r="J3945" s="50">
        <v>50</v>
      </c>
      <c r="K3945" s="50">
        <v>90</v>
      </c>
      <c r="L3945" s="50">
        <v>0</v>
      </c>
      <c r="M3945" s="50">
        <v>0</v>
      </c>
      <c r="N3945" s="51">
        <f>D3945*$D$9</f>
        <v>64.800000000000011</v>
      </c>
      <c r="O3945" s="51">
        <f>E3945*$E$9</f>
        <v>186.3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45.360000000000007</v>
      </c>
      <c r="T3945" s="51">
        <f>(O3945/100)*(K3945*$K$9)</f>
        <v>234.738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474"/>
        <v>110.16000000000003</v>
      </c>
      <c r="Y3945" s="51">
        <f t="shared" si="475"/>
        <v>421.03800000000001</v>
      </c>
      <c r="Z3945" s="51">
        <f t="shared" si="476"/>
        <v>0</v>
      </c>
      <c r="AA3945" s="51">
        <f t="shared" si="477"/>
        <v>0</v>
      </c>
      <c r="AB3945" s="51">
        <f t="shared" si="478"/>
        <v>0</v>
      </c>
      <c r="AC3945" s="52">
        <f t="shared" si="479"/>
        <v>531.20000000000005</v>
      </c>
      <c r="AD3945" s="53">
        <f>(ROUND(AC3945-AC3939,1)/AC3939)</f>
        <v>0.22792417938049003</v>
      </c>
      <c r="AE3945" s="44"/>
      <c r="AF3945" s="45"/>
    </row>
    <row r="3946" spans="1:32">
      <c r="A3946" s="46" t="s">
        <v>35</v>
      </c>
      <c r="B3946" s="59"/>
      <c r="C3946" s="48" t="s">
        <v>11</v>
      </c>
      <c r="D3946" s="49">
        <v>48</v>
      </c>
      <c r="E3946" s="49">
        <v>0</v>
      </c>
      <c r="F3946" s="49">
        <v>138</v>
      </c>
      <c r="G3946" s="49">
        <v>0</v>
      </c>
      <c r="H3946" s="49">
        <v>0</v>
      </c>
      <c r="I3946" s="50">
        <v>20</v>
      </c>
      <c r="J3946" s="50">
        <v>50</v>
      </c>
      <c r="K3946" s="50">
        <v>45</v>
      </c>
      <c r="L3946" s="50">
        <v>45</v>
      </c>
      <c r="M3946" s="50">
        <v>0</v>
      </c>
      <c r="N3946" s="51">
        <f>D3946*$D$10</f>
        <v>64.800000000000011</v>
      </c>
      <c r="O3946" s="51">
        <f>E3946*$E$10</f>
        <v>0</v>
      </c>
      <c r="P3946" s="51">
        <f>F3946*$F$10</f>
        <v>186.3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45.360000000000007</v>
      </c>
      <c r="T3946" s="51">
        <f>(O3946/100)*(K3946*$J$10)</f>
        <v>0</v>
      </c>
      <c r="U3946" s="51">
        <f>(P3946/100)*(K3946*$K$10)+(P3946/100)*(L3946*$L$10)</f>
        <v>234.738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474"/>
        <v>110.16000000000003</v>
      </c>
      <c r="Y3946" s="51">
        <f t="shared" si="475"/>
        <v>0</v>
      </c>
      <c r="Z3946" s="51">
        <f t="shared" si="476"/>
        <v>421.03800000000001</v>
      </c>
      <c r="AA3946" s="51">
        <f t="shared" si="477"/>
        <v>0</v>
      </c>
      <c r="AB3946" s="51">
        <f t="shared" si="478"/>
        <v>0</v>
      </c>
      <c r="AC3946" s="52">
        <f t="shared" si="479"/>
        <v>531.20000000000005</v>
      </c>
      <c r="AD3946" s="53">
        <f>(ROUND(AC3946-AC3939,1)/AC3939)</f>
        <v>0.22792417938049003</v>
      </c>
      <c r="AE3946" s="44"/>
      <c r="AF3946" s="45"/>
    </row>
    <row r="3947" spans="1:32">
      <c r="A3947" s="46" t="s">
        <v>36</v>
      </c>
      <c r="B3947" s="59"/>
      <c r="C3947" s="48" t="s">
        <v>12</v>
      </c>
      <c r="D3947" s="49">
        <v>48</v>
      </c>
      <c r="E3947" s="49">
        <v>0</v>
      </c>
      <c r="F3947" s="49">
        <v>0</v>
      </c>
      <c r="G3947" s="49">
        <v>138</v>
      </c>
      <c r="H3947" s="49">
        <v>0</v>
      </c>
      <c r="I3947" s="50">
        <v>20</v>
      </c>
      <c r="J3947" s="50">
        <v>50</v>
      </c>
      <c r="K3947" s="50">
        <v>0</v>
      </c>
      <c r="L3947" s="50">
        <v>100</v>
      </c>
      <c r="M3947" s="50">
        <v>0</v>
      </c>
      <c r="N3947" s="51">
        <f>D3947*$D$11</f>
        <v>64.800000000000011</v>
      </c>
      <c r="O3947" s="51">
        <f>E3947*$E$11</f>
        <v>0</v>
      </c>
      <c r="P3947" s="51">
        <f>F3947*$F$11</f>
        <v>0</v>
      </c>
      <c r="Q3947" s="51">
        <f>G3947*$G$11</f>
        <v>186.3</v>
      </c>
      <c r="R3947" s="51">
        <f>H3947*$H$11</f>
        <v>0</v>
      </c>
      <c r="S3947" s="51">
        <f>(N3947/100)*(I3947*$I$11)+(N3947/100)*(J3947*$J$11)</f>
        <v>45.360000000000007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260.82000000000005</v>
      </c>
      <c r="W3947" s="51">
        <f>(R3947/100)*(K3947*$K$11)+(R3947/100)*(L3947*$L$11)</f>
        <v>0</v>
      </c>
      <c r="X3947" s="51">
        <f t="shared" si="474"/>
        <v>110.16000000000003</v>
      </c>
      <c r="Y3947" s="51">
        <f t="shared" si="475"/>
        <v>0</v>
      </c>
      <c r="Z3947" s="51">
        <f t="shared" si="476"/>
        <v>0</v>
      </c>
      <c r="AA3947" s="51">
        <f t="shared" si="477"/>
        <v>447.12000000000006</v>
      </c>
      <c r="AB3947" s="51">
        <f t="shared" si="478"/>
        <v>0</v>
      </c>
      <c r="AC3947" s="52">
        <f t="shared" si="479"/>
        <v>557.29999999999995</v>
      </c>
      <c r="AD3947" s="53">
        <f>(ROUND(AC3947-AC3939,1)/AC3939)</f>
        <v>0.28825705039297272</v>
      </c>
      <c r="AE3947" s="44"/>
      <c r="AF3947" s="45"/>
    </row>
    <row r="3948" spans="1:32">
      <c r="A3948" s="46" t="s">
        <v>37</v>
      </c>
      <c r="B3948" s="59"/>
      <c r="C3948" s="48" t="s">
        <v>13</v>
      </c>
      <c r="D3948" s="49">
        <v>48</v>
      </c>
      <c r="E3948" s="49">
        <v>0</v>
      </c>
      <c r="F3948" s="49">
        <v>0</v>
      </c>
      <c r="G3948" s="49">
        <v>0</v>
      </c>
      <c r="H3948" s="49">
        <v>138</v>
      </c>
      <c r="I3948" s="50">
        <v>20</v>
      </c>
      <c r="J3948" s="50">
        <v>50</v>
      </c>
      <c r="K3948" s="50">
        <v>45</v>
      </c>
      <c r="L3948" s="50">
        <v>45</v>
      </c>
      <c r="M3948" s="50">
        <v>0</v>
      </c>
      <c r="N3948" s="51">
        <f>D3948*$D$12</f>
        <v>64.800000000000011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186.3</v>
      </c>
      <c r="S3948" s="51">
        <f>(N3948/100)*(I3948*$I$12)+(N3948/100)*(J3948*$J$12)</f>
        <v>45.360000000000007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234.738</v>
      </c>
      <c r="X3948" s="51">
        <f t="shared" si="474"/>
        <v>110.16000000000003</v>
      </c>
      <c r="Y3948" s="51">
        <f t="shared" si="475"/>
        <v>0</v>
      </c>
      <c r="Z3948" s="51">
        <f t="shared" si="476"/>
        <v>0</v>
      </c>
      <c r="AA3948" s="51">
        <f t="shared" si="477"/>
        <v>0</v>
      </c>
      <c r="AB3948" s="51">
        <f t="shared" si="478"/>
        <v>421.03800000000001</v>
      </c>
      <c r="AC3948" s="52">
        <f t="shared" si="479"/>
        <v>531.20000000000005</v>
      </c>
      <c r="AD3948" s="53">
        <f>(ROUND(AC3948-AC3939,1)/AC3939)</f>
        <v>0.22792417938049003</v>
      </c>
      <c r="AE3948" s="44"/>
      <c r="AF3948" s="45"/>
    </row>
    <row r="3949" spans="1:32">
      <c r="A3949" s="46" t="s">
        <v>38</v>
      </c>
      <c r="B3949" s="59"/>
      <c r="C3949" s="48" t="s">
        <v>14</v>
      </c>
      <c r="D3949" s="49">
        <v>95</v>
      </c>
      <c r="E3949" s="49">
        <v>0</v>
      </c>
      <c r="F3949" s="49">
        <v>0</v>
      </c>
      <c r="G3949" s="49">
        <v>45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97</v>
      </c>
      <c r="N3949" s="51">
        <f>D3949*$D$13</f>
        <v>128.25</v>
      </c>
      <c r="O3949" s="51">
        <f>E3949*$E$13</f>
        <v>0</v>
      </c>
      <c r="P3949" s="51">
        <f>F3949*$F$13</f>
        <v>0</v>
      </c>
      <c r="Q3949" s="51">
        <f>G3949*$G$13</f>
        <v>60.750000000000007</v>
      </c>
      <c r="R3949" s="51">
        <f>H3949*$H$13</f>
        <v>0</v>
      </c>
      <c r="S3949" s="51">
        <f>(N3949/100)*(I3949*$I$13)+(N3949/100)*(J3949*$J$13)+(N3949/100)*(M3949*$M$13)</f>
        <v>248.80500000000001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117.855</v>
      </c>
      <c r="W3949" s="51">
        <f>(R3949/100)*(K3949*$K$13)+(R3949/100)*(L3949*$L$13)+(R3949/100)*(M3949*$M$13)</f>
        <v>0</v>
      </c>
      <c r="X3949" s="51">
        <f t="shared" si="474"/>
        <v>377.05500000000001</v>
      </c>
      <c r="Y3949" s="51">
        <f t="shared" si="475"/>
        <v>0</v>
      </c>
      <c r="Z3949" s="51">
        <f t="shared" si="476"/>
        <v>0</v>
      </c>
      <c r="AA3949" s="51">
        <f t="shared" si="477"/>
        <v>178.60500000000002</v>
      </c>
      <c r="AB3949" s="51">
        <f t="shared" si="478"/>
        <v>0</v>
      </c>
      <c r="AC3949" s="52">
        <f t="shared" si="479"/>
        <v>555.70000000000005</v>
      </c>
      <c r="AD3949" s="53">
        <f>(ROUND(AC3949-AC3939,1)/AC3939)</f>
        <v>0.28455848358760977</v>
      </c>
      <c r="AE3949" s="44"/>
      <c r="AF3949" s="45"/>
    </row>
    <row r="3950" spans="1:32">
      <c r="A3950" s="46" t="s">
        <v>39</v>
      </c>
      <c r="B3950" s="59"/>
      <c r="C3950" s="48" t="s">
        <v>15</v>
      </c>
      <c r="D3950" s="49">
        <v>100</v>
      </c>
      <c r="E3950" s="49">
        <v>0</v>
      </c>
      <c r="F3950" s="49">
        <v>0</v>
      </c>
      <c r="G3950" s="49">
        <v>0</v>
      </c>
      <c r="H3950" s="49">
        <v>0</v>
      </c>
      <c r="I3950" s="50">
        <v>20</v>
      </c>
      <c r="J3950" s="50">
        <v>50</v>
      </c>
      <c r="K3950" s="50">
        <v>100</v>
      </c>
      <c r="L3950" s="50">
        <v>0</v>
      </c>
      <c r="M3950" s="50">
        <v>0</v>
      </c>
      <c r="N3950" s="51">
        <f>D3950*$D$14</f>
        <v>135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364.5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474"/>
        <v>499.5</v>
      </c>
      <c r="Y3950" s="51">
        <f t="shared" si="475"/>
        <v>0</v>
      </c>
      <c r="Z3950" s="51">
        <f t="shared" si="476"/>
        <v>0</v>
      </c>
      <c r="AA3950" s="51">
        <f t="shared" si="477"/>
        <v>0</v>
      </c>
      <c r="AB3950" s="51">
        <f t="shared" si="478"/>
        <v>0</v>
      </c>
      <c r="AC3950" s="52">
        <f t="shared" si="479"/>
        <v>499.5</v>
      </c>
      <c r="AD3950" s="53">
        <f>(ROUND(AC3950-AC3939,1)/AC3939)</f>
        <v>0.15464632454923719</v>
      </c>
      <c r="AE3950" s="44"/>
      <c r="AF3950" s="45"/>
    </row>
    <row r="3951" spans="1:32">
      <c r="A3951" s="46"/>
      <c r="B3951" s="59"/>
      <c r="C3951" s="48" t="s">
        <v>16</v>
      </c>
      <c r="D3951" s="49">
        <v>100</v>
      </c>
      <c r="E3951" s="49">
        <v>0</v>
      </c>
      <c r="F3951" s="49">
        <v>0</v>
      </c>
      <c r="G3951" s="49">
        <v>0</v>
      </c>
      <c r="H3951" s="49">
        <v>0</v>
      </c>
      <c r="I3951" s="50">
        <v>20</v>
      </c>
      <c r="J3951" s="50">
        <v>50</v>
      </c>
      <c r="K3951" s="50">
        <v>0</v>
      </c>
      <c r="L3951" s="50">
        <v>100</v>
      </c>
      <c r="M3951" s="50">
        <v>0</v>
      </c>
      <c r="N3951" s="51">
        <f>D3951*$D$15</f>
        <v>135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364.5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474"/>
        <v>499.5</v>
      </c>
      <c r="Y3951" s="51">
        <f t="shared" si="475"/>
        <v>0</v>
      </c>
      <c r="Z3951" s="51">
        <f t="shared" si="476"/>
        <v>0</v>
      </c>
      <c r="AA3951" s="51">
        <f t="shared" si="477"/>
        <v>0</v>
      </c>
      <c r="AB3951" s="51">
        <f t="shared" si="478"/>
        <v>0</v>
      </c>
      <c r="AC3951" s="52">
        <f t="shared" si="479"/>
        <v>499.5</v>
      </c>
      <c r="AD3951" s="53">
        <f>(ROUND(AC3951-AC3939,1)/AC3939)</f>
        <v>0.15464632454923719</v>
      </c>
      <c r="AE3951" s="44"/>
      <c r="AF3951" s="45"/>
    </row>
    <row r="3952" spans="1:32">
      <c r="A3952" s="46"/>
      <c r="B3952" s="59"/>
      <c r="C3952" s="48" t="s">
        <v>17</v>
      </c>
      <c r="D3952" s="49">
        <v>95</v>
      </c>
      <c r="E3952" s="49">
        <v>0</v>
      </c>
      <c r="F3952" s="49">
        <v>0</v>
      </c>
      <c r="G3952" s="49">
        <v>45</v>
      </c>
      <c r="H3952" s="49">
        <v>0</v>
      </c>
      <c r="I3952" s="50">
        <v>20</v>
      </c>
      <c r="J3952" s="50">
        <v>90</v>
      </c>
      <c r="K3952" s="50">
        <v>0</v>
      </c>
      <c r="L3952" s="50">
        <v>40</v>
      </c>
      <c r="M3952" s="50">
        <v>0</v>
      </c>
      <c r="N3952" s="51">
        <f>D3952*$D$16</f>
        <v>128.25</v>
      </c>
      <c r="O3952" s="51">
        <f>E3952*$E$16</f>
        <v>0</v>
      </c>
      <c r="P3952" s="51">
        <f>F3952*$F$16</f>
        <v>0</v>
      </c>
      <c r="Q3952" s="51">
        <f>G3952*$G$16</f>
        <v>60.750000000000007</v>
      </c>
      <c r="R3952" s="51">
        <f>H3952*$H$16</f>
        <v>0</v>
      </c>
      <c r="S3952" s="51">
        <f>(N3952/100)*(I3952*$I$16)+(N3952/100)*(J3952*$J$16)</f>
        <v>314.21249999999998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24.3</v>
      </c>
      <c r="W3952" s="51">
        <f>(R3952/100)*(K3952*$K$16)+(R3952/100)*(L3952*$L$16)</f>
        <v>0</v>
      </c>
      <c r="X3952" s="51">
        <f t="shared" si="474"/>
        <v>442.46249999999998</v>
      </c>
      <c r="Y3952" s="51">
        <f t="shared" si="475"/>
        <v>0</v>
      </c>
      <c r="Z3952" s="51">
        <f t="shared" si="476"/>
        <v>0</v>
      </c>
      <c r="AA3952" s="51">
        <f t="shared" si="477"/>
        <v>85.050000000000011</v>
      </c>
      <c r="AB3952" s="51">
        <f t="shared" si="478"/>
        <v>0</v>
      </c>
      <c r="AC3952" s="52">
        <f t="shared" si="479"/>
        <v>527.5</v>
      </c>
      <c r="AD3952" s="53">
        <f>(ROUND(AC3952-AC3939,1)/AC3939)</f>
        <v>0.2193712436430883</v>
      </c>
      <c r="AE3952" s="44"/>
      <c r="AF3952" s="45"/>
    </row>
    <row r="3953" spans="1:32">
      <c r="A3953" s="46"/>
      <c r="B3953" s="59"/>
      <c r="C3953" s="48" t="s">
        <v>18</v>
      </c>
      <c r="D3953" s="49">
        <v>95</v>
      </c>
      <c r="E3953" s="49">
        <v>0</v>
      </c>
      <c r="F3953" s="49">
        <v>0</v>
      </c>
      <c r="G3953" s="49">
        <v>45</v>
      </c>
      <c r="H3953" s="49">
        <v>0</v>
      </c>
      <c r="I3953" s="50">
        <v>60</v>
      </c>
      <c r="J3953" s="50">
        <v>50</v>
      </c>
      <c r="K3953" s="50">
        <v>0</v>
      </c>
      <c r="L3953" s="50">
        <v>40</v>
      </c>
      <c r="M3953" s="50">
        <v>0</v>
      </c>
      <c r="N3953" s="51">
        <f>D3953*$D$17</f>
        <v>128.25</v>
      </c>
      <c r="O3953" s="51">
        <f>E3953*$E$17</f>
        <v>0</v>
      </c>
      <c r="P3953" s="51">
        <f>F3953*$F$17</f>
        <v>0</v>
      </c>
      <c r="Q3953" s="51">
        <f>G3953*$G$17</f>
        <v>60.750000000000007</v>
      </c>
      <c r="R3953" s="51">
        <f>H3953*$H$17</f>
        <v>0</v>
      </c>
      <c r="S3953" s="51">
        <f>(N3953/100)*(I3953*$I$17)+(N3953/100)*(J3953*$J$17)</f>
        <v>256.5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24.3</v>
      </c>
      <c r="W3953" s="51">
        <f>(R3953/100)*(K3953*$K$17)+(R3953/100)*(L3953*$L$17)</f>
        <v>0</v>
      </c>
      <c r="X3953" s="51">
        <f t="shared" si="474"/>
        <v>384.75</v>
      </c>
      <c r="Y3953" s="51">
        <f t="shared" si="475"/>
        <v>0</v>
      </c>
      <c r="Z3953" s="51">
        <f t="shared" si="476"/>
        <v>0</v>
      </c>
      <c r="AA3953" s="51">
        <f t="shared" si="477"/>
        <v>85.050000000000011</v>
      </c>
      <c r="AB3953" s="51">
        <f t="shared" si="478"/>
        <v>0</v>
      </c>
      <c r="AC3953" s="52">
        <f t="shared" si="479"/>
        <v>469.8</v>
      </c>
      <c r="AD3953" s="53">
        <f>(ROUND(AC3953-AC3939,1)/AC3939)</f>
        <v>8.5991678224687937E-2</v>
      </c>
      <c r="AE3953" s="44"/>
      <c r="AF3953" s="45"/>
    </row>
    <row r="3954" spans="1:32">
      <c r="A3954" s="54" t="s">
        <v>19</v>
      </c>
      <c r="B3954" s="60" t="s">
        <v>321</v>
      </c>
      <c r="C3954" s="38" t="s">
        <v>50</v>
      </c>
      <c r="D3954" s="39">
        <v>96</v>
      </c>
      <c r="E3954" s="39">
        <v>0</v>
      </c>
      <c r="F3954" s="39">
        <v>0</v>
      </c>
      <c r="G3954" s="39">
        <v>0</v>
      </c>
      <c r="H3954" s="39">
        <v>0</v>
      </c>
      <c r="I3954" s="40">
        <v>20</v>
      </c>
      <c r="J3954" s="40">
        <v>40</v>
      </c>
      <c r="K3954" s="40">
        <v>0</v>
      </c>
      <c r="L3954" s="40">
        <v>50</v>
      </c>
      <c r="M3954" s="40">
        <v>0</v>
      </c>
      <c r="N3954" s="41">
        <f>D3954*$D$3</f>
        <v>134.39999999999998</v>
      </c>
      <c r="O3954" s="41">
        <f>E3954*$E$3</f>
        <v>0</v>
      </c>
      <c r="P3954" s="41">
        <f>F3954*$F$3</f>
        <v>0</v>
      </c>
      <c r="Q3954" s="41">
        <f>G3954*$G$3</f>
        <v>0</v>
      </c>
      <c r="R3954" s="41">
        <f>H3954*$H$3</f>
        <v>0</v>
      </c>
      <c r="S3954" s="41">
        <f>(N3954/100)*(I3954*$I$3)+(N3954/100)*(J3954*$J$3)+(N3954/100)*(L3954*$L$3)</f>
        <v>295.67999999999995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474"/>
        <v>430.07999999999993</v>
      </c>
      <c r="Y3954" s="41">
        <f t="shared" si="475"/>
        <v>0</v>
      </c>
      <c r="Z3954" s="41">
        <f t="shared" si="476"/>
        <v>0</v>
      </c>
      <c r="AA3954" s="41">
        <f t="shared" si="477"/>
        <v>0</v>
      </c>
      <c r="AB3954" s="41">
        <f t="shared" si="478"/>
        <v>0</v>
      </c>
      <c r="AC3954" s="42">
        <f t="shared" si="479"/>
        <v>430.1</v>
      </c>
      <c r="AD3954" s="43" t="s">
        <v>16</v>
      </c>
      <c r="AE3954" s="44"/>
      <c r="AF3954" s="45"/>
    </row>
    <row r="3955" spans="1:32">
      <c r="A3955" s="46" t="s">
        <v>29</v>
      </c>
      <c r="B3955" s="61">
        <v>12</v>
      </c>
      <c r="C3955" s="48" t="s">
        <v>5</v>
      </c>
      <c r="D3955" s="49">
        <v>96</v>
      </c>
      <c r="E3955" s="49">
        <v>0</v>
      </c>
      <c r="F3955" s="49">
        <v>0</v>
      </c>
      <c r="G3955" s="49">
        <v>0</v>
      </c>
      <c r="H3955" s="49">
        <v>0</v>
      </c>
      <c r="I3955" s="50">
        <v>45</v>
      </c>
      <c r="J3955" s="50">
        <v>55</v>
      </c>
      <c r="K3955" s="50">
        <v>0</v>
      </c>
      <c r="L3955" s="50">
        <v>50</v>
      </c>
      <c r="M3955" s="50">
        <v>0</v>
      </c>
      <c r="N3955" s="51">
        <f>D3955*$D$4</f>
        <v>129.60000000000002</v>
      </c>
      <c r="O3955" s="51">
        <f>E3955*$E$4</f>
        <v>0</v>
      </c>
      <c r="P3955" s="51">
        <f>F3955*$F$4</f>
        <v>0</v>
      </c>
      <c r="Q3955" s="51">
        <f>G3955*$G$4</f>
        <v>0</v>
      </c>
      <c r="R3955" s="51">
        <f>H3955*$H$4</f>
        <v>0</v>
      </c>
      <c r="S3955" s="51">
        <f>(N3955/100)*(I3955*$I$4)+(N3955/100)*(J3955*$J$4)+(N3955/100)*(L3955*$L$4)</f>
        <v>388.80000000000007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474"/>
        <v>518.40000000000009</v>
      </c>
      <c r="Y3955" s="51">
        <f t="shared" si="475"/>
        <v>0</v>
      </c>
      <c r="Z3955" s="51">
        <f t="shared" si="476"/>
        <v>0</v>
      </c>
      <c r="AA3955" s="51">
        <f t="shared" si="477"/>
        <v>0</v>
      </c>
      <c r="AB3955" s="51">
        <f t="shared" si="478"/>
        <v>0</v>
      </c>
      <c r="AC3955" s="52">
        <f t="shared" si="479"/>
        <v>518.4</v>
      </c>
      <c r="AD3955" s="53">
        <f>(ROUND(AC3955-AC3954,1)/AC3954)</f>
        <v>0.20530109276912345</v>
      </c>
      <c r="AE3955" s="44"/>
      <c r="AF3955" s="45"/>
    </row>
    <row r="3956" spans="1:32">
      <c r="A3956" s="46" t="s">
        <v>30</v>
      </c>
      <c r="B3956" s="61">
        <v>16</v>
      </c>
      <c r="C3956" s="48" t="s">
        <v>6</v>
      </c>
      <c r="D3956" s="49">
        <v>96</v>
      </c>
      <c r="E3956" s="49">
        <v>0</v>
      </c>
      <c r="F3956" s="49">
        <v>0</v>
      </c>
      <c r="G3956" s="49">
        <v>0</v>
      </c>
      <c r="H3956" s="49">
        <v>0</v>
      </c>
      <c r="I3956" s="50">
        <v>20</v>
      </c>
      <c r="J3956" s="50">
        <v>40</v>
      </c>
      <c r="K3956" s="50">
        <v>0</v>
      </c>
      <c r="L3956" s="50">
        <v>50</v>
      </c>
      <c r="M3956" s="50">
        <v>0</v>
      </c>
      <c r="N3956" s="51">
        <f>D3956*$D$5</f>
        <v>134.39999999999998</v>
      </c>
      <c r="O3956" s="51">
        <f>E3956*$E$5</f>
        <v>0</v>
      </c>
      <c r="P3956" s="51">
        <f>F3956*$F$5</f>
        <v>0</v>
      </c>
      <c r="Q3956" s="51">
        <f>G3956*$G$5</f>
        <v>0</v>
      </c>
      <c r="R3956" s="51">
        <f>H3956*$H$5</f>
        <v>0</v>
      </c>
      <c r="S3956" s="51">
        <f>(N3956/100)*(I3956*$I$5)+(N3956/100)*(J3956*$J$5)+(N3956/100)*(L3956*$L$5)</f>
        <v>295.67999999999995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474"/>
        <v>430.07999999999993</v>
      </c>
      <c r="Y3956" s="51">
        <f t="shared" si="475"/>
        <v>0</v>
      </c>
      <c r="Z3956" s="51">
        <f t="shared" si="476"/>
        <v>0</v>
      </c>
      <c r="AA3956" s="51">
        <f t="shared" si="477"/>
        <v>0</v>
      </c>
      <c r="AB3956" s="51">
        <f t="shared" si="478"/>
        <v>0</v>
      </c>
      <c r="AC3956" s="52">
        <f t="shared" si="479"/>
        <v>430.1</v>
      </c>
      <c r="AD3956" s="53">
        <f>(ROUND(AC3956-AC3954,1)/AC3954)</f>
        <v>0</v>
      </c>
      <c r="AE3956" s="44"/>
      <c r="AF3956" s="45"/>
    </row>
    <row r="3957" spans="1:32">
      <c r="A3957" s="46" t="s">
        <v>31</v>
      </c>
      <c r="B3957" s="61">
        <v>0</v>
      </c>
      <c r="C3957" s="48" t="s">
        <v>7</v>
      </c>
      <c r="D3957" s="49">
        <v>96</v>
      </c>
      <c r="E3957" s="49">
        <v>0</v>
      </c>
      <c r="F3957" s="49">
        <v>0</v>
      </c>
      <c r="G3957" s="49">
        <v>0</v>
      </c>
      <c r="H3957" s="49">
        <v>0</v>
      </c>
      <c r="I3957" s="50">
        <v>20</v>
      </c>
      <c r="J3957" s="50">
        <v>40</v>
      </c>
      <c r="K3957" s="50">
        <v>0</v>
      </c>
      <c r="L3957" s="50">
        <v>50</v>
      </c>
      <c r="M3957" s="50">
        <v>0</v>
      </c>
      <c r="N3957" s="51">
        <f>D3957*$D$6</f>
        <v>134.39999999999998</v>
      </c>
      <c r="O3957" s="51">
        <f>E3957*$E$6</f>
        <v>0</v>
      </c>
      <c r="P3957" s="51">
        <f>F3957*$F$6</f>
        <v>0</v>
      </c>
      <c r="Q3957" s="51">
        <f>G3957*$G$6</f>
        <v>0</v>
      </c>
      <c r="R3957" s="51">
        <f>H3957*$H$6</f>
        <v>0</v>
      </c>
      <c r="S3957" s="51">
        <f>(N3957/100)*(I3957*$I$6)+(N3957/100)*(J3957*$J$6)+(N3957/100)*(L3957*$L$6)</f>
        <v>295.67999999999995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474"/>
        <v>430.07999999999993</v>
      </c>
      <c r="Y3957" s="51">
        <f t="shared" si="475"/>
        <v>0</v>
      </c>
      <c r="Z3957" s="51">
        <f t="shared" si="476"/>
        <v>0</v>
      </c>
      <c r="AA3957" s="51">
        <f t="shared" si="477"/>
        <v>0</v>
      </c>
      <c r="AB3957" s="51">
        <f t="shared" si="478"/>
        <v>0</v>
      </c>
      <c r="AC3957" s="52">
        <f t="shared" si="479"/>
        <v>430.1</v>
      </c>
      <c r="AD3957" s="53">
        <f>(ROUND(AC3957-AC3954,1)/AC3954)</f>
        <v>0</v>
      </c>
      <c r="AE3957" s="44"/>
      <c r="AF3957" s="45"/>
    </row>
    <row r="3958" spans="1:32">
      <c r="A3958" s="46" t="s">
        <v>32</v>
      </c>
      <c r="B3958" s="61">
        <v>40</v>
      </c>
      <c r="C3958" s="48" t="s">
        <v>8</v>
      </c>
      <c r="D3958" s="49">
        <v>96</v>
      </c>
      <c r="E3958" s="49">
        <v>0</v>
      </c>
      <c r="F3958" s="49">
        <v>0</v>
      </c>
      <c r="G3958" s="49">
        <v>0</v>
      </c>
      <c r="H3958" s="49">
        <v>0</v>
      </c>
      <c r="I3958" s="50">
        <v>20</v>
      </c>
      <c r="J3958" s="50">
        <v>40</v>
      </c>
      <c r="K3958" s="50">
        <v>0</v>
      </c>
      <c r="L3958" s="50">
        <v>50</v>
      </c>
      <c r="M3958" s="50">
        <v>0</v>
      </c>
      <c r="N3958" s="51">
        <f>D3958*$D$7</f>
        <v>134.39999999999998</v>
      </c>
      <c r="O3958" s="51">
        <f>E3958*$E$7</f>
        <v>0</v>
      </c>
      <c r="P3958" s="51">
        <f>F3958*$F$7</f>
        <v>0</v>
      </c>
      <c r="Q3958" s="51">
        <f>G3958*$G$7</f>
        <v>0</v>
      </c>
      <c r="R3958" s="51">
        <f>H3958*$H$7</f>
        <v>0</v>
      </c>
      <c r="S3958" s="51">
        <f>(N3958/100)*(I3958*$I$7)+(N3958/100)*(J3958*$J$7)+(N3958/100)*(L3958*$L$7)</f>
        <v>295.67999999999995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474"/>
        <v>430.07999999999993</v>
      </c>
      <c r="Y3958" s="51">
        <f t="shared" si="475"/>
        <v>0</v>
      </c>
      <c r="Z3958" s="51">
        <f t="shared" si="476"/>
        <v>0</v>
      </c>
      <c r="AA3958" s="51">
        <f t="shared" si="477"/>
        <v>0</v>
      </c>
      <c r="AB3958" s="51">
        <f t="shared" si="478"/>
        <v>0</v>
      </c>
      <c r="AC3958" s="52">
        <f t="shared" si="479"/>
        <v>430.1</v>
      </c>
      <c r="AD3958" s="53">
        <f>(ROUND(AC3958-AC3954,1)/AC3954)</f>
        <v>0</v>
      </c>
      <c r="AE3958" s="44"/>
      <c r="AF3958" s="45"/>
    </row>
    <row r="3959" spans="1:32">
      <c r="A3959" s="46" t="s">
        <v>33</v>
      </c>
      <c r="B3959" s="61"/>
      <c r="C3959" s="48" t="s">
        <v>9</v>
      </c>
      <c r="D3959" s="49">
        <v>96</v>
      </c>
      <c r="E3959" s="49">
        <v>0</v>
      </c>
      <c r="F3959" s="49">
        <v>0</v>
      </c>
      <c r="G3959" s="49">
        <v>0</v>
      </c>
      <c r="H3959" s="49">
        <v>0</v>
      </c>
      <c r="I3959" s="50">
        <v>20</v>
      </c>
      <c r="J3959" s="50">
        <v>40</v>
      </c>
      <c r="K3959" s="50">
        <v>0</v>
      </c>
      <c r="L3959" s="50">
        <v>50</v>
      </c>
      <c r="M3959" s="50">
        <v>0</v>
      </c>
      <c r="N3959" s="51">
        <f>D3959*$D$8</f>
        <v>134.39999999999998</v>
      </c>
      <c r="O3959" s="51">
        <f>E3959*$E$8</f>
        <v>0</v>
      </c>
      <c r="P3959" s="51">
        <f>F3959*$F$8</f>
        <v>0</v>
      </c>
      <c r="Q3959" s="51">
        <f>G3959*$G$8</f>
        <v>0</v>
      </c>
      <c r="R3959" s="51">
        <f>H3959*$H$8</f>
        <v>0</v>
      </c>
      <c r="S3959" s="51">
        <f>(N3959/100)*(I3959*$I$8)+(N3959/100)*(J3959*$J$8)+(N3959/100)*(L3959*$L$8)</f>
        <v>295.67999999999995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si="474"/>
        <v>430.07999999999993</v>
      </c>
      <c r="Y3959" s="51">
        <f t="shared" si="475"/>
        <v>0</v>
      </c>
      <c r="Z3959" s="51">
        <f t="shared" si="476"/>
        <v>0</v>
      </c>
      <c r="AA3959" s="51">
        <f t="shared" si="477"/>
        <v>0</v>
      </c>
      <c r="AB3959" s="51">
        <f t="shared" si="478"/>
        <v>0</v>
      </c>
      <c r="AC3959" s="52">
        <f t="shared" si="479"/>
        <v>430.1</v>
      </c>
      <c r="AD3959" s="53">
        <f>(ROUND(AC3959-AC3954,1)/AC3954)</f>
        <v>0</v>
      </c>
      <c r="AE3959" s="44"/>
      <c r="AF3959" s="45"/>
    </row>
    <row r="3960" spans="1:32">
      <c r="A3960" s="46" t="s">
        <v>34</v>
      </c>
      <c r="B3960" s="61"/>
      <c r="C3960" s="48" t="s">
        <v>10</v>
      </c>
      <c r="D3960" s="49">
        <v>48</v>
      </c>
      <c r="E3960" s="49">
        <v>102</v>
      </c>
      <c r="F3960" s="49">
        <v>0</v>
      </c>
      <c r="G3960" s="49">
        <v>0</v>
      </c>
      <c r="H3960" s="49">
        <v>0</v>
      </c>
      <c r="I3960" s="50">
        <v>20</v>
      </c>
      <c r="J3960" s="50">
        <v>40</v>
      </c>
      <c r="K3960" s="50">
        <v>140</v>
      </c>
      <c r="L3960" s="50">
        <v>0</v>
      </c>
      <c r="M3960" s="50">
        <v>0</v>
      </c>
      <c r="N3960" s="51">
        <f>D3960*$D$9</f>
        <v>64.800000000000011</v>
      </c>
      <c r="O3960" s="51">
        <f>E3960*$E$9</f>
        <v>137.70000000000002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38.88000000000001</v>
      </c>
      <c r="T3960" s="51">
        <f>(O3960/100)*(K3960*$K$9)</f>
        <v>269.89200000000005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474"/>
        <v>103.68000000000002</v>
      </c>
      <c r="Y3960" s="51">
        <f t="shared" si="475"/>
        <v>407.5920000000001</v>
      </c>
      <c r="Z3960" s="51">
        <f t="shared" si="476"/>
        <v>0</v>
      </c>
      <c r="AA3960" s="51">
        <f t="shared" si="477"/>
        <v>0</v>
      </c>
      <c r="AB3960" s="51">
        <f t="shared" si="478"/>
        <v>0</v>
      </c>
      <c r="AC3960" s="52">
        <f t="shared" si="479"/>
        <v>511.3</v>
      </c>
      <c r="AD3960" s="53">
        <f>(ROUND(AC3960-AC3954,1)/AC3954)</f>
        <v>0.18879330388281795</v>
      </c>
      <c r="AE3960" s="44"/>
      <c r="AF3960" s="45"/>
    </row>
    <row r="3961" spans="1:32">
      <c r="A3961" s="46" t="s">
        <v>35</v>
      </c>
      <c r="B3961" s="61"/>
      <c r="C3961" s="48" t="s">
        <v>11</v>
      </c>
      <c r="D3961" s="49">
        <v>48</v>
      </c>
      <c r="E3961" s="49">
        <v>0</v>
      </c>
      <c r="F3961" s="49">
        <v>102</v>
      </c>
      <c r="G3961" s="49">
        <v>0</v>
      </c>
      <c r="H3961" s="49">
        <v>0</v>
      </c>
      <c r="I3961" s="50">
        <v>20</v>
      </c>
      <c r="J3961" s="50">
        <v>40</v>
      </c>
      <c r="K3961" s="50">
        <v>70</v>
      </c>
      <c r="L3961" s="50">
        <v>70</v>
      </c>
      <c r="M3961" s="50">
        <v>0</v>
      </c>
      <c r="N3961" s="51">
        <f>D3961*$D$10</f>
        <v>64.800000000000011</v>
      </c>
      <c r="O3961" s="51">
        <f>E3961*$E$10</f>
        <v>0</v>
      </c>
      <c r="P3961" s="51">
        <f>F3961*$F$10</f>
        <v>137.70000000000002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38.88000000000001</v>
      </c>
      <c r="T3961" s="51">
        <f>(O3961/100)*(K3961*$J$10)</f>
        <v>0</v>
      </c>
      <c r="U3961" s="51">
        <f>(P3961/100)*(K3961*$K$10)+(P3961/100)*(L3961*$L$10)</f>
        <v>269.89200000000005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474"/>
        <v>103.68000000000002</v>
      </c>
      <c r="Y3961" s="51">
        <f t="shared" si="475"/>
        <v>0</v>
      </c>
      <c r="Z3961" s="51">
        <f t="shared" si="476"/>
        <v>407.5920000000001</v>
      </c>
      <c r="AA3961" s="51">
        <f t="shared" si="477"/>
        <v>0</v>
      </c>
      <c r="AB3961" s="51">
        <f t="shared" si="478"/>
        <v>0</v>
      </c>
      <c r="AC3961" s="52">
        <f t="shared" si="479"/>
        <v>511.3</v>
      </c>
      <c r="AD3961" s="53">
        <f>(ROUND(AC3961-AC3954,1)/AC3954)</f>
        <v>0.18879330388281795</v>
      </c>
      <c r="AE3961" s="44"/>
      <c r="AF3961" s="45"/>
    </row>
    <row r="3962" spans="1:32">
      <c r="A3962" s="46" t="s">
        <v>36</v>
      </c>
      <c r="B3962" s="61"/>
      <c r="C3962" s="48" t="s">
        <v>12</v>
      </c>
      <c r="D3962" s="49">
        <v>48</v>
      </c>
      <c r="E3962" s="49">
        <v>0</v>
      </c>
      <c r="F3962" s="49">
        <v>0</v>
      </c>
      <c r="G3962" s="49">
        <v>102</v>
      </c>
      <c r="H3962" s="49">
        <v>0</v>
      </c>
      <c r="I3962" s="50">
        <v>20</v>
      </c>
      <c r="J3962" s="50">
        <v>40</v>
      </c>
      <c r="K3962" s="50">
        <v>0</v>
      </c>
      <c r="L3962" s="50">
        <v>100</v>
      </c>
      <c r="M3962" s="50">
        <v>0</v>
      </c>
      <c r="N3962" s="51">
        <f>D3962*$D$11</f>
        <v>64.800000000000011</v>
      </c>
      <c r="O3962" s="51">
        <f>E3962*$E$11</f>
        <v>0</v>
      </c>
      <c r="P3962" s="51">
        <f>F3962*$F$11</f>
        <v>0</v>
      </c>
      <c r="Q3962" s="51">
        <f>G3962*$G$11</f>
        <v>137.70000000000002</v>
      </c>
      <c r="R3962" s="51">
        <f>H3962*$H$11</f>
        <v>0</v>
      </c>
      <c r="S3962" s="51">
        <f>(N3962/100)*(I3962*$I$11)+(N3962/100)*(J3962*$J$11)+(N3962/100)*(L3962*$L$11)</f>
        <v>129.60000000000002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192.78000000000003</v>
      </c>
      <c r="W3962" s="51">
        <f>(R3962/100)*(K3962*$K$11)+(R3962/100)*(L3962*$L$11)</f>
        <v>0</v>
      </c>
      <c r="X3962" s="51">
        <f t="shared" si="474"/>
        <v>194.40000000000003</v>
      </c>
      <c r="Y3962" s="51">
        <f t="shared" si="475"/>
        <v>0</v>
      </c>
      <c r="Z3962" s="51">
        <f t="shared" si="476"/>
        <v>0</v>
      </c>
      <c r="AA3962" s="51">
        <f t="shared" si="477"/>
        <v>330.48</v>
      </c>
      <c r="AB3962" s="51">
        <f t="shared" si="478"/>
        <v>0</v>
      </c>
      <c r="AC3962" s="52">
        <f t="shared" si="479"/>
        <v>524.9</v>
      </c>
      <c r="AD3962" s="53">
        <f>(ROUND(AC3962-AC3954,1)/AC3954)</f>
        <v>0.22041385724250173</v>
      </c>
      <c r="AE3962" s="44"/>
      <c r="AF3962" s="45"/>
    </row>
    <row r="3963" spans="1:32">
      <c r="A3963" s="46" t="s">
        <v>37</v>
      </c>
      <c r="B3963" s="61"/>
      <c r="C3963" s="48" t="s">
        <v>13</v>
      </c>
      <c r="D3963" s="49">
        <v>48</v>
      </c>
      <c r="E3963" s="49">
        <v>0</v>
      </c>
      <c r="F3963" s="49">
        <v>0</v>
      </c>
      <c r="G3963" s="49">
        <v>0</v>
      </c>
      <c r="H3963" s="49">
        <v>102</v>
      </c>
      <c r="I3963" s="50">
        <v>20</v>
      </c>
      <c r="J3963" s="50">
        <v>40</v>
      </c>
      <c r="K3963" s="50">
        <v>70</v>
      </c>
      <c r="L3963" s="50">
        <v>70</v>
      </c>
      <c r="M3963" s="50">
        <v>0</v>
      </c>
      <c r="N3963" s="51">
        <f>D3963*$D$12</f>
        <v>64.800000000000011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137.70000000000002</v>
      </c>
      <c r="S3963" s="51">
        <f>(N3963/100)*(I3963*$I$12)+(N3963/100)*(J3963*$J$12)</f>
        <v>38.88000000000001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269.89200000000005</v>
      </c>
      <c r="X3963" s="51">
        <f t="shared" si="474"/>
        <v>103.68000000000002</v>
      </c>
      <c r="Y3963" s="51">
        <f t="shared" si="475"/>
        <v>0</v>
      </c>
      <c r="Z3963" s="51">
        <f t="shared" si="476"/>
        <v>0</v>
      </c>
      <c r="AA3963" s="51">
        <f t="shared" si="477"/>
        <v>0</v>
      </c>
      <c r="AB3963" s="51">
        <f t="shared" si="478"/>
        <v>407.5920000000001</v>
      </c>
      <c r="AC3963" s="52">
        <f t="shared" si="479"/>
        <v>511.3</v>
      </c>
      <c r="AD3963" s="53">
        <f>(ROUND(AC3963-AC3954,1)/AC3954)</f>
        <v>0.18879330388281795</v>
      </c>
      <c r="AE3963" s="44"/>
      <c r="AF3963" s="45"/>
    </row>
    <row r="3964" spans="1:32">
      <c r="A3964" s="46" t="s">
        <v>38</v>
      </c>
      <c r="B3964" s="61"/>
      <c r="C3964" s="48" t="s">
        <v>14</v>
      </c>
      <c r="D3964" s="49">
        <v>96</v>
      </c>
      <c r="E3964" s="49">
        <v>0</v>
      </c>
      <c r="F3964" s="49">
        <v>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160</v>
      </c>
      <c r="N3964" s="51">
        <f>D3964*$D$13</f>
        <v>129.60000000000002</v>
      </c>
      <c r="O3964" s="51">
        <f>E3964*$E$13</f>
        <v>0</v>
      </c>
      <c r="P3964" s="51">
        <f>F3964*$F$13</f>
        <v>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414.72000000000008</v>
      </c>
      <c r="T3964" s="51">
        <f>(O3964/100)*(K3964*$K$13)+(O3964/100)*(M3964*$M$13)</f>
        <v>0</v>
      </c>
      <c r="U3964" s="51">
        <f>(P3964/100)*(K3964*$K$13)+(P3964/100)*(L3964*$L$13)+(P3964/100)*(M3964*$M$13)</f>
        <v>0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474"/>
        <v>544.32000000000016</v>
      </c>
      <c r="Y3964" s="51">
        <f t="shared" si="475"/>
        <v>0</v>
      </c>
      <c r="Z3964" s="51">
        <f t="shared" si="476"/>
        <v>0</v>
      </c>
      <c r="AA3964" s="51">
        <f t="shared" si="477"/>
        <v>0</v>
      </c>
      <c r="AB3964" s="51">
        <f t="shared" si="478"/>
        <v>0</v>
      </c>
      <c r="AC3964" s="52">
        <f t="shared" si="479"/>
        <v>544.29999999999995</v>
      </c>
      <c r="AD3964" s="53">
        <f>(ROUND(AC3964-AC3954,1)/AC3954)</f>
        <v>0.26551964659381538</v>
      </c>
      <c r="AE3964" s="44"/>
      <c r="AF3964" s="45"/>
    </row>
    <row r="3965" spans="1:32">
      <c r="A3965" s="46" t="s">
        <v>39</v>
      </c>
      <c r="B3965" s="61"/>
      <c r="C3965" s="48" t="s">
        <v>15</v>
      </c>
      <c r="D3965" s="49">
        <v>96</v>
      </c>
      <c r="E3965" s="49">
        <v>0</v>
      </c>
      <c r="F3965" s="49">
        <v>0</v>
      </c>
      <c r="G3965" s="49">
        <v>0</v>
      </c>
      <c r="H3965" s="49">
        <v>0</v>
      </c>
      <c r="I3965" s="50">
        <v>20</v>
      </c>
      <c r="J3965" s="50">
        <v>40</v>
      </c>
      <c r="K3965" s="50">
        <v>120</v>
      </c>
      <c r="L3965" s="50">
        <v>0</v>
      </c>
      <c r="M3965" s="50">
        <v>0</v>
      </c>
      <c r="N3965" s="51">
        <f>D3965*$D$14</f>
        <v>129.60000000000002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388.80000000000007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474"/>
        <v>518.40000000000009</v>
      </c>
      <c r="Y3965" s="51">
        <f t="shared" si="475"/>
        <v>0</v>
      </c>
      <c r="Z3965" s="51">
        <f t="shared" si="476"/>
        <v>0</v>
      </c>
      <c r="AA3965" s="51">
        <f t="shared" si="477"/>
        <v>0</v>
      </c>
      <c r="AB3965" s="51">
        <f t="shared" si="478"/>
        <v>0</v>
      </c>
      <c r="AC3965" s="52">
        <f t="shared" si="479"/>
        <v>518.4</v>
      </c>
      <c r="AD3965" s="53">
        <f>(ROUND(AC3965-AC3954,1)/AC3954)</f>
        <v>0.20530109276912345</v>
      </c>
      <c r="AE3965" s="44"/>
      <c r="AF3965" s="45"/>
    </row>
    <row r="3966" spans="1:32">
      <c r="A3966" s="46"/>
      <c r="B3966" s="61"/>
      <c r="C3966" s="48" t="s">
        <v>16</v>
      </c>
      <c r="D3966" s="49">
        <v>96</v>
      </c>
      <c r="E3966" s="49">
        <v>0</v>
      </c>
      <c r="F3966" s="49">
        <v>0</v>
      </c>
      <c r="G3966" s="49">
        <v>0</v>
      </c>
      <c r="H3966" s="49">
        <v>0</v>
      </c>
      <c r="I3966" s="50">
        <v>20</v>
      </c>
      <c r="J3966" s="50">
        <v>40</v>
      </c>
      <c r="K3966" s="50">
        <v>0</v>
      </c>
      <c r="L3966" s="50">
        <v>120</v>
      </c>
      <c r="M3966" s="50">
        <v>0</v>
      </c>
      <c r="N3966" s="51">
        <f>D3966*$D$15</f>
        <v>129.60000000000002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388.80000000000007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474"/>
        <v>518.40000000000009</v>
      </c>
      <c r="Y3966" s="51">
        <f t="shared" si="475"/>
        <v>0</v>
      </c>
      <c r="Z3966" s="51">
        <f t="shared" si="476"/>
        <v>0</v>
      </c>
      <c r="AA3966" s="51">
        <f t="shared" si="477"/>
        <v>0</v>
      </c>
      <c r="AB3966" s="51">
        <f t="shared" si="478"/>
        <v>0</v>
      </c>
      <c r="AC3966" s="52">
        <f t="shared" si="479"/>
        <v>518.4</v>
      </c>
      <c r="AD3966" s="53">
        <f>(ROUND(AC3966-AC3954,1)/AC3954)</f>
        <v>0.20530109276912345</v>
      </c>
      <c r="AE3966" s="44"/>
      <c r="AF3966" s="15"/>
    </row>
    <row r="3967" spans="1:32">
      <c r="A3967" s="46"/>
      <c r="B3967" s="61"/>
      <c r="C3967" s="48" t="s">
        <v>17</v>
      </c>
      <c r="D3967" s="49">
        <v>96</v>
      </c>
      <c r="E3967" s="49">
        <v>0</v>
      </c>
      <c r="F3967" s="49">
        <v>0</v>
      </c>
      <c r="G3967" s="49">
        <v>0</v>
      </c>
      <c r="H3967" s="49">
        <v>0</v>
      </c>
      <c r="I3967" s="50">
        <v>20</v>
      </c>
      <c r="J3967" s="50">
        <v>120</v>
      </c>
      <c r="K3967" s="50">
        <v>0</v>
      </c>
      <c r="L3967" s="50">
        <v>50</v>
      </c>
      <c r="M3967" s="50">
        <v>0</v>
      </c>
      <c r="N3967" s="51">
        <f>D3967*$D$16</f>
        <v>129.60000000000002</v>
      </c>
      <c r="O3967" s="51">
        <f>E3967*$E$16</f>
        <v>0</v>
      </c>
      <c r="P3967" s="51">
        <f>F3967*$F$16</f>
        <v>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414.72000000000008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474"/>
        <v>544.32000000000016</v>
      </c>
      <c r="Y3967" s="51">
        <f t="shared" si="475"/>
        <v>0</v>
      </c>
      <c r="Z3967" s="51">
        <f t="shared" si="476"/>
        <v>0</v>
      </c>
      <c r="AA3967" s="51">
        <f t="shared" si="477"/>
        <v>0</v>
      </c>
      <c r="AB3967" s="51">
        <f t="shared" si="478"/>
        <v>0</v>
      </c>
      <c r="AC3967" s="52">
        <f t="shared" si="479"/>
        <v>544.29999999999995</v>
      </c>
      <c r="AD3967" s="53">
        <f>(ROUND(AC3967-AC3954,1)/AC3954)</f>
        <v>0.26551964659381538</v>
      </c>
      <c r="AE3967" s="44"/>
      <c r="AF3967" s="45"/>
    </row>
    <row r="3968" spans="1:32">
      <c r="A3968" s="46"/>
      <c r="B3968" s="61"/>
      <c r="C3968" s="48" t="s">
        <v>18</v>
      </c>
      <c r="D3968" s="49">
        <v>96</v>
      </c>
      <c r="E3968" s="49">
        <v>0</v>
      </c>
      <c r="F3968" s="49">
        <v>0</v>
      </c>
      <c r="G3968" s="49">
        <v>0</v>
      </c>
      <c r="H3968" s="49">
        <v>0</v>
      </c>
      <c r="I3968" s="50">
        <v>90</v>
      </c>
      <c r="J3968" s="50">
        <v>40</v>
      </c>
      <c r="K3968" s="50">
        <v>0</v>
      </c>
      <c r="L3968" s="50">
        <v>50</v>
      </c>
      <c r="M3968" s="50">
        <v>0</v>
      </c>
      <c r="N3968" s="51">
        <f>D3968*$D$17</f>
        <v>129.60000000000002</v>
      </c>
      <c r="O3968" s="51">
        <f>E3968*$E$17</f>
        <v>0</v>
      </c>
      <c r="P3968" s="51">
        <f>F3968*$F$17</f>
        <v>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343.44000000000011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474"/>
        <v>473.04000000000013</v>
      </c>
      <c r="Y3968" s="51">
        <f t="shared" si="475"/>
        <v>0</v>
      </c>
      <c r="Z3968" s="51">
        <f t="shared" si="476"/>
        <v>0</v>
      </c>
      <c r="AA3968" s="51">
        <f t="shared" si="477"/>
        <v>0</v>
      </c>
      <c r="AB3968" s="51">
        <f t="shared" si="478"/>
        <v>0</v>
      </c>
      <c r="AC3968" s="52">
        <f t="shared" si="479"/>
        <v>473</v>
      </c>
      <c r="AD3968" s="53">
        <f>(ROUND(AC3968-AC3954,1)/AC3954)</f>
        <v>9.9744245524296671E-2</v>
      </c>
      <c r="AE3968" s="44" t="s">
        <v>28</v>
      </c>
      <c r="AF3968" s="45"/>
    </row>
    <row r="3969" spans="1:32">
      <c r="A3969" s="54" t="s">
        <v>19</v>
      </c>
      <c r="B3969" s="58" t="s">
        <v>322</v>
      </c>
      <c r="C3969" s="38" t="s">
        <v>61</v>
      </c>
      <c r="D3969" s="39">
        <v>118</v>
      </c>
      <c r="E3969" s="39">
        <v>0</v>
      </c>
      <c r="F3969" s="39">
        <v>0</v>
      </c>
      <c r="G3969" s="39">
        <v>0</v>
      </c>
      <c r="H3969" s="39">
        <v>0</v>
      </c>
      <c r="I3969" s="40">
        <v>40</v>
      </c>
      <c r="J3969" s="40">
        <v>40</v>
      </c>
      <c r="K3969" s="40">
        <v>0</v>
      </c>
      <c r="L3969" s="40">
        <v>0</v>
      </c>
      <c r="M3969" s="40">
        <v>0</v>
      </c>
      <c r="N3969" s="41">
        <f>D3969*$D$3</f>
        <v>165.2</v>
      </c>
      <c r="O3969" s="41">
        <f>E3969*$E$3</f>
        <v>0</v>
      </c>
      <c r="P3969" s="41">
        <f>F3969*$F$3</f>
        <v>0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264.32</v>
      </c>
      <c r="T3969" s="41">
        <f>(O3969/100)*(K3969*$K$3)</f>
        <v>0</v>
      </c>
      <c r="U3969" s="41">
        <f>(P3969/100)*(K3969*$K$3)+(P3969/100)*(L3969*$L$3)</f>
        <v>0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474"/>
        <v>429.52</v>
      </c>
      <c r="Y3969" s="41">
        <f t="shared" si="475"/>
        <v>0</v>
      </c>
      <c r="Z3969" s="41">
        <f t="shared" si="476"/>
        <v>0</v>
      </c>
      <c r="AA3969" s="41">
        <f t="shared" si="477"/>
        <v>0</v>
      </c>
      <c r="AB3969" s="41">
        <f t="shared" si="478"/>
        <v>0</v>
      </c>
      <c r="AC3969" s="42">
        <f t="shared" si="479"/>
        <v>429.5</v>
      </c>
      <c r="AD3969" s="43"/>
      <c r="AE3969" s="44"/>
      <c r="AF3969" s="45"/>
    </row>
    <row r="3970" spans="1:32">
      <c r="A3970" s="46" t="s">
        <v>29</v>
      </c>
      <c r="B3970" s="59">
        <v>15</v>
      </c>
      <c r="C3970" s="48" t="s">
        <v>5</v>
      </c>
      <c r="D3970" s="49">
        <v>118</v>
      </c>
      <c r="E3970" s="49">
        <v>0</v>
      </c>
      <c r="F3970" s="49">
        <v>0</v>
      </c>
      <c r="G3970" s="49">
        <v>0</v>
      </c>
      <c r="H3970" s="49">
        <v>0</v>
      </c>
      <c r="I3970" s="50">
        <v>60</v>
      </c>
      <c r="J3970" s="50">
        <v>60</v>
      </c>
      <c r="K3970" s="50">
        <v>0</v>
      </c>
      <c r="L3970" s="50">
        <v>0</v>
      </c>
      <c r="M3970" s="50">
        <v>0</v>
      </c>
      <c r="N3970" s="51">
        <f>D3970*$D$4</f>
        <v>159.30000000000001</v>
      </c>
      <c r="O3970" s="51">
        <f>E3970*$E$4</f>
        <v>0</v>
      </c>
      <c r="P3970" s="51">
        <f>F3970*$F$4</f>
        <v>0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382.32000000000005</v>
      </c>
      <c r="T3970" s="51">
        <f>(O3970/100)*(K3970*$K$4)</f>
        <v>0</v>
      </c>
      <c r="U3970" s="51">
        <f>(P3970/100)*(K3970*$K$4)+(P3970/100)*(L3970*$L$4)</f>
        <v>0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474"/>
        <v>541.62000000000012</v>
      </c>
      <c r="Y3970" s="51">
        <f t="shared" si="475"/>
        <v>0</v>
      </c>
      <c r="Z3970" s="51">
        <f t="shared" si="476"/>
        <v>0</v>
      </c>
      <c r="AA3970" s="51">
        <f t="shared" si="477"/>
        <v>0</v>
      </c>
      <c r="AB3970" s="51">
        <f t="shared" si="478"/>
        <v>0</v>
      </c>
      <c r="AC3970" s="52">
        <f t="shared" si="479"/>
        <v>541.6</v>
      </c>
      <c r="AD3970" s="53">
        <f>(ROUND(AC3970-AC3969,1)/AC3969)</f>
        <v>0.26100116414435387</v>
      </c>
      <c r="AE3970" s="44"/>
      <c r="AF3970" s="45"/>
    </row>
    <row r="3971" spans="1:32">
      <c r="A3971" s="46" t="s">
        <v>30</v>
      </c>
      <c r="B3971" s="59">
        <v>15</v>
      </c>
      <c r="C3971" s="48" t="s">
        <v>6</v>
      </c>
      <c r="D3971" s="49">
        <v>118</v>
      </c>
      <c r="E3971" s="49">
        <v>0</v>
      </c>
      <c r="F3971" s="49">
        <v>0</v>
      </c>
      <c r="G3971" s="49">
        <v>0</v>
      </c>
      <c r="H3971" s="49">
        <v>0</v>
      </c>
      <c r="I3971" s="50">
        <v>40</v>
      </c>
      <c r="J3971" s="50">
        <v>40</v>
      </c>
      <c r="K3971" s="50">
        <v>0</v>
      </c>
      <c r="L3971" s="50">
        <v>0</v>
      </c>
      <c r="M3971" s="50">
        <v>0</v>
      </c>
      <c r="N3971" s="51">
        <f>D3971*$D$5</f>
        <v>165.2</v>
      </c>
      <c r="O3971" s="51">
        <f>E3971*$E$5</f>
        <v>0</v>
      </c>
      <c r="P3971" s="51">
        <f>F3971*$F$5</f>
        <v>0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264.32</v>
      </c>
      <c r="T3971" s="51">
        <f>(O3971/100)*(K3971*$K$5)</f>
        <v>0</v>
      </c>
      <c r="U3971" s="51">
        <f>(P3971/100)*(K3971*$K$5)+(P3971/100)*(L3971*$L$5)</f>
        <v>0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474"/>
        <v>429.52</v>
      </c>
      <c r="Y3971" s="51">
        <f t="shared" si="475"/>
        <v>0</v>
      </c>
      <c r="Z3971" s="51">
        <f t="shared" si="476"/>
        <v>0</v>
      </c>
      <c r="AA3971" s="51">
        <f t="shared" si="477"/>
        <v>0</v>
      </c>
      <c r="AB3971" s="51">
        <f t="shared" si="478"/>
        <v>0</v>
      </c>
      <c r="AC3971" s="52">
        <f t="shared" si="479"/>
        <v>429.5</v>
      </c>
      <c r="AD3971" s="53">
        <f>(ROUND(AC3971-AC3969,1)/AC3969)</f>
        <v>0</v>
      </c>
      <c r="AE3971" s="44"/>
      <c r="AF3971" s="45"/>
    </row>
    <row r="3972" spans="1:32">
      <c r="A3972" s="46" t="s">
        <v>31</v>
      </c>
      <c r="B3972" s="59">
        <v>0</v>
      </c>
      <c r="C3972" s="48" t="s">
        <v>7</v>
      </c>
      <c r="D3972" s="49">
        <v>118</v>
      </c>
      <c r="E3972" s="49">
        <v>0</v>
      </c>
      <c r="F3972" s="49">
        <v>0</v>
      </c>
      <c r="G3972" s="49">
        <v>0</v>
      </c>
      <c r="H3972" s="49">
        <v>0</v>
      </c>
      <c r="I3972" s="50">
        <v>40</v>
      </c>
      <c r="J3972" s="50">
        <v>40</v>
      </c>
      <c r="K3972" s="50">
        <v>0</v>
      </c>
      <c r="L3972" s="50">
        <v>0</v>
      </c>
      <c r="M3972" s="50">
        <v>0</v>
      </c>
      <c r="N3972" s="51">
        <f>D3972*$D$6</f>
        <v>165.2</v>
      </c>
      <c r="O3972" s="51">
        <f>E3972*$E$6</f>
        <v>0</v>
      </c>
      <c r="P3972" s="51">
        <f>F3972*$F$6</f>
        <v>0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264.32</v>
      </c>
      <c r="T3972" s="51">
        <f>(O3972/100)*(K3972*$K$6)</f>
        <v>0</v>
      </c>
      <c r="U3972" s="51">
        <f>(P3972/100)*(K3972*$K$6)+(P3972/100)*(L3972*$L$6)</f>
        <v>0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474"/>
        <v>429.52</v>
      </c>
      <c r="Y3972" s="51">
        <f t="shared" si="475"/>
        <v>0</v>
      </c>
      <c r="Z3972" s="51">
        <f t="shared" si="476"/>
        <v>0</v>
      </c>
      <c r="AA3972" s="51">
        <f t="shared" si="477"/>
        <v>0</v>
      </c>
      <c r="AB3972" s="51">
        <f t="shared" si="478"/>
        <v>0</v>
      </c>
      <c r="AC3972" s="52">
        <f t="shared" si="479"/>
        <v>429.5</v>
      </c>
      <c r="AD3972" s="53">
        <f>(ROUND(AC3972-AC3969,1)/AC3969)</f>
        <v>0</v>
      </c>
      <c r="AE3972" s="44"/>
      <c r="AF3972" s="45"/>
    </row>
    <row r="3973" spans="1:32">
      <c r="A3973" s="46" t="s">
        <v>32</v>
      </c>
      <c r="B3973" s="59">
        <v>0</v>
      </c>
      <c r="C3973" s="48" t="s">
        <v>8</v>
      </c>
      <c r="D3973" s="49">
        <v>118</v>
      </c>
      <c r="E3973" s="49">
        <v>0</v>
      </c>
      <c r="F3973" s="49">
        <v>0</v>
      </c>
      <c r="G3973" s="49">
        <v>0</v>
      </c>
      <c r="H3973" s="49">
        <v>0</v>
      </c>
      <c r="I3973" s="50">
        <v>40</v>
      </c>
      <c r="J3973" s="50">
        <v>40</v>
      </c>
      <c r="K3973" s="50">
        <v>0</v>
      </c>
      <c r="L3973" s="50">
        <v>0</v>
      </c>
      <c r="M3973" s="50">
        <v>0</v>
      </c>
      <c r="N3973" s="51">
        <f>D3973*$D$7</f>
        <v>165.2</v>
      </c>
      <c r="O3973" s="51">
        <f>E3973*$E$7</f>
        <v>0</v>
      </c>
      <c r="P3973" s="51">
        <f>F3973*$F$7</f>
        <v>0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264.32</v>
      </c>
      <c r="T3973" s="51">
        <f>(O3973/100)*(K3973*$K$7)</f>
        <v>0</v>
      </c>
      <c r="U3973" s="51">
        <f>(P3973/100)*(K3973*$K$7)+(P3973/100)*(L3973*$L$7)</f>
        <v>0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474"/>
        <v>429.52</v>
      </c>
      <c r="Y3973" s="51">
        <f t="shared" si="475"/>
        <v>0</v>
      </c>
      <c r="Z3973" s="51">
        <f t="shared" si="476"/>
        <v>0</v>
      </c>
      <c r="AA3973" s="51">
        <f t="shared" si="477"/>
        <v>0</v>
      </c>
      <c r="AB3973" s="51">
        <f t="shared" si="478"/>
        <v>0</v>
      </c>
      <c r="AC3973" s="52">
        <f t="shared" si="479"/>
        <v>429.5</v>
      </c>
      <c r="AD3973" s="53">
        <f>(ROUND(AC3973-AC3969,1)/AC3969)</f>
        <v>0</v>
      </c>
      <c r="AE3973" s="44"/>
      <c r="AF3973" s="45"/>
    </row>
    <row r="3974" spans="1:32">
      <c r="A3974" s="46" t="s">
        <v>33</v>
      </c>
      <c r="B3974" s="59"/>
      <c r="C3974" s="48" t="s">
        <v>9</v>
      </c>
      <c r="D3974" s="49">
        <v>118</v>
      </c>
      <c r="E3974" s="49">
        <v>0</v>
      </c>
      <c r="F3974" s="49">
        <v>0</v>
      </c>
      <c r="G3974" s="49">
        <v>0</v>
      </c>
      <c r="H3974" s="49">
        <v>0</v>
      </c>
      <c r="I3974" s="50">
        <v>40</v>
      </c>
      <c r="J3974" s="50">
        <v>40</v>
      </c>
      <c r="K3974" s="50">
        <v>0</v>
      </c>
      <c r="L3974" s="50">
        <v>0</v>
      </c>
      <c r="M3974" s="50">
        <v>0</v>
      </c>
      <c r="N3974" s="51">
        <f>D3974*$D$8</f>
        <v>165.2</v>
      </c>
      <c r="O3974" s="51">
        <f>E3974*$E$8</f>
        <v>0</v>
      </c>
      <c r="P3974" s="51">
        <f>F3974*$F$8</f>
        <v>0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264.32</v>
      </c>
      <c r="T3974" s="51">
        <f>(O3974/100)*(K3974*$K$8)</f>
        <v>0</v>
      </c>
      <c r="U3974" s="51">
        <f>(P3974/100)*(K3974*$K$8)+(P3974/100)*(L3974*$L$8)</f>
        <v>0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si="474"/>
        <v>429.52</v>
      </c>
      <c r="Y3974" s="51">
        <f t="shared" si="475"/>
        <v>0</v>
      </c>
      <c r="Z3974" s="51">
        <f t="shared" si="476"/>
        <v>0</v>
      </c>
      <c r="AA3974" s="51">
        <f t="shared" si="477"/>
        <v>0</v>
      </c>
      <c r="AB3974" s="51">
        <f t="shared" si="478"/>
        <v>0</v>
      </c>
      <c r="AC3974" s="52">
        <f t="shared" si="479"/>
        <v>429.5</v>
      </c>
      <c r="AD3974" s="53">
        <f>(ROUND(AC3974-AC3969,1)/AC3969)</f>
        <v>0</v>
      </c>
      <c r="AE3974" s="44"/>
      <c r="AF3974" s="45"/>
    </row>
    <row r="3975" spans="1:32">
      <c r="A3975" s="46" t="s">
        <v>34</v>
      </c>
      <c r="B3975" s="59"/>
      <c r="C3975" s="48" t="s">
        <v>10</v>
      </c>
      <c r="D3975" s="49">
        <v>59</v>
      </c>
      <c r="E3975" s="49">
        <v>130</v>
      </c>
      <c r="F3975" s="49">
        <v>0</v>
      </c>
      <c r="G3975" s="49">
        <v>0</v>
      </c>
      <c r="H3975" s="49">
        <v>0</v>
      </c>
      <c r="I3975" s="50">
        <v>40</v>
      </c>
      <c r="J3975" s="50">
        <v>40</v>
      </c>
      <c r="K3975" s="50">
        <v>85</v>
      </c>
      <c r="L3975" s="50">
        <v>0</v>
      </c>
      <c r="M3975" s="50">
        <v>0</v>
      </c>
      <c r="N3975" s="51">
        <f>D3975*$D$9</f>
        <v>79.650000000000006</v>
      </c>
      <c r="O3975" s="51">
        <f>E3975*$E$9</f>
        <v>175.5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63.720000000000006</v>
      </c>
      <c r="T3975" s="51">
        <f>(O3975/100)*(K3975*$K$9)</f>
        <v>208.84499999999997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474"/>
        <v>143.37</v>
      </c>
      <c r="Y3975" s="51">
        <f t="shared" si="475"/>
        <v>384.34499999999997</v>
      </c>
      <c r="Z3975" s="51">
        <f t="shared" si="476"/>
        <v>0</v>
      </c>
      <c r="AA3975" s="51">
        <f t="shared" si="477"/>
        <v>0</v>
      </c>
      <c r="AB3975" s="51">
        <f t="shared" si="478"/>
        <v>0</v>
      </c>
      <c r="AC3975" s="52">
        <f t="shared" si="479"/>
        <v>527.70000000000005</v>
      </c>
      <c r="AD3975" s="53">
        <f>(ROUND(AC3975-AC3969,1)/AC3969)</f>
        <v>0.22863795110593715</v>
      </c>
      <c r="AE3975" s="44"/>
      <c r="AF3975" s="45"/>
    </row>
    <row r="3976" spans="1:32">
      <c r="A3976" s="46" t="s">
        <v>35</v>
      </c>
      <c r="B3976" s="59"/>
      <c r="C3976" s="48" t="s">
        <v>11</v>
      </c>
      <c r="D3976" s="49">
        <v>59</v>
      </c>
      <c r="E3976" s="49">
        <v>0</v>
      </c>
      <c r="F3976" s="49">
        <v>130</v>
      </c>
      <c r="G3976" s="49">
        <v>0</v>
      </c>
      <c r="H3976" s="49">
        <v>0</v>
      </c>
      <c r="I3976" s="50">
        <v>40</v>
      </c>
      <c r="J3976" s="50">
        <v>40</v>
      </c>
      <c r="K3976" s="50">
        <v>42.5</v>
      </c>
      <c r="L3976" s="50">
        <v>42.5</v>
      </c>
      <c r="M3976" s="50">
        <v>0</v>
      </c>
      <c r="N3976" s="51">
        <f>D3976*$D$10</f>
        <v>79.650000000000006</v>
      </c>
      <c r="O3976" s="51">
        <f>E3976*$E$10</f>
        <v>0</v>
      </c>
      <c r="P3976" s="51">
        <f>F3976*$F$10</f>
        <v>175.5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63.720000000000006</v>
      </c>
      <c r="T3976" s="51">
        <f>(O3976/100)*(K3976*$J$10)</f>
        <v>0</v>
      </c>
      <c r="U3976" s="51">
        <f>(P3976/100)*(K3976*$K$10)+(P3976/100)*(L3976*$L$10)</f>
        <v>208.84499999999997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474"/>
        <v>143.37</v>
      </c>
      <c r="Y3976" s="51">
        <f t="shared" si="475"/>
        <v>0</v>
      </c>
      <c r="Z3976" s="51">
        <f t="shared" si="476"/>
        <v>384.34499999999997</v>
      </c>
      <c r="AA3976" s="51">
        <f t="shared" si="477"/>
        <v>0</v>
      </c>
      <c r="AB3976" s="51">
        <f t="shared" si="478"/>
        <v>0</v>
      </c>
      <c r="AC3976" s="52">
        <f t="shared" si="479"/>
        <v>527.70000000000005</v>
      </c>
      <c r="AD3976" s="53">
        <f>(ROUND(AC3976-AC3969,1)/AC3969)</f>
        <v>0.22863795110593715</v>
      </c>
      <c r="AE3976" s="44"/>
      <c r="AF3976" s="45"/>
    </row>
    <row r="3977" spans="1:32">
      <c r="A3977" s="46" t="s">
        <v>36</v>
      </c>
      <c r="B3977" s="59"/>
      <c r="C3977" s="48" t="s">
        <v>12</v>
      </c>
      <c r="D3977" s="49">
        <v>59</v>
      </c>
      <c r="E3977" s="49">
        <v>0</v>
      </c>
      <c r="F3977" s="49">
        <v>0</v>
      </c>
      <c r="G3977" s="49">
        <v>130</v>
      </c>
      <c r="H3977" s="49">
        <v>0</v>
      </c>
      <c r="I3977" s="50">
        <v>40</v>
      </c>
      <c r="J3977" s="50">
        <v>40</v>
      </c>
      <c r="K3977" s="50">
        <v>0</v>
      </c>
      <c r="L3977" s="50">
        <v>85</v>
      </c>
      <c r="M3977" s="50">
        <v>0</v>
      </c>
      <c r="N3977" s="51">
        <f>D3977*$D$11</f>
        <v>79.650000000000006</v>
      </c>
      <c r="O3977" s="51">
        <f>E3977*$E$11</f>
        <v>0</v>
      </c>
      <c r="P3977" s="51">
        <f>F3977*$F$11</f>
        <v>0</v>
      </c>
      <c r="Q3977" s="51">
        <f>G3977*$G$11</f>
        <v>175.5</v>
      </c>
      <c r="R3977" s="51">
        <f>H3977*$H$11</f>
        <v>0</v>
      </c>
      <c r="S3977" s="51">
        <f>(N3977/100)*(I3977*$I$11)+(N3977/100)*(J3977*$J$11)</f>
        <v>63.720000000000006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208.84499999999997</v>
      </c>
      <c r="W3977" s="51">
        <f>(R3977/100)*(K3977*$K$11)+(R3977/100)*(L3977*$L$11)</f>
        <v>0</v>
      </c>
      <c r="X3977" s="51">
        <f t="shared" si="474"/>
        <v>143.37</v>
      </c>
      <c r="Y3977" s="51">
        <f t="shared" si="475"/>
        <v>0</v>
      </c>
      <c r="Z3977" s="51">
        <f t="shared" si="476"/>
        <v>0</v>
      </c>
      <c r="AA3977" s="51">
        <f t="shared" si="477"/>
        <v>384.34499999999997</v>
      </c>
      <c r="AB3977" s="51">
        <f t="shared" si="478"/>
        <v>0</v>
      </c>
      <c r="AC3977" s="52">
        <f t="shared" si="479"/>
        <v>527.70000000000005</v>
      </c>
      <c r="AD3977" s="53">
        <f>(ROUND(AC3977-AC3969,1)/AC3969)</f>
        <v>0.22863795110593715</v>
      </c>
      <c r="AE3977" s="44"/>
      <c r="AF3977" s="45"/>
    </row>
    <row r="3978" spans="1:32">
      <c r="A3978" s="46" t="s">
        <v>37</v>
      </c>
      <c r="B3978" s="59"/>
      <c r="C3978" s="48" t="s">
        <v>13</v>
      </c>
      <c r="D3978" s="49">
        <v>59</v>
      </c>
      <c r="E3978" s="49">
        <v>0</v>
      </c>
      <c r="F3978" s="49">
        <v>0</v>
      </c>
      <c r="G3978" s="49">
        <v>0</v>
      </c>
      <c r="H3978" s="49">
        <v>130</v>
      </c>
      <c r="I3978" s="50">
        <v>40</v>
      </c>
      <c r="J3978" s="50">
        <v>40</v>
      </c>
      <c r="K3978" s="50">
        <v>42.5</v>
      </c>
      <c r="L3978" s="50">
        <v>42.5</v>
      </c>
      <c r="M3978" s="50">
        <v>0</v>
      </c>
      <c r="N3978" s="51">
        <f>D3978*$D$12</f>
        <v>79.650000000000006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175.5</v>
      </c>
      <c r="S3978" s="51">
        <f>(N3978/100)*(I3978*$I$12)+(N3978/100)*(J3978*$J$12)</f>
        <v>63.720000000000006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208.84499999999997</v>
      </c>
      <c r="X3978" s="51">
        <f t="shared" si="474"/>
        <v>143.37</v>
      </c>
      <c r="Y3978" s="51">
        <f t="shared" si="475"/>
        <v>0</v>
      </c>
      <c r="Z3978" s="51">
        <f t="shared" si="476"/>
        <v>0</v>
      </c>
      <c r="AA3978" s="51">
        <f t="shared" si="477"/>
        <v>0</v>
      </c>
      <c r="AB3978" s="51">
        <f t="shared" si="478"/>
        <v>384.34499999999997</v>
      </c>
      <c r="AC3978" s="52">
        <f t="shared" si="479"/>
        <v>527.70000000000005</v>
      </c>
      <c r="AD3978" s="53">
        <f>(ROUND(AC3978-AC3969,1)/AC3969)</f>
        <v>0.22863795110593715</v>
      </c>
      <c r="AE3978" s="44"/>
      <c r="AF3978" s="45"/>
    </row>
    <row r="3979" spans="1:32">
      <c r="A3979" s="46" t="s">
        <v>38</v>
      </c>
      <c r="B3979" s="59"/>
      <c r="C3979" s="48" t="s">
        <v>14</v>
      </c>
      <c r="D3979" s="49">
        <v>118</v>
      </c>
      <c r="E3979" s="49">
        <v>0</v>
      </c>
      <c r="F3979" s="49">
        <v>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110</v>
      </c>
      <c r="N3979" s="51">
        <f>D3979*$D$13</f>
        <v>159.30000000000001</v>
      </c>
      <c r="O3979" s="51">
        <f>E3979*$E$13</f>
        <v>0</v>
      </c>
      <c r="P3979" s="51">
        <f>F3979*$F$13</f>
        <v>0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350.46000000000004</v>
      </c>
      <c r="T3979" s="51">
        <f>(O3979/100)*(K3979*$K$13)+(O3979/100)*(M3979*$M$13)</f>
        <v>0</v>
      </c>
      <c r="U3979" s="51">
        <f>(P3979/100)*(K3979*$K$13)+(P3979/100)*(L3979*$L$13)+(P3979/100)*(M3979*$M$13)</f>
        <v>0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474"/>
        <v>509.76000000000005</v>
      </c>
      <c r="Y3979" s="51">
        <f t="shared" si="475"/>
        <v>0</v>
      </c>
      <c r="Z3979" s="51">
        <f t="shared" si="476"/>
        <v>0</v>
      </c>
      <c r="AA3979" s="51">
        <f t="shared" si="477"/>
        <v>0</v>
      </c>
      <c r="AB3979" s="51">
        <f t="shared" si="478"/>
        <v>0</v>
      </c>
      <c r="AC3979" s="52">
        <f t="shared" si="479"/>
        <v>509.8</v>
      </c>
      <c r="AD3979" s="53">
        <f>(ROUND(AC3979-AC3969,1)/AC3969)</f>
        <v>0.18696158323632131</v>
      </c>
      <c r="AE3979" s="44"/>
      <c r="AF3979" s="45"/>
    </row>
    <row r="3980" spans="1:32">
      <c r="A3980" s="46" t="s">
        <v>39</v>
      </c>
      <c r="B3980" s="59"/>
      <c r="C3980" s="48" t="s">
        <v>15</v>
      </c>
      <c r="D3980" s="49">
        <v>118</v>
      </c>
      <c r="E3980" s="49">
        <v>0</v>
      </c>
      <c r="F3980" s="49">
        <v>0</v>
      </c>
      <c r="G3980" s="49">
        <v>0</v>
      </c>
      <c r="H3980" s="49">
        <v>0</v>
      </c>
      <c r="I3980" s="50">
        <v>40</v>
      </c>
      <c r="J3980" s="50">
        <v>40</v>
      </c>
      <c r="K3980" s="50">
        <v>70</v>
      </c>
      <c r="L3980" s="50">
        <v>0</v>
      </c>
      <c r="M3980" s="50">
        <v>0</v>
      </c>
      <c r="N3980" s="51">
        <f>D3980*$D$14</f>
        <v>159.30000000000001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350.46000000000004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474"/>
        <v>509.76000000000005</v>
      </c>
      <c r="Y3980" s="51">
        <f t="shared" si="475"/>
        <v>0</v>
      </c>
      <c r="Z3980" s="51">
        <f t="shared" si="476"/>
        <v>0</v>
      </c>
      <c r="AA3980" s="51">
        <f t="shared" si="477"/>
        <v>0</v>
      </c>
      <c r="AB3980" s="51">
        <f t="shared" si="478"/>
        <v>0</v>
      </c>
      <c r="AC3980" s="52">
        <f t="shared" si="479"/>
        <v>509.8</v>
      </c>
      <c r="AD3980" s="53">
        <f>(ROUND(AC3980-AC3969,1)/AC3969)</f>
        <v>0.18696158323632131</v>
      </c>
      <c r="AE3980" s="44"/>
      <c r="AF3980" s="45"/>
    </row>
    <row r="3981" spans="1:32">
      <c r="A3981" s="46"/>
      <c r="B3981" s="59"/>
      <c r="C3981" s="48" t="s">
        <v>16</v>
      </c>
      <c r="D3981" s="49">
        <v>118</v>
      </c>
      <c r="E3981" s="49">
        <v>0</v>
      </c>
      <c r="F3981" s="49">
        <v>0</v>
      </c>
      <c r="G3981" s="49">
        <v>0</v>
      </c>
      <c r="H3981" s="49">
        <v>0</v>
      </c>
      <c r="I3981" s="50">
        <v>40</v>
      </c>
      <c r="J3981" s="50">
        <v>40</v>
      </c>
      <c r="K3981" s="50">
        <v>0</v>
      </c>
      <c r="L3981" s="50">
        <v>70</v>
      </c>
      <c r="M3981" s="50">
        <v>0</v>
      </c>
      <c r="N3981" s="51">
        <f>D3981*$D$15</f>
        <v>159.30000000000001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350.46000000000004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474"/>
        <v>509.76000000000005</v>
      </c>
      <c r="Y3981" s="51">
        <f t="shared" si="475"/>
        <v>0</v>
      </c>
      <c r="Z3981" s="51">
        <f t="shared" si="476"/>
        <v>0</v>
      </c>
      <c r="AA3981" s="51">
        <f t="shared" si="477"/>
        <v>0</v>
      </c>
      <c r="AB3981" s="51">
        <f t="shared" si="478"/>
        <v>0</v>
      </c>
      <c r="AC3981" s="52">
        <f t="shared" si="479"/>
        <v>509.8</v>
      </c>
      <c r="AD3981" s="53">
        <f>(ROUND(AC3981-AC3969,1)/AC3969)</f>
        <v>0.18696158323632131</v>
      </c>
      <c r="AE3981" s="35"/>
      <c r="AF3981" s="45"/>
    </row>
    <row r="3982" spans="1:32">
      <c r="A3982" s="46"/>
      <c r="B3982" s="59"/>
      <c r="C3982" s="48" t="s">
        <v>17</v>
      </c>
      <c r="D3982" s="49">
        <v>118</v>
      </c>
      <c r="E3982" s="49">
        <v>0</v>
      </c>
      <c r="F3982" s="49">
        <v>0</v>
      </c>
      <c r="G3982" s="49">
        <v>0</v>
      </c>
      <c r="H3982" s="49">
        <v>0</v>
      </c>
      <c r="I3982" s="50">
        <v>40</v>
      </c>
      <c r="J3982" s="50">
        <v>65</v>
      </c>
      <c r="K3982" s="50">
        <v>0</v>
      </c>
      <c r="L3982" s="50">
        <v>0</v>
      </c>
      <c r="M3982" s="50">
        <v>0</v>
      </c>
      <c r="N3982" s="51">
        <f>D3982*$D$16</f>
        <v>159.30000000000001</v>
      </c>
      <c r="O3982" s="51">
        <f>E3982*$E$16</f>
        <v>0</v>
      </c>
      <c r="P3982" s="51">
        <f>F3982*$F$16</f>
        <v>0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322.58250000000004</v>
      </c>
      <c r="T3982" s="51">
        <f>(O3982/100)*(K3982*$K$16)</f>
        <v>0</v>
      </c>
      <c r="U3982" s="51">
        <f>(P3982/100)*(K3982*$K$16)+(P3982/100)*(L3982*$L$16)</f>
        <v>0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474"/>
        <v>481.88250000000005</v>
      </c>
      <c r="Y3982" s="51">
        <f t="shared" si="475"/>
        <v>0</v>
      </c>
      <c r="Z3982" s="51">
        <f t="shared" si="476"/>
        <v>0</v>
      </c>
      <c r="AA3982" s="51">
        <f t="shared" si="477"/>
        <v>0</v>
      </c>
      <c r="AB3982" s="51">
        <f t="shared" si="478"/>
        <v>0</v>
      </c>
      <c r="AC3982" s="52">
        <f t="shared" si="479"/>
        <v>481.9</v>
      </c>
      <c r="AD3982" s="53">
        <f>(ROUND(AC3982-AC3969,1)/AC3969)</f>
        <v>0.1220023282887078</v>
      </c>
      <c r="AE3982" s="44"/>
      <c r="AF3982" s="45"/>
    </row>
    <row r="3983" spans="1:32">
      <c r="A3983" s="46"/>
      <c r="B3983" s="59"/>
      <c r="C3983" s="48" t="s">
        <v>18</v>
      </c>
      <c r="D3983" s="49">
        <v>118</v>
      </c>
      <c r="E3983" s="49">
        <v>0</v>
      </c>
      <c r="F3983" s="49">
        <v>0</v>
      </c>
      <c r="G3983" s="49">
        <v>0</v>
      </c>
      <c r="H3983" s="49">
        <v>0</v>
      </c>
      <c r="I3983" s="50">
        <v>65</v>
      </c>
      <c r="J3983" s="50">
        <v>40</v>
      </c>
      <c r="K3983" s="50">
        <v>0</v>
      </c>
      <c r="L3983" s="50">
        <v>0</v>
      </c>
      <c r="M3983" s="50">
        <v>0</v>
      </c>
      <c r="N3983" s="51">
        <f>D3983*$D$17</f>
        <v>159.30000000000001</v>
      </c>
      <c r="O3983" s="51">
        <f>E3983*$E$17</f>
        <v>0</v>
      </c>
      <c r="P3983" s="51">
        <f>F3983*$F$17</f>
        <v>0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322.58250000000004</v>
      </c>
      <c r="T3983" s="51">
        <f>(O3983/100)*(K3983*$K$17)</f>
        <v>0</v>
      </c>
      <c r="U3983" s="51">
        <f>(P3983/100)*(K3983*$K$17)+(P3983/100)*(L3983*$L$17)</f>
        <v>0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474"/>
        <v>481.88250000000005</v>
      </c>
      <c r="Y3983" s="51">
        <f t="shared" si="475"/>
        <v>0</v>
      </c>
      <c r="Z3983" s="51">
        <f t="shared" si="476"/>
        <v>0</v>
      </c>
      <c r="AA3983" s="51">
        <f t="shared" si="477"/>
        <v>0</v>
      </c>
      <c r="AB3983" s="51">
        <f t="shared" si="478"/>
        <v>0</v>
      </c>
      <c r="AC3983" s="52">
        <f t="shared" si="479"/>
        <v>481.9</v>
      </c>
      <c r="AD3983" s="53">
        <f>(ROUND(AC3983-AC3969,1)/AC3969)</f>
        <v>0.1220023282887078</v>
      </c>
      <c r="AE3983" s="44"/>
      <c r="AF3983" s="45"/>
    </row>
    <row r="3984" spans="1:32">
      <c r="A3984" s="54" t="s">
        <v>19</v>
      </c>
      <c r="B3984" s="60" t="s">
        <v>323</v>
      </c>
      <c r="C3984" s="38" t="s">
        <v>50</v>
      </c>
      <c r="D3984" s="39">
        <v>50</v>
      </c>
      <c r="E3984" s="39">
        <v>0</v>
      </c>
      <c r="F3984" s="39">
        <v>200</v>
      </c>
      <c r="G3984" s="39">
        <v>0</v>
      </c>
      <c r="H3984" s="39">
        <v>0</v>
      </c>
      <c r="I3984" s="40">
        <v>25</v>
      </c>
      <c r="J3984" s="40">
        <v>25</v>
      </c>
      <c r="K3984" s="40">
        <v>0</v>
      </c>
      <c r="L3984" s="40">
        <v>0</v>
      </c>
      <c r="M3984" s="40">
        <v>0</v>
      </c>
      <c r="N3984" s="41">
        <f>D3984*$D$3</f>
        <v>70</v>
      </c>
      <c r="O3984" s="41">
        <f>E3984*$E$3</f>
        <v>0</v>
      </c>
      <c r="P3984" s="41">
        <f>F3984*$F$3</f>
        <v>280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70</v>
      </c>
      <c r="T3984" s="41">
        <f>(O3984/100)*(K3984*$K$3)</f>
        <v>0</v>
      </c>
      <c r="U3984" s="41">
        <f>(P3984/100)*(K3984*$K$3)+(P3984/100)*(L3984*$L$3)</f>
        <v>0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474"/>
        <v>140</v>
      </c>
      <c r="Y3984" s="41">
        <f t="shared" si="475"/>
        <v>0</v>
      </c>
      <c r="Z3984" s="41">
        <f t="shared" si="476"/>
        <v>280</v>
      </c>
      <c r="AA3984" s="41">
        <f t="shared" si="477"/>
        <v>0</v>
      </c>
      <c r="AB3984" s="41">
        <f t="shared" si="478"/>
        <v>0</v>
      </c>
      <c r="AC3984" s="42">
        <f t="shared" si="479"/>
        <v>420</v>
      </c>
      <c r="AD3984" s="43"/>
      <c r="AE3984" s="44" t="s">
        <v>28</v>
      </c>
      <c r="AF3984" s="45"/>
    </row>
    <row r="3985" spans="1:32">
      <c r="A3985" s="46" t="s">
        <v>29</v>
      </c>
      <c r="B3985" s="61">
        <v>20</v>
      </c>
      <c r="C3985" s="48" t="s">
        <v>5</v>
      </c>
      <c r="D3985" s="49">
        <v>50</v>
      </c>
      <c r="E3985" s="49">
        <v>0</v>
      </c>
      <c r="F3985" s="49">
        <v>200</v>
      </c>
      <c r="G3985" s="49">
        <v>0</v>
      </c>
      <c r="H3985" s="49">
        <v>0</v>
      </c>
      <c r="I3985" s="50">
        <v>60</v>
      </c>
      <c r="J3985" s="50">
        <v>60</v>
      </c>
      <c r="K3985" s="50">
        <v>0</v>
      </c>
      <c r="L3985" s="50">
        <v>0</v>
      </c>
      <c r="M3985" s="50">
        <v>0</v>
      </c>
      <c r="N3985" s="51">
        <f>D3985*$D$4</f>
        <v>67.5</v>
      </c>
      <c r="O3985" s="51">
        <f>E3985*$E$4</f>
        <v>0</v>
      </c>
      <c r="P3985" s="51">
        <f>F3985*$F$4</f>
        <v>270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162</v>
      </c>
      <c r="T3985" s="51">
        <f>(O3985/100)*(K3985*$K$4)</f>
        <v>0</v>
      </c>
      <c r="U3985" s="51">
        <f>(P3985/100)*(K3985*$K$4)+(P3985/100)*(L3985*$L$4)</f>
        <v>0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474"/>
        <v>229.5</v>
      </c>
      <c r="Y3985" s="51">
        <f t="shared" si="475"/>
        <v>0</v>
      </c>
      <c r="Z3985" s="51">
        <f t="shared" si="476"/>
        <v>270</v>
      </c>
      <c r="AA3985" s="51">
        <f t="shared" si="477"/>
        <v>0</v>
      </c>
      <c r="AB3985" s="51">
        <f t="shared" si="478"/>
        <v>0</v>
      </c>
      <c r="AC3985" s="52">
        <f t="shared" si="479"/>
        <v>499.5</v>
      </c>
      <c r="AD3985" s="53">
        <f>(ROUND(AC3985-AC3984,1)/AC3984)</f>
        <v>0.18928571428571428</v>
      </c>
      <c r="AE3985" s="44"/>
      <c r="AF3985" s="45"/>
    </row>
    <row r="3986" spans="1:32">
      <c r="A3986" s="46" t="s">
        <v>30</v>
      </c>
      <c r="B3986" s="61">
        <v>0</v>
      </c>
      <c r="C3986" s="48" t="s">
        <v>6</v>
      </c>
      <c r="D3986" s="49">
        <v>50</v>
      </c>
      <c r="E3986" s="49">
        <v>0</v>
      </c>
      <c r="F3986" s="49">
        <v>200</v>
      </c>
      <c r="G3986" s="49">
        <v>0</v>
      </c>
      <c r="H3986" s="49">
        <v>0</v>
      </c>
      <c r="I3986" s="50">
        <v>25</v>
      </c>
      <c r="J3986" s="50">
        <v>25</v>
      </c>
      <c r="K3986" s="50">
        <v>0</v>
      </c>
      <c r="L3986" s="50">
        <v>0</v>
      </c>
      <c r="M3986" s="50">
        <v>0</v>
      </c>
      <c r="N3986" s="51">
        <f>D3986*$D$5</f>
        <v>70</v>
      </c>
      <c r="O3986" s="51">
        <f>E3986*$E$5</f>
        <v>0</v>
      </c>
      <c r="P3986" s="51">
        <f>F3986*$F$5</f>
        <v>280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70</v>
      </c>
      <c r="T3986" s="51">
        <f>(O3986/100)*(K3986*$K$5)</f>
        <v>0</v>
      </c>
      <c r="U3986" s="51">
        <f>(P3986/100)*(K3986*$K$5)+(P3986/100)*(L3986*$L$5)</f>
        <v>0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474"/>
        <v>140</v>
      </c>
      <c r="Y3986" s="51">
        <f t="shared" si="475"/>
        <v>0</v>
      </c>
      <c r="Z3986" s="51">
        <f t="shared" si="476"/>
        <v>280</v>
      </c>
      <c r="AA3986" s="51">
        <f t="shared" si="477"/>
        <v>0</v>
      </c>
      <c r="AB3986" s="51">
        <f t="shared" si="478"/>
        <v>0</v>
      </c>
      <c r="AC3986" s="52">
        <f t="shared" si="479"/>
        <v>420</v>
      </c>
      <c r="AD3986" s="53">
        <f>(ROUND(AC3986-AC3984,1)/AC3984)</f>
        <v>0</v>
      </c>
      <c r="AE3986" s="44"/>
      <c r="AF3986" s="45"/>
    </row>
    <row r="3987" spans="1:32">
      <c r="A3987" s="46" t="s">
        <v>31</v>
      </c>
      <c r="B3987" s="61">
        <v>16</v>
      </c>
      <c r="C3987" s="48" t="s">
        <v>7</v>
      </c>
      <c r="D3987" s="49">
        <v>50</v>
      </c>
      <c r="E3987" s="49">
        <v>0</v>
      </c>
      <c r="F3987" s="49">
        <v>200</v>
      </c>
      <c r="G3987" s="49">
        <v>0</v>
      </c>
      <c r="H3987" s="49">
        <v>0</v>
      </c>
      <c r="I3987" s="50">
        <v>25</v>
      </c>
      <c r="J3987" s="50">
        <v>25</v>
      </c>
      <c r="K3987" s="50">
        <v>0</v>
      </c>
      <c r="L3987" s="50">
        <v>0</v>
      </c>
      <c r="M3987" s="50">
        <v>0</v>
      </c>
      <c r="N3987" s="51">
        <f>D3987*$D$6</f>
        <v>70</v>
      </c>
      <c r="O3987" s="51">
        <f>E3987*$E$6</f>
        <v>0</v>
      </c>
      <c r="P3987" s="51">
        <f>F3987*$F$6</f>
        <v>280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70</v>
      </c>
      <c r="T3987" s="51">
        <f>(O3987/100)*(K3987*$K$6)</f>
        <v>0</v>
      </c>
      <c r="U3987" s="51">
        <f>(P3987/100)*(K3987*$K$6)+(P3987/100)*(L3987*$L$6)</f>
        <v>0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474"/>
        <v>140</v>
      </c>
      <c r="Y3987" s="51">
        <f t="shared" si="475"/>
        <v>0</v>
      </c>
      <c r="Z3987" s="51">
        <f t="shared" si="476"/>
        <v>280</v>
      </c>
      <c r="AA3987" s="51">
        <f t="shared" si="477"/>
        <v>0</v>
      </c>
      <c r="AB3987" s="51">
        <f t="shared" si="478"/>
        <v>0</v>
      </c>
      <c r="AC3987" s="52">
        <f t="shared" si="479"/>
        <v>420</v>
      </c>
      <c r="AD3987" s="53">
        <f>(ROUND(AC3987-AC3984,1)/AC3984)</f>
        <v>0</v>
      </c>
      <c r="AE3987" s="44"/>
      <c r="AF3987" s="45"/>
    </row>
    <row r="3988" spans="1:32">
      <c r="A3988" s="46" t="s">
        <v>32</v>
      </c>
      <c r="B3988" s="61">
        <v>16</v>
      </c>
      <c r="C3988" s="48" t="s">
        <v>8</v>
      </c>
      <c r="D3988" s="49">
        <v>50</v>
      </c>
      <c r="E3988" s="49">
        <v>0</v>
      </c>
      <c r="F3988" s="49">
        <v>200</v>
      </c>
      <c r="G3988" s="49">
        <v>0</v>
      </c>
      <c r="H3988" s="49">
        <v>0</v>
      </c>
      <c r="I3988" s="50">
        <v>25</v>
      </c>
      <c r="J3988" s="50">
        <v>25</v>
      </c>
      <c r="K3988" s="50">
        <v>0</v>
      </c>
      <c r="L3988" s="50">
        <v>0</v>
      </c>
      <c r="M3988" s="50">
        <v>0</v>
      </c>
      <c r="N3988" s="51">
        <f>D3988*$D$7</f>
        <v>70</v>
      </c>
      <c r="O3988" s="51">
        <f>E3988*$E$7</f>
        <v>0</v>
      </c>
      <c r="P3988" s="51">
        <f>F3988*$F$7</f>
        <v>280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70</v>
      </c>
      <c r="T3988" s="51">
        <f>(O3988/100)*(K3988*$K$7)</f>
        <v>0</v>
      </c>
      <c r="U3988" s="51">
        <f>(P3988/100)*(K3988*$K$7)+(P3988/100)*(L3988*$L$7)</f>
        <v>0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474"/>
        <v>140</v>
      </c>
      <c r="Y3988" s="51">
        <f t="shared" si="475"/>
        <v>0</v>
      </c>
      <c r="Z3988" s="51">
        <f t="shared" si="476"/>
        <v>280</v>
      </c>
      <c r="AA3988" s="51">
        <f t="shared" si="477"/>
        <v>0</v>
      </c>
      <c r="AB3988" s="51">
        <f t="shared" si="478"/>
        <v>0</v>
      </c>
      <c r="AC3988" s="52">
        <f t="shared" si="479"/>
        <v>420</v>
      </c>
      <c r="AD3988" s="53">
        <f>(ROUND(AC3988-AC3984,1)/AC3984)</f>
        <v>0</v>
      </c>
      <c r="AE3988" s="44"/>
      <c r="AF3988" s="45"/>
    </row>
    <row r="3989" spans="1:32">
      <c r="A3989" s="46" t="s">
        <v>33</v>
      </c>
      <c r="B3989" s="61"/>
      <c r="C3989" s="48" t="s">
        <v>9</v>
      </c>
      <c r="D3989" s="49">
        <v>50</v>
      </c>
      <c r="E3989" s="49">
        <v>0</v>
      </c>
      <c r="F3989" s="49">
        <v>200</v>
      </c>
      <c r="G3989" s="49">
        <v>0</v>
      </c>
      <c r="H3989" s="49">
        <v>0</v>
      </c>
      <c r="I3989" s="50">
        <v>25</v>
      </c>
      <c r="J3989" s="50">
        <v>25</v>
      </c>
      <c r="K3989" s="50">
        <v>0</v>
      </c>
      <c r="L3989" s="50">
        <v>0</v>
      </c>
      <c r="M3989" s="50">
        <v>0</v>
      </c>
      <c r="N3989" s="51">
        <f>D3989*$D$8</f>
        <v>70</v>
      </c>
      <c r="O3989" s="51">
        <f>E3989*$E$8</f>
        <v>0</v>
      </c>
      <c r="P3989" s="51">
        <f>F3989*$F$8</f>
        <v>280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70</v>
      </c>
      <c r="T3989" s="51">
        <f>(O3989/100)*(K3989*$K$8)</f>
        <v>0</v>
      </c>
      <c r="U3989" s="51">
        <f>(P3989/100)*(K3989*$K$8)+(P3989/100)*(L3989*$L$8)</f>
        <v>0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si="474"/>
        <v>140</v>
      </c>
      <c r="Y3989" s="51">
        <f t="shared" si="475"/>
        <v>0</v>
      </c>
      <c r="Z3989" s="51">
        <f t="shared" si="476"/>
        <v>280</v>
      </c>
      <c r="AA3989" s="51">
        <f t="shared" si="477"/>
        <v>0</v>
      </c>
      <c r="AB3989" s="51">
        <f t="shared" si="478"/>
        <v>0</v>
      </c>
      <c r="AC3989" s="52">
        <f t="shared" si="479"/>
        <v>420</v>
      </c>
      <c r="AD3989" s="53">
        <f>(ROUND(AC3989-AC3984,1)/AC3984)</f>
        <v>0</v>
      </c>
      <c r="AE3989" s="44"/>
      <c r="AF3989" s="45"/>
    </row>
    <row r="3990" spans="1:32">
      <c r="A3990" s="46" t="s">
        <v>34</v>
      </c>
      <c r="B3990" s="61"/>
      <c r="C3990" s="48" t="s">
        <v>10</v>
      </c>
      <c r="D3990" s="49">
        <v>53</v>
      </c>
      <c r="E3990" s="49">
        <v>150</v>
      </c>
      <c r="F3990" s="49">
        <v>0</v>
      </c>
      <c r="G3990" s="49">
        <v>0</v>
      </c>
      <c r="H3990" s="49">
        <v>0</v>
      </c>
      <c r="I3990" s="50">
        <v>25</v>
      </c>
      <c r="J3990" s="50">
        <v>25</v>
      </c>
      <c r="K3990" s="50">
        <v>70</v>
      </c>
      <c r="L3990" s="50">
        <v>0</v>
      </c>
      <c r="M3990" s="50">
        <v>0</v>
      </c>
      <c r="N3990" s="51">
        <f>D3990*$D$9</f>
        <v>71.550000000000011</v>
      </c>
      <c r="O3990" s="51">
        <f>E3990*$E$9</f>
        <v>202.5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35.775000000000006</v>
      </c>
      <c r="T3990" s="51">
        <f>(O3990/100)*(K3990*$K$9)</f>
        <v>198.45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474"/>
        <v>107.32500000000002</v>
      </c>
      <c r="Y3990" s="51">
        <f t="shared" si="475"/>
        <v>400.95</v>
      </c>
      <c r="Z3990" s="51">
        <f t="shared" si="476"/>
        <v>0</v>
      </c>
      <c r="AA3990" s="51">
        <f t="shared" si="477"/>
        <v>0</v>
      </c>
      <c r="AB3990" s="51">
        <f t="shared" si="478"/>
        <v>0</v>
      </c>
      <c r="AC3990" s="52">
        <f t="shared" si="479"/>
        <v>508.3</v>
      </c>
      <c r="AD3990" s="53">
        <f>(ROUND(AC3990-AC3984,1)/AC3984)</f>
        <v>0.21023809523809522</v>
      </c>
      <c r="AE3990" s="44"/>
      <c r="AF3990" s="45"/>
    </row>
    <row r="3991" spans="1:32">
      <c r="A3991" s="46" t="s">
        <v>35</v>
      </c>
      <c r="B3991" s="61"/>
      <c r="C3991" s="48" t="s">
        <v>11</v>
      </c>
      <c r="D3991" s="49">
        <v>53</v>
      </c>
      <c r="E3991" s="49">
        <v>0</v>
      </c>
      <c r="F3991" s="49">
        <v>150</v>
      </c>
      <c r="G3991" s="49">
        <v>0</v>
      </c>
      <c r="H3991" s="49">
        <v>0</v>
      </c>
      <c r="I3991" s="50">
        <v>25</v>
      </c>
      <c r="J3991" s="50">
        <v>25</v>
      </c>
      <c r="K3991" s="50">
        <v>40</v>
      </c>
      <c r="L3991" s="50">
        <v>40</v>
      </c>
      <c r="M3991" s="50">
        <v>0</v>
      </c>
      <c r="N3991" s="51">
        <f>D3991*$D$10</f>
        <v>71.550000000000011</v>
      </c>
      <c r="O3991" s="51">
        <f>E3991*$E$10</f>
        <v>0</v>
      </c>
      <c r="P3991" s="51">
        <f>F3991*$F$10</f>
        <v>202.5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35.775000000000006</v>
      </c>
      <c r="T3991" s="51">
        <f>(O3991/100)*(K3991*$J$10)</f>
        <v>0</v>
      </c>
      <c r="U3991" s="51">
        <f>(P3991/100)*(K3991*$K$10)+(P3991/100)*(L3991*$L$10)</f>
        <v>226.79999999999998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474"/>
        <v>107.32500000000002</v>
      </c>
      <c r="Y3991" s="51">
        <f t="shared" si="475"/>
        <v>0</v>
      </c>
      <c r="Z3991" s="51">
        <f t="shared" si="476"/>
        <v>429.29999999999995</v>
      </c>
      <c r="AA3991" s="51">
        <f t="shared" si="477"/>
        <v>0</v>
      </c>
      <c r="AB3991" s="51">
        <f t="shared" si="478"/>
        <v>0</v>
      </c>
      <c r="AC3991" s="52">
        <f t="shared" si="479"/>
        <v>536.6</v>
      </c>
      <c r="AD3991" s="53">
        <f>(ROUND(AC3991-AC3984,1)/AC3984)</f>
        <v>0.2776190476190476</v>
      </c>
      <c r="AE3991" s="44"/>
      <c r="AF3991" s="45"/>
    </row>
    <row r="3992" spans="1:32">
      <c r="A3992" s="46" t="s">
        <v>36</v>
      </c>
      <c r="B3992" s="61"/>
      <c r="C3992" s="48" t="s">
        <v>12</v>
      </c>
      <c r="D3992" s="49"/>
      <c r="E3992" s="49">
        <v>0</v>
      </c>
      <c r="F3992" s="49">
        <v>0</v>
      </c>
      <c r="G3992" s="49">
        <v>150</v>
      </c>
      <c r="H3992" s="49">
        <v>0</v>
      </c>
      <c r="I3992" s="50">
        <v>25</v>
      </c>
      <c r="J3992" s="50">
        <v>25</v>
      </c>
      <c r="K3992" s="50">
        <v>0</v>
      </c>
      <c r="L3992" s="50">
        <v>70</v>
      </c>
      <c r="M3992" s="50">
        <v>0</v>
      </c>
      <c r="N3992" s="51">
        <f>D3992*$D$11</f>
        <v>0</v>
      </c>
      <c r="O3992" s="51">
        <f>E3992*$E$11</f>
        <v>0</v>
      </c>
      <c r="P3992" s="51">
        <f>F3992*$F$11</f>
        <v>0</v>
      </c>
      <c r="Q3992" s="51">
        <f>G3992*$G$11</f>
        <v>202.5</v>
      </c>
      <c r="R3992" s="51">
        <f>H3992*$H$11</f>
        <v>0</v>
      </c>
      <c r="S3992" s="51">
        <f>(N3992/100)*(I3992*$I$11)+(N3992/100)*(J3992*$J$11)</f>
        <v>0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198.45</v>
      </c>
      <c r="W3992" s="51">
        <f>(R3992/100)*(K3992*$K$11)+(R3992/100)*(L3992*$L$11)</f>
        <v>0</v>
      </c>
      <c r="X3992" s="51">
        <f t="shared" si="474"/>
        <v>0</v>
      </c>
      <c r="Y3992" s="51">
        <f t="shared" si="475"/>
        <v>0</v>
      </c>
      <c r="Z3992" s="51">
        <f t="shared" si="476"/>
        <v>0</v>
      </c>
      <c r="AA3992" s="51">
        <f t="shared" si="477"/>
        <v>400.95</v>
      </c>
      <c r="AB3992" s="51">
        <f t="shared" si="478"/>
        <v>0</v>
      </c>
      <c r="AC3992" s="52">
        <f t="shared" si="479"/>
        <v>401</v>
      </c>
      <c r="AD3992" s="53">
        <f>(ROUND(AC3992-AC3984,1)/AC3984)</f>
        <v>-4.5238095238095237E-2</v>
      </c>
      <c r="AE3992" s="44"/>
      <c r="AF3992" s="45"/>
    </row>
    <row r="3993" spans="1:32">
      <c r="A3993" s="46" t="s">
        <v>37</v>
      </c>
      <c r="B3993" s="61"/>
      <c r="C3993" s="48" t="s">
        <v>13</v>
      </c>
      <c r="D3993" s="49">
        <v>53</v>
      </c>
      <c r="E3993" s="49">
        <v>0</v>
      </c>
      <c r="F3993" s="49">
        <v>0</v>
      </c>
      <c r="G3993" s="49">
        <v>0</v>
      </c>
      <c r="H3993" s="49">
        <v>150</v>
      </c>
      <c r="I3993" s="50">
        <v>25</v>
      </c>
      <c r="J3993" s="50">
        <v>25</v>
      </c>
      <c r="K3993" s="50">
        <v>35</v>
      </c>
      <c r="L3993" s="50">
        <v>35</v>
      </c>
      <c r="M3993" s="50">
        <v>0</v>
      </c>
      <c r="N3993" s="51">
        <f>D3993*$D$12</f>
        <v>71.550000000000011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202.5</v>
      </c>
      <c r="S3993" s="51">
        <f>(N3993/100)*(I3993*$I$12)+(N3993/100)*(J3993*$J$12)</f>
        <v>35.775000000000006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198.45</v>
      </c>
      <c r="X3993" s="51">
        <f t="shared" si="474"/>
        <v>107.32500000000002</v>
      </c>
      <c r="Y3993" s="51">
        <f t="shared" si="475"/>
        <v>0</v>
      </c>
      <c r="Z3993" s="51">
        <f t="shared" si="476"/>
        <v>0</v>
      </c>
      <c r="AA3993" s="51">
        <f t="shared" si="477"/>
        <v>0</v>
      </c>
      <c r="AB3993" s="51">
        <f t="shared" si="478"/>
        <v>400.95</v>
      </c>
      <c r="AC3993" s="52">
        <f t="shared" si="479"/>
        <v>508.3</v>
      </c>
      <c r="AD3993" s="53">
        <f>(ROUND(AC3993-AC3984,1)/AC3984)</f>
        <v>0.21023809523809522</v>
      </c>
      <c r="AE3993" s="44"/>
      <c r="AF3993" s="45"/>
    </row>
    <row r="3994" spans="1:32">
      <c r="A3994" s="46" t="s">
        <v>38</v>
      </c>
      <c r="B3994" s="61"/>
      <c r="C3994" s="48" t="s">
        <v>14</v>
      </c>
      <c r="D3994" s="49">
        <v>50</v>
      </c>
      <c r="E3994" s="49">
        <v>0</v>
      </c>
      <c r="F3994" s="49">
        <v>200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25</v>
      </c>
      <c r="N3994" s="51">
        <f>D3994*$D$13</f>
        <v>67.5</v>
      </c>
      <c r="O3994" s="51">
        <f>E3994*$E$13</f>
        <v>0</v>
      </c>
      <c r="P3994" s="51">
        <f>F3994*$F$13</f>
        <v>270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33.75</v>
      </c>
      <c r="T3994" s="51">
        <f>(O3994/100)*(K3994*$K$13)+(O3994/100)*(M3994*$M$13)</f>
        <v>0</v>
      </c>
      <c r="U3994" s="51">
        <f>(P3994/100)*(K3994*$K$13)+(P3994/100)*(L3994*$L$13)+(P3994/100)*(M3994*$M$13)</f>
        <v>135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474"/>
        <v>101.25</v>
      </c>
      <c r="Y3994" s="51">
        <f t="shared" si="475"/>
        <v>0</v>
      </c>
      <c r="Z3994" s="51">
        <f t="shared" si="476"/>
        <v>405</v>
      </c>
      <c r="AA3994" s="51">
        <f t="shared" si="477"/>
        <v>0</v>
      </c>
      <c r="AB3994" s="51">
        <f t="shared" si="478"/>
        <v>0</v>
      </c>
      <c r="AC3994" s="52">
        <f t="shared" si="479"/>
        <v>506.3</v>
      </c>
      <c r="AD3994" s="53">
        <f>(ROUND(AC3994-AC3984,1)/AC3984)</f>
        <v>0.20547619047619048</v>
      </c>
      <c r="AE3994" s="44"/>
      <c r="AF3994" s="45"/>
    </row>
    <row r="3995" spans="1:32">
      <c r="A3995" s="46" t="s">
        <v>39</v>
      </c>
      <c r="B3995" s="61"/>
      <c r="C3995" s="48" t="s">
        <v>15</v>
      </c>
      <c r="D3995" s="49">
        <v>110</v>
      </c>
      <c r="E3995" s="49">
        <v>0</v>
      </c>
      <c r="F3995" s="49">
        <v>0</v>
      </c>
      <c r="G3995" s="49">
        <v>0</v>
      </c>
      <c r="H3995" s="49">
        <v>0</v>
      </c>
      <c r="I3995" s="50">
        <v>25</v>
      </c>
      <c r="J3995" s="50">
        <v>25</v>
      </c>
      <c r="K3995" s="50">
        <v>90</v>
      </c>
      <c r="L3995" s="50">
        <v>0</v>
      </c>
      <c r="M3995" s="50">
        <v>0</v>
      </c>
      <c r="N3995" s="51">
        <f>D3995*$D$14</f>
        <v>148.5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341.55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474"/>
        <v>490.05</v>
      </c>
      <c r="Y3995" s="51">
        <f t="shared" si="475"/>
        <v>0</v>
      </c>
      <c r="Z3995" s="51">
        <f t="shared" si="476"/>
        <v>0</v>
      </c>
      <c r="AA3995" s="51">
        <f t="shared" si="477"/>
        <v>0</v>
      </c>
      <c r="AB3995" s="51">
        <f t="shared" si="478"/>
        <v>0</v>
      </c>
      <c r="AC3995" s="52">
        <f t="shared" si="479"/>
        <v>490.1</v>
      </c>
      <c r="AD3995" s="53">
        <f>(ROUND(AC3995-AC3984,1)/AC3984)</f>
        <v>0.16690476190476189</v>
      </c>
      <c r="AE3995" s="44"/>
      <c r="AF3995" s="45"/>
    </row>
    <row r="3996" spans="1:32">
      <c r="A3996" s="46"/>
      <c r="B3996" s="61"/>
      <c r="C3996" s="48" t="s">
        <v>16</v>
      </c>
      <c r="D3996" s="49">
        <v>110</v>
      </c>
      <c r="E3996" s="49">
        <v>0</v>
      </c>
      <c r="F3996" s="49">
        <v>0</v>
      </c>
      <c r="G3996" s="49">
        <v>0</v>
      </c>
      <c r="H3996" s="49">
        <v>0</v>
      </c>
      <c r="I3996" s="50">
        <v>25</v>
      </c>
      <c r="J3996" s="50">
        <v>25</v>
      </c>
      <c r="K3996" s="50">
        <v>0</v>
      </c>
      <c r="L3996" s="50">
        <v>90</v>
      </c>
      <c r="M3996" s="50">
        <v>0</v>
      </c>
      <c r="N3996" s="51">
        <f>D3996*$D$15</f>
        <v>148.5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341.55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474"/>
        <v>490.05</v>
      </c>
      <c r="Y3996" s="51">
        <f t="shared" si="475"/>
        <v>0</v>
      </c>
      <c r="Z3996" s="51">
        <f t="shared" si="476"/>
        <v>0</v>
      </c>
      <c r="AA3996" s="51">
        <f t="shared" si="477"/>
        <v>0</v>
      </c>
      <c r="AB3996" s="51">
        <f t="shared" si="478"/>
        <v>0</v>
      </c>
      <c r="AC3996" s="52">
        <f t="shared" si="479"/>
        <v>490.1</v>
      </c>
      <c r="AD3996" s="53">
        <f>(ROUND(AC3996-AC3984,1)/AC3984)</f>
        <v>0.16690476190476189</v>
      </c>
      <c r="AE3996" s="44"/>
      <c r="AF3996" s="45"/>
    </row>
    <row r="3997" spans="1:32">
      <c r="A3997" s="46"/>
      <c r="B3997" s="61"/>
      <c r="C3997" s="48" t="s">
        <v>17</v>
      </c>
      <c r="D3997" s="49">
        <v>50</v>
      </c>
      <c r="E3997" s="49">
        <v>0</v>
      </c>
      <c r="F3997" s="49">
        <v>200</v>
      </c>
      <c r="G3997" s="49">
        <v>0</v>
      </c>
      <c r="H3997" s="49">
        <v>0</v>
      </c>
      <c r="I3997" s="50">
        <v>25</v>
      </c>
      <c r="J3997" s="50">
        <v>80</v>
      </c>
      <c r="K3997" s="50">
        <v>0</v>
      </c>
      <c r="L3997" s="50">
        <v>0</v>
      </c>
      <c r="M3997" s="50">
        <v>0</v>
      </c>
      <c r="N3997" s="51">
        <f>D3997*$D$16</f>
        <v>67.5</v>
      </c>
      <c r="O3997" s="51">
        <f>E3997*$E$16</f>
        <v>0</v>
      </c>
      <c r="P3997" s="51">
        <f>F3997*$F$16</f>
        <v>270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151.875</v>
      </c>
      <c r="T3997" s="51">
        <f>(O3997/100)*(K3997*$K$16)</f>
        <v>0</v>
      </c>
      <c r="U3997" s="51">
        <f>(P3997/100)*(K3997*$K$16)+(P3997/100)*(L3997*$L$16)</f>
        <v>0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474"/>
        <v>219.375</v>
      </c>
      <c r="Y3997" s="51">
        <f t="shared" si="475"/>
        <v>0</v>
      </c>
      <c r="Z3997" s="51">
        <f t="shared" si="476"/>
        <v>270</v>
      </c>
      <c r="AA3997" s="51">
        <f t="shared" si="477"/>
        <v>0</v>
      </c>
      <c r="AB3997" s="51">
        <f t="shared" si="478"/>
        <v>0</v>
      </c>
      <c r="AC3997" s="52">
        <f t="shared" si="479"/>
        <v>489.4</v>
      </c>
      <c r="AD3997" s="53">
        <f>(ROUND(AC3997-AC3984,1)/AC3984)</f>
        <v>0.16523809523809524</v>
      </c>
      <c r="AE3997" s="44"/>
      <c r="AF3997" s="45"/>
    </row>
    <row r="3998" spans="1:32">
      <c r="A3998" s="46"/>
      <c r="B3998" s="61"/>
      <c r="C3998" s="48" t="s">
        <v>18</v>
      </c>
      <c r="D3998" s="49">
        <v>50</v>
      </c>
      <c r="E3998" s="49">
        <v>0</v>
      </c>
      <c r="F3998" s="49">
        <v>200</v>
      </c>
      <c r="G3998" s="49">
        <v>0</v>
      </c>
      <c r="H3998" s="49">
        <v>0</v>
      </c>
      <c r="I3998" s="50">
        <v>80</v>
      </c>
      <c r="J3998" s="50">
        <v>25</v>
      </c>
      <c r="K3998" s="50">
        <v>0</v>
      </c>
      <c r="L3998" s="50">
        <v>0</v>
      </c>
      <c r="M3998" s="50">
        <v>0</v>
      </c>
      <c r="N3998" s="51">
        <f>D3998*$D$17</f>
        <v>67.5</v>
      </c>
      <c r="O3998" s="51">
        <f>E3998*$E$17</f>
        <v>0</v>
      </c>
      <c r="P3998" s="51">
        <f>F3998*$F$17</f>
        <v>270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151.875</v>
      </c>
      <c r="T3998" s="51">
        <f>(O3998/100)*(K3998*$K$17)</f>
        <v>0</v>
      </c>
      <c r="U3998" s="51">
        <f>(P3998/100)*(K3998*$K$17)+(P3998/100)*(L3998*$L$17)</f>
        <v>0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474"/>
        <v>219.375</v>
      </c>
      <c r="Y3998" s="51">
        <f t="shared" si="475"/>
        <v>0</v>
      </c>
      <c r="Z3998" s="51">
        <f t="shared" si="476"/>
        <v>270</v>
      </c>
      <c r="AA3998" s="51">
        <f t="shared" si="477"/>
        <v>0</v>
      </c>
      <c r="AB3998" s="51">
        <f t="shared" si="478"/>
        <v>0</v>
      </c>
      <c r="AC3998" s="52">
        <f t="shared" si="479"/>
        <v>489.4</v>
      </c>
      <c r="AD3998" s="53">
        <f>(ROUND(AC3998-AC3984,1)/AC3984)</f>
        <v>0.16523809523809524</v>
      </c>
      <c r="AE3998" s="44"/>
      <c r="AF3998" s="45"/>
    </row>
    <row r="3999" spans="1:32">
      <c r="A3999" s="54" t="s">
        <v>19</v>
      </c>
      <c r="B3999" s="58" t="s">
        <v>324</v>
      </c>
      <c r="C3999" s="38" t="s">
        <v>50</v>
      </c>
      <c r="D3999" s="39">
        <v>110</v>
      </c>
      <c r="E3999" s="39">
        <v>0</v>
      </c>
      <c r="F3999" s="39">
        <v>70</v>
      </c>
      <c r="G3999" s="39">
        <v>0</v>
      </c>
      <c r="H3999" s="39">
        <v>0</v>
      </c>
      <c r="I3999" s="40">
        <v>15</v>
      </c>
      <c r="J3999" s="40">
        <v>30</v>
      </c>
      <c r="K3999" s="40">
        <v>10</v>
      </c>
      <c r="L3999" s="40">
        <v>10</v>
      </c>
      <c r="M3999" s="40">
        <v>0</v>
      </c>
      <c r="N3999" s="41">
        <f>D3999*$D$3</f>
        <v>154</v>
      </c>
      <c r="O3999" s="41">
        <f>E3999*$E$3</f>
        <v>0</v>
      </c>
      <c r="P3999" s="41">
        <f>F3999*$F$3</f>
        <v>98</v>
      </c>
      <c r="Q3999" s="41">
        <f>G3999*$G$3</f>
        <v>0</v>
      </c>
      <c r="R3999" s="41">
        <f>H3999*$H$3</f>
        <v>0</v>
      </c>
      <c r="S3999" s="41">
        <f>(N3999/100)*(I3999*$I$3)+(N3999/100)*(J3999*$J$3)</f>
        <v>138.60000000000002</v>
      </c>
      <c r="T3999" s="41">
        <f>(O3999/100)*(K3999*$K$3)</f>
        <v>0</v>
      </c>
      <c r="U3999" s="41">
        <f>(P3999/100)*(K3999*$K$3)+(P3999/100)*(L3999*$L$3)</f>
        <v>39.200000000000003</v>
      </c>
      <c r="V3999" s="41">
        <f>(Q3999/100)*(L3999*$L$3)</f>
        <v>0</v>
      </c>
      <c r="W3999" s="41">
        <f>(R3999/100)*(K3999*$K$3)+(R3999/100)*(L3999*$L$3)</f>
        <v>0</v>
      </c>
      <c r="X3999" s="41">
        <f t="shared" si="474"/>
        <v>292.60000000000002</v>
      </c>
      <c r="Y3999" s="41">
        <f t="shared" si="475"/>
        <v>0</v>
      </c>
      <c r="Z3999" s="41">
        <f t="shared" si="476"/>
        <v>137.19999999999999</v>
      </c>
      <c r="AA3999" s="41">
        <f t="shared" si="477"/>
        <v>0</v>
      </c>
      <c r="AB3999" s="41">
        <f t="shared" si="478"/>
        <v>0</v>
      </c>
      <c r="AC3999" s="42">
        <f t="shared" si="479"/>
        <v>429.8</v>
      </c>
      <c r="AD3999" s="43"/>
      <c r="AE3999" s="44"/>
      <c r="AF3999" s="45"/>
    </row>
    <row r="4000" spans="1:32">
      <c r="A4000" s="46" t="s">
        <v>29</v>
      </c>
      <c r="B4000" s="59">
        <v>12</v>
      </c>
      <c r="C4000" s="48" t="s">
        <v>5</v>
      </c>
      <c r="D4000" s="49">
        <v>110</v>
      </c>
      <c r="E4000" s="49">
        <v>0</v>
      </c>
      <c r="F4000" s="49">
        <v>70</v>
      </c>
      <c r="G4000" s="49">
        <v>0</v>
      </c>
      <c r="H4000" s="49">
        <v>0</v>
      </c>
      <c r="I4000" s="50">
        <v>30</v>
      </c>
      <c r="J4000" s="50">
        <v>50</v>
      </c>
      <c r="K4000" s="50">
        <v>10</v>
      </c>
      <c r="L4000" s="50">
        <v>10</v>
      </c>
      <c r="M4000" s="50">
        <v>0</v>
      </c>
      <c r="N4000" s="51">
        <f>D4000*$D$4</f>
        <v>148.5</v>
      </c>
      <c r="O4000" s="51">
        <f>E4000*$E$4</f>
        <v>0</v>
      </c>
      <c r="P4000" s="51">
        <f>F4000*$F$4</f>
        <v>94.5</v>
      </c>
      <c r="Q4000" s="51">
        <f>G4000*$G$4</f>
        <v>0</v>
      </c>
      <c r="R4000" s="51">
        <f>H4000*$H$4</f>
        <v>0</v>
      </c>
      <c r="S4000" s="51">
        <f>(N4000/100)*(I4000*$I$4)+(N4000/100)*(J4000*$J$4)</f>
        <v>237.60000000000002</v>
      </c>
      <c r="T4000" s="51">
        <f>(O4000/100)*(K4000*$K$4)</f>
        <v>0</v>
      </c>
      <c r="U4000" s="51">
        <f>(P4000/100)*(K4000*$K$4)+(P4000/100)*(L4000*$L$4)</f>
        <v>37.799999999999997</v>
      </c>
      <c r="V4000" s="51">
        <f>(Q4000/100)*(L4000*$L$4)</f>
        <v>0</v>
      </c>
      <c r="W4000" s="51">
        <f>(R4000/100)*(K4000*$K$4)+(R4000/100)*(L4000*$L$4)</f>
        <v>0</v>
      </c>
      <c r="X4000" s="51">
        <f t="shared" si="474"/>
        <v>386.1</v>
      </c>
      <c r="Y4000" s="51">
        <f t="shared" si="475"/>
        <v>0</v>
      </c>
      <c r="Z4000" s="51">
        <f t="shared" si="476"/>
        <v>132.30000000000001</v>
      </c>
      <c r="AA4000" s="51">
        <f t="shared" si="477"/>
        <v>0</v>
      </c>
      <c r="AB4000" s="51">
        <f t="shared" si="478"/>
        <v>0</v>
      </c>
      <c r="AC4000" s="52">
        <f t="shared" si="479"/>
        <v>518.4</v>
      </c>
      <c r="AD4000" s="53">
        <f>(ROUND(AC4000-AC3999,1)/AC3999)</f>
        <v>0.20614239181014424</v>
      </c>
      <c r="AE4000" s="44"/>
      <c r="AF4000" s="45"/>
    </row>
    <row r="4001" spans="1:32">
      <c r="A4001" s="46" t="s">
        <v>30</v>
      </c>
      <c r="B4001" s="59">
        <v>18</v>
      </c>
      <c r="C4001" s="48" t="s">
        <v>6</v>
      </c>
      <c r="D4001" s="49">
        <v>110</v>
      </c>
      <c r="E4001" s="49">
        <v>0</v>
      </c>
      <c r="F4001" s="49">
        <v>70</v>
      </c>
      <c r="G4001" s="49">
        <v>0</v>
      </c>
      <c r="H4001" s="49">
        <v>0</v>
      </c>
      <c r="I4001" s="50">
        <v>15</v>
      </c>
      <c r="J4001" s="50">
        <v>30</v>
      </c>
      <c r="K4001" s="50">
        <v>10</v>
      </c>
      <c r="L4001" s="50">
        <v>10</v>
      </c>
      <c r="M4001" s="50">
        <v>0</v>
      </c>
      <c r="N4001" s="51">
        <f>D4001*$D$5</f>
        <v>154</v>
      </c>
      <c r="O4001" s="51">
        <f>E4001*$E$5</f>
        <v>0</v>
      </c>
      <c r="P4001" s="51">
        <f>F4001*$F$5</f>
        <v>98</v>
      </c>
      <c r="Q4001" s="51">
        <f>G4001*$G$5</f>
        <v>0</v>
      </c>
      <c r="R4001" s="51">
        <f>H4001*$H$5</f>
        <v>0</v>
      </c>
      <c r="S4001" s="51">
        <f>(N4001/100)*(I4001*$I$5)+(N4001/100)*(J4001*$J$5)</f>
        <v>138.60000000000002</v>
      </c>
      <c r="T4001" s="51">
        <f>(O4001/100)*(K4001*$K$5)</f>
        <v>0</v>
      </c>
      <c r="U4001" s="51">
        <f>(P4001/100)*(K4001*$K$5)+(P4001/100)*(L4001*$L$5)</f>
        <v>39.200000000000003</v>
      </c>
      <c r="V4001" s="51">
        <f>(Q4001/100)*(L4001*$L$5)</f>
        <v>0</v>
      </c>
      <c r="W4001" s="51">
        <f>(R4001/100)*(K4001*$K$5)+(R4001/100)*(L4001*$L$5)</f>
        <v>0</v>
      </c>
      <c r="X4001" s="51">
        <f t="shared" si="474"/>
        <v>292.60000000000002</v>
      </c>
      <c r="Y4001" s="51">
        <f t="shared" si="475"/>
        <v>0</v>
      </c>
      <c r="Z4001" s="51">
        <f t="shared" si="476"/>
        <v>137.19999999999999</v>
      </c>
      <c r="AA4001" s="51">
        <f t="shared" si="477"/>
        <v>0</v>
      </c>
      <c r="AB4001" s="51">
        <f t="shared" si="478"/>
        <v>0</v>
      </c>
      <c r="AC4001" s="52">
        <f t="shared" si="479"/>
        <v>429.8</v>
      </c>
      <c r="AD4001" s="53">
        <f>(ROUND(AC4001-AC3999,1)/AC3999)</f>
        <v>0</v>
      </c>
      <c r="AE4001" s="44"/>
      <c r="AF4001" s="45"/>
    </row>
    <row r="4002" spans="1:32">
      <c r="A4002" s="46" t="s">
        <v>31</v>
      </c>
      <c r="B4002" s="59">
        <v>16</v>
      </c>
      <c r="C4002" s="48" t="s">
        <v>7</v>
      </c>
      <c r="D4002" s="49">
        <v>110</v>
      </c>
      <c r="E4002" s="49">
        <v>0</v>
      </c>
      <c r="F4002" s="49">
        <v>70</v>
      </c>
      <c r="G4002" s="49">
        <v>0</v>
      </c>
      <c r="H4002" s="49">
        <v>0</v>
      </c>
      <c r="I4002" s="50">
        <v>15</v>
      </c>
      <c r="J4002" s="50">
        <v>30</v>
      </c>
      <c r="K4002" s="50">
        <v>10</v>
      </c>
      <c r="L4002" s="50">
        <v>10</v>
      </c>
      <c r="M4002" s="50">
        <v>0</v>
      </c>
      <c r="N4002" s="51">
        <f>D4002*$D$6</f>
        <v>154</v>
      </c>
      <c r="O4002" s="51">
        <f>E4002*$E$6</f>
        <v>0</v>
      </c>
      <c r="P4002" s="51">
        <f>F4002*$F$6</f>
        <v>98</v>
      </c>
      <c r="Q4002" s="51">
        <f>G4002*$G$6</f>
        <v>0</v>
      </c>
      <c r="R4002" s="51">
        <f>H4002*$H$6</f>
        <v>0</v>
      </c>
      <c r="S4002" s="51">
        <f>(N4002/100)*(I4002*$I$6)+(N4002/100)*(J4002*$J$6)</f>
        <v>138.60000000000002</v>
      </c>
      <c r="T4002" s="51">
        <f>(O4002/100)*(K4002*$K$6)</f>
        <v>0</v>
      </c>
      <c r="U4002" s="51">
        <f>(P4002/100)*(K4002*$K$6)+(P4002/100)*(L4002*$L$6)</f>
        <v>39.200000000000003</v>
      </c>
      <c r="V4002" s="51">
        <f>(Q4002/100)*(L4002*$L$6)</f>
        <v>0</v>
      </c>
      <c r="W4002" s="51">
        <f>(R4002/100)*(K4002*$K$6)+(R4002/100)*(L4002*$L$6)</f>
        <v>0</v>
      </c>
      <c r="X4002" s="51">
        <f t="shared" si="474"/>
        <v>292.60000000000002</v>
      </c>
      <c r="Y4002" s="51">
        <f t="shared" si="475"/>
        <v>0</v>
      </c>
      <c r="Z4002" s="51">
        <f t="shared" si="476"/>
        <v>137.19999999999999</v>
      </c>
      <c r="AA4002" s="51">
        <f t="shared" si="477"/>
        <v>0</v>
      </c>
      <c r="AB4002" s="51">
        <f t="shared" si="478"/>
        <v>0</v>
      </c>
      <c r="AC4002" s="52">
        <f t="shared" si="479"/>
        <v>429.8</v>
      </c>
      <c r="AD4002" s="53">
        <f>(ROUND(AC4002-AC3999,1)/AC3999)</f>
        <v>0</v>
      </c>
      <c r="AE4002" s="44"/>
      <c r="AF4002" s="45"/>
    </row>
    <row r="4003" spans="1:32">
      <c r="A4003" s="46" t="s">
        <v>32</v>
      </c>
      <c r="B4003" s="59">
        <v>16</v>
      </c>
      <c r="C4003" s="48" t="s">
        <v>8</v>
      </c>
      <c r="D4003" s="49">
        <v>110</v>
      </c>
      <c r="E4003" s="49">
        <v>0</v>
      </c>
      <c r="F4003" s="49">
        <v>70</v>
      </c>
      <c r="G4003" s="49">
        <v>0</v>
      </c>
      <c r="H4003" s="49">
        <v>0</v>
      </c>
      <c r="I4003" s="50">
        <v>15</v>
      </c>
      <c r="J4003" s="50">
        <v>30</v>
      </c>
      <c r="K4003" s="50">
        <v>10</v>
      </c>
      <c r="L4003" s="50">
        <v>10</v>
      </c>
      <c r="M4003" s="50">
        <v>0</v>
      </c>
      <c r="N4003" s="51">
        <f>D4003*$D$7</f>
        <v>154</v>
      </c>
      <c r="O4003" s="51">
        <f>E4003*$E$7</f>
        <v>0</v>
      </c>
      <c r="P4003" s="51">
        <f>F4003*$F$7</f>
        <v>98</v>
      </c>
      <c r="Q4003" s="51">
        <f>G4003*$G$7</f>
        <v>0</v>
      </c>
      <c r="R4003" s="51">
        <f>H4003*$H$7</f>
        <v>0</v>
      </c>
      <c r="S4003" s="51">
        <f>(N4003/100)*(I4003*$I$7)+(N4003/100)*(J4003*$J$7)</f>
        <v>138.60000000000002</v>
      </c>
      <c r="T4003" s="51">
        <f>(O4003/100)*(K4003*$K$7)</f>
        <v>0</v>
      </c>
      <c r="U4003" s="51">
        <f>(P4003/100)*(K4003*$K$7)+(P4003/100)*(L4003*$L$7)</f>
        <v>39.200000000000003</v>
      </c>
      <c r="V4003" s="51">
        <f>(Q4003/100)*(L4003*$L$7)</f>
        <v>0</v>
      </c>
      <c r="W4003" s="51">
        <f>(R4003/100)*(K4003*$K$7)+(R4003/100)*(L4003*$L$7)</f>
        <v>0</v>
      </c>
      <c r="X4003" s="51">
        <f t="shared" si="474"/>
        <v>292.60000000000002</v>
      </c>
      <c r="Y4003" s="51">
        <f t="shared" si="475"/>
        <v>0</v>
      </c>
      <c r="Z4003" s="51">
        <f t="shared" si="476"/>
        <v>137.19999999999999</v>
      </c>
      <c r="AA4003" s="51">
        <f t="shared" si="477"/>
        <v>0</v>
      </c>
      <c r="AB4003" s="51">
        <f t="shared" si="478"/>
        <v>0</v>
      </c>
      <c r="AC4003" s="52">
        <f t="shared" si="479"/>
        <v>429.8</v>
      </c>
      <c r="AD4003" s="53">
        <f>(ROUND(AC4003-AC3999,1)/AC3999)</f>
        <v>0</v>
      </c>
      <c r="AE4003" s="44"/>
      <c r="AF4003" s="45"/>
    </row>
    <row r="4004" spans="1:32">
      <c r="A4004" s="46" t="s">
        <v>33</v>
      </c>
      <c r="B4004" s="59"/>
      <c r="C4004" s="48" t="s">
        <v>9</v>
      </c>
      <c r="D4004" s="49">
        <v>110</v>
      </c>
      <c r="E4004" s="49">
        <v>0</v>
      </c>
      <c r="F4004" s="49">
        <v>70</v>
      </c>
      <c r="G4004" s="49">
        <v>0</v>
      </c>
      <c r="H4004" s="49">
        <v>0</v>
      </c>
      <c r="I4004" s="50">
        <v>15</v>
      </c>
      <c r="J4004" s="50">
        <v>30</v>
      </c>
      <c r="K4004" s="50">
        <v>10</v>
      </c>
      <c r="L4004" s="50">
        <v>10</v>
      </c>
      <c r="M4004" s="50">
        <v>0</v>
      </c>
      <c r="N4004" s="51">
        <f>D4004*$D$8</f>
        <v>154</v>
      </c>
      <c r="O4004" s="51">
        <f>E4004*$E$8</f>
        <v>0</v>
      </c>
      <c r="P4004" s="51">
        <f>F4004*$F$8</f>
        <v>98</v>
      </c>
      <c r="Q4004" s="51">
        <f>G4004*$G$8</f>
        <v>0</v>
      </c>
      <c r="R4004" s="51">
        <f>H4004*$H$8</f>
        <v>0</v>
      </c>
      <c r="S4004" s="51">
        <f>(N4004/100)*(I4004*$I$8)+(N4004/100)*(J4004*$J$8)</f>
        <v>138.60000000000002</v>
      </c>
      <c r="T4004" s="51">
        <f>(O4004/100)*(K4004*$K$8)</f>
        <v>0</v>
      </c>
      <c r="U4004" s="51">
        <f>(P4004/100)*(K4004*$K$8)+(P4004/100)*(L4004*$L$8)</f>
        <v>39.200000000000003</v>
      </c>
      <c r="V4004" s="51">
        <f>(Q4004/100)*(L4004*$L$8)</f>
        <v>0</v>
      </c>
      <c r="W4004" s="51">
        <f>(R4004/100)*(K4004*$K$8)+(R4004/100)*(L4004*$L$8)</f>
        <v>0</v>
      </c>
      <c r="X4004" s="51">
        <f t="shared" ref="X4004:X4028" si="480">N4004+S4004</f>
        <v>292.60000000000002</v>
      </c>
      <c r="Y4004" s="51">
        <f t="shared" ref="Y4004:Y4028" si="481">O4004+T4004</f>
        <v>0</v>
      </c>
      <c r="Z4004" s="51">
        <f t="shared" ref="Z4004:Z4028" si="482">P4004+U4004</f>
        <v>137.19999999999999</v>
      </c>
      <c r="AA4004" s="51">
        <f t="shared" ref="AA4004:AA4028" si="483">Q4004+V4004</f>
        <v>0</v>
      </c>
      <c r="AB4004" s="51">
        <f t="shared" ref="AB4004:AB4028" si="484">R4004+W4004</f>
        <v>0</v>
      </c>
      <c r="AC4004" s="52">
        <f t="shared" ref="AC4004:AC4028" si="485">ROUND(X4004+Y4004+Z4004+AA4004+AB4004,1)</f>
        <v>429.8</v>
      </c>
      <c r="AD4004" s="53">
        <f>(ROUND(AC4004-AC3999,1)/AC3999)</f>
        <v>0</v>
      </c>
      <c r="AE4004" s="44"/>
      <c r="AF4004" s="45"/>
    </row>
    <row r="4005" spans="1:32">
      <c r="A4005" s="46" t="s">
        <v>34</v>
      </c>
      <c r="B4005" s="59"/>
      <c r="C4005" s="48" t="s">
        <v>10</v>
      </c>
      <c r="D4005" s="49">
        <v>54</v>
      </c>
      <c r="E4005" s="49">
        <v>126</v>
      </c>
      <c r="F4005" s="49">
        <v>0</v>
      </c>
      <c r="G4005" s="49">
        <v>0</v>
      </c>
      <c r="H4005" s="49">
        <v>0</v>
      </c>
      <c r="I4005" s="50">
        <v>15</v>
      </c>
      <c r="J4005" s="50">
        <v>30</v>
      </c>
      <c r="K4005" s="50">
        <v>100</v>
      </c>
      <c r="L4005" s="50">
        <v>0</v>
      </c>
      <c r="M4005" s="50">
        <v>0</v>
      </c>
      <c r="N4005" s="51">
        <f>D4005*$D$9</f>
        <v>72.900000000000006</v>
      </c>
      <c r="O4005" s="51">
        <f>E4005*$E$9</f>
        <v>170.10000000000002</v>
      </c>
      <c r="P4005" s="51">
        <f>F4005*$F$9</f>
        <v>0</v>
      </c>
      <c r="Q4005" s="51">
        <f>G4005*$G$9</f>
        <v>0</v>
      </c>
      <c r="R4005" s="51">
        <f>H4005*$H$9</f>
        <v>0</v>
      </c>
      <c r="S4005" s="51">
        <f>(N4005/100)*(I4005*$I$9)+(N4005/100)*(J4005*$J$9)</f>
        <v>32.805000000000007</v>
      </c>
      <c r="T4005" s="51">
        <f>(O4005/100)*(K4005*$K$9)</f>
        <v>238.14000000000004</v>
      </c>
      <c r="U4005" s="51">
        <f>(P4005/100)*(K4005*$K$9)+(P4005/100)*(L4005*$L$9)</f>
        <v>0</v>
      </c>
      <c r="V4005" s="51">
        <f>(Q4005/100)*(L4005*$L$9)</f>
        <v>0</v>
      </c>
      <c r="W4005" s="51">
        <f>(R4005/100)*(K4005*$K$9)+(R4005/100)*(L4005*$L$9)</f>
        <v>0</v>
      </c>
      <c r="X4005" s="51">
        <f t="shared" si="480"/>
        <v>105.70500000000001</v>
      </c>
      <c r="Y4005" s="51">
        <f t="shared" si="481"/>
        <v>408.24000000000007</v>
      </c>
      <c r="Z4005" s="51">
        <f t="shared" si="482"/>
        <v>0</v>
      </c>
      <c r="AA4005" s="51">
        <f t="shared" si="483"/>
        <v>0</v>
      </c>
      <c r="AB4005" s="51">
        <f t="shared" si="484"/>
        <v>0</v>
      </c>
      <c r="AC4005" s="52">
        <f t="shared" si="485"/>
        <v>513.9</v>
      </c>
      <c r="AD4005" s="53">
        <f>(ROUND(AC4005-AC3999,1)/AC3999)</f>
        <v>0.19567240577012562</v>
      </c>
      <c r="AE4005" s="44"/>
      <c r="AF4005" s="45"/>
    </row>
    <row r="4006" spans="1:32">
      <c r="A4006" s="46" t="s">
        <v>35</v>
      </c>
      <c r="B4006" s="59"/>
      <c r="C4006" s="48" t="s">
        <v>11</v>
      </c>
      <c r="D4006" s="49">
        <v>54</v>
      </c>
      <c r="E4006" s="49">
        <v>0</v>
      </c>
      <c r="F4006" s="49">
        <v>126</v>
      </c>
      <c r="G4006" s="49">
        <v>0</v>
      </c>
      <c r="H4006" s="49">
        <v>0</v>
      </c>
      <c r="I4006" s="50">
        <v>15</v>
      </c>
      <c r="J4006" s="50">
        <v>30</v>
      </c>
      <c r="K4006" s="50">
        <v>55</v>
      </c>
      <c r="L4006" s="50">
        <v>55</v>
      </c>
      <c r="M4006" s="50">
        <v>0</v>
      </c>
      <c r="N4006" s="51">
        <f>D4006*$D$10</f>
        <v>72.900000000000006</v>
      </c>
      <c r="O4006" s="51">
        <f>E4006*$E$10</f>
        <v>0</v>
      </c>
      <c r="P4006" s="51">
        <f>F4006*$F$10</f>
        <v>170.10000000000002</v>
      </c>
      <c r="Q4006" s="51">
        <f>G4006*$G$10</f>
        <v>0</v>
      </c>
      <c r="R4006" s="51">
        <f>H4006*$H$10</f>
        <v>0</v>
      </c>
      <c r="S4006" s="51">
        <f>(N4006/100)*(I4006*$I$10)+(N4006/100)*(J4006*$J$10)</f>
        <v>32.805000000000007</v>
      </c>
      <c r="T4006" s="51">
        <f>(O4006/100)*(K4006*$J$10)</f>
        <v>0</v>
      </c>
      <c r="U4006" s="51">
        <f>(P4006/100)*(K4006*$K$10)+(P4006/100)*(L4006*$L$10)</f>
        <v>261.95400000000006</v>
      </c>
      <c r="V4006" s="51">
        <f>(Q4006/100)*(L4006*$L$10)</f>
        <v>0</v>
      </c>
      <c r="W4006" s="51">
        <f>(R4006/100)*(K4006*$K$10)+(R4006/100)*(L4006*$L$10)</f>
        <v>0</v>
      </c>
      <c r="X4006" s="51">
        <f t="shared" si="480"/>
        <v>105.70500000000001</v>
      </c>
      <c r="Y4006" s="51">
        <f t="shared" si="481"/>
        <v>0</v>
      </c>
      <c r="Z4006" s="51">
        <f t="shared" si="482"/>
        <v>432.05400000000009</v>
      </c>
      <c r="AA4006" s="51">
        <f t="shared" si="483"/>
        <v>0</v>
      </c>
      <c r="AB4006" s="51">
        <f t="shared" si="484"/>
        <v>0</v>
      </c>
      <c r="AC4006" s="52">
        <f t="shared" si="485"/>
        <v>537.79999999999995</v>
      </c>
      <c r="AD4006" s="53">
        <f>(ROUND(AC4006-AC3999,1)/AC3999)</f>
        <v>0.25127966496044674</v>
      </c>
      <c r="AE4006" s="44"/>
      <c r="AF4006" s="45"/>
    </row>
    <row r="4007" spans="1:32">
      <c r="A4007" s="46" t="s">
        <v>36</v>
      </c>
      <c r="B4007" s="59"/>
      <c r="C4007" s="48" t="s">
        <v>12</v>
      </c>
      <c r="D4007" s="49">
        <v>54</v>
      </c>
      <c r="E4007" s="49">
        <v>0</v>
      </c>
      <c r="F4007" s="49">
        <v>0</v>
      </c>
      <c r="G4007" s="49">
        <v>126</v>
      </c>
      <c r="H4007" s="49">
        <v>0</v>
      </c>
      <c r="I4007" s="50">
        <v>15</v>
      </c>
      <c r="J4007" s="50">
        <v>30</v>
      </c>
      <c r="K4007" s="50">
        <v>0</v>
      </c>
      <c r="L4007" s="50">
        <v>100</v>
      </c>
      <c r="M4007" s="50">
        <v>0</v>
      </c>
      <c r="N4007" s="51">
        <f>D4007*$D$11</f>
        <v>72.900000000000006</v>
      </c>
      <c r="O4007" s="51">
        <f>E4007*$E$11</f>
        <v>0</v>
      </c>
      <c r="P4007" s="51">
        <f>F4007*$F$11</f>
        <v>0</v>
      </c>
      <c r="Q4007" s="51">
        <f>G4007*$G$11</f>
        <v>170.10000000000002</v>
      </c>
      <c r="R4007" s="51">
        <f>H4007*$H$11</f>
        <v>0</v>
      </c>
      <c r="S4007" s="51">
        <f>(N4007/100)*(I4007*$I$11)+(N4007/100)*(J4007*$J$11)</f>
        <v>32.805000000000007</v>
      </c>
      <c r="T4007" s="51">
        <f>(O4007/100)*(K4007*$K$11)</f>
        <v>0</v>
      </c>
      <c r="U4007" s="51">
        <f>(P4007/100)*(K4007*$K$11)+(P4007/100)*(L4007*$L$11)</f>
        <v>0</v>
      </c>
      <c r="V4007" s="51">
        <f>(Q4007/100)*(L4007*$L$11)</f>
        <v>238.14000000000004</v>
      </c>
      <c r="W4007" s="51">
        <f>(R4007/100)*(K4007*$K$11)+(R4007/100)*(L4007*$L$11)</f>
        <v>0</v>
      </c>
      <c r="X4007" s="51">
        <f t="shared" si="480"/>
        <v>105.70500000000001</v>
      </c>
      <c r="Y4007" s="51">
        <f t="shared" si="481"/>
        <v>0</v>
      </c>
      <c r="Z4007" s="51">
        <f t="shared" si="482"/>
        <v>0</v>
      </c>
      <c r="AA4007" s="51">
        <f t="shared" si="483"/>
        <v>408.24000000000007</v>
      </c>
      <c r="AB4007" s="51">
        <f t="shared" si="484"/>
        <v>0</v>
      </c>
      <c r="AC4007" s="52">
        <f t="shared" si="485"/>
        <v>513.9</v>
      </c>
      <c r="AD4007" s="53">
        <f>(ROUND(AC4007-AC3999,1)/AC3999)</f>
        <v>0.19567240577012562</v>
      </c>
      <c r="AE4007" s="44"/>
      <c r="AF4007" s="45"/>
    </row>
    <row r="4008" spans="1:32">
      <c r="A4008" s="46" t="s">
        <v>37</v>
      </c>
      <c r="B4008" s="59"/>
      <c r="C4008" s="48" t="s">
        <v>13</v>
      </c>
      <c r="D4008" s="49">
        <v>54</v>
      </c>
      <c r="E4008" s="49">
        <v>0</v>
      </c>
      <c r="F4008" s="49">
        <v>0</v>
      </c>
      <c r="G4008" s="49">
        <v>0</v>
      </c>
      <c r="H4008" s="49">
        <v>126</v>
      </c>
      <c r="I4008" s="50">
        <v>15</v>
      </c>
      <c r="J4008" s="50">
        <v>30</v>
      </c>
      <c r="K4008" s="50">
        <v>50</v>
      </c>
      <c r="L4008" s="50">
        <v>50</v>
      </c>
      <c r="M4008" s="50">
        <v>0</v>
      </c>
      <c r="N4008" s="51">
        <f>D4008*$D$12</f>
        <v>72.900000000000006</v>
      </c>
      <c r="O4008" s="51">
        <f>E4008*$E$12</f>
        <v>0</v>
      </c>
      <c r="P4008" s="51">
        <f>F4008*$F$12</f>
        <v>0</v>
      </c>
      <c r="Q4008" s="51">
        <f>G4008*$G$12</f>
        <v>0</v>
      </c>
      <c r="R4008" s="51">
        <f>H4008*$H$12</f>
        <v>170.10000000000002</v>
      </c>
      <c r="S4008" s="51">
        <f>(N4008/100)*(I4008*$I$12)+(N4008/100)*(J4008*$J$12)</f>
        <v>32.805000000000007</v>
      </c>
      <c r="T4008" s="51">
        <f>(O4008/100)*(K4008*$K$12)</f>
        <v>0</v>
      </c>
      <c r="U4008" s="51">
        <f>(P4008/100)*(K4008*$K$12)+(P4008/100)*(L4008*$L$12)</f>
        <v>0</v>
      </c>
      <c r="V4008" s="51">
        <f>(Q4008/100)*(L4008*$L$12)</f>
        <v>0</v>
      </c>
      <c r="W4008" s="51">
        <f>(R4008/100)*(K4008*$K$12)+(R4008/100)*(L4008*$L$12)</f>
        <v>238.14000000000004</v>
      </c>
      <c r="X4008" s="51">
        <f t="shared" si="480"/>
        <v>105.70500000000001</v>
      </c>
      <c r="Y4008" s="51">
        <f t="shared" si="481"/>
        <v>0</v>
      </c>
      <c r="Z4008" s="51">
        <f t="shared" si="482"/>
        <v>0</v>
      </c>
      <c r="AA4008" s="51">
        <f t="shared" si="483"/>
        <v>0</v>
      </c>
      <c r="AB4008" s="51">
        <f t="shared" si="484"/>
        <v>408.24000000000007</v>
      </c>
      <c r="AC4008" s="52">
        <f t="shared" si="485"/>
        <v>513.9</v>
      </c>
      <c r="AD4008" s="53">
        <f>(ROUND(AC4008-AC3999,1)/AC3999)</f>
        <v>0.19567240577012562</v>
      </c>
      <c r="AE4008" s="44"/>
      <c r="AF4008" s="45"/>
    </row>
    <row r="4009" spans="1:32">
      <c r="A4009" s="46" t="s">
        <v>38</v>
      </c>
      <c r="B4009" s="59"/>
      <c r="C4009" s="48" t="s">
        <v>14</v>
      </c>
      <c r="D4009" s="49">
        <v>110</v>
      </c>
      <c r="E4009" s="49">
        <v>0</v>
      </c>
      <c r="F4009" s="49">
        <v>70</v>
      </c>
      <c r="G4009" s="49">
        <v>0</v>
      </c>
      <c r="H4009" s="49">
        <v>0</v>
      </c>
      <c r="I4009" s="50">
        <v>0</v>
      </c>
      <c r="J4009" s="50">
        <v>0</v>
      </c>
      <c r="K4009" s="50">
        <v>0</v>
      </c>
      <c r="L4009" s="50">
        <v>0</v>
      </c>
      <c r="M4009" s="50">
        <v>55</v>
      </c>
      <c r="N4009" s="51">
        <f>D4009*$D$13</f>
        <v>148.5</v>
      </c>
      <c r="O4009" s="51">
        <f>E4009*$E$13</f>
        <v>0</v>
      </c>
      <c r="P4009" s="51">
        <f>F4009*$F$13</f>
        <v>94.5</v>
      </c>
      <c r="Q4009" s="51">
        <f>G4009*$G$13</f>
        <v>0</v>
      </c>
      <c r="R4009" s="51">
        <f>H4009*$H$13</f>
        <v>0</v>
      </c>
      <c r="S4009" s="51">
        <f>(N4009/100)*(I4009*$I$13)+(N4009/100)*(J4009*$J$13)+(N4009/100)*(M4009*$M$13)</f>
        <v>163.35000000000002</v>
      </c>
      <c r="T4009" s="51">
        <f>(O4009/100)*(K4009*$K$13)+(O4009/100)*(M4009*$M$13)</f>
        <v>0</v>
      </c>
      <c r="U4009" s="51">
        <f>(P4009/100)*(K4009*$K$13)+(P4009/100)*(L4009*$L$13)+(P4009/100)*(M4009*$M$13)</f>
        <v>103.94999999999999</v>
      </c>
      <c r="V4009" s="51">
        <f>(Q4009/100)*(L4009*$L$13)+(Q4009/100)*(M4009*$M$13)</f>
        <v>0</v>
      </c>
      <c r="W4009" s="51">
        <f>(R4009/100)*(K4009*$K$13)+(R4009/100)*(L4009*$L$13)+(R4009/100)*(M4009*$M$13)</f>
        <v>0</v>
      </c>
      <c r="X4009" s="51">
        <f t="shared" si="480"/>
        <v>311.85000000000002</v>
      </c>
      <c r="Y4009" s="51">
        <f t="shared" si="481"/>
        <v>0</v>
      </c>
      <c r="Z4009" s="51">
        <f t="shared" si="482"/>
        <v>198.45</v>
      </c>
      <c r="AA4009" s="51">
        <f t="shared" si="483"/>
        <v>0</v>
      </c>
      <c r="AB4009" s="51">
        <f t="shared" si="484"/>
        <v>0</v>
      </c>
      <c r="AC4009" s="52">
        <f t="shared" si="485"/>
        <v>510.3</v>
      </c>
      <c r="AD4009" s="53">
        <f>(ROUND(AC4009-AC3999,1)/AC3999)</f>
        <v>0.18729641693811075</v>
      </c>
      <c r="AE4009" s="44"/>
      <c r="AF4009" s="45"/>
    </row>
    <row r="4010" spans="1:32">
      <c r="A4010" s="46" t="s">
        <v>39</v>
      </c>
      <c r="B4010" s="59"/>
      <c r="C4010" s="48" t="s">
        <v>15</v>
      </c>
      <c r="D4010" s="49">
        <v>134</v>
      </c>
      <c r="E4010" s="49">
        <v>0</v>
      </c>
      <c r="F4010" s="49">
        <v>0</v>
      </c>
      <c r="G4010" s="49">
        <v>0</v>
      </c>
      <c r="H4010" s="49">
        <v>0</v>
      </c>
      <c r="I4010" s="50">
        <v>15</v>
      </c>
      <c r="J4010" s="50">
        <v>30</v>
      </c>
      <c r="K4010" s="50">
        <v>65</v>
      </c>
      <c r="L4010" s="50">
        <v>0</v>
      </c>
      <c r="M4010" s="50">
        <v>0</v>
      </c>
      <c r="N4010" s="51">
        <f>D4010*$D$14</f>
        <v>180.9</v>
      </c>
      <c r="O4010" s="51">
        <f>E4010*$E$14</f>
        <v>0</v>
      </c>
      <c r="P4010" s="51">
        <f>F4010*$F$14</f>
        <v>0</v>
      </c>
      <c r="Q4010" s="51">
        <f>G4010*$G$14</f>
        <v>0</v>
      </c>
      <c r="R4010" s="51">
        <f>H4010*$H$14</f>
        <v>0</v>
      </c>
      <c r="S4010" s="51">
        <f>(N4010/100)*(I4010*$I$14)+(N4010/100)*(J4010*$J$14)+(N4010/100)*(K4010*$K$14)</f>
        <v>316.57500000000005</v>
      </c>
      <c r="T4010" s="51">
        <f>(O4010/100)*(K4010*$K$14)</f>
        <v>0</v>
      </c>
      <c r="U4010" s="51">
        <f>(P4010/100)*(K4010*$K$14)+(P4010/100)*(L4010*$L$14)</f>
        <v>0</v>
      </c>
      <c r="V4010" s="51">
        <f>(Q4010/100)*(L4010*$L$14)</f>
        <v>0</v>
      </c>
      <c r="W4010" s="51">
        <f>(R4010/100)*(K4010*$L$14)+(R4010/100)*(L4010*$M$14)</f>
        <v>0</v>
      </c>
      <c r="X4010" s="51">
        <f t="shared" si="480"/>
        <v>497.47500000000002</v>
      </c>
      <c r="Y4010" s="51">
        <f t="shared" si="481"/>
        <v>0</v>
      </c>
      <c r="Z4010" s="51">
        <f t="shared" si="482"/>
        <v>0</v>
      </c>
      <c r="AA4010" s="51">
        <f t="shared" si="483"/>
        <v>0</v>
      </c>
      <c r="AB4010" s="51">
        <f t="shared" si="484"/>
        <v>0</v>
      </c>
      <c r="AC4010" s="52">
        <f t="shared" si="485"/>
        <v>497.5</v>
      </c>
      <c r="AD4010" s="53">
        <f>(ROUND(AC4010-AC3999,1)/AC3999)</f>
        <v>0.15751512331316891</v>
      </c>
      <c r="AE4010" s="44"/>
      <c r="AF4010" s="45"/>
    </row>
    <row r="4011" spans="1:32">
      <c r="A4011" s="46"/>
      <c r="B4011" s="59"/>
      <c r="C4011" s="48" t="s">
        <v>16</v>
      </c>
      <c r="D4011" s="49">
        <v>134</v>
      </c>
      <c r="E4011" s="49">
        <v>0</v>
      </c>
      <c r="F4011" s="49">
        <v>0</v>
      </c>
      <c r="G4011" s="49">
        <v>0</v>
      </c>
      <c r="H4011" s="49">
        <v>0</v>
      </c>
      <c r="I4011" s="50">
        <v>15</v>
      </c>
      <c r="J4011" s="50">
        <v>30</v>
      </c>
      <c r="K4011" s="50">
        <v>0</v>
      </c>
      <c r="L4011" s="50">
        <v>65</v>
      </c>
      <c r="M4011" s="50">
        <v>0</v>
      </c>
      <c r="N4011" s="51">
        <f>D4011*$D$15</f>
        <v>180.9</v>
      </c>
      <c r="O4011" s="51">
        <f>E4011*$E$15</f>
        <v>0</v>
      </c>
      <c r="P4011" s="51">
        <f>F4011*$F$15</f>
        <v>0</v>
      </c>
      <c r="Q4011" s="51">
        <f>G4011*$G$15</f>
        <v>0</v>
      </c>
      <c r="R4011" s="51">
        <f>H4011*$H$15</f>
        <v>0</v>
      </c>
      <c r="S4011" s="51">
        <f>(N4011/100)*(I4011*$I$15)+(N4011/100)*(J4011*$J$15)+(N4011/100)*(L4011*$L$15)</f>
        <v>316.57500000000005</v>
      </c>
      <c r="T4011" s="51">
        <f>(O4011/100)*(K4011*$K$15)</f>
        <v>0</v>
      </c>
      <c r="U4011" s="51">
        <f>(P4011/100)*(K4011*$K$15)+(P4011/100)*(L4011*$L$15)</f>
        <v>0</v>
      </c>
      <c r="V4011" s="51">
        <f>(Q4011/100)*(L4011*$L$15)</f>
        <v>0</v>
      </c>
      <c r="W4011" s="51">
        <f>(R4011/100)*(K4011*$K$15)+(R4011/100)*(L4011*$L$15)</f>
        <v>0</v>
      </c>
      <c r="X4011" s="51">
        <f t="shared" si="480"/>
        <v>497.47500000000002</v>
      </c>
      <c r="Y4011" s="51">
        <f t="shared" si="481"/>
        <v>0</v>
      </c>
      <c r="Z4011" s="51">
        <f t="shared" si="482"/>
        <v>0</v>
      </c>
      <c r="AA4011" s="51">
        <f t="shared" si="483"/>
        <v>0</v>
      </c>
      <c r="AB4011" s="51">
        <f t="shared" si="484"/>
        <v>0</v>
      </c>
      <c r="AC4011" s="52">
        <f t="shared" si="485"/>
        <v>497.5</v>
      </c>
      <c r="AD4011" s="53">
        <f>(ROUND(AC4011-AC3999,1)/AC3999)</f>
        <v>0.15751512331316891</v>
      </c>
      <c r="AE4011" s="35"/>
      <c r="AF4011" s="45"/>
    </row>
    <row r="4012" spans="1:32">
      <c r="A4012" s="46"/>
      <c r="B4012" s="59"/>
      <c r="C4012" s="48" t="s">
        <v>17</v>
      </c>
      <c r="D4012" s="49">
        <v>110</v>
      </c>
      <c r="E4012" s="49">
        <v>0</v>
      </c>
      <c r="F4012" s="49">
        <v>70</v>
      </c>
      <c r="G4012" s="49">
        <v>0</v>
      </c>
      <c r="H4012" s="49">
        <v>0</v>
      </c>
      <c r="I4012" s="50">
        <v>15</v>
      </c>
      <c r="J4012" s="50">
        <v>60</v>
      </c>
      <c r="K4012" s="50">
        <v>10</v>
      </c>
      <c r="L4012" s="50">
        <v>10</v>
      </c>
      <c r="M4012" s="50">
        <v>0</v>
      </c>
      <c r="N4012" s="51">
        <f>D4012*$D$16</f>
        <v>148.5</v>
      </c>
      <c r="O4012" s="51">
        <f>E4012*$E$16</f>
        <v>0</v>
      </c>
      <c r="P4012" s="51">
        <f>F4012*$F$16</f>
        <v>94.5</v>
      </c>
      <c r="Q4012" s="51">
        <f>G4012*$G$16</f>
        <v>0</v>
      </c>
      <c r="R4012" s="51">
        <f>H4012*$H$16</f>
        <v>0</v>
      </c>
      <c r="S4012" s="51">
        <f>(N4012/100)*(I4012*$I$16)+(N4012/100)*(J4012*$J$16)</f>
        <v>245.02500000000003</v>
      </c>
      <c r="T4012" s="51">
        <f>(O4012/100)*(K4012*$K$16)</f>
        <v>0</v>
      </c>
      <c r="U4012" s="51">
        <f>(P4012/100)*(K4012*$K$16)+(P4012/100)*(L4012*$L$16)</f>
        <v>18.899999999999999</v>
      </c>
      <c r="V4012" s="51">
        <f>(Q4012/100)*(L4012*$L$16)</f>
        <v>0</v>
      </c>
      <c r="W4012" s="51">
        <f>(R4012/100)*(K4012*$K$16)+(R4012/100)*(L4012*$L$16)</f>
        <v>0</v>
      </c>
      <c r="X4012" s="51">
        <f t="shared" si="480"/>
        <v>393.52500000000003</v>
      </c>
      <c r="Y4012" s="51">
        <f t="shared" si="481"/>
        <v>0</v>
      </c>
      <c r="Z4012" s="51">
        <f t="shared" si="482"/>
        <v>113.4</v>
      </c>
      <c r="AA4012" s="51">
        <f t="shared" si="483"/>
        <v>0</v>
      </c>
      <c r="AB4012" s="51">
        <f t="shared" si="484"/>
        <v>0</v>
      </c>
      <c r="AC4012" s="52">
        <f t="shared" si="485"/>
        <v>506.9</v>
      </c>
      <c r="AD4012" s="53">
        <f>(ROUND(AC4012-AC3999,1)/AC3999)</f>
        <v>0.17938576081898555</v>
      </c>
      <c r="AE4012" s="44"/>
      <c r="AF4012" s="45"/>
    </row>
    <row r="4013" spans="1:32">
      <c r="A4013" s="46"/>
      <c r="B4013" s="59"/>
      <c r="C4013" s="48" t="s">
        <v>18</v>
      </c>
      <c r="D4013" s="49">
        <v>110</v>
      </c>
      <c r="E4013" s="49">
        <v>0</v>
      </c>
      <c r="F4013" s="49">
        <v>70</v>
      </c>
      <c r="G4013" s="49">
        <v>0</v>
      </c>
      <c r="H4013" s="49">
        <v>0</v>
      </c>
      <c r="I4013" s="50">
        <v>45</v>
      </c>
      <c r="J4013" s="50">
        <v>30</v>
      </c>
      <c r="K4013" s="50">
        <v>10</v>
      </c>
      <c r="L4013" s="50">
        <v>10</v>
      </c>
      <c r="M4013" s="50">
        <v>0</v>
      </c>
      <c r="N4013" s="51">
        <f>D4013*$D$17</f>
        <v>148.5</v>
      </c>
      <c r="O4013" s="51">
        <f>E4013*$E$17</f>
        <v>0</v>
      </c>
      <c r="P4013" s="51">
        <f>F4013*$F$17</f>
        <v>94.5</v>
      </c>
      <c r="Q4013" s="51">
        <f>G4013*$G$17</f>
        <v>0</v>
      </c>
      <c r="R4013" s="51">
        <f>H4013*$H$17</f>
        <v>0</v>
      </c>
      <c r="S4013" s="51">
        <f>(N4013/100)*(I4013*$I$17)+(N4013/100)*(J4013*$J$17)</f>
        <v>211.61250000000001</v>
      </c>
      <c r="T4013" s="51">
        <f>(O4013/100)*(K4013*$K$17)</f>
        <v>0</v>
      </c>
      <c r="U4013" s="51">
        <f>(P4013/100)*(K4013*$K$17)+(P4013/100)*(L4013*$L$17)</f>
        <v>18.899999999999999</v>
      </c>
      <c r="V4013" s="51">
        <f>(Q4013/100)*(L4013*$L$17)</f>
        <v>0</v>
      </c>
      <c r="W4013" s="51">
        <f>(R4013/100)*(K4013*$K$17)+(R4013/100)*(L4013*$L$17)</f>
        <v>0</v>
      </c>
      <c r="X4013" s="51">
        <f t="shared" si="480"/>
        <v>360.11250000000001</v>
      </c>
      <c r="Y4013" s="51">
        <f t="shared" si="481"/>
        <v>0</v>
      </c>
      <c r="Z4013" s="51">
        <f t="shared" si="482"/>
        <v>113.4</v>
      </c>
      <c r="AA4013" s="51">
        <f t="shared" si="483"/>
        <v>0</v>
      </c>
      <c r="AB4013" s="51">
        <f t="shared" si="484"/>
        <v>0</v>
      </c>
      <c r="AC4013" s="52">
        <f t="shared" si="485"/>
        <v>473.5</v>
      </c>
      <c r="AD4013" s="53">
        <f>(ROUND(AC4013-AC3999,1)/AC3999)</f>
        <v>0.10167519776640298</v>
      </c>
      <c r="AE4013" s="44"/>
      <c r="AF4013" s="45"/>
    </row>
    <row r="4014" spans="1:32">
      <c r="A4014" s="54" t="s">
        <v>19</v>
      </c>
      <c r="B4014" s="60" t="s">
        <v>325</v>
      </c>
      <c r="C4014" s="38" t="s">
        <v>50</v>
      </c>
      <c r="D4014" s="39">
        <v>66</v>
      </c>
      <c r="E4014" s="39">
        <v>0</v>
      </c>
      <c r="F4014" s="39">
        <v>111</v>
      </c>
      <c r="G4014" s="39">
        <v>0</v>
      </c>
      <c r="H4014" s="39">
        <v>0</v>
      </c>
      <c r="I4014" s="40">
        <v>15</v>
      </c>
      <c r="J4014" s="40">
        <v>15</v>
      </c>
      <c r="K4014" s="40">
        <v>20</v>
      </c>
      <c r="L4014" s="40">
        <v>20</v>
      </c>
      <c r="M4014" s="40">
        <v>0</v>
      </c>
      <c r="N4014" s="41">
        <f>D4014*$D$3</f>
        <v>92.399999999999991</v>
      </c>
      <c r="O4014" s="41">
        <f>E4014*$E$3</f>
        <v>0</v>
      </c>
      <c r="P4014" s="41">
        <f>F4014*$F$3</f>
        <v>155.39999999999998</v>
      </c>
      <c r="Q4014" s="41">
        <f>G4014*$G$3</f>
        <v>0</v>
      </c>
      <c r="R4014" s="41">
        <f>H4014*$H$3</f>
        <v>0</v>
      </c>
      <c r="S4014" s="41">
        <f>(N4014/100)*(I4014*$I$3)+(N4014/100)*(J4014*$J$3)</f>
        <v>55.44</v>
      </c>
      <c r="T4014" s="41">
        <f>(O4014/100)*(K4014*$K$3)</f>
        <v>0</v>
      </c>
      <c r="U4014" s="41">
        <f>(P4014/100)*(K4014*$K$3)+(P4014/100)*(L4014*$L$3)</f>
        <v>124.32</v>
      </c>
      <c r="V4014" s="41">
        <f>(Q4014/100)*(L4014*$L$3)</f>
        <v>0</v>
      </c>
      <c r="W4014" s="41">
        <f>(R4014/100)*(K4014*$K$3)+(R4014/100)*(L4014*$L$3)</f>
        <v>0</v>
      </c>
      <c r="X4014" s="41">
        <f t="shared" si="480"/>
        <v>147.83999999999997</v>
      </c>
      <c r="Y4014" s="41">
        <f t="shared" si="481"/>
        <v>0</v>
      </c>
      <c r="Z4014" s="41">
        <f t="shared" si="482"/>
        <v>279.71999999999997</v>
      </c>
      <c r="AA4014" s="41">
        <f t="shared" si="483"/>
        <v>0</v>
      </c>
      <c r="AB4014" s="41">
        <f t="shared" si="484"/>
        <v>0</v>
      </c>
      <c r="AC4014" s="42">
        <f t="shared" si="485"/>
        <v>427.6</v>
      </c>
      <c r="AD4014" s="43"/>
      <c r="AE4014" s="44" t="s">
        <v>28</v>
      </c>
      <c r="AF4014" s="45"/>
    </row>
    <row r="4015" spans="1:32">
      <c r="A4015" s="46" t="s">
        <v>29</v>
      </c>
      <c r="B4015" s="61">
        <v>12</v>
      </c>
      <c r="C4015" s="48" t="s">
        <v>5</v>
      </c>
      <c r="D4015" s="49">
        <v>66</v>
      </c>
      <c r="E4015" s="49">
        <v>0</v>
      </c>
      <c r="F4015" s="49">
        <v>111</v>
      </c>
      <c r="G4015" s="49">
        <v>0</v>
      </c>
      <c r="H4015" s="49">
        <v>0</v>
      </c>
      <c r="I4015" s="50">
        <v>35</v>
      </c>
      <c r="J4015" s="50">
        <v>35</v>
      </c>
      <c r="K4015" s="50">
        <v>20</v>
      </c>
      <c r="L4015" s="50">
        <v>20</v>
      </c>
      <c r="M4015" s="50">
        <v>0</v>
      </c>
      <c r="N4015" s="51">
        <f>D4015*$D$4</f>
        <v>89.100000000000009</v>
      </c>
      <c r="O4015" s="51">
        <f>E4015*$E$4</f>
        <v>0</v>
      </c>
      <c r="P4015" s="51">
        <f>F4015*$F$4</f>
        <v>149.85000000000002</v>
      </c>
      <c r="Q4015" s="51">
        <f>G4015*$G$4</f>
        <v>0</v>
      </c>
      <c r="R4015" s="51">
        <f>H4015*$H$4</f>
        <v>0</v>
      </c>
      <c r="S4015" s="51">
        <f>(N4015/100)*(I4015*$I$4)+(N4015/100)*(J4015*$J$4)</f>
        <v>124.74000000000002</v>
      </c>
      <c r="T4015" s="51">
        <f>(O4015/100)*(K4015*$K$4)</f>
        <v>0</v>
      </c>
      <c r="U4015" s="51">
        <f>(P4015/100)*(K4015*$K$4)+(P4015/100)*(L4015*$L$4)</f>
        <v>119.88000000000001</v>
      </c>
      <c r="V4015" s="51">
        <f>(Q4015/100)*(L4015*$L$4)</f>
        <v>0</v>
      </c>
      <c r="W4015" s="51">
        <f>(R4015/100)*(K4015*$K$4)+(R4015/100)*(L4015*$L$4)</f>
        <v>0</v>
      </c>
      <c r="X4015" s="51">
        <f t="shared" si="480"/>
        <v>213.84000000000003</v>
      </c>
      <c r="Y4015" s="51">
        <f t="shared" si="481"/>
        <v>0</v>
      </c>
      <c r="Z4015" s="51">
        <f t="shared" si="482"/>
        <v>269.73</v>
      </c>
      <c r="AA4015" s="51">
        <f t="shared" si="483"/>
        <v>0</v>
      </c>
      <c r="AB4015" s="51">
        <f t="shared" si="484"/>
        <v>0</v>
      </c>
      <c r="AC4015" s="52">
        <f t="shared" si="485"/>
        <v>483.6</v>
      </c>
      <c r="AD4015" s="53">
        <f>(ROUND(AC4015-AC4014,1)/AC4014)</f>
        <v>0.13096351730589334</v>
      </c>
      <c r="AE4015" s="44"/>
      <c r="AF4015" s="45"/>
    </row>
    <row r="4016" spans="1:32">
      <c r="A4016" s="46" t="s">
        <v>30</v>
      </c>
      <c r="B4016" s="61">
        <v>12</v>
      </c>
      <c r="C4016" s="48" t="s">
        <v>6</v>
      </c>
      <c r="D4016" s="49">
        <v>66</v>
      </c>
      <c r="E4016" s="49">
        <v>0</v>
      </c>
      <c r="F4016" s="49">
        <v>111</v>
      </c>
      <c r="G4016" s="49">
        <v>0</v>
      </c>
      <c r="H4016" s="49">
        <v>0</v>
      </c>
      <c r="I4016" s="50">
        <v>15</v>
      </c>
      <c r="J4016" s="50">
        <v>15</v>
      </c>
      <c r="K4016" s="50">
        <v>20</v>
      </c>
      <c r="L4016" s="50">
        <v>20</v>
      </c>
      <c r="M4016" s="50">
        <v>0</v>
      </c>
      <c r="N4016" s="51">
        <f>D4016*$D$5</f>
        <v>92.399999999999991</v>
      </c>
      <c r="O4016" s="51">
        <f>E4016*$E$5</f>
        <v>0</v>
      </c>
      <c r="P4016" s="51">
        <f>F4016*$F$5</f>
        <v>155.39999999999998</v>
      </c>
      <c r="Q4016" s="51">
        <f>G4016*$G$5</f>
        <v>0</v>
      </c>
      <c r="R4016" s="51">
        <f>H4016*$H$5</f>
        <v>0</v>
      </c>
      <c r="S4016" s="51">
        <f>(N4016/100)*(I4016*$I$5)+(N4016/100)*(J4016*$J$5)</f>
        <v>55.44</v>
      </c>
      <c r="T4016" s="51">
        <f>(O4016/100)*(K4016*$K$5)</f>
        <v>0</v>
      </c>
      <c r="U4016" s="51">
        <f>(P4016/100)*(K4016*$K$5)+(P4016/100)*(L4016*$L$5)</f>
        <v>124.32</v>
      </c>
      <c r="V4016" s="51">
        <f>(Q4016/100)*(L4016*$L$5)</f>
        <v>0</v>
      </c>
      <c r="W4016" s="51">
        <f>(R4016/100)*(K4016*$K$5)+(R4016/100)*(L4016*$L$5)</f>
        <v>0</v>
      </c>
      <c r="X4016" s="51">
        <f t="shared" si="480"/>
        <v>147.83999999999997</v>
      </c>
      <c r="Y4016" s="51">
        <f t="shared" si="481"/>
        <v>0</v>
      </c>
      <c r="Z4016" s="51">
        <f t="shared" si="482"/>
        <v>279.71999999999997</v>
      </c>
      <c r="AA4016" s="51">
        <f t="shared" si="483"/>
        <v>0</v>
      </c>
      <c r="AB4016" s="51">
        <f t="shared" si="484"/>
        <v>0</v>
      </c>
      <c r="AC4016" s="52">
        <f t="shared" si="485"/>
        <v>427.6</v>
      </c>
      <c r="AD4016" s="53">
        <f>(ROUND(AC4016-AC4014,1)/AC4014)</f>
        <v>0</v>
      </c>
      <c r="AE4016" s="44"/>
      <c r="AF4016" s="45"/>
    </row>
    <row r="4017" spans="1:32">
      <c r="A4017" s="46" t="s">
        <v>31</v>
      </c>
      <c r="B4017" s="61">
        <v>20</v>
      </c>
      <c r="C4017" s="48" t="s">
        <v>7</v>
      </c>
      <c r="D4017" s="49">
        <v>66</v>
      </c>
      <c r="E4017" s="49">
        <v>0</v>
      </c>
      <c r="F4017" s="49">
        <v>111</v>
      </c>
      <c r="G4017" s="49">
        <v>0</v>
      </c>
      <c r="H4017" s="49">
        <v>0</v>
      </c>
      <c r="I4017" s="50">
        <v>15</v>
      </c>
      <c r="J4017" s="50">
        <v>15</v>
      </c>
      <c r="K4017" s="50">
        <v>20</v>
      </c>
      <c r="L4017" s="50">
        <v>20</v>
      </c>
      <c r="M4017" s="50">
        <v>0</v>
      </c>
      <c r="N4017" s="51">
        <f>D4017*$D$6</f>
        <v>92.399999999999991</v>
      </c>
      <c r="O4017" s="51">
        <f>E4017*$E$6</f>
        <v>0</v>
      </c>
      <c r="P4017" s="51">
        <f>F4017*$F$6</f>
        <v>155.39999999999998</v>
      </c>
      <c r="Q4017" s="51">
        <f>G4017*$G$6</f>
        <v>0</v>
      </c>
      <c r="R4017" s="51">
        <f>H4017*$H$6</f>
        <v>0</v>
      </c>
      <c r="S4017" s="51">
        <f>(N4017/100)*(I4017*$I$6)+(N4017/100)*(J4017*$J$6)</f>
        <v>55.44</v>
      </c>
      <c r="T4017" s="51">
        <f>(O4017/100)*(K4017*$K$6)</f>
        <v>0</v>
      </c>
      <c r="U4017" s="51">
        <f>(P4017/100)*(K4017*$K$6)+(P4017/100)*(L4017*$L$6)</f>
        <v>124.32</v>
      </c>
      <c r="V4017" s="51">
        <f>(Q4017/100)*(L4017*$L$6)</f>
        <v>0</v>
      </c>
      <c r="W4017" s="51">
        <f>(R4017/100)*(K4017*$K$6)+(R4017/100)*(L4017*$L$6)</f>
        <v>0</v>
      </c>
      <c r="X4017" s="51">
        <f t="shared" si="480"/>
        <v>147.83999999999997</v>
      </c>
      <c r="Y4017" s="51">
        <f t="shared" si="481"/>
        <v>0</v>
      </c>
      <c r="Z4017" s="51">
        <f t="shared" si="482"/>
        <v>279.71999999999997</v>
      </c>
      <c r="AA4017" s="51">
        <f t="shared" si="483"/>
        <v>0</v>
      </c>
      <c r="AB4017" s="51">
        <f t="shared" si="484"/>
        <v>0</v>
      </c>
      <c r="AC4017" s="52">
        <f t="shared" si="485"/>
        <v>427.6</v>
      </c>
      <c r="AD4017" s="53">
        <f>(ROUND(AC4017-AC4014,1)/AC4014)</f>
        <v>0</v>
      </c>
      <c r="AE4017" s="44"/>
      <c r="AF4017" s="45"/>
    </row>
    <row r="4018" spans="1:32">
      <c r="A4018" s="46" t="s">
        <v>32</v>
      </c>
      <c r="B4018" s="61">
        <v>20</v>
      </c>
      <c r="C4018" s="48" t="s">
        <v>8</v>
      </c>
      <c r="D4018" s="49">
        <v>66</v>
      </c>
      <c r="E4018" s="49">
        <v>0</v>
      </c>
      <c r="F4018" s="49">
        <v>111</v>
      </c>
      <c r="G4018" s="49">
        <v>0</v>
      </c>
      <c r="H4018" s="49">
        <v>0</v>
      </c>
      <c r="I4018" s="50">
        <v>15</v>
      </c>
      <c r="J4018" s="50">
        <v>15</v>
      </c>
      <c r="K4018" s="50">
        <v>20</v>
      </c>
      <c r="L4018" s="50">
        <v>20</v>
      </c>
      <c r="M4018" s="50">
        <v>0</v>
      </c>
      <c r="N4018" s="51">
        <f>D4018*$D$7</f>
        <v>92.399999999999991</v>
      </c>
      <c r="O4018" s="51">
        <f>E4018*$E$7</f>
        <v>0</v>
      </c>
      <c r="P4018" s="51">
        <f>F4018*$F$7</f>
        <v>155.39999999999998</v>
      </c>
      <c r="Q4018" s="51">
        <f>G4018*$G$7</f>
        <v>0</v>
      </c>
      <c r="R4018" s="51">
        <f>H4018*$H$7</f>
        <v>0</v>
      </c>
      <c r="S4018" s="51">
        <f>(N4018/100)*(I4018*$I$7)+(N4018/100)*(J4018*$J$7)</f>
        <v>55.44</v>
      </c>
      <c r="T4018" s="51">
        <f>(O4018/100)*(K4018*$K$7)</f>
        <v>0</v>
      </c>
      <c r="U4018" s="51">
        <f>(P4018/100)*(K4018*$K$7)+(P4018/100)*(L4018*$L$7)</f>
        <v>124.32</v>
      </c>
      <c r="V4018" s="51">
        <f>(Q4018/100)*(L4018*$L$7)</f>
        <v>0</v>
      </c>
      <c r="W4018" s="51">
        <f>(R4018/100)*(K4018*$K$7)+(R4018/100)*(L4018*$L$7)</f>
        <v>0</v>
      </c>
      <c r="X4018" s="51">
        <f t="shared" si="480"/>
        <v>147.83999999999997</v>
      </c>
      <c r="Y4018" s="51">
        <f t="shared" si="481"/>
        <v>0</v>
      </c>
      <c r="Z4018" s="51">
        <f t="shared" si="482"/>
        <v>279.71999999999997</v>
      </c>
      <c r="AA4018" s="51">
        <f t="shared" si="483"/>
        <v>0</v>
      </c>
      <c r="AB4018" s="51">
        <f t="shared" si="484"/>
        <v>0</v>
      </c>
      <c r="AC4018" s="52">
        <f t="shared" si="485"/>
        <v>427.6</v>
      </c>
      <c r="AD4018" s="53">
        <f>(ROUND(AC4018-AC4014,1)/AC4014)</f>
        <v>0</v>
      </c>
      <c r="AE4018" s="44"/>
      <c r="AF4018" s="45"/>
    </row>
    <row r="4019" spans="1:32">
      <c r="A4019" s="46" t="s">
        <v>33</v>
      </c>
      <c r="B4019" s="61"/>
      <c r="C4019" s="48" t="s">
        <v>9</v>
      </c>
      <c r="D4019" s="49">
        <v>66</v>
      </c>
      <c r="E4019" s="49">
        <v>0</v>
      </c>
      <c r="F4019" s="49">
        <v>111</v>
      </c>
      <c r="G4019" s="49">
        <v>0</v>
      </c>
      <c r="H4019" s="49">
        <v>0</v>
      </c>
      <c r="I4019" s="50">
        <v>15</v>
      </c>
      <c r="J4019" s="50">
        <v>15</v>
      </c>
      <c r="K4019" s="50">
        <v>20</v>
      </c>
      <c r="L4019" s="50">
        <v>20</v>
      </c>
      <c r="M4019" s="50">
        <v>0</v>
      </c>
      <c r="N4019" s="51">
        <f>D4019*$D$8</f>
        <v>92.399999999999991</v>
      </c>
      <c r="O4019" s="51">
        <f>E4019*$E$8</f>
        <v>0</v>
      </c>
      <c r="P4019" s="51">
        <f>F4019*$F$8</f>
        <v>155.39999999999998</v>
      </c>
      <c r="Q4019" s="51">
        <f>G4019*$G$8</f>
        <v>0</v>
      </c>
      <c r="R4019" s="51">
        <f>H4019*$H$8</f>
        <v>0</v>
      </c>
      <c r="S4019" s="51">
        <f>(N4019/100)*(I4019*$I$8)+(N4019/100)*(J4019*$J$8)</f>
        <v>55.44</v>
      </c>
      <c r="T4019" s="51">
        <f>(O4019/100)*(K4019*$K$8)</f>
        <v>0</v>
      </c>
      <c r="U4019" s="51">
        <f>(P4019/100)*(K4019*$K$8)+(P4019/100)*(L4019*$L$8)</f>
        <v>124.32</v>
      </c>
      <c r="V4019" s="51">
        <f>(Q4019/100)*(L4019*$L$8)</f>
        <v>0</v>
      </c>
      <c r="W4019" s="51">
        <f>(R4019/100)*(K4019*$K$8)+(R4019/100)*(L4019*$L$8)</f>
        <v>0</v>
      </c>
      <c r="X4019" s="51">
        <f t="shared" si="480"/>
        <v>147.83999999999997</v>
      </c>
      <c r="Y4019" s="51">
        <f t="shared" si="481"/>
        <v>0</v>
      </c>
      <c r="Z4019" s="51">
        <f t="shared" si="482"/>
        <v>279.71999999999997</v>
      </c>
      <c r="AA4019" s="51">
        <f t="shared" si="483"/>
        <v>0</v>
      </c>
      <c r="AB4019" s="51">
        <f t="shared" si="484"/>
        <v>0</v>
      </c>
      <c r="AC4019" s="52">
        <f t="shared" si="485"/>
        <v>427.6</v>
      </c>
      <c r="AD4019" s="53">
        <f>(ROUND(AC4019-AC4014,1)/AC4014)</f>
        <v>0</v>
      </c>
      <c r="AE4019" s="44"/>
      <c r="AF4019" s="45"/>
    </row>
    <row r="4020" spans="1:32">
      <c r="A4020" s="46" t="s">
        <v>34</v>
      </c>
      <c r="B4020" s="61"/>
      <c r="C4020" s="48" t="s">
        <v>10</v>
      </c>
      <c r="D4020" s="49">
        <v>44</v>
      </c>
      <c r="E4020" s="49">
        <v>166</v>
      </c>
      <c r="F4020" s="49">
        <v>0</v>
      </c>
      <c r="G4020" s="49">
        <v>0</v>
      </c>
      <c r="H4020" s="49">
        <v>0</v>
      </c>
      <c r="I4020" s="50">
        <v>15</v>
      </c>
      <c r="J4020" s="50">
        <v>15</v>
      </c>
      <c r="K4020" s="50">
        <v>65</v>
      </c>
      <c r="L4020" s="50">
        <v>0</v>
      </c>
      <c r="M4020" s="50">
        <v>0</v>
      </c>
      <c r="N4020" s="51">
        <f>D4020*$D$9</f>
        <v>59.400000000000006</v>
      </c>
      <c r="O4020" s="51">
        <f>E4020*$E$9</f>
        <v>224.10000000000002</v>
      </c>
      <c r="P4020" s="51">
        <f>F4020*$F$9</f>
        <v>0</v>
      </c>
      <c r="Q4020" s="51">
        <f>G4020*$G$9</f>
        <v>0</v>
      </c>
      <c r="R4020" s="51">
        <f>H4020*$H$9</f>
        <v>0</v>
      </c>
      <c r="S4020" s="51">
        <f>(N4020/100)*(I4020*$I$9)+(N4020/100)*(J4020*$J$9)</f>
        <v>17.820000000000004</v>
      </c>
      <c r="T4020" s="51">
        <f>(O4020/100)*(K4020*$K$9)</f>
        <v>203.93100000000001</v>
      </c>
      <c r="U4020" s="51">
        <f>(P4020/100)*(K4020*$K$9)+(P4020/100)*(L4020*$L$9)</f>
        <v>0</v>
      </c>
      <c r="V4020" s="51">
        <f>(Q4020/100)*(L4020*$L$9)</f>
        <v>0</v>
      </c>
      <c r="W4020" s="51">
        <f>(R4020/100)*(K4020*$K$9)+(R4020/100)*(L4020*$L$9)</f>
        <v>0</v>
      </c>
      <c r="X4020" s="51">
        <f t="shared" si="480"/>
        <v>77.220000000000013</v>
      </c>
      <c r="Y4020" s="51">
        <f t="shared" si="481"/>
        <v>428.03100000000006</v>
      </c>
      <c r="Z4020" s="51">
        <f t="shared" si="482"/>
        <v>0</v>
      </c>
      <c r="AA4020" s="51">
        <f t="shared" si="483"/>
        <v>0</v>
      </c>
      <c r="AB4020" s="51">
        <f t="shared" si="484"/>
        <v>0</v>
      </c>
      <c r="AC4020" s="52">
        <f t="shared" si="485"/>
        <v>505.3</v>
      </c>
      <c r="AD4020" s="53">
        <f>(ROUND(AC4020-AC4014,1)/AC4014)</f>
        <v>0.18171188026192703</v>
      </c>
      <c r="AE4020" s="44"/>
      <c r="AF4020" s="45"/>
    </row>
    <row r="4021" spans="1:32">
      <c r="A4021" s="46" t="s">
        <v>35</v>
      </c>
      <c r="B4021" s="61"/>
      <c r="C4021" s="48" t="s">
        <v>11</v>
      </c>
      <c r="D4021" s="49">
        <v>44</v>
      </c>
      <c r="E4021" s="49">
        <v>0</v>
      </c>
      <c r="F4021" s="49">
        <v>166</v>
      </c>
      <c r="G4021" s="49">
        <v>0</v>
      </c>
      <c r="H4021" s="49">
        <v>0</v>
      </c>
      <c r="I4021" s="50">
        <v>15</v>
      </c>
      <c r="J4021" s="50">
        <v>15</v>
      </c>
      <c r="K4021" s="50">
        <v>40</v>
      </c>
      <c r="L4021" s="50">
        <v>40</v>
      </c>
      <c r="M4021" s="50">
        <v>0</v>
      </c>
      <c r="N4021" s="51">
        <f>D4021*$D$10</f>
        <v>59.400000000000006</v>
      </c>
      <c r="O4021" s="51">
        <f>E4021*$E$10</f>
        <v>0</v>
      </c>
      <c r="P4021" s="51">
        <f>F4021*$F$10</f>
        <v>224.10000000000002</v>
      </c>
      <c r="Q4021" s="51">
        <f>G4021*$G$10</f>
        <v>0</v>
      </c>
      <c r="R4021" s="51">
        <f>H4021*$H$10</f>
        <v>0</v>
      </c>
      <c r="S4021" s="51">
        <f>(N4021/100)*(I4021*$I$10)+(N4021/100)*(J4021*$J$10)</f>
        <v>17.820000000000004</v>
      </c>
      <c r="T4021" s="51">
        <f>(O4021/100)*(K4021*$J$10)</f>
        <v>0</v>
      </c>
      <c r="U4021" s="51">
        <f>(P4021/100)*(K4021*$K$10)+(P4021/100)*(L4021*$L$10)</f>
        <v>250.99200000000002</v>
      </c>
      <c r="V4021" s="51">
        <f>(Q4021/100)*(L4021*$L$10)</f>
        <v>0</v>
      </c>
      <c r="W4021" s="51">
        <f>(R4021/100)*(K4021*$K$10)+(R4021/100)*(L4021*$L$10)</f>
        <v>0</v>
      </c>
      <c r="X4021" s="51">
        <f t="shared" si="480"/>
        <v>77.220000000000013</v>
      </c>
      <c r="Y4021" s="51">
        <f t="shared" si="481"/>
        <v>0</v>
      </c>
      <c r="Z4021" s="51">
        <f t="shared" si="482"/>
        <v>475.09200000000004</v>
      </c>
      <c r="AA4021" s="51">
        <f t="shared" si="483"/>
        <v>0</v>
      </c>
      <c r="AB4021" s="51">
        <f t="shared" si="484"/>
        <v>0</v>
      </c>
      <c r="AC4021" s="52">
        <f t="shared" si="485"/>
        <v>552.29999999999995</v>
      </c>
      <c r="AD4021" s="53">
        <f>(ROUND(AC4021-AC4014,1)/AC4014)</f>
        <v>0.29162768942937323</v>
      </c>
      <c r="AE4021" s="44"/>
      <c r="AF4021" s="45"/>
    </row>
    <row r="4022" spans="1:32">
      <c r="A4022" s="46" t="s">
        <v>36</v>
      </c>
      <c r="B4022" s="61"/>
      <c r="C4022" s="48" t="s">
        <v>12</v>
      </c>
      <c r="D4022" s="49">
        <v>44</v>
      </c>
      <c r="E4022" s="49">
        <v>0</v>
      </c>
      <c r="F4022" s="49">
        <v>0</v>
      </c>
      <c r="G4022" s="49">
        <v>166</v>
      </c>
      <c r="H4022" s="49">
        <v>0</v>
      </c>
      <c r="I4022" s="50">
        <v>15</v>
      </c>
      <c r="J4022" s="50">
        <v>15</v>
      </c>
      <c r="K4022" s="50">
        <v>0</v>
      </c>
      <c r="L4022" s="50">
        <v>65</v>
      </c>
      <c r="M4022" s="50">
        <v>0</v>
      </c>
      <c r="N4022" s="51">
        <f>D4022*$D$11</f>
        <v>59.400000000000006</v>
      </c>
      <c r="O4022" s="51">
        <f>E4022*$E$11</f>
        <v>0</v>
      </c>
      <c r="P4022" s="51">
        <f>F4022*$F$11</f>
        <v>0</v>
      </c>
      <c r="Q4022" s="51">
        <f>G4022*$G$11</f>
        <v>224.10000000000002</v>
      </c>
      <c r="R4022" s="51">
        <f>H4022*$H$11</f>
        <v>0</v>
      </c>
      <c r="S4022" s="51">
        <f>(N4022/100)*(I4022*$I$11)+(N4022/100)*(J4022*$J$11)</f>
        <v>17.820000000000004</v>
      </c>
      <c r="T4022" s="51">
        <f>(O4022/100)*(K4022*$K$11)</f>
        <v>0</v>
      </c>
      <c r="U4022" s="51">
        <f>(P4022/100)*(K4022*$K$11)+(P4022/100)*(L4022*$L$11)</f>
        <v>0</v>
      </c>
      <c r="V4022" s="51">
        <f>(Q4022/100)*(L4022*$L$11)</f>
        <v>203.93100000000001</v>
      </c>
      <c r="W4022" s="51">
        <f>(R4022/100)*(K4022*$K$11)+(R4022/100)*(L4022*$L$11)</f>
        <v>0</v>
      </c>
      <c r="X4022" s="51">
        <f t="shared" si="480"/>
        <v>77.220000000000013</v>
      </c>
      <c r="Y4022" s="51">
        <f t="shared" si="481"/>
        <v>0</v>
      </c>
      <c r="Z4022" s="51">
        <f t="shared" si="482"/>
        <v>0</v>
      </c>
      <c r="AA4022" s="51">
        <f t="shared" si="483"/>
        <v>428.03100000000006</v>
      </c>
      <c r="AB4022" s="51">
        <f t="shared" si="484"/>
        <v>0</v>
      </c>
      <c r="AC4022" s="52">
        <f t="shared" si="485"/>
        <v>505.3</v>
      </c>
      <c r="AD4022" s="53">
        <f>(ROUND(AC4022-AC4014,1)/AC4014)</f>
        <v>0.18171188026192703</v>
      </c>
      <c r="AE4022" s="44"/>
      <c r="AF4022" s="45"/>
    </row>
    <row r="4023" spans="1:32">
      <c r="A4023" s="46" t="s">
        <v>37</v>
      </c>
      <c r="B4023" s="61"/>
      <c r="C4023" s="48" t="s">
        <v>13</v>
      </c>
      <c r="D4023" s="49">
        <v>44</v>
      </c>
      <c r="E4023" s="49">
        <v>0</v>
      </c>
      <c r="F4023" s="49">
        <v>0</v>
      </c>
      <c r="G4023" s="49">
        <v>0</v>
      </c>
      <c r="H4023" s="49">
        <v>166</v>
      </c>
      <c r="I4023" s="50">
        <v>15</v>
      </c>
      <c r="J4023" s="50">
        <v>15</v>
      </c>
      <c r="K4023" s="50">
        <v>32.5</v>
      </c>
      <c r="L4023" s="50">
        <v>32.5</v>
      </c>
      <c r="M4023" s="50">
        <v>0</v>
      </c>
      <c r="N4023" s="51">
        <f>D4023*$D$12</f>
        <v>59.400000000000006</v>
      </c>
      <c r="O4023" s="51">
        <f>E4023*$E$12</f>
        <v>0</v>
      </c>
      <c r="P4023" s="51">
        <f>F4023*$F$12</f>
        <v>0</v>
      </c>
      <c r="Q4023" s="51">
        <f>G4023*$G$12</f>
        <v>0</v>
      </c>
      <c r="R4023" s="51">
        <f>H4023*$H$12</f>
        <v>224.10000000000002</v>
      </c>
      <c r="S4023" s="51">
        <f>(N4023/100)*(I4023*$I$12)+(N4023/100)*(J4023*$J$12)</f>
        <v>17.820000000000004</v>
      </c>
      <c r="T4023" s="51">
        <f>(O4023/100)*(K4023*$K$12)</f>
        <v>0</v>
      </c>
      <c r="U4023" s="51">
        <f>(P4023/100)*(K4023*$K$12)+(P4023/100)*(L4023*$L$12)</f>
        <v>0</v>
      </c>
      <c r="V4023" s="51">
        <f>(Q4023/100)*(L4023*$L$12)</f>
        <v>0</v>
      </c>
      <c r="W4023" s="51">
        <f>(R4023/100)*(K4023*$K$12)+(R4023/100)*(L4023*$L$12)</f>
        <v>203.93100000000001</v>
      </c>
      <c r="X4023" s="51">
        <f t="shared" si="480"/>
        <v>77.220000000000013</v>
      </c>
      <c r="Y4023" s="51">
        <f t="shared" si="481"/>
        <v>0</v>
      </c>
      <c r="Z4023" s="51">
        <f t="shared" si="482"/>
        <v>0</v>
      </c>
      <c r="AA4023" s="51">
        <f t="shared" si="483"/>
        <v>0</v>
      </c>
      <c r="AB4023" s="51">
        <f t="shared" si="484"/>
        <v>428.03100000000006</v>
      </c>
      <c r="AC4023" s="52">
        <f t="shared" si="485"/>
        <v>505.3</v>
      </c>
      <c r="AD4023" s="53">
        <f>(ROUND(AC4023-AC4014,1)/AC4014)</f>
        <v>0.18171188026192703</v>
      </c>
      <c r="AE4023" s="44"/>
      <c r="AF4023" s="45"/>
    </row>
    <row r="4024" spans="1:32">
      <c r="A4024" s="46" t="s">
        <v>38</v>
      </c>
      <c r="B4024" s="61"/>
      <c r="C4024" s="48" t="s">
        <v>14</v>
      </c>
      <c r="D4024" s="49">
        <v>66</v>
      </c>
      <c r="E4024" s="49">
        <v>0</v>
      </c>
      <c r="F4024" s="49">
        <v>111</v>
      </c>
      <c r="G4024" s="49">
        <v>0</v>
      </c>
      <c r="H4024" s="49">
        <v>0</v>
      </c>
      <c r="I4024" s="50">
        <v>0</v>
      </c>
      <c r="J4024" s="50">
        <v>0</v>
      </c>
      <c r="K4024" s="50">
        <v>0</v>
      </c>
      <c r="L4024" s="50">
        <v>0</v>
      </c>
      <c r="M4024" s="50">
        <v>60</v>
      </c>
      <c r="N4024" s="51">
        <f>D4024*$D$13</f>
        <v>89.100000000000009</v>
      </c>
      <c r="O4024" s="51">
        <f>E4024*$E$13</f>
        <v>0</v>
      </c>
      <c r="P4024" s="51">
        <f>F4024*$F$13</f>
        <v>149.85000000000002</v>
      </c>
      <c r="Q4024" s="51">
        <f>G4024*$G$13</f>
        <v>0</v>
      </c>
      <c r="R4024" s="51">
        <f>H4024*$H$13</f>
        <v>0</v>
      </c>
      <c r="S4024" s="51">
        <f>(N4024/100)*(I4024*$I$13)+(N4024/100)*(J4024*$J$13)+(N4024/100)*(M4024*$M$13)</f>
        <v>106.92000000000002</v>
      </c>
      <c r="T4024" s="51">
        <f>(O4024/100)*(K4024*$K$13)+(O4024/100)*(M4024*$M$13)</f>
        <v>0</v>
      </c>
      <c r="U4024" s="51">
        <f>(P4024/100)*(K4024*$K$13)+(P4024/100)*(L4024*$L$13)+(P4024/100)*(M4024*$M$13)</f>
        <v>179.82000000000002</v>
      </c>
      <c r="V4024" s="51">
        <f>(Q4024/100)*(L4024*$L$13)+(Q4024/100)*(M4024*$M$13)</f>
        <v>0</v>
      </c>
      <c r="W4024" s="51">
        <f>(R4024/100)*(K4024*$K$13)+(R4024/100)*(L4024*$L$13)+(R4024/100)*(M4024*$M$13)</f>
        <v>0</v>
      </c>
      <c r="X4024" s="51">
        <f t="shared" si="480"/>
        <v>196.02000000000004</v>
      </c>
      <c r="Y4024" s="51">
        <f t="shared" si="481"/>
        <v>0</v>
      </c>
      <c r="Z4024" s="51">
        <f t="shared" si="482"/>
        <v>329.67000000000007</v>
      </c>
      <c r="AA4024" s="51">
        <f t="shared" si="483"/>
        <v>0</v>
      </c>
      <c r="AB4024" s="51">
        <f t="shared" si="484"/>
        <v>0</v>
      </c>
      <c r="AC4024" s="52">
        <f t="shared" si="485"/>
        <v>525.70000000000005</v>
      </c>
      <c r="AD4024" s="53">
        <f>(ROUND(AC4024-AC4014,1)/AC4014)</f>
        <v>0.22942001870907389</v>
      </c>
      <c r="AE4024" s="44"/>
      <c r="AF4024" s="45"/>
    </row>
    <row r="4025" spans="1:32">
      <c r="A4025" s="46" t="s">
        <v>39</v>
      </c>
      <c r="B4025" s="61"/>
      <c r="C4025" s="48" t="s">
        <v>15</v>
      </c>
      <c r="D4025" s="49">
        <v>133</v>
      </c>
      <c r="E4025" s="49">
        <v>0</v>
      </c>
      <c r="F4025" s="49">
        <v>0</v>
      </c>
      <c r="G4025" s="49">
        <v>0</v>
      </c>
      <c r="H4025" s="49">
        <v>0</v>
      </c>
      <c r="I4025" s="50">
        <v>15</v>
      </c>
      <c r="J4025" s="50">
        <v>15</v>
      </c>
      <c r="K4025" s="50">
        <v>75</v>
      </c>
      <c r="L4025" s="50">
        <v>0</v>
      </c>
      <c r="M4025" s="50">
        <v>0</v>
      </c>
      <c r="N4025" s="51">
        <f>D4025*$D$14</f>
        <v>179.55</v>
      </c>
      <c r="O4025" s="51">
        <f>E4025*$E$14</f>
        <v>0</v>
      </c>
      <c r="P4025" s="51">
        <f>F4025*$F$14</f>
        <v>0</v>
      </c>
      <c r="Q4025" s="51">
        <f>G4025*$G$14</f>
        <v>0</v>
      </c>
      <c r="R4025" s="51">
        <f>H4025*$H$14</f>
        <v>0</v>
      </c>
      <c r="S4025" s="51">
        <f>(N4025/100)*(I4025*$I$14)+(N4025/100)*(J4025*$J$14)+(N4025/100)*(K4025*$K$14)</f>
        <v>323.19</v>
      </c>
      <c r="T4025" s="51">
        <f>(O4025/100)*(K4025*$K$14)</f>
        <v>0</v>
      </c>
      <c r="U4025" s="51">
        <f>(P4025/100)*(K4025*$K$14)+(P4025/100)*(L4025*$L$14)</f>
        <v>0</v>
      </c>
      <c r="V4025" s="51">
        <f>(Q4025/100)*(L4025*$L$14)</f>
        <v>0</v>
      </c>
      <c r="W4025" s="51">
        <f>(R4025/100)*(K4025*$L$14)+(R4025/100)*(L4025*$M$14)</f>
        <v>0</v>
      </c>
      <c r="X4025" s="51">
        <f t="shared" si="480"/>
        <v>502.74</v>
      </c>
      <c r="Y4025" s="51">
        <f t="shared" si="481"/>
        <v>0</v>
      </c>
      <c r="Z4025" s="51">
        <f t="shared" si="482"/>
        <v>0</v>
      </c>
      <c r="AA4025" s="51">
        <f t="shared" si="483"/>
        <v>0</v>
      </c>
      <c r="AB4025" s="51">
        <f t="shared" si="484"/>
        <v>0</v>
      </c>
      <c r="AC4025" s="52">
        <f t="shared" si="485"/>
        <v>502.7</v>
      </c>
      <c r="AD4025" s="53">
        <f>(ROUND(AC4025-AC4014,1)/AC4014)</f>
        <v>0.1756314312441534</v>
      </c>
      <c r="AE4025" s="44"/>
      <c r="AF4025" s="45"/>
    </row>
    <row r="4026" spans="1:32">
      <c r="A4026" s="46"/>
      <c r="B4026" s="61"/>
      <c r="C4026" s="48" t="s">
        <v>16</v>
      </c>
      <c r="D4026" s="49">
        <v>133</v>
      </c>
      <c r="E4026" s="49">
        <v>0</v>
      </c>
      <c r="F4026" s="49">
        <v>0</v>
      </c>
      <c r="G4026" s="49">
        <v>0</v>
      </c>
      <c r="H4026" s="49">
        <v>0</v>
      </c>
      <c r="I4026" s="50">
        <v>15</v>
      </c>
      <c r="J4026" s="50">
        <v>15</v>
      </c>
      <c r="K4026" s="50">
        <v>0</v>
      </c>
      <c r="L4026" s="50">
        <v>75</v>
      </c>
      <c r="M4026" s="50">
        <v>0</v>
      </c>
      <c r="N4026" s="51">
        <f>D4026*$D$15</f>
        <v>179.55</v>
      </c>
      <c r="O4026" s="51">
        <f>E4026*$E$15</f>
        <v>0</v>
      </c>
      <c r="P4026" s="51">
        <f>F4026*$F$15</f>
        <v>0</v>
      </c>
      <c r="Q4026" s="51">
        <f>G4026*$G$15</f>
        <v>0</v>
      </c>
      <c r="R4026" s="51">
        <f>H4026*$H$15</f>
        <v>0</v>
      </c>
      <c r="S4026" s="51">
        <f>(N4026/100)*(I4026*$I$15)+(N4026/100)*(J4026*$J$15)+(N4026/100)*(L4026*$L$15)</f>
        <v>323.19</v>
      </c>
      <c r="T4026" s="51">
        <f>(O4026/100)*(K4026*$K$15)</f>
        <v>0</v>
      </c>
      <c r="U4026" s="51">
        <f>(P4026/100)*(K4026*$K$15)+(P4026/100)*(L4026*$L$15)</f>
        <v>0</v>
      </c>
      <c r="V4026" s="51">
        <f>(Q4026/100)*(L4026*$L$15)</f>
        <v>0</v>
      </c>
      <c r="W4026" s="51">
        <f>(R4026/100)*(K4026*$K$15)+(R4026/100)*(L4026*$L$15)</f>
        <v>0</v>
      </c>
      <c r="X4026" s="51">
        <f t="shared" si="480"/>
        <v>502.74</v>
      </c>
      <c r="Y4026" s="51">
        <f t="shared" si="481"/>
        <v>0</v>
      </c>
      <c r="Z4026" s="51">
        <f t="shared" si="482"/>
        <v>0</v>
      </c>
      <c r="AA4026" s="51">
        <f t="shared" si="483"/>
        <v>0</v>
      </c>
      <c r="AB4026" s="51">
        <f t="shared" si="484"/>
        <v>0</v>
      </c>
      <c r="AC4026" s="52">
        <f t="shared" si="485"/>
        <v>502.7</v>
      </c>
      <c r="AD4026" s="53">
        <f>(ROUND(AC4026-AC4014,1)/AC4014)</f>
        <v>0.1756314312441534</v>
      </c>
      <c r="AE4026" s="44"/>
      <c r="AF4026" s="45"/>
    </row>
    <row r="4027" spans="1:32">
      <c r="A4027" s="46"/>
      <c r="B4027" s="61"/>
      <c r="C4027" s="48" t="s">
        <v>17</v>
      </c>
      <c r="D4027" s="49">
        <v>66</v>
      </c>
      <c r="E4027" s="49">
        <v>0</v>
      </c>
      <c r="F4027" s="49">
        <v>111</v>
      </c>
      <c r="G4027" s="49">
        <v>0</v>
      </c>
      <c r="H4027" s="49">
        <v>0</v>
      </c>
      <c r="I4027" s="50">
        <v>15</v>
      </c>
      <c r="J4027" s="50">
        <v>60</v>
      </c>
      <c r="K4027" s="50">
        <v>20</v>
      </c>
      <c r="L4027" s="50">
        <v>20</v>
      </c>
      <c r="M4027" s="50">
        <v>0</v>
      </c>
      <c r="N4027" s="51">
        <f>D4027*$D$16</f>
        <v>89.100000000000009</v>
      </c>
      <c r="O4027" s="51">
        <f>E4027*$E$16</f>
        <v>0</v>
      </c>
      <c r="P4027" s="51">
        <f>F4027*$F$16</f>
        <v>149.85000000000002</v>
      </c>
      <c r="Q4027" s="51">
        <f>G4027*$G$16</f>
        <v>0</v>
      </c>
      <c r="R4027" s="51">
        <f>H4027*$H$16</f>
        <v>0</v>
      </c>
      <c r="S4027" s="51">
        <f>(N4027/100)*(I4027*$I$16)+(N4027/100)*(J4027*$J$16)</f>
        <v>147.01500000000001</v>
      </c>
      <c r="T4027" s="51">
        <f>(O4027/100)*(K4027*$K$16)</f>
        <v>0</v>
      </c>
      <c r="U4027" s="51">
        <f>(P4027/100)*(K4027*$K$16)+(P4027/100)*(L4027*$L$16)</f>
        <v>59.940000000000005</v>
      </c>
      <c r="V4027" s="51">
        <f>(Q4027/100)*(L4027*$L$16)</f>
        <v>0</v>
      </c>
      <c r="W4027" s="51">
        <f>(R4027/100)*(K4027*$K$16)+(R4027/100)*(L4027*$L$16)</f>
        <v>0</v>
      </c>
      <c r="X4027" s="51">
        <f t="shared" si="480"/>
        <v>236.11500000000001</v>
      </c>
      <c r="Y4027" s="51">
        <f t="shared" si="481"/>
        <v>0</v>
      </c>
      <c r="Z4027" s="51">
        <f t="shared" si="482"/>
        <v>209.79000000000002</v>
      </c>
      <c r="AA4027" s="51">
        <f t="shared" si="483"/>
        <v>0</v>
      </c>
      <c r="AB4027" s="51">
        <f t="shared" si="484"/>
        <v>0</v>
      </c>
      <c r="AC4027" s="52">
        <f t="shared" si="485"/>
        <v>445.9</v>
      </c>
      <c r="AD4027" s="53">
        <f>(ROUND(AC4027-AC4014,1)/AC4014)</f>
        <v>4.2797006548175864E-2</v>
      </c>
      <c r="AE4027" s="44"/>
      <c r="AF4027" s="45"/>
    </row>
    <row r="4028" spans="1:32">
      <c r="A4028" s="46"/>
      <c r="B4028" s="61"/>
      <c r="C4028" s="48" t="s">
        <v>18</v>
      </c>
      <c r="D4028" s="49">
        <v>66</v>
      </c>
      <c r="E4028" s="49">
        <v>0</v>
      </c>
      <c r="F4028" s="49">
        <v>111</v>
      </c>
      <c r="G4028" s="49">
        <v>0</v>
      </c>
      <c r="H4028" s="49">
        <v>0</v>
      </c>
      <c r="I4028" s="50">
        <v>60</v>
      </c>
      <c r="J4028" s="50">
        <v>15</v>
      </c>
      <c r="K4028" s="50">
        <v>20</v>
      </c>
      <c r="L4028" s="50">
        <v>20</v>
      </c>
      <c r="M4028" s="50">
        <v>0</v>
      </c>
      <c r="N4028" s="51">
        <f>D4028*$D$17</f>
        <v>89.100000000000009</v>
      </c>
      <c r="O4028" s="51">
        <f>E4028*$E$17</f>
        <v>0</v>
      </c>
      <c r="P4028" s="51">
        <f>F4028*$F$17</f>
        <v>149.85000000000002</v>
      </c>
      <c r="Q4028" s="51">
        <f>G4028*$G$17</f>
        <v>0</v>
      </c>
      <c r="R4028" s="51">
        <f>H4028*$H$17</f>
        <v>0</v>
      </c>
      <c r="S4028" s="51">
        <f>(N4028/100)*(I4028*$I$17)+(N4028/100)*(J4028*$J$17)</f>
        <v>147.01500000000001</v>
      </c>
      <c r="T4028" s="51">
        <f>(O4028/100)*(K4028*$K$17)</f>
        <v>0</v>
      </c>
      <c r="U4028" s="51">
        <f>(P4028/100)*(K4028*$K$17)+(P4028/100)*(L4028*$L$17)</f>
        <v>59.940000000000005</v>
      </c>
      <c r="V4028" s="51">
        <f>(Q4028/100)*(L4028*$L$17)</f>
        <v>0</v>
      </c>
      <c r="W4028" s="51">
        <f>(R4028/100)*(K4028*$K$17)+(R4028/100)*(L4028*$L$17)</f>
        <v>0</v>
      </c>
      <c r="X4028" s="51">
        <f t="shared" si="480"/>
        <v>236.11500000000001</v>
      </c>
      <c r="Y4028" s="51">
        <f t="shared" si="481"/>
        <v>0</v>
      </c>
      <c r="Z4028" s="51">
        <f t="shared" si="482"/>
        <v>209.79000000000002</v>
      </c>
      <c r="AA4028" s="51">
        <f t="shared" si="483"/>
        <v>0</v>
      </c>
      <c r="AB4028" s="51">
        <f t="shared" si="484"/>
        <v>0</v>
      </c>
      <c r="AC4028" s="52">
        <f t="shared" si="485"/>
        <v>445.9</v>
      </c>
      <c r="AD4028" s="53">
        <f>(ROUND(AC4028-AC4014,1)/AC4014)</f>
        <v>4.2797006548175864E-2</v>
      </c>
      <c r="AE4028" s="44"/>
      <c r="AF4028" s="45"/>
    </row>
    <row r="4029" spans="1:32">
      <c r="A4029" s="62"/>
      <c r="B4029" s="210" t="s">
        <v>326</v>
      </c>
      <c r="C4029" s="210"/>
      <c r="D4029" s="210"/>
      <c r="E4029" s="210"/>
      <c r="F4029" s="210"/>
      <c r="G4029" s="210"/>
      <c r="H4029" s="210"/>
      <c r="I4029" s="210"/>
      <c r="J4029" s="210"/>
      <c r="K4029" s="210"/>
      <c r="L4029" s="210"/>
      <c r="M4029" s="210"/>
      <c r="N4029" s="210"/>
      <c r="O4029" s="210"/>
      <c r="P4029" s="210"/>
      <c r="Q4029" s="210"/>
      <c r="R4029" s="210"/>
      <c r="S4029" s="210"/>
      <c r="T4029" s="210"/>
      <c r="U4029" s="210"/>
      <c r="V4029" s="210"/>
      <c r="W4029" s="210"/>
      <c r="X4029" s="210"/>
      <c r="Y4029" s="210"/>
      <c r="Z4029" s="210"/>
      <c r="AA4029" s="210"/>
      <c r="AB4029" s="210"/>
      <c r="AC4029" s="12">
        <v>600</v>
      </c>
      <c r="AD4029" s="12"/>
      <c r="AE4029" s="44" t="s">
        <v>28</v>
      </c>
      <c r="AF4029" s="45"/>
    </row>
    <row r="4030" spans="1:32">
      <c r="A4030" s="54" t="s">
        <v>19</v>
      </c>
      <c r="B4030" s="47" t="s">
        <v>327</v>
      </c>
      <c r="C4030" s="48" t="s">
        <v>4</v>
      </c>
      <c r="D4030" s="49">
        <v>116</v>
      </c>
      <c r="E4030" s="49">
        <v>0</v>
      </c>
      <c r="F4030" s="49">
        <v>0</v>
      </c>
      <c r="G4030" s="49">
        <v>0</v>
      </c>
      <c r="H4030" s="49">
        <v>0</v>
      </c>
      <c r="I4030" s="50">
        <v>60</v>
      </c>
      <c r="J4030" s="50">
        <v>20</v>
      </c>
      <c r="K4030" s="50">
        <v>0</v>
      </c>
      <c r="L4030" s="50">
        <v>0</v>
      </c>
      <c r="M4030" s="50">
        <v>0</v>
      </c>
      <c r="N4030" s="51">
        <f>D4030*$D$3</f>
        <v>162.39999999999998</v>
      </c>
      <c r="O4030" s="51">
        <f>E4030*$E$3</f>
        <v>0</v>
      </c>
      <c r="P4030" s="51">
        <f>F4030*$F$3</f>
        <v>0</v>
      </c>
      <c r="Q4030" s="51">
        <f>G4030*$G$3</f>
        <v>0</v>
      </c>
      <c r="R4030" s="51">
        <f>H4030*$H$3</f>
        <v>0</v>
      </c>
      <c r="S4030" s="51">
        <f>(N4030/100)*(I4030*$I$3)+(N4030/100)*(J4030*$J$3)</f>
        <v>259.83999999999992</v>
      </c>
      <c r="T4030" s="51">
        <f>(O4030/100)*(K4030*$K$3)</f>
        <v>0</v>
      </c>
      <c r="U4030" s="51">
        <f>(P4030/100)*(K4030*$K$3)+(P4030/100)*(L4030*$L$3)</f>
        <v>0</v>
      </c>
      <c r="V4030" s="51">
        <f>(Q4030/100)*(L4030*$L$3)</f>
        <v>0</v>
      </c>
      <c r="W4030" s="51">
        <f>(R4030/100)*(K4030*$K$3)+(R4030/100)*(L4030*$L$3)</f>
        <v>0</v>
      </c>
      <c r="X4030" s="51">
        <f t="shared" ref="X4030:X4059" si="486">N4030+S4030</f>
        <v>422.2399999999999</v>
      </c>
      <c r="Y4030" s="51">
        <f t="shared" ref="Y4030:Y4059" si="487">O4030+T4030</f>
        <v>0</v>
      </c>
      <c r="Z4030" s="51">
        <f t="shared" ref="Z4030:Z4059" si="488">P4030+U4030</f>
        <v>0</v>
      </c>
      <c r="AA4030" s="51">
        <f t="shared" ref="AA4030:AA4059" si="489">Q4030+V4030</f>
        <v>0</v>
      </c>
      <c r="AB4030" s="51">
        <f t="shared" ref="AB4030:AB4059" si="490">R4030+W4030</f>
        <v>0</v>
      </c>
      <c r="AC4030" s="52">
        <f t="shared" ref="AC4030:AC4059" si="491">ROUND(X4030+Y4030+Z4030+AA4030+AB4030,1)</f>
        <v>422.2</v>
      </c>
      <c r="AD4030" s="53">
        <v>0</v>
      </c>
      <c r="AE4030" s="44"/>
      <c r="AF4030" s="45"/>
    </row>
    <row r="4031" spans="1:32">
      <c r="A4031" s="46" t="s">
        <v>29</v>
      </c>
      <c r="B4031" s="47">
        <v>14</v>
      </c>
      <c r="C4031" s="48" t="s">
        <v>5</v>
      </c>
      <c r="D4031" s="49">
        <v>116</v>
      </c>
      <c r="E4031" s="49">
        <v>0</v>
      </c>
      <c r="F4031" s="49">
        <v>0</v>
      </c>
      <c r="G4031" s="49">
        <v>0</v>
      </c>
      <c r="H4031" s="49">
        <v>0</v>
      </c>
      <c r="I4031" s="50">
        <v>75</v>
      </c>
      <c r="J4031" s="50">
        <v>35</v>
      </c>
      <c r="K4031" s="50">
        <v>0</v>
      </c>
      <c r="L4031" s="50">
        <v>0</v>
      </c>
      <c r="M4031" s="50">
        <v>0</v>
      </c>
      <c r="N4031" s="51">
        <f>D4031*$D$4</f>
        <v>156.60000000000002</v>
      </c>
      <c r="O4031" s="51">
        <f>E4031*$E$4</f>
        <v>0</v>
      </c>
      <c r="P4031" s="51">
        <f>F4031*$F$4</f>
        <v>0</v>
      </c>
      <c r="Q4031" s="51">
        <f>G4031*$G$4</f>
        <v>0</v>
      </c>
      <c r="R4031" s="51">
        <f>H4031*$H$4</f>
        <v>0</v>
      </c>
      <c r="S4031" s="51">
        <f>(N4031/100)*(I4031*$I$4)+(N4031/100)*(J4031*$J$4)</f>
        <v>344.52000000000004</v>
      </c>
      <c r="T4031" s="51">
        <f>(O4031/100)*(K4031*$K$4)</f>
        <v>0</v>
      </c>
      <c r="U4031" s="51">
        <f>(P4031/100)*(K4031*$K$4)+(P4031/100)*(L4031*$L$4)</f>
        <v>0</v>
      </c>
      <c r="V4031" s="51">
        <f>(Q4031/100)*(L4031*$L$4)</f>
        <v>0</v>
      </c>
      <c r="W4031" s="51">
        <f>(R4031/100)*(K4031*$K$4)+(R4031/100)*(L4031*$L$4)</f>
        <v>0</v>
      </c>
      <c r="X4031" s="51">
        <f t="shared" si="486"/>
        <v>501.12000000000006</v>
      </c>
      <c r="Y4031" s="51">
        <f t="shared" si="487"/>
        <v>0</v>
      </c>
      <c r="Z4031" s="51">
        <f t="shared" si="488"/>
        <v>0</v>
      </c>
      <c r="AA4031" s="51">
        <f t="shared" si="489"/>
        <v>0</v>
      </c>
      <c r="AB4031" s="51">
        <f t="shared" si="490"/>
        <v>0</v>
      </c>
      <c r="AC4031" s="52">
        <f t="shared" si="491"/>
        <v>501.1</v>
      </c>
      <c r="AD4031" s="53">
        <f>(ROUND(AC4031-AC4030,1)/AC4030)</f>
        <v>0.1868782567503553</v>
      </c>
      <c r="AE4031" s="44"/>
      <c r="AF4031" s="45"/>
    </row>
    <row r="4032" spans="1:32">
      <c r="A4032" s="46" t="s">
        <v>30</v>
      </c>
      <c r="B4032" s="47">
        <v>20</v>
      </c>
      <c r="C4032" s="48" t="s">
        <v>6</v>
      </c>
      <c r="D4032" s="49">
        <v>116</v>
      </c>
      <c r="E4032" s="49">
        <v>0</v>
      </c>
      <c r="F4032" s="49">
        <v>0</v>
      </c>
      <c r="G4032" s="49">
        <v>0</v>
      </c>
      <c r="H4032" s="49">
        <v>0</v>
      </c>
      <c r="I4032" s="50">
        <v>60</v>
      </c>
      <c r="J4032" s="50">
        <v>20</v>
      </c>
      <c r="K4032" s="50">
        <v>0</v>
      </c>
      <c r="L4032" s="50">
        <v>0</v>
      </c>
      <c r="M4032" s="50">
        <v>0</v>
      </c>
      <c r="N4032" s="51">
        <f>D4032*$D$5</f>
        <v>162.39999999999998</v>
      </c>
      <c r="O4032" s="51">
        <f>E4032*$E$5</f>
        <v>0</v>
      </c>
      <c r="P4032" s="51">
        <f>F4032*$F$5</f>
        <v>0</v>
      </c>
      <c r="Q4032" s="51">
        <f>G4032*$G$5</f>
        <v>0</v>
      </c>
      <c r="R4032" s="51">
        <f>H4032*$H$5</f>
        <v>0</v>
      </c>
      <c r="S4032" s="51">
        <f>(N4032/100)*(I4032*$I$5)+(N4032/100)*(J4032*$J$5)</f>
        <v>259.83999999999992</v>
      </c>
      <c r="T4032" s="51">
        <f>(O4032/100)*(K4032*$K$5)</f>
        <v>0</v>
      </c>
      <c r="U4032" s="51">
        <f>(P4032/100)*(K4032*$K$5)+(P4032/100)*(L4032*$L$5)</f>
        <v>0</v>
      </c>
      <c r="V4032" s="51">
        <f>(Q4032/100)*(L4032*$L$5)</f>
        <v>0</v>
      </c>
      <c r="W4032" s="51">
        <f>(R4032/100)*(K4032*$K$5)+(R4032/100)*(L4032*$L$5)</f>
        <v>0</v>
      </c>
      <c r="X4032" s="51">
        <f t="shared" si="486"/>
        <v>422.2399999999999</v>
      </c>
      <c r="Y4032" s="51">
        <f t="shared" si="487"/>
        <v>0</v>
      </c>
      <c r="Z4032" s="51">
        <f t="shared" si="488"/>
        <v>0</v>
      </c>
      <c r="AA4032" s="51">
        <f t="shared" si="489"/>
        <v>0</v>
      </c>
      <c r="AB4032" s="51">
        <f t="shared" si="490"/>
        <v>0</v>
      </c>
      <c r="AC4032" s="52">
        <f t="shared" si="491"/>
        <v>422.2</v>
      </c>
      <c r="AD4032" s="53">
        <f>(ROUND(AC4032-AC4030,1)/AC4030)</f>
        <v>0</v>
      </c>
      <c r="AE4032" s="44"/>
      <c r="AF4032" s="45"/>
    </row>
    <row r="4033" spans="1:32">
      <c r="A4033" s="46" t="s">
        <v>31</v>
      </c>
      <c r="B4033" s="47">
        <v>0</v>
      </c>
      <c r="C4033" s="48" t="s">
        <v>7</v>
      </c>
      <c r="D4033" s="49">
        <v>116</v>
      </c>
      <c r="E4033" s="49">
        <v>0</v>
      </c>
      <c r="F4033" s="49">
        <v>0</v>
      </c>
      <c r="G4033" s="49">
        <v>0</v>
      </c>
      <c r="H4033" s="49">
        <v>0</v>
      </c>
      <c r="I4033" s="50">
        <v>60</v>
      </c>
      <c r="J4033" s="50">
        <v>20</v>
      </c>
      <c r="K4033" s="50">
        <v>0</v>
      </c>
      <c r="L4033" s="50">
        <v>0</v>
      </c>
      <c r="M4033" s="50">
        <v>0</v>
      </c>
      <c r="N4033" s="51">
        <f>D4033*$D$6</f>
        <v>162.39999999999998</v>
      </c>
      <c r="O4033" s="51">
        <f>E4033*$E$6</f>
        <v>0</v>
      </c>
      <c r="P4033" s="51">
        <f>F4033*$F$6</f>
        <v>0</v>
      </c>
      <c r="Q4033" s="51">
        <f>G4033*$G$6</f>
        <v>0</v>
      </c>
      <c r="R4033" s="51">
        <f>H4033*$H$6</f>
        <v>0</v>
      </c>
      <c r="S4033" s="51">
        <f>(N4033/100)*(I4033*$I$6)+(N4033/100)*(J4033*$J$6)</f>
        <v>259.83999999999992</v>
      </c>
      <c r="T4033" s="51">
        <f>(O4033/100)*(K4033*$K$6)</f>
        <v>0</v>
      </c>
      <c r="U4033" s="51">
        <f>(P4033/100)*(K4033*$K$6)+(P4033/100)*(L4033*$L$6)</f>
        <v>0</v>
      </c>
      <c r="V4033" s="51">
        <f>(Q4033/100)*(L4033*$L$6)</f>
        <v>0</v>
      </c>
      <c r="W4033" s="51">
        <f>(R4033/100)*(K4033*$K$6)+(R4033/100)*(L4033*$L$6)</f>
        <v>0</v>
      </c>
      <c r="X4033" s="51">
        <f t="shared" si="486"/>
        <v>422.2399999999999</v>
      </c>
      <c r="Y4033" s="51">
        <f t="shared" si="487"/>
        <v>0</v>
      </c>
      <c r="Z4033" s="51">
        <f t="shared" si="488"/>
        <v>0</v>
      </c>
      <c r="AA4033" s="51">
        <f t="shared" si="489"/>
        <v>0</v>
      </c>
      <c r="AB4033" s="51">
        <f t="shared" si="490"/>
        <v>0</v>
      </c>
      <c r="AC4033" s="52">
        <f t="shared" si="491"/>
        <v>422.2</v>
      </c>
      <c r="AD4033" s="53">
        <f>(ROUND(AC4033-AC4030,1)/AC4030)</f>
        <v>0</v>
      </c>
      <c r="AE4033" s="44"/>
      <c r="AF4033" s="45"/>
    </row>
    <row r="4034" spans="1:32">
      <c r="A4034" s="46" t="s">
        <v>32</v>
      </c>
      <c r="B4034" s="47">
        <v>0</v>
      </c>
      <c r="C4034" s="48" t="s">
        <v>8</v>
      </c>
      <c r="D4034" s="49">
        <v>116</v>
      </c>
      <c r="E4034" s="49">
        <v>0</v>
      </c>
      <c r="F4034" s="49">
        <v>0</v>
      </c>
      <c r="G4034" s="49">
        <v>0</v>
      </c>
      <c r="H4034" s="49">
        <v>0</v>
      </c>
      <c r="I4034" s="50">
        <v>60</v>
      </c>
      <c r="J4034" s="50">
        <v>20</v>
      </c>
      <c r="K4034" s="50">
        <v>0</v>
      </c>
      <c r="L4034" s="50">
        <v>0</v>
      </c>
      <c r="M4034" s="50">
        <v>0</v>
      </c>
      <c r="N4034" s="51">
        <f>D4034*$D$7</f>
        <v>162.39999999999998</v>
      </c>
      <c r="O4034" s="51">
        <f>E4034*$E$7</f>
        <v>0</v>
      </c>
      <c r="P4034" s="51">
        <f>F4034*$F$7</f>
        <v>0</v>
      </c>
      <c r="Q4034" s="51">
        <f>G4034*$G$7</f>
        <v>0</v>
      </c>
      <c r="R4034" s="51">
        <f>H4034*$H$7</f>
        <v>0</v>
      </c>
      <c r="S4034" s="51">
        <f>(N4034/100)*(I4034*$I$7)+(N4034/100)*(J4034*$J$7)</f>
        <v>259.83999999999992</v>
      </c>
      <c r="T4034" s="51">
        <f>(O4034/100)*(K4034*$K$7)</f>
        <v>0</v>
      </c>
      <c r="U4034" s="51">
        <f>(P4034/100)*(K4034*$K$7)+(P4034/100)*(L4034*$L$7)</f>
        <v>0</v>
      </c>
      <c r="V4034" s="51">
        <f>(Q4034/100)*(L4034*$L$7)</f>
        <v>0</v>
      </c>
      <c r="W4034" s="51">
        <f>(R4034/100)*(K4034*$K$7)+(R4034/100)*(L4034*$L$7)</f>
        <v>0</v>
      </c>
      <c r="X4034" s="51">
        <f t="shared" si="486"/>
        <v>422.2399999999999</v>
      </c>
      <c r="Y4034" s="51">
        <f t="shared" si="487"/>
        <v>0</v>
      </c>
      <c r="Z4034" s="51">
        <f t="shared" si="488"/>
        <v>0</v>
      </c>
      <c r="AA4034" s="51">
        <f t="shared" si="489"/>
        <v>0</v>
      </c>
      <c r="AB4034" s="51">
        <f t="shared" si="490"/>
        <v>0</v>
      </c>
      <c r="AC4034" s="52">
        <f t="shared" si="491"/>
        <v>422.2</v>
      </c>
      <c r="AD4034" s="53">
        <f>(ROUND(AC4034-AC4030,1)/AC4030)</f>
        <v>0</v>
      </c>
      <c r="AE4034" s="44"/>
      <c r="AF4034" s="45"/>
    </row>
    <row r="4035" spans="1:32">
      <c r="A4035" s="46" t="s">
        <v>33</v>
      </c>
      <c r="B4035" s="47"/>
      <c r="C4035" s="48" t="s">
        <v>9</v>
      </c>
      <c r="D4035" s="49">
        <v>116</v>
      </c>
      <c r="E4035" s="49">
        <v>0</v>
      </c>
      <c r="F4035" s="49">
        <v>0</v>
      </c>
      <c r="G4035" s="49">
        <v>0</v>
      </c>
      <c r="H4035" s="49">
        <v>0</v>
      </c>
      <c r="I4035" s="50">
        <v>60</v>
      </c>
      <c r="J4035" s="50">
        <v>20</v>
      </c>
      <c r="K4035" s="50">
        <v>0</v>
      </c>
      <c r="L4035" s="50">
        <v>0</v>
      </c>
      <c r="M4035" s="50">
        <v>0</v>
      </c>
      <c r="N4035" s="51">
        <f>D4035*$D$8</f>
        <v>162.39999999999998</v>
      </c>
      <c r="O4035" s="51">
        <f>E4035*$E$8</f>
        <v>0</v>
      </c>
      <c r="P4035" s="51">
        <f>F4035*$F$8</f>
        <v>0</v>
      </c>
      <c r="Q4035" s="51">
        <f>G4035*$G$8</f>
        <v>0</v>
      </c>
      <c r="R4035" s="51">
        <f>H4035*$H$8</f>
        <v>0</v>
      </c>
      <c r="S4035" s="51">
        <f>(N4035/100)*(I4035*$I$8)+(N4035/100)*(J4035*$J$8)</f>
        <v>259.83999999999992</v>
      </c>
      <c r="T4035" s="51">
        <f>(O4035/100)*(K4035*$K$8)</f>
        <v>0</v>
      </c>
      <c r="U4035" s="51">
        <f>(P4035/100)*(K4035*$K$8)+(P4035/100)*(L4035*$L$8)</f>
        <v>0</v>
      </c>
      <c r="V4035" s="51">
        <f>(Q4035/100)*(L4035*$L$8)</f>
        <v>0</v>
      </c>
      <c r="W4035" s="51">
        <f>(R4035/100)*(K4035*$K$8)+(R4035/100)*(L4035*$L$8)</f>
        <v>0</v>
      </c>
      <c r="X4035" s="51">
        <f t="shared" si="486"/>
        <v>422.2399999999999</v>
      </c>
      <c r="Y4035" s="51">
        <f t="shared" si="487"/>
        <v>0</v>
      </c>
      <c r="Z4035" s="51">
        <f t="shared" si="488"/>
        <v>0</v>
      </c>
      <c r="AA4035" s="51">
        <f t="shared" si="489"/>
        <v>0</v>
      </c>
      <c r="AB4035" s="51">
        <f t="shared" si="490"/>
        <v>0</v>
      </c>
      <c r="AC4035" s="52">
        <f t="shared" si="491"/>
        <v>422.2</v>
      </c>
      <c r="AD4035" s="53">
        <f>(ROUND(AC4035-AC4030,1)/AC4030)</f>
        <v>0</v>
      </c>
      <c r="AE4035" s="44"/>
      <c r="AF4035" s="45"/>
    </row>
    <row r="4036" spans="1:32">
      <c r="A4036" s="46" t="s">
        <v>34</v>
      </c>
      <c r="B4036" s="47"/>
      <c r="C4036" s="48" t="s">
        <v>10</v>
      </c>
      <c r="D4036" s="49">
        <v>58</v>
      </c>
      <c r="E4036" s="49">
        <v>125</v>
      </c>
      <c r="F4036" s="49">
        <v>0</v>
      </c>
      <c r="G4036" s="49">
        <v>0</v>
      </c>
      <c r="H4036" s="49">
        <v>0</v>
      </c>
      <c r="I4036" s="50">
        <v>60</v>
      </c>
      <c r="J4036" s="50">
        <v>20</v>
      </c>
      <c r="K4036" s="50">
        <v>85</v>
      </c>
      <c r="L4036" s="50">
        <v>0</v>
      </c>
      <c r="M4036" s="50">
        <v>0</v>
      </c>
      <c r="N4036" s="51">
        <f>D4036*$D$9</f>
        <v>78.300000000000011</v>
      </c>
      <c r="O4036" s="51">
        <f>E4036*$E$9</f>
        <v>168.75</v>
      </c>
      <c r="P4036" s="51">
        <f>F4036*$F$9</f>
        <v>0</v>
      </c>
      <c r="Q4036" s="51">
        <f>G4036*$G$9</f>
        <v>0</v>
      </c>
      <c r="R4036" s="51">
        <f>H4036*$H$9</f>
        <v>0</v>
      </c>
      <c r="S4036" s="51">
        <f>(N4036/100)*(I4036*$I$9)+(N4036/100)*(J4036*$J$9)</f>
        <v>62.640000000000015</v>
      </c>
      <c r="T4036" s="51">
        <f>(O4036/100)*(K4036*$K$9)</f>
        <v>200.81249999999997</v>
      </c>
      <c r="U4036" s="51">
        <f>(P4036/100)*(K4036*$K$9)+(P4036/100)*(L4036*$L$9)</f>
        <v>0</v>
      </c>
      <c r="V4036" s="51">
        <f>(Q4036/100)*(L4036*$L$9)</f>
        <v>0</v>
      </c>
      <c r="W4036" s="51">
        <f>(R4036/100)*(K4036*$K$9)+(R4036/100)*(L4036*$L$9)</f>
        <v>0</v>
      </c>
      <c r="X4036" s="51">
        <f t="shared" si="486"/>
        <v>140.94000000000003</v>
      </c>
      <c r="Y4036" s="51">
        <f t="shared" si="487"/>
        <v>369.5625</v>
      </c>
      <c r="Z4036" s="51">
        <f t="shared" si="488"/>
        <v>0</v>
      </c>
      <c r="AA4036" s="51">
        <f t="shared" si="489"/>
        <v>0</v>
      </c>
      <c r="AB4036" s="51">
        <f t="shared" si="490"/>
        <v>0</v>
      </c>
      <c r="AC4036" s="52">
        <f t="shared" si="491"/>
        <v>510.5</v>
      </c>
      <c r="AD4036" s="53">
        <f>(ROUND(AC4036-AC4030,1)/AC4030)</f>
        <v>0.20914258645191852</v>
      </c>
      <c r="AE4036" s="44"/>
      <c r="AF4036" s="45"/>
    </row>
    <row r="4037" spans="1:32">
      <c r="A4037" s="46" t="s">
        <v>35</v>
      </c>
      <c r="B4037" s="47"/>
      <c r="C4037" s="48" t="s">
        <v>11</v>
      </c>
      <c r="D4037" s="49">
        <v>58</v>
      </c>
      <c r="E4037" s="49">
        <v>0</v>
      </c>
      <c r="F4037" s="49">
        <v>125</v>
      </c>
      <c r="G4037" s="49">
        <v>0</v>
      </c>
      <c r="H4037" s="49">
        <v>0</v>
      </c>
      <c r="I4037" s="50">
        <v>60</v>
      </c>
      <c r="J4037" s="50">
        <v>20</v>
      </c>
      <c r="K4037" s="50">
        <v>42.5</v>
      </c>
      <c r="L4037" s="50">
        <v>42.5</v>
      </c>
      <c r="M4037" s="50">
        <v>0</v>
      </c>
      <c r="N4037" s="51">
        <f>D4037*$D$10</f>
        <v>78.300000000000011</v>
      </c>
      <c r="O4037" s="51">
        <f>E4037*$E$10</f>
        <v>0</v>
      </c>
      <c r="P4037" s="51">
        <f>F4037*$F$10</f>
        <v>168.75</v>
      </c>
      <c r="Q4037" s="51">
        <f>G4037*$G$10</f>
        <v>0</v>
      </c>
      <c r="R4037" s="51">
        <f>H4037*$H$10</f>
        <v>0</v>
      </c>
      <c r="S4037" s="51">
        <f>(N4037/100)*(I4037*$I$10)+(N4037/100)*(J4037*$J$10)</f>
        <v>62.640000000000015</v>
      </c>
      <c r="T4037" s="51">
        <f>(O4037/100)*(K4037*$J$10)</f>
        <v>0</v>
      </c>
      <c r="U4037" s="51">
        <f>(P4037/100)*(K4037*$K$10)+(P4037/100)*(L4037*$L$10)</f>
        <v>200.81249999999997</v>
      </c>
      <c r="V4037" s="51">
        <f>(Q4037/100)*(L4037*$L$10)</f>
        <v>0</v>
      </c>
      <c r="W4037" s="51">
        <f>(R4037/100)*(K4037*$K$10)+(R4037/100)*(L4037*$L$10)</f>
        <v>0</v>
      </c>
      <c r="X4037" s="51">
        <f t="shared" si="486"/>
        <v>140.94000000000003</v>
      </c>
      <c r="Y4037" s="51">
        <f t="shared" si="487"/>
        <v>0</v>
      </c>
      <c r="Z4037" s="51">
        <f t="shared" si="488"/>
        <v>369.5625</v>
      </c>
      <c r="AA4037" s="51">
        <f t="shared" si="489"/>
        <v>0</v>
      </c>
      <c r="AB4037" s="51">
        <f t="shared" si="490"/>
        <v>0</v>
      </c>
      <c r="AC4037" s="52">
        <f t="shared" si="491"/>
        <v>510.5</v>
      </c>
      <c r="AD4037" s="53">
        <f>(ROUND(AC4037-AC4030,1)/AC4030)</f>
        <v>0.20914258645191852</v>
      </c>
      <c r="AE4037" s="44"/>
      <c r="AF4037" s="45"/>
    </row>
    <row r="4038" spans="1:32">
      <c r="A4038" s="46" t="s">
        <v>36</v>
      </c>
      <c r="B4038" s="47"/>
      <c r="C4038" s="48" t="s">
        <v>12</v>
      </c>
      <c r="D4038" s="49">
        <v>58</v>
      </c>
      <c r="E4038" s="49">
        <v>0</v>
      </c>
      <c r="F4038" s="49">
        <v>0</v>
      </c>
      <c r="G4038" s="49">
        <v>125</v>
      </c>
      <c r="H4038" s="49">
        <v>0</v>
      </c>
      <c r="I4038" s="50">
        <v>60</v>
      </c>
      <c r="J4038" s="50">
        <v>20</v>
      </c>
      <c r="K4038" s="50">
        <v>0</v>
      </c>
      <c r="L4038" s="50">
        <v>85</v>
      </c>
      <c r="M4038" s="50">
        <v>0</v>
      </c>
      <c r="N4038" s="51">
        <f>D4038*$D$11</f>
        <v>78.300000000000011</v>
      </c>
      <c r="O4038" s="51">
        <f>E4038*$E$11</f>
        <v>0</v>
      </c>
      <c r="P4038" s="51">
        <f>F4038*$F$11</f>
        <v>0</v>
      </c>
      <c r="Q4038" s="51">
        <f>G4038*$G$11</f>
        <v>168.75</v>
      </c>
      <c r="R4038" s="51">
        <f>H4038*$H$11</f>
        <v>0</v>
      </c>
      <c r="S4038" s="51">
        <f>(N4038/100)*(I4038*$I$11)+(N4038/100)*(J4038*$J$11)</f>
        <v>62.640000000000015</v>
      </c>
      <c r="T4038" s="51">
        <f>(O4038/100)*(K4038*$K$11)</f>
        <v>0</v>
      </c>
      <c r="U4038" s="51">
        <f>(P4038/100)*(K4038*$K$11)+(P4038/100)*(L4038*$L$11)</f>
        <v>0</v>
      </c>
      <c r="V4038" s="51">
        <f>(Q4038/100)*(L4038*$L$11)</f>
        <v>200.81249999999997</v>
      </c>
      <c r="W4038" s="51">
        <f>(R4038/100)*(K4038*$K$11)+(R4038/100)*(L4038*$L$11)</f>
        <v>0</v>
      </c>
      <c r="X4038" s="51">
        <f t="shared" si="486"/>
        <v>140.94000000000003</v>
      </c>
      <c r="Y4038" s="51">
        <f t="shared" si="487"/>
        <v>0</v>
      </c>
      <c r="Z4038" s="51">
        <f t="shared" si="488"/>
        <v>0</v>
      </c>
      <c r="AA4038" s="51">
        <f t="shared" si="489"/>
        <v>369.5625</v>
      </c>
      <c r="AB4038" s="51">
        <f t="shared" si="490"/>
        <v>0</v>
      </c>
      <c r="AC4038" s="52">
        <f t="shared" si="491"/>
        <v>510.5</v>
      </c>
      <c r="AD4038" s="53">
        <f>(ROUND(AC4038-AC4030,1)/AC4030)</f>
        <v>0.20914258645191852</v>
      </c>
      <c r="AE4038" s="44"/>
      <c r="AF4038" s="45"/>
    </row>
    <row r="4039" spans="1:32">
      <c r="A4039" s="46" t="s">
        <v>37</v>
      </c>
      <c r="B4039" s="47"/>
      <c r="C4039" s="48" t="s">
        <v>13</v>
      </c>
      <c r="D4039" s="49">
        <v>58</v>
      </c>
      <c r="E4039" s="49">
        <v>0</v>
      </c>
      <c r="F4039" s="49">
        <v>0</v>
      </c>
      <c r="G4039" s="49">
        <v>0</v>
      </c>
      <c r="H4039" s="49">
        <v>125</v>
      </c>
      <c r="I4039" s="50">
        <v>60</v>
      </c>
      <c r="J4039" s="50">
        <v>20</v>
      </c>
      <c r="K4039" s="50">
        <v>42.5</v>
      </c>
      <c r="L4039" s="50">
        <v>42.5</v>
      </c>
      <c r="M4039" s="50">
        <v>0</v>
      </c>
      <c r="N4039" s="51">
        <f>D4039*$D$12</f>
        <v>78.300000000000011</v>
      </c>
      <c r="O4039" s="51">
        <f>E4039*$E$12</f>
        <v>0</v>
      </c>
      <c r="P4039" s="51">
        <f>F4039*$F$12</f>
        <v>0</v>
      </c>
      <c r="Q4039" s="51">
        <f>G4039*$G$12</f>
        <v>0</v>
      </c>
      <c r="R4039" s="51">
        <f>H4039*$H$12</f>
        <v>168.75</v>
      </c>
      <c r="S4039" s="51">
        <f>(N4039/100)*(I4039*$I$12)+(N4039/100)*(J4039*$J$12)</f>
        <v>62.640000000000015</v>
      </c>
      <c r="T4039" s="51">
        <f>(O4039/100)*(K4039*$K$12)</f>
        <v>0</v>
      </c>
      <c r="U4039" s="51">
        <f>(P4039/100)*(K4039*$K$12)+(P4039/100)*(L4039*$L$12)</f>
        <v>0</v>
      </c>
      <c r="V4039" s="51">
        <f>(Q4039/100)*(L4039*$L$12)</f>
        <v>0</v>
      </c>
      <c r="W4039" s="51">
        <f>(R4039/100)*(K4039*$K$12)+(R4039/100)*(L4039*$L$12)</f>
        <v>200.81249999999997</v>
      </c>
      <c r="X4039" s="51">
        <f t="shared" si="486"/>
        <v>140.94000000000003</v>
      </c>
      <c r="Y4039" s="51">
        <f t="shared" si="487"/>
        <v>0</v>
      </c>
      <c r="Z4039" s="51">
        <f t="shared" si="488"/>
        <v>0</v>
      </c>
      <c r="AA4039" s="51">
        <f t="shared" si="489"/>
        <v>0</v>
      </c>
      <c r="AB4039" s="51">
        <f t="shared" si="490"/>
        <v>369.5625</v>
      </c>
      <c r="AC4039" s="52">
        <f t="shared" si="491"/>
        <v>510.5</v>
      </c>
      <c r="AD4039" s="53">
        <f>(ROUND(AC4039-AC4030,1)/AC4030)</f>
        <v>0.20914258645191852</v>
      </c>
      <c r="AE4039" s="44"/>
      <c r="AF4039" s="45"/>
    </row>
    <row r="4040" spans="1:32">
      <c r="A4040" s="46" t="s">
        <v>38</v>
      </c>
      <c r="B4040" s="47"/>
      <c r="C4040" s="48" t="s">
        <v>14</v>
      </c>
      <c r="D4040" s="49">
        <v>116</v>
      </c>
      <c r="E4040" s="49">
        <v>0</v>
      </c>
      <c r="F4040" s="49">
        <v>0</v>
      </c>
      <c r="G4040" s="49">
        <v>0</v>
      </c>
      <c r="H4040" s="49">
        <v>0</v>
      </c>
      <c r="I4040" s="50">
        <v>0</v>
      </c>
      <c r="J4040" s="50">
        <v>0</v>
      </c>
      <c r="K4040" s="50">
        <v>0</v>
      </c>
      <c r="L4040" s="50">
        <v>0</v>
      </c>
      <c r="M4040" s="50">
        <v>110</v>
      </c>
      <c r="N4040" s="51">
        <f>D4040*$D$13</f>
        <v>156.60000000000002</v>
      </c>
      <c r="O4040" s="51">
        <f>E4040*$E$13</f>
        <v>0</v>
      </c>
      <c r="P4040" s="51">
        <f>F4040*$F$13</f>
        <v>0</v>
      </c>
      <c r="Q4040" s="51">
        <f>G4040*$G$13</f>
        <v>0</v>
      </c>
      <c r="R4040" s="51">
        <f>H4040*$H$13</f>
        <v>0</v>
      </c>
      <c r="S4040" s="51">
        <f>(N4040/100)*(I4040*$I$13)+(N4040/100)*(J4040*$J$13)+(N4040/100)*(M4040*$M$13)</f>
        <v>344.52000000000004</v>
      </c>
      <c r="T4040" s="51">
        <f>(O4040/100)*(K4040*$K$13)+(O4040/100)*(M4040*$M$13)</f>
        <v>0</v>
      </c>
      <c r="U4040" s="51">
        <f>(P4040/100)*(K4040*$K$13)+(P4040/100)*(L4040*$L$13)+(P4040/100)*(M4040*$M$13)</f>
        <v>0</v>
      </c>
      <c r="V4040" s="51">
        <f>(Q4040/100)*(L4040*$L$13)+(Q4040/100)*(M4040*$M$13)</f>
        <v>0</v>
      </c>
      <c r="W4040" s="51">
        <f>(R4040/100)*(K4040*$K$13)+(R4040/100)*(L4040*$L$13)+(R4040/100)*(M4040*$M$13)</f>
        <v>0</v>
      </c>
      <c r="X4040" s="51">
        <f t="shared" si="486"/>
        <v>501.12000000000006</v>
      </c>
      <c r="Y4040" s="51">
        <f t="shared" si="487"/>
        <v>0</v>
      </c>
      <c r="Z4040" s="51">
        <f t="shared" si="488"/>
        <v>0</v>
      </c>
      <c r="AA4040" s="51">
        <f t="shared" si="489"/>
        <v>0</v>
      </c>
      <c r="AB4040" s="51">
        <f t="shared" si="490"/>
        <v>0</v>
      </c>
      <c r="AC4040" s="52">
        <f t="shared" si="491"/>
        <v>501.1</v>
      </c>
      <c r="AD4040" s="53">
        <f>(ROUND(AC4040-AC4030,1)/AC4030)</f>
        <v>0.1868782567503553</v>
      </c>
      <c r="AE4040" s="44"/>
      <c r="AF4040" s="45"/>
    </row>
    <row r="4041" spans="1:32">
      <c r="A4041" s="46" t="s">
        <v>39</v>
      </c>
      <c r="B4041" s="47"/>
      <c r="C4041" s="48" t="s">
        <v>15</v>
      </c>
      <c r="D4041" s="49">
        <v>116</v>
      </c>
      <c r="E4041" s="49">
        <v>0</v>
      </c>
      <c r="F4041" s="49">
        <v>0</v>
      </c>
      <c r="G4041" s="49">
        <v>0</v>
      </c>
      <c r="H4041" s="49">
        <v>0</v>
      </c>
      <c r="I4041" s="50">
        <v>60</v>
      </c>
      <c r="J4041" s="50">
        <v>20</v>
      </c>
      <c r="K4041" s="50">
        <v>70</v>
      </c>
      <c r="L4041" s="50">
        <v>0</v>
      </c>
      <c r="M4041" s="50">
        <v>0</v>
      </c>
      <c r="N4041" s="51">
        <f>D4041*$D$14</f>
        <v>156.60000000000002</v>
      </c>
      <c r="O4041" s="51">
        <f>E4041*$E$14</f>
        <v>0</v>
      </c>
      <c r="P4041" s="51">
        <f>F4041*$F$14</f>
        <v>0</v>
      </c>
      <c r="Q4041" s="51">
        <f>G4041*$G$14</f>
        <v>0</v>
      </c>
      <c r="R4041" s="51">
        <f>H4041*$H$14</f>
        <v>0</v>
      </c>
      <c r="S4041" s="51">
        <f>(N4041/100)*(I4041*$I$14)+(N4041/100)*(J4041*$J$14)+(N4041/100)*(K4041*$K$14)</f>
        <v>344.5200000000001</v>
      </c>
      <c r="T4041" s="51">
        <f>(O4041/100)*(K4041*$K$14)</f>
        <v>0</v>
      </c>
      <c r="U4041" s="51">
        <f>(P4041/100)*(K4041*$K$14)+(P4041/100)*(L4041*$L$14)</f>
        <v>0</v>
      </c>
      <c r="V4041" s="51">
        <f>(Q4041/100)*(L4041*$L$14)</f>
        <v>0</v>
      </c>
      <c r="W4041" s="51">
        <f>(R4041/100)*(K4041*$L$14)+(R4041/100)*(L4041*$M$14)</f>
        <v>0</v>
      </c>
      <c r="X4041" s="51">
        <f t="shared" si="486"/>
        <v>501.12000000000012</v>
      </c>
      <c r="Y4041" s="51">
        <f t="shared" si="487"/>
        <v>0</v>
      </c>
      <c r="Z4041" s="51">
        <f t="shared" si="488"/>
        <v>0</v>
      </c>
      <c r="AA4041" s="51">
        <f t="shared" si="489"/>
        <v>0</v>
      </c>
      <c r="AB4041" s="51">
        <f t="shared" si="490"/>
        <v>0</v>
      </c>
      <c r="AC4041" s="52">
        <f t="shared" si="491"/>
        <v>501.1</v>
      </c>
      <c r="AD4041" s="53">
        <f>(ROUND(AC4041-AC4030,1)/AC4030)</f>
        <v>0.1868782567503553</v>
      </c>
      <c r="AE4041" s="44"/>
      <c r="AF4041" s="45"/>
    </row>
    <row r="4042" spans="1:32">
      <c r="A4042" s="46"/>
      <c r="B4042" s="47"/>
      <c r="C4042" s="48" t="s">
        <v>16</v>
      </c>
      <c r="D4042" s="49">
        <v>116</v>
      </c>
      <c r="E4042" s="49">
        <v>0</v>
      </c>
      <c r="F4042" s="49">
        <v>0</v>
      </c>
      <c r="G4042" s="49">
        <v>0</v>
      </c>
      <c r="H4042" s="49">
        <v>0</v>
      </c>
      <c r="I4042" s="50">
        <v>60</v>
      </c>
      <c r="J4042" s="50">
        <v>20</v>
      </c>
      <c r="K4042" s="50">
        <v>0</v>
      </c>
      <c r="L4042" s="50">
        <v>70</v>
      </c>
      <c r="M4042" s="50">
        <v>0</v>
      </c>
      <c r="N4042" s="51">
        <f>D4042*$D$15</f>
        <v>156.60000000000002</v>
      </c>
      <c r="O4042" s="51">
        <f>E4042*$E$15</f>
        <v>0</v>
      </c>
      <c r="P4042" s="51">
        <f>F4042*$F$15</f>
        <v>0</v>
      </c>
      <c r="Q4042" s="51">
        <f>G4042*$G$15</f>
        <v>0</v>
      </c>
      <c r="R4042" s="51">
        <f>H4042*$H$15</f>
        <v>0</v>
      </c>
      <c r="S4042" s="51">
        <f>(N4042/100)*(I4042*$I$15)+(N4042/100)*(J4042*$J$15)+(N4042/100)*(L4042*$L$15)</f>
        <v>344.5200000000001</v>
      </c>
      <c r="T4042" s="51">
        <f>(O4042/100)*(K4042*$K$15)</f>
        <v>0</v>
      </c>
      <c r="U4042" s="51">
        <f>(P4042/100)*(K4042*$K$15)+(P4042/100)*(L4042*$L$15)</f>
        <v>0</v>
      </c>
      <c r="V4042" s="51">
        <f>(Q4042/100)*(L4042*$L$15)</f>
        <v>0</v>
      </c>
      <c r="W4042" s="51">
        <f>(R4042/100)*(K4042*$K$15)+(R4042/100)*(L4042*$L$15)</f>
        <v>0</v>
      </c>
      <c r="X4042" s="51">
        <f t="shared" si="486"/>
        <v>501.12000000000012</v>
      </c>
      <c r="Y4042" s="51">
        <f t="shared" si="487"/>
        <v>0</v>
      </c>
      <c r="Z4042" s="51">
        <f t="shared" si="488"/>
        <v>0</v>
      </c>
      <c r="AA4042" s="51">
        <f t="shared" si="489"/>
        <v>0</v>
      </c>
      <c r="AB4042" s="51">
        <f t="shared" si="490"/>
        <v>0</v>
      </c>
      <c r="AC4042" s="52">
        <f t="shared" si="491"/>
        <v>501.1</v>
      </c>
      <c r="AD4042" s="53">
        <f>(ROUND(AC4042-AC4030,1)/AC4030)</f>
        <v>0.1868782567503553</v>
      </c>
      <c r="AE4042" s="44"/>
      <c r="AF4042" s="15"/>
    </row>
    <row r="4043" spans="1:32">
      <c r="A4043" s="46"/>
      <c r="B4043" s="47"/>
      <c r="C4043" s="48" t="s">
        <v>17</v>
      </c>
      <c r="D4043" s="49">
        <v>116</v>
      </c>
      <c r="E4043" s="49">
        <v>0</v>
      </c>
      <c r="F4043" s="49">
        <v>0</v>
      </c>
      <c r="G4043" s="49">
        <v>0</v>
      </c>
      <c r="H4043" s="49">
        <v>0</v>
      </c>
      <c r="I4043" s="50">
        <v>60</v>
      </c>
      <c r="J4043" s="50">
        <v>55</v>
      </c>
      <c r="K4043" s="50">
        <v>0</v>
      </c>
      <c r="L4043" s="50">
        <v>0</v>
      </c>
      <c r="M4043" s="50">
        <v>0</v>
      </c>
      <c r="N4043" s="51">
        <f>D4043*$D$16</f>
        <v>156.60000000000002</v>
      </c>
      <c r="O4043" s="51">
        <f>E4043*$E$16</f>
        <v>0</v>
      </c>
      <c r="P4043" s="51">
        <f>F4043*$F$16</f>
        <v>0</v>
      </c>
      <c r="Q4043" s="51">
        <f>G4043*$G$16</f>
        <v>0</v>
      </c>
      <c r="R4043" s="51">
        <f>H4043*$H$16</f>
        <v>0</v>
      </c>
      <c r="S4043" s="51">
        <f>(N4043/100)*(I4043*$I$16)+(N4043/100)*(J4043*$J$16)</f>
        <v>309.28500000000008</v>
      </c>
      <c r="T4043" s="51">
        <f>(O4043/100)*(K4043*$K$16)</f>
        <v>0</v>
      </c>
      <c r="U4043" s="51">
        <f>(P4043/100)*(K4043*$K$16)+(P4043/100)*(L4043*$L$16)</f>
        <v>0</v>
      </c>
      <c r="V4043" s="51">
        <f>(Q4043/100)*(L4043*$L$16)</f>
        <v>0</v>
      </c>
      <c r="W4043" s="51">
        <f>(R4043/100)*(K4043*$K$16)+(R4043/100)*(L4043*$L$16)</f>
        <v>0</v>
      </c>
      <c r="X4043" s="51">
        <f t="shared" si="486"/>
        <v>465.8850000000001</v>
      </c>
      <c r="Y4043" s="51">
        <f t="shared" si="487"/>
        <v>0</v>
      </c>
      <c r="Z4043" s="51">
        <f t="shared" si="488"/>
        <v>0</v>
      </c>
      <c r="AA4043" s="51">
        <f t="shared" si="489"/>
        <v>0</v>
      </c>
      <c r="AB4043" s="51">
        <f t="shared" si="490"/>
        <v>0</v>
      </c>
      <c r="AC4043" s="52">
        <f t="shared" si="491"/>
        <v>465.9</v>
      </c>
      <c r="AD4043" s="53">
        <f>(ROUND(AC4043-AC4030,1)/AC4030)</f>
        <v>0.10350544765513975</v>
      </c>
      <c r="AE4043" s="44"/>
      <c r="AF4043" s="45"/>
    </row>
    <row r="4044" spans="1:32">
      <c r="A4044" s="46"/>
      <c r="B4044" s="47"/>
      <c r="C4044" s="48" t="s">
        <v>18</v>
      </c>
      <c r="D4044" s="49">
        <v>116</v>
      </c>
      <c r="E4044" s="49">
        <v>0</v>
      </c>
      <c r="F4044" s="49">
        <v>0</v>
      </c>
      <c r="G4044" s="49">
        <v>0</v>
      </c>
      <c r="H4044" s="49">
        <v>0</v>
      </c>
      <c r="I4044" s="50">
        <v>85</v>
      </c>
      <c r="J4044" s="50">
        <v>20</v>
      </c>
      <c r="K4044" s="50">
        <v>0</v>
      </c>
      <c r="L4044" s="50">
        <v>0</v>
      </c>
      <c r="M4044" s="50">
        <v>0</v>
      </c>
      <c r="N4044" s="51">
        <f>D4044*$D$17</f>
        <v>156.60000000000002</v>
      </c>
      <c r="O4044" s="51">
        <f>E4044*$E$17</f>
        <v>0</v>
      </c>
      <c r="P4044" s="51">
        <f>F4044*$F$17</f>
        <v>0</v>
      </c>
      <c r="Q4044" s="51">
        <f>G4044*$G$17</f>
        <v>0</v>
      </c>
      <c r="R4044" s="51">
        <f>H4044*$H$17</f>
        <v>0</v>
      </c>
      <c r="S4044" s="51">
        <f>(N4044/100)*(I4044*$I$17)+(N4044/100)*(J4044*$J$17)</f>
        <v>364.09500000000003</v>
      </c>
      <c r="T4044" s="51">
        <f>(O4044/100)*(K4044*$K$17)</f>
        <v>0</v>
      </c>
      <c r="U4044" s="51">
        <f>(P4044/100)*(K4044*$K$17)+(P4044/100)*(L4044*$L$17)</f>
        <v>0</v>
      </c>
      <c r="V4044" s="51">
        <f>(Q4044/100)*(L4044*$L$17)</f>
        <v>0</v>
      </c>
      <c r="W4044" s="51">
        <f>(R4044/100)*(K4044*$K$17)+(R4044/100)*(L4044*$L$17)</f>
        <v>0</v>
      </c>
      <c r="X4044" s="51">
        <f t="shared" si="486"/>
        <v>520.69500000000005</v>
      </c>
      <c r="Y4044" s="51">
        <f t="shared" si="487"/>
        <v>0</v>
      </c>
      <c r="Z4044" s="51">
        <f t="shared" si="488"/>
        <v>0</v>
      </c>
      <c r="AA4044" s="51">
        <f t="shared" si="489"/>
        <v>0</v>
      </c>
      <c r="AB4044" s="51">
        <f t="shared" si="490"/>
        <v>0</v>
      </c>
      <c r="AC4044" s="52">
        <f t="shared" si="491"/>
        <v>520.70000000000005</v>
      </c>
      <c r="AD4044" s="53">
        <f>(ROUND(AC4044-AC4030,1)/AC4030)</f>
        <v>0.23330175272382758</v>
      </c>
      <c r="AE4044" s="44" t="s">
        <v>28</v>
      </c>
      <c r="AF4044" s="45"/>
    </row>
    <row r="4045" spans="1:32">
      <c r="A4045" s="54" t="s">
        <v>19</v>
      </c>
      <c r="B4045" s="55" t="s">
        <v>328</v>
      </c>
      <c r="C4045" s="38" t="s">
        <v>4</v>
      </c>
      <c r="D4045" s="39">
        <v>80</v>
      </c>
      <c r="E4045" s="39">
        <v>0</v>
      </c>
      <c r="F4045" s="39">
        <v>0</v>
      </c>
      <c r="G4045" s="39">
        <v>0</v>
      </c>
      <c r="H4045" s="39">
        <v>50</v>
      </c>
      <c r="I4045" s="40">
        <v>20</v>
      </c>
      <c r="J4045" s="40">
        <v>20</v>
      </c>
      <c r="K4045" s="40">
        <v>40</v>
      </c>
      <c r="L4045" s="40">
        <v>40</v>
      </c>
      <c r="M4045" s="40">
        <v>0</v>
      </c>
      <c r="N4045" s="41">
        <f>D4045*$D$3</f>
        <v>112</v>
      </c>
      <c r="O4045" s="41">
        <f>E4045*$E$3</f>
        <v>0</v>
      </c>
      <c r="P4045" s="41">
        <f>F4045*$F$3</f>
        <v>0</v>
      </c>
      <c r="Q4045" s="41">
        <f>G4045*$G$3</f>
        <v>0</v>
      </c>
      <c r="R4045" s="41">
        <f>H4045*$H$3</f>
        <v>70</v>
      </c>
      <c r="S4045" s="41">
        <f>(N4045/100)*(I4045*$I$3)+(N4045/100)*(J4045*$J$3)</f>
        <v>89.600000000000009</v>
      </c>
      <c r="T4045" s="41">
        <f>(O4045/100)*(K4045*$K$3)</f>
        <v>0</v>
      </c>
      <c r="U4045" s="41">
        <f>(P4045/100)*(K4045*$K$3)+(P4045/100)*(L4045*$L$3)</f>
        <v>0</v>
      </c>
      <c r="V4045" s="41">
        <f>(Q4045/100)*(L4045*$L$3)</f>
        <v>0</v>
      </c>
      <c r="W4045" s="41">
        <f>(R4045/100)*(K4045*$K$3)+(R4045/100)*(L4045*$L$3)</f>
        <v>112</v>
      </c>
      <c r="X4045" s="41">
        <f t="shared" si="486"/>
        <v>201.60000000000002</v>
      </c>
      <c r="Y4045" s="41">
        <f t="shared" si="487"/>
        <v>0</v>
      </c>
      <c r="Z4045" s="41">
        <f t="shared" si="488"/>
        <v>0</v>
      </c>
      <c r="AA4045" s="41">
        <f t="shared" si="489"/>
        <v>0</v>
      </c>
      <c r="AB4045" s="41">
        <f t="shared" si="490"/>
        <v>182</v>
      </c>
      <c r="AC4045" s="42">
        <f t="shared" si="491"/>
        <v>383.6</v>
      </c>
      <c r="AD4045" s="43">
        <v>0</v>
      </c>
      <c r="AE4045" s="44"/>
      <c r="AF4045" s="45"/>
    </row>
    <row r="4046" spans="1:32">
      <c r="A4046" s="46" t="s">
        <v>29</v>
      </c>
      <c r="B4046" s="56">
        <v>10</v>
      </c>
      <c r="C4046" s="48" t="s">
        <v>5</v>
      </c>
      <c r="D4046" s="49">
        <v>80</v>
      </c>
      <c r="E4046" s="49">
        <v>0</v>
      </c>
      <c r="F4046" s="49">
        <v>0</v>
      </c>
      <c r="G4046" s="49">
        <v>0</v>
      </c>
      <c r="H4046" s="49">
        <v>50</v>
      </c>
      <c r="I4046" s="50">
        <v>35</v>
      </c>
      <c r="J4046" s="50">
        <v>35</v>
      </c>
      <c r="K4046" s="50">
        <v>40</v>
      </c>
      <c r="L4046" s="50">
        <v>40</v>
      </c>
      <c r="M4046" s="50">
        <v>0</v>
      </c>
      <c r="N4046" s="51">
        <f>D4046*$D$4</f>
        <v>108</v>
      </c>
      <c r="O4046" s="51">
        <f>E4046*$E$4</f>
        <v>0</v>
      </c>
      <c r="P4046" s="51">
        <f>F4046*$F$4</f>
        <v>0</v>
      </c>
      <c r="Q4046" s="51">
        <f>G4046*$G$4</f>
        <v>0</v>
      </c>
      <c r="R4046" s="51">
        <f>H4046*$H$4</f>
        <v>67.5</v>
      </c>
      <c r="S4046" s="51">
        <f>(N4046/100)*(I4046*$I$4)+(N4046/100)*(J4046*$J$4)</f>
        <v>151.20000000000002</v>
      </c>
      <c r="T4046" s="51">
        <f>(O4046/100)*(K4046*$K$4)</f>
        <v>0</v>
      </c>
      <c r="U4046" s="51">
        <f>(P4046/100)*(K4046*$K$4)+(P4046/100)*(L4046*$L$4)</f>
        <v>0</v>
      </c>
      <c r="V4046" s="51">
        <f>(Q4046/100)*(L4046*$L$4)</f>
        <v>0</v>
      </c>
      <c r="W4046" s="51">
        <f>(R4046/100)*(K4046*$K$4)+(R4046/100)*(L4046*$L$4)</f>
        <v>108</v>
      </c>
      <c r="X4046" s="51">
        <f t="shared" si="486"/>
        <v>259.20000000000005</v>
      </c>
      <c r="Y4046" s="51">
        <f t="shared" si="487"/>
        <v>0</v>
      </c>
      <c r="Z4046" s="51">
        <f t="shared" si="488"/>
        <v>0</v>
      </c>
      <c r="AA4046" s="51">
        <f t="shared" si="489"/>
        <v>0</v>
      </c>
      <c r="AB4046" s="51">
        <f t="shared" si="490"/>
        <v>175.5</v>
      </c>
      <c r="AC4046" s="52">
        <f t="shared" si="491"/>
        <v>434.7</v>
      </c>
      <c r="AD4046" s="53">
        <f>(ROUND(AC4046-AC4045,1)/AC4045)</f>
        <v>0.13321167883211679</v>
      </c>
      <c r="AE4046" s="44"/>
      <c r="AF4046" s="45"/>
    </row>
    <row r="4047" spans="1:32">
      <c r="A4047" s="46" t="s">
        <v>30</v>
      </c>
      <c r="B4047" s="56">
        <v>10</v>
      </c>
      <c r="C4047" s="48" t="s">
        <v>6</v>
      </c>
      <c r="D4047" s="49">
        <v>80</v>
      </c>
      <c r="E4047" s="49">
        <v>0</v>
      </c>
      <c r="F4047" s="49">
        <v>0</v>
      </c>
      <c r="G4047" s="49">
        <v>0</v>
      </c>
      <c r="H4047" s="49">
        <v>50</v>
      </c>
      <c r="I4047" s="50">
        <v>20</v>
      </c>
      <c r="J4047" s="50">
        <v>20</v>
      </c>
      <c r="K4047" s="50">
        <v>40</v>
      </c>
      <c r="L4047" s="50">
        <v>40</v>
      </c>
      <c r="M4047" s="50">
        <v>0</v>
      </c>
      <c r="N4047" s="51">
        <f>D4047*$D$5</f>
        <v>112</v>
      </c>
      <c r="O4047" s="51">
        <f>E4047*$E$5</f>
        <v>0</v>
      </c>
      <c r="P4047" s="51">
        <f>F4047*$F$5</f>
        <v>0</v>
      </c>
      <c r="Q4047" s="51">
        <f>G4047*$G$5</f>
        <v>0</v>
      </c>
      <c r="R4047" s="51">
        <f>H4047*$H$5</f>
        <v>70</v>
      </c>
      <c r="S4047" s="51">
        <f>(N4047/100)*(I4047*$I$5)+(N4047/100)*(J4047*$J$5)</f>
        <v>89.600000000000009</v>
      </c>
      <c r="T4047" s="51">
        <f>(O4047/100)*(K4047*$K$5)</f>
        <v>0</v>
      </c>
      <c r="U4047" s="51">
        <f>(P4047/100)*(K4047*$K$5)+(P4047/100)*(L4047*$L$5)</f>
        <v>0</v>
      </c>
      <c r="V4047" s="51">
        <f>(Q4047/100)*(L4047*$L$5)</f>
        <v>0</v>
      </c>
      <c r="W4047" s="51">
        <f>(R4047/100)*(K4047*$K$5)+(R4047/100)*(L4047*$L$5)</f>
        <v>112</v>
      </c>
      <c r="X4047" s="51">
        <f t="shared" si="486"/>
        <v>201.60000000000002</v>
      </c>
      <c r="Y4047" s="51">
        <f t="shared" si="487"/>
        <v>0</v>
      </c>
      <c r="Z4047" s="51">
        <f t="shared" si="488"/>
        <v>0</v>
      </c>
      <c r="AA4047" s="51">
        <f t="shared" si="489"/>
        <v>0</v>
      </c>
      <c r="AB4047" s="51">
        <f t="shared" si="490"/>
        <v>182</v>
      </c>
      <c r="AC4047" s="52">
        <f t="shared" si="491"/>
        <v>383.6</v>
      </c>
      <c r="AD4047" s="53">
        <f>(ROUND(AC4047-AC4045,1)/AC4045)</f>
        <v>0</v>
      </c>
      <c r="AE4047" s="44"/>
      <c r="AF4047" s="45"/>
    </row>
    <row r="4048" spans="1:32">
      <c r="A4048" s="46" t="s">
        <v>31</v>
      </c>
      <c r="B4048" s="56">
        <v>20</v>
      </c>
      <c r="C4048" s="48" t="s">
        <v>7</v>
      </c>
      <c r="D4048" s="49">
        <v>80</v>
      </c>
      <c r="E4048" s="49">
        <v>0</v>
      </c>
      <c r="F4048" s="49">
        <v>0</v>
      </c>
      <c r="G4048" s="49">
        <v>0</v>
      </c>
      <c r="H4048" s="49">
        <v>50</v>
      </c>
      <c r="I4048" s="50">
        <v>20</v>
      </c>
      <c r="J4048" s="50">
        <v>20</v>
      </c>
      <c r="K4048" s="50">
        <v>40</v>
      </c>
      <c r="L4048" s="50">
        <v>40</v>
      </c>
      <c r="M4048" s="50">
        <v>0</v>
      </c>
      <c r="N4048" s="51">
        <f>D4048*$D$6</f>
        <v>112</v>
      </c>
      <c r="O4048" s="51">
        <f>E4048*$E$6</f>
        <v>0</v>
      </c>
      <c r="P4048" s="51">
        <f>F4048*$F$6</f>
        <v>0</v>
      </c>
      <c r="Q4048" s="51">
        <f>G4048*$G$6</f>
        <v>0</v>
      </c>
      <c r="R4048" s="51">
        <f>H4048*$H$6</f>
        <v>70</v>
      </c>
      <c r="S4048" s="51">
        <f>(N4048/100)*(I4048*$I$6)+(N4048/100)*(J4048*$J$6)</f>
        <v>89.600000000000009</v>
      </c>
      <c r="T4048" s="51">
        <f>(O4048/100)*(K4048*$K$6)</f>
        <v>0</v>
      </c>
      <c r="U4048" s="51">
        <f>(P4048/100)*(K4048*$K$6)+(P4048/100)*(L4048*$L$6)</f>
        <v>0</v>
      </c>
      <c r="V4048" s="51">
        <f>(Q4048/100)*(L4048*$L$6)</f>
        <v>0</v>
      </c>
      <c r="W4048" s="51">
        <f>(R4048/100)*(K4048*$K$6)+(R4048/100)*(L4048*$L$6)</f>
        <v>112</v>
      </c>
      <c r="X4048" s="51">
        <f t="shared" si="486"/>
        <v>201.60000000000002</v>
      </c>
      <c r="Y4048" s="51">
        <f t="shared" si="487"/>
        <v>0</v>
      </c>
      <c r="Z4048" s="51">
        <f t="shared" si="488"/>
        <v>0</v>
      </c>
      <c r="AA4048" s="51">
        <f t="shared" si="489"/>
        <v>0</v>
      </c>
      <c r="AB4048" s="51">
        <f t="shared" si="490"/>
        <v>182</v>
      </c>
      <c r="AC4048" s="52">
        <f t="shared" si="491"/>
        <v>383.6</v>
      </c>
      <c r="AD4048" s="53">
        <f>(ROUND(AC4048-AC4045,1)/AC4045)</f>
        <v>0</v>
      </c>
      <c r="AE4048" s="44"/>
      <c r="AF4048" s="45"/>
    </row>
    <row r="4049" spans="1:32">
      <c r="A4049" s="46" t="s">
        <v>32</v>
      </c>
      <c r="B4049" s="56">
        <v>20</v>
      </c>
      <c r="C4049" s="48" t="s">
        <v>8</v>
      </c>
      <c r="D4049" s="49">
        <v>80</v>
      </c>
      <c r="E4049" s="49">
        <v>0</v>
      </c>
      <c r="F4049" s="49">
        <v>0</v>
      </c>
      <c r="G4049" s="49">
        <v>0</v>
      </c>
      <c r="H4049" s="49">
        <v>50</v>
      </c>
      <c r="I4049" s="50">
        <v>20</v>
      </c>
      <c r="J4049" s="50">
        <v>20</v>
      </c>
      <c r="K4049" s="50">
        <v>40</v>
      </c>
      <c r="L4049" s="50">
        <v>40</v>
      </c>
      <c r="M4049" s="50">
        <v>0</v>
      </c>
      <c r="N4049" s="51">
        <f>D4049*$D$7</f>
        <v>112</v>
      </c>
      <c r="O4049" s="51">
        <f>E4049*$E$7</f>
        <v>0</v>
      </c>
      <c r="P4049" s="51">
        <f>F4049*$F$7</f>
        <v>0</v>
      </c>
      <c r="Q4049" s="51">
        <f>G4049*$G$7</f>
        <v>0</v>
      </c>
      <c r="R4049" s="51">
        <f>H4049*$H$7</f>
        <v>70</v>
      </c>
      <c r="S4049" s="51">
        <f>(N4049/100)*(I4049*$I$7)+(N4049/100)*(J4049*$J$7)</f>
        <v>89.600000000000009</v>
      </c>
      <c r="T4049" s="51">
        <f>(O4049/100)*(K4049*$K$7)</f>
        <v>0</v>
      </c>
      <c r="U4049" s="51">
        <f>(P4049/100)*(K4049*$K$7)+(P4049/100)*(L4049*$L$7)</f>
        <v>0</v>
      </c>
      <c r="V4049" s="51">
        <f>(Q4049/100)*(L4049*$L$7)</f>
        <v>0</v>
      </c>
      <c r="W4049" s="51">
        <f>(R4049/100)*(K4049*$K$7)+(R4049/100)*(L4049*$L$7)</f>
        <v>112</v>
      </c>
      <c r="X4049" s="51">
        <f t="shared" si="486"/>
        <v>201.60000000000002</v>
      </c>
      <c r="Y4049" s="51">
        <f t="shared" si="487"/>
        <v>0</v>
      </c>
      <c r="Z4049" s="51">
        <f t="shared" si="488"/>
        <v>0</v>
      </c>
      <c r="AA4049" s="51">
        <f t="shared" si="489"/>
        <v>0</v>
      </c>
      <c r="AB4049" s="51">
        <f t="shared" si="490"/>
        <v>182</v>
      </c>
      <c r="AC4049" s="52">
        <f t="shared" si="491"/>
        <v>383.6</v>
      </c>
      <c r="AD4049" s="53">
        <f>(ROUND(AC4049-AC4045,1)/AC4045)</f>
        <v>0</v>
      </c>
      <c r="AE4049" s="44"/>
      <c r="AF4049" s="45"/>
    </row>
    <row r="4050" spans="1:32">
      <c r="A4050" s="46" t="s">
        <v>33</v>
      </c>
      <c r="B4050" s="56"/>
      <c r="C4050" s="48" t="s">
        <v>9</v>
      </c>
      <c r="D4050" s="49">
        <v>80</v>
      </c>
      <c r="E4050" s="49">
        <v>0</v>
      </c>
      <c r="F4050" s="49">
        <v>0</v>
      </c>
      <c r="G4050" s="49">
        <v>0</v>
      </c>
      <c r="H4050" s="49">
        <v>50</v>
      </c>
      <c r="I4050" s="50">
        <v>20</v>
      </c>
      <c r="J4050" s="50">
        <v>20</v>
      </c>
      <c r="K4050" s="50">
        <v>40</v>
      </c>
      <c r="L4050" s="50">
        <v>40</v>
      </c>
      <c r="M4050" s="50">
        <v>0</v>
      </c>
      <c r="N4050" s="51">
        <f>D4050*$D$8</f>
        <v>112</v>
      </c>
      <c r="O4050" s="51">
        <f>E4050*$E$8</f>
        <v>0</v>
      </c>
      <c r="P4050" s="51">
        <f>F4050*$F$8</f>
        <v>0</v>
      </c>
      <c r="Q4050" s="51">
        <f>G4050*$G$8</f>
        <v>0</v>
      </c>
      <c r="R4050" s="51">
        <f>H4050*$H$8</f>
        <v>70</v>
      </c>
      <c r="S4050" s="51">
        <f>(N4050/100)*(I4050*$I$8)+(N4050/100)*(J4050*$J$8)</f>
        <v>89.600000000000009</v>
      </c>
      <c r="T4050" s="51">
        <f>(O4050/100)*(K4050*$K$8)</f>
        <v>0</v>
      </c>
      <c r="U4050" s="51">
        <f>(P4050/100)*(K4050*$K$8)+(P4050/100)*(L4050*$L$8)</f>
        <v>0</v>
      </c>
      <c r="V4050" s="51">
        <f>(Q4050/100)*(L4050*$L$8)</f>
        <v>0</v>
      </c>
      <c r="W4050" s="51">
        <f>(R4050/100)*(K4050*$K$8)+(R4050/100)*(L4050*$L$8)</f>
        <v>112</v>
      </c>
      <c r="X4050" s="51">
        <f t="shared" si="486"/>
        <v>201.60000000000002</v>
      </c>
      <c r="Y4050" s="51">
        <f t="shared" si="487"/>
        <v>0</v>
      </c>
      <c r="Z4050" s="51">
        <f t="shared" si="488"/>
        <v>0</v>
      </c>
      <c r="AA4050" s="51">
        <f t="shared" si="489"/>
        <v>0</v>
      </c>
      <c r="AB4050" s="51">
        <f t="shared" si="490"/>
        <v>182</v>
      </c>
      <c r="AC4050" s="52">
        <f t="shared" si="491"/>
        <v>383.6</v>
      </c>
      <c r="AD4050" s="53">
        <f>(ROUND(AC4050-AC4045,1)/AC4045)</f>
        <v>0</v>
      </c>
      <c r="AE4050" s="44"/>
      <c r="AF4050" s="45"/>
    </row>
    <row r="4051" spans="1:32">
      <c r="A4051" s="46" t="s">
        <v>34</v>
      </c>
      <c r="B4051" s="56"/>
      <c r="C4051" s="48" t="s">
        <v>10</v>
      </c>
      <c r="D4051" s="49">
        <v>40</v>
      </c>
      <c r="E4051" s="49">
        <v>130</v>
      </c>
      <c r="F4051" s="49">
        <v>0</v>
      </c>
      <c r="G4051" s="49">
        <v>0</v>
      </c>
      <c r="H4051" s="49">
        <v>0</v>
      </c>
      <c r="I4051" s="50">
        <v>20</v>
      </c>
      <c r="J4051" s="50">
        <v>20</v>
      </c>
      <c r="K4051" s="50">
        <v>80</v>
      </c>
      <c r="L4051" s="50">
        <v>0</v>
      </c>
      <c r="M4051" s="50">
        <v>0</v>
      </c>
      <c r="N4051" s="51">
        <f>D4051*$D$9</f>
        <v>54</v>
      </c>
      <c r="O4051" s="51">
        <f>E4051*$E$9</f>
        <v>175.5</v>
      </c>
      <c r="P4051" s="51">
        <f>F4051*$F$9</f>
        <v>0</v>
      </c>
      <c r="Q4051" s="51">
        <f>G4051*$G$9</f>
        <v>0</v>
      </c>
      <c r="R4051" s="51">
        <f>H4051*$H$9</f>
        <v>0</v>
      </c>
      <c r="S4051" s="51">
        <f>(N4051/100)*(I4051*$I$9)+(N4051/100)*(J4051*$J$9)</f>
        <v>21.6</v>
      </c>
      <c r="T4051" s="51">
        <f>(O4051/100)*(K4051*$K$9)</f>
        <v>196.56</v>
      </c>
      <c r="U4051" s="51">
        <f>(P4051/100)*(K4051*$K$9)+(P4051/100)*(L4051*$L$9)</f>
        <v>0</v>
      </c>
      <c r="V4051" s="51">
        <f>(Q4051/100)*(L4051*$L$9)</f>
        <v>0</v>
      </c>
      <c r="W4051" s="51">
        <f>(R4051/100)*(K4051*$K$9)+(R4051/100)*(L4051*$L$9)</f>
        <v>0</v>
      </c>
      <c r="X4051" s="51">
        <f t="shared" si="486"/>
        <v>75.599999999999994</v>
      </c>
      <c r="Y4051" s="51">
        <f t="shared" si="487"/>
        <v>372.06</v>
      </c>
      <c r="Z4051" s="51">
        <f t="shared" si="488"/>
        <v>0</v>
      </c>
      <c r="AA4051" s="51">
        <f t="shared" si="489"/>
        <v>0</v>
      </c>
      <c r="AB4051" s="51">
        <f t="shared" si="490"/>
        <v>0</v>
      </c>
      <c r="AC4051" s="52">
        <f t="shared" si="491"/>
        <v>447.7</v>
      </c>
      <c r="AD4051" s="53">
        <f>(ROUND(AC4051-AC4045,1)/AC4045)</f>
        <v>0.16710114702815429</v>
      </c>
      <c r="AE4051" s="44"/>
      <c r="AF4051" s="45"/>
    </row>
    <row r="4052" spans="1:32">
      <c r="A4052" s="46" t="s">
        <v>35</v>
      </c>
      <c r="B4052" s="56"/>
      <c r="C4052" s="48" t="s">
        <v>11</v>
      </c>
      <c r="D4052" s="49">
        <v>40</v>
      </c>
      <c r="E4052" s="49">
        <v>0</v>
      </c>
      <c r="F4052" s="49">
        <v>130</v>
      </c>
      <c r="G4052" s="49">
        <v>0</v>
      </c>
      <c r="H4052" s="49">
        <v>0</v>
      </c>
      <c r="I4052" s="50">
        <v>20</v>
      </c>
      <c r="J4052" s="50">
        <v>20</v>
      </c>
      <c r="K4052" s="50">
        <v>40</v>
      </c>
      <c r="L4052" s="50">
        <v>40</v>
      </c>
      <c r="M4052" s="50">
        <v>0</v>
      </c>
      <c r="N4052" s="51">
        <f>D4052*$D$10</f>
        <v>54</v>
      </c>
      <c r="O4052" s="51">
        <f>E4052*$E$10</f>
        <v>0</v>
      </c>
      <c r="P4052" s="51">
        <f>F4052*$F$10</f>
        <v>175.5</v>
      </c>
      <c r="Q4052" s="51">
        <f>G4052*$G$10</f>
        <v>0</v>
      </c>
      <c r="R4052" s="51">
        <f>H4052*$H$10</f>
        <v>0</v>
      </c>
      <c r="S4052" s="51">
        <f>(N4052/100)*(I4052*$I$10)+(N4052/100)*(J4052*$J$10)</f>
        <v>21.6</v>
      </c>
      <c r="T4052" s="51">
        <f>(O4052/100)*(K4052*$J$10)</f>
        <v>0</v>
      </c>
      <c r="U4052" s="51">
        <f>(P4052/100)*(K4052*$K$10)+(P4052/100)*(L4052*$L$10)</f>
        <v>196.56</v>
      </c>
      <c r="V4052" s="51">
        <f>(Q4052/100)*(L4052*$L$10)</f>
        <v>0</v>
      </c>
      <c r="W4052" s="51">
        <f>(R4052/100)*(K4052*$K$10)+(R4052/100)*(L4052*$L$10)</f>
        <v>0</v>
      </c>
      <c r="X4052" s="51">
        <f t="shared" si="486"/>
        <v>75.599999999999994</v>
      </c>
      <c r="Y4052" s="51">
        <f t="shared" si="487"/>
        <v>0</v>
      </c>
      <c r="Z4052" s="51">
        <f t="shared" si="488"/>
        <v>372.06</v>
      </c>
      <c r="AA4052" s="51">
        <f t="shared" si="489"/>
        <v>0</v>
      </c>
      <c r="AB4052" s="51">
        <f t="shared" si="490"/>
        <v>0</v>
      </c>
      <c r="AC4052" s="52">
        <f t="shared" si="491"/>
        <v>447.7</v>
      </c>
      <c r="AD4052" s="53">
        <f>(ROUND(AC4052-AC4045,1)/AC4045)</f>
        <v>0.16710114702815429</v>
      </c>
      <c r="AE4052" s="44"/>
      <c r="AF4052" s="45"/>
    </row>
    <row r="4053" spans="1:32">
      <c r="A4053" s="46" t="s">
        <v>36</v>
      </c>
      <c r="B4053" s="56"/>
      <c r="C4053" s="48" t="s">
        <v>12</v>
      </c>
      <c r="D4053" s="49">
        <v>40</v>
      </c>
      <c r="E4053" s="49">
        <v>0</v>
      </c>
      <c r="F4053" s="49">
        <v>0</v>
      </c>
      <c r="G4053" s="49">
        <v>130</v>
      </c>
      <c r="H4053" s="49">
        <v>0</v>
      </c>
      <c r="I4053" s="50">
        <v>20</v>
      </c>
      <c r="J4053" s="50">
        <v>20</v>
      </c>
      <c r="K4053" s="50">
        <v>0</v>
      </c>
      <c r="L4053" s="50">
        <v>80</v>
      </c>
      <c r="M4053" s="50">
        <v>0</v>
      </c>
      <c r="N4053" s="51">
        <f>D4053*$D$11</f>
        <v>54</v>
      </c>
      <c r="O4053" s="51">
        <f>E4053*$E$11</f>
        <v>0</v>
      </c>
      <c r="P4053" s="51">
        <f>F4053*$F$11</f>
        <v>0</v>
      </c>
      <c r="Q4053" s="51">
        <f>G4053*$G$11</f>
        <v>175.5</v>
      </c>
      <c r="R4053" s="51">
        <f>H4053*$H$11</f>
        <v>0</v>
      </c>
      <c r="S4053" s="51">
        <f>(N4053/100)*(I4053*$I$11)+(N4053/100)*(J4053*$J$11)</f>
        <v>21.6</v>
      </c>
      <c r="T4053" s="51">
        <f>(O4053/100)*(K4053*$K$11)</f>
        <v>0</v>
      </c>
      <c r="U4053" s="51">
        <f>(P4053/100)*(K4053*$K$11)+(P4053/100)*(L4053*$L$11)</f>
        <v>0</v>
      </c>
      <c r="V4053" s="51">
        <f>(Q4053/100)*(L4053*$L$11)</f>
        <v>196.56</v>
      </c>
      <c r="W4053" s="51">
        <f>(R4053/100)*(K4053*$K$11)+(R4053/100)*(L4053*$L$11)</f>
        <v>0</v>
      </c>
      <c r="X4053" s="51">
        <f t="shared" si="486"/>
        <v>75.599999999999994</v>
      </c>
      <c r="Y4053" s="51">
        <f t="shared" si="487"/>
        <v>0</v>
      </c>
      <c r="Z4053" s="51">
        <f t="shared" si="488"/>
        <v>0</v>
      </c>
      <c r="AA4053" s="51">
        <f t="shared" si="489"/>
        <v>372.06</v>
      </c>
      <c r="AB4053" s="51">
        <f t="shared" si="490"/>
        <v>0</v>
      </c>
      <c r="AC4053" s="52">
        <f t="shared" si="491"/>
        <v>447.7</v>
      </c>
      <c r="AD4053" s="53">
        <f>(ROUND(AC4053-AC4045,1)/AC4045)</f>
        <v>0.16710114702815429</v>
      </c>
      <c r="AE4053" s="44"/>
      <c r="AF4053" s="45"/>
    </row>
    <row r="4054" spans="1:32">
      <c r="A4054" s="46" t="s">
        <v>37</v>
      </c>
      <c r="B4054" s="56"/>
      <c r="C4054" s="48" t="s">
        <v>13</v>
      </c>
      <c r="D4054" s="49">
        <v>40</v>
      </c>
      <c r="E4054" s="49">
        <v>0</v>
      </c>
      <c r="F4054" s="49">
        <v>0</v>
      </c>
      <c r="G4054" s="49">
        <v>0</v>
      </c>
      <c r="H4054" s="49">
        <v>130</v>
      </c>
      <c r="I4054" s="50">
        <v>20</v>
      </c>
      <c r="J4054" s="50">
        <v>20</v>
      </c>
      <c r="K4054" s="50">
        <v>45</v>
      </c>
      <c r="L4054" s="50">
        <v>45</v>
      </c>
      <c r="M4054" s="50">
        <v>0</v>
      </c>
      <c r="N4054" s="51">
        <f>D4054*$D$12</f>
        <v>54</v>
      </c>
      <c r="O4054" s="51">
        <f>E4054*$E$12</f>
        <v>0</v>
      </c>
      <c r="P4054" s="51">
        <f>F4054*$F$12</f>
        <v>0</v>
      </c>
      <c r="Q4054" s="51">
        <f>G4054*$G$12</f>
        <v>0</v>
      </c>
      <c r="R4054" s="51">
        <f>H4054*$H$12</f>
        <v>175.5</v>
      </c>
      <c r="S4054" s="51">
        <f>(N4054/100)*(I4054*$I$12)+(N4054/100)*(J4054*$J$12)</f>
        <v>21.6</v>
      </c>
      <c r="T4054" s="51">
        <f>(O4054/100)*(K4054*$K$12)</f>
        <v>0</v>
      </c>
      <c r="U4054" s="51">
        <f>(P4054/100)*(K4054*$K$12)+(P4054/100)*(L4054*$L$12)</f>
        <v>0</v>
      </c>
      <c r="V4054" s="51">
        <f>(Q4054/100)*(L4054*$L$12)</f>
        <v>0</v>
      </c>
      <c r="W4054" s="51">
        <f>(R4054/100)*(K4054*$K$12)+(R4054/100)*(L4054*$L$12)</f>
        <v>221.12999999999997</v>
      </c>
      <c r="X4054" s="51">
        <f t="shared" si="486"/>
        <v>75.599999999999994</v>
      </c>
      <c r="Y4054" s="51">
        <f t="shared" si="487"/>
        <v>0</v>
      </c>
      <c r="Z4054" s="51">
        <f t="shared" si="488"/>
        <v>0</v>
      </c>
      <c r="AA4054" s="51">
        <f t="shared" si="489"/>
        <v>0</v>
      </c>
      <c r="AB4054" s="51">
        <f t="shared" si="490"/>
        <v>396.63</v>
      </c>
      <c r="AC4054" s="52">
        <f t="shared" si="491"/>
        <v>472.2</v>
      </c>
      <c r="AD4054" s="53">
        <f>(ROUND(AC4054-AC4045,1)/AC4045)</f>
        <v>0.23096976016684043</v>
      </c>
      <c r="AE4054" s="44"/>
      <c r="AF4054" s="45"/>
    </row>
    <row r="4055" spans="1:32">
      <c r="A4055" s="46" t="s">
        <v>38</v>
      </c>
      <c r="B4055" s="56"/>
      <c r="C4055" s="48" t="s">
        <v>14</v>
      </c>
      <c r="D4055" s="49">
        <v>80</v>
      </c>
      <c r="E4055" s="49">
        <v>0</v>
      </c>
      <c r="F4055" s="49">
        <v>0</v>
      </c>
      <c r="G4055" s="49">
        <v>0</v>
      </c>
      <c r="H4055" s="49">
        <v>50</v>
      </c>
      <c r="I4055" s="50">
        <v>0</v>
      </c>
      <c r="J4055" s="50">
        <v>0</v>
      </c>
      <c r="K4055" s="50">
        <v>0</v>
      </c>
      <c r="L4055" s="50">
        <v>0</v>
      </c>
      <c r="M4055" s="50">
        <v>84</v>
      </c>
      <c r="N4055" s="51">
        <f>D4055*$D$13</f>
        <v>108</v>
      </c>
      <c r="O4055" s="51">
        <f>E4055*$E$13</f>
        <v>0</v>
      </c>
      <c r="P4055" s="51">
        <f>F4055*$F$13</f>
        <v>0</v>
      </c>
      <c r="Q4055" s="51">
        <f>G4055*$G$13</f>
        <v>0</v>
      </c>
      <c r="R4055" s="51">
        <f>H4055*$H$13</f>
        <v>67.5</v>
      </c>
      <c r="S4055" s="51">
        <f>(N4055/100)*(I4055*$I$13)+(N4055/100)*(J4055*$J$13)+(N4055/100)*(M4055*$M$13)</f>
        <v>181.44</v>
      </c>
      <c r="T4055" s="51">
        <f>(O4055/100)*(K4055*$K$13)+(O4055/100)*(M4055*$M$13)</f>
        <v>0</v>
      </c>
      <c r="U4055" s="51">
        <f>(P4055/100)*(K4055*$K$13)+(P4055/100)*(L4055*$L$13)+(P4055/100)*(M4055*$M$13)</f>
        <v>0</v>
      </c>
      <c r="V4055" s="51">
        <f>(Q4055/100)*(L4055*$L$13)+(Q4055/100)*(M4055*$M$13)</f>
        <v>0</v>
      </c>
      <c r="W4055" s="51">
        <f>(R4055/100)*(K4055*$K$13)+(R4055/100)*(L4055*$L$13)+(R4055/100)*(M4055*$M$13)</f>
        <v>113.4</v>
      </c>
      <c r="X4055" s="51">
        <f t="shared" si="486"/>
        <v>289.44</v>
      </c>
      <c r="Y4055" s="51">
        <f t="shared" si="487"/>
        <v>0</v>
      </c>
      <c r="Z4055" s="51">
        <f t="shared" si="488"/>
        <v>0</v>
      </c>
      <c r="AA4055" s="51">
        <f t="shared" si="489"/>
        <v>0</v>
      </c>
      <c r="AB4055" s="51">
        <f t="shared" si="490"/>
        <v>180.9</v>
      </c>
      <c r="AC4055" s="52">
        <f t="shared" si="491"/>
        <v>470.3</v>
      </c>
      <c r="AD4055" s="53">
        <f>(ROUND(AC4055-AC4045,1)/AC4045)</f>
        <v>0.22601668404588113</v>
      </c>
      <c r="AE4055" s="44"/>
      <c r="AF4055" s="45"/>
    </row>
    <row r="4056" spans="1:32">
      <c r="A4056" s="46" t="s">
        <v>39</v>
      </c>
      <c r="B4056" s="56"/>
      <c r="C4056" s="48" t="s">
        <v>15</v>
      </c>
      <c r="D4056" s="49">
        <v>100</v>
      </c>
      <c r="E4056" s="49">
        <v>0</v>
      </c>
      <c r="F4056" s="49">
        <v>0</v>
      </c>
      <c r="G4056" s="49">
        <v>0</v>
      </c>
      <c r="H4056" s="49">
        <v>0</v>
      </c>
      <c r="I4056" s="50">
        <v>20</v>
      </c>
      <c r="J4056" s="50">
        <v>20</v>
      </c>
      <c r="K4056" s="50">
        <v>100</v>
      </c>
      <c r="L4056" s="50">
        <v>0</v>
      </c>
      <c r="M4056" s="50">
        <v>0</v>
      </c>
      <c r="N4056" s="51">
        <f>D4056*$D$14</f>
        <v>135</v>
      </c>
      <c r="O4056" s="51">
        <f>E4056*$E$14</f>
        <v>0</v>
      </c>
      <c r="P4056" s="51">
        <f>F4056*$F$14</f>
        <v>0</v>
      </c>
      <c r="Q4056" s="51">
        <f>G4056*$G$14</f>
        <v>0</v>
      </c>
      <c r="R4056" s="51">
        <f>H4056*$H$14</f>
        <v>0</v>
      </c>
      <c r="S4056" s="51">
        <f>(N4056/100)*(I4056*$I$14)+(N4056/100)*(J4056*$J$14)+(N4056/100)*(K4056*$K$14)</f>
        <v>324</v>
      </c>
      <c r="T4056" s="51">
        <f>(O4056/100)*(K4056*$K$14)</f>
        <v>0</v>
      </c>
      <c r="U4056" s="51">
        <f>(P4056/100)*(K4056*$K$14)+(P4056/100)*(L4056*$L$14)</f>
        <v>0</v>
      </c>
      <c r="V4056" s="51">
        <f>(Q4056/100)*(L4056*$L$14)</f>
        <v>0</v>
      </c>
      <c r="W4056" s="51">
        <f>(R4056/100)*(K4056*$L$14)+(R4056/100)*(L4056*$M$14)</f>
        <v>0</v>
      </c>
      <c r="X4056" s="51">
        <f t="shared" si="486"/>
        <v>459</v>
      </c>
      <c r="Y4056" s="51">
        <f t="shared" si="487"/>
        <v>0</v>
      </c>
      <c r="Z4056" s="51">
        <f t="shared" si="488"/>
        <v>0</v>
      </c>
      <c r="AA4056" s="51">
        <f t="shared" si="489"/>
        <v>0</v>
      </c>
      <c r="AB4056" s="51">
        <f t="shared" si="490"/>
        <v>0</v>
      </c>
      <c r="AC4056" s="52">
        <f t="shared" si="491"/>
        <v>459</v>
      </c>
      <c r="AD4056" s="53">
        <f>(ROUND(AC4056-AC4045,1)/AC4045)</f>
        <v>0.19655891553701774</v>
      </c>
      <c r="AE4056" s="44"/>
      <c r="AF4056" s="45"/>
    </row>
    <row r="4057" spans="1:32">
      <c r="A4057" s="46"/>
      <c r="B4057" s="56"/>
      <c r="C4057" s="48" t="s">
        <v>16</v>
      </c>
      <c r="D4057" s="49">
        <v>100</v>
      </c>
      <c r="E4057" s="49">
        <v>0</v>
      </c>
      <c r="F4057" s="49">
        <v>0</v>
      </c>
      <c r="G4057" s="49">
        <v>0</v>
      </c>
      <c r="H4057" s="49">
        <v>0</v>
      </c>
      <c r="I4057" s="50">
        <v>20</v>
      </c>
      <c r="J4057" s="50">
        <v>20</v>
      </c>
      <c r="K4057" s="50">
        <v>0</v>
      </c>
      <c r="L4057" s="50">
        <v>100</v>
      </c>
      <c r="M4057" s="50">
        <v>0</v>
      </c>
      <c r="N4057" s="51">
        <f>D4057*$D$15</f>
        <v>135</v>
      </c>
      <c r="O4057" s="51">
        <f>E4057*$E$15</f>
        <v>0</v>
      </c>
      <c r="P4057" s="51">
        <f>F4057*$F$15</f>
        <v>0</v>
      </c>
      <c r="Q4057" s="51">
        <f>G4057*$G$15</f>
        <v>0</v>
      </c>
      <c r="R4057" s="51">
        <f>H4057*$H$15</f>
        <v>0</v>
      </c>
      <c r="S4057" s="51">
        <f>(N4057/100)*(I4057*$I$15)+(N4057/100)*(J4057*$J$15)+(N4057/100)*(L4057*$L$15)</f>
        <v>324</v>
      </c>
      <c r="T4057" s="51">
        <f>(O4057/100)*(K4057*$K$15)</f>
        <v>0</v>
      </c>
      <c r="U4057" s="51">
        <f>(P4057/100)*(K4057*$K$15)+(P4057/100)*(L4057*$L$15)</f>
        <v>0</v>
      </c>
      <c r="V4057" s="51">
        <f>(Q4057/100)*(L4057*$L$15)</f>
        <v>0</v>
      </c>
      <c r="W4057" s="51">
        <f>(R4057/100)*(K4057*$K$15)+(R4057/100)*(L4057*$L$15)</f>
        <v>0</v>
      </c>
      <c r="X4057" s="51">
        <f t="shared" si="486"/>
        <v>459</v>
      </c>
      <c r="Y4057" s="51">
        <f t="shared" si="487"/>
        <v>0</v>
      </c>
      <c r="Z4057" s="51">
        <f t="shared" si="488"/>
        <v>0</v>
      </c>
      <c r="AA4057" s="51">
        <f t="shared" si="489"/>
        <v>0</v>
      </c>
      <c r="AB4057" s="51">
        <f t="shared" si="490"/>
        <v>0</v>
      </c>
      <c r="AC4057" s="52">
        <f t="shared" si="491"/>
        <v>459</v>
      </c>
      <c r="AD4057" s="53">
        <f>(ROUND(AC4057-AC4045,1)/AC4045)</f>
        <v>0.19655891553701774</v>
      </c>
      <c r="AE4057" s="44"/>
      <c r="AF4057" s="45"/>
    </row>
    <row r="4058" spans="1:32">
      <c r="A4058" s="46"/>
      <c r="B4058" s="56"/>
      <c r="C4058" s="48" t="s">
        <v>17</v>
      </c>
      <c r="D4058" s="49">
        <v>80</v>
      </c>
      <c r="E4058" s="49">
        <v>0</v>
      </c>
      <c r="F4058" s="49">
        <v>0</v>
      </c>
      <c r="G4058" s="49">
        <v>0</v>
      </c>
      <c r="H4058" s="49">
        <v>50</v>
      </c>
      <c r="I4058" s="50">
        <v>20</v>
      </c>
      <c r="J4058" s="50">
        <v>70</v>
      </c>
      <c r="K4058" s="50">
        <v>40</v>
      </c>
      <c r="L4058" s="50">
        <v>40</v>
      </c>
      <c r="M4058" s="50">
        <v>0</v>
      </c>
      <c r="N4058" s="51">
        <f>D4058*$D$16</f>
        <v>108</v>
      </c>
      <c r="O4058" s="51">
        <f>E4058*$E$16</f>
        <v>0</v>
      </c>
      <c r="P4058" s="51">
        <f>F4058*$F$16</f>
        <v>0</v>
      </c>
      <c r="Q4058" s="51">
        <f>G4058*$G$16</f>
        <v>0</v>
      </c>
      <c r="R4058" s="51">
        <f>H4058*$H$16</f>
        <v>67.5</v>
      </c>
      <c r="S4058" s="51">
        <f>(N4058/100)*(I4058*$I$16)+(N4058/100)*(J4058*$J$16)</f>
        <v>210.6</v>
      </c>
      <c r="T4058" s="51">
        <f>(O4058/100)*(K4058*$K$16)</f>
        <v>0</v>
      </c>
      <c r="U4058" s="51">
        <f>(P4058/100)*(K4058*$K$16)+(P4058/100)*(L4058*$L$16)</f>
        <v>0</v>
      </c>
      <c r="V4058" s="51">
        <f>(Q4058/100)*(L4058*$L$16)</f>
        <v>0</v>
      </c>
      <c r="W4058" s="51">
        <f>(R4058/100)*(K4058*$K$16)+(R4058/100)*(L4058*$L$16)</f>
        <v>54</v>
      </c>
      <c r="X4058" s="51">
        <f t="shared" si="486"/>
        <v>318.60000000000002</v>
      </c>
      <c r="Y4058" s="51">
        <f t="shared" si="487"/>
        <v>0</v>
      </c>
      <c r="Z4058" s="51">
        <f t="shared" si="488"/>
        <v>0</v>
      </c>
      <c r="AA4058" s="51">
        <f t="shared" si="489"/>
        <v>0</v>
      </c>
      <c r="AB4058" s="51">
        <f t="shared" si="490"/>
        <v>121.5</v>
      </c>
      <c r="AC4058" s="52">
        <f t="shared" si="491"/>
        <v>440.1</v>
      </c>
      <c r="AD4058" s="53">
        <f>(ROUND(AC4058-AC4045,1)/AC4045)</f>
        <v>0.14728884254431698</v>
      </c>
      <c r="AE4058" s="44"/>
      <c r="AF4058" s="45"/>
    </row>
    <row r="4059" spans="1:32">
      <c r="A4059" s="46"/>
      <c r="B4059" s="56"/>
      <c r="C4059" s="48" t="s">
        <v>18</v>
      </c>
      <c r="D4059" s="49">
        <v>80</v>
      </c>
      <c r="E4059" s="49">
        <v>0</v>
      </c>
      <c r="F4059" s="49">
        <v>0</v>
      </c>
      <c r="G4059" s="49">
        <v>0</v>
      </c>
      <c r="H4059" s="49">
        <v>50</v>
      </c>
      <c r="I4059" s="50">
        <v>70</v>
      </c>
      <c r="J4059" s="50">
        <v>20</v>
      </c>
      <c r="K4059" s="50">
        <v>40</v>
      </c>
      <c r="L4059" s="50">
        <v>40</v>
      </c>
      <c r="M4059" s="50">
        <v>0</v>
      </c>
      <c r="N4059" s="51">
        <f>D4059*$D$17</f>
        <v>108</v>
      </c>
      <c r="O4059" s="51">
        <f>E4059*$E$17</f>
        <v>0</v>
      </c>
      <c r="P4059" s="51">
        <f>F4059*$F$17</f>
        <v>0</v>
      </c>
      <c r="Q4059" s="51">
        <f>G4059*$G$17</f>
        <v>0</v>
      </c>
      <c r="R4059" s="51">
        <f>H4059*$H$17</f>
        <v>67.5</v>
      </c>
      <c r="S4059" s="51">
        <f>(N4059/100)*(I4059*$I$17)+(N4059/100)*(J4059*$J$17)</f>
        <v>210.6</v>
      </c>
      <c r="T4059" s="51">
        <f>(O4059/100)*(K4059*$K$17)</f>
        <v>0</v>
      </c>
      <c r="U4059" s="51">
        <f>(P4059/100)*(K4059*$K$17)+(P4059/100)*(L4059*$L$17)</f>
        <v>0</v>
      </c>
      <c r="V4059" s="51">
        <f>(Q4059/100)*(L4059*$L$17)</f>
        <v>0</v>
      </c>
      <c r="W4059" s="51">
        <f>(R4059/100)*(K4059*$K$17)+(R4059/100)*(L4059*$L$17)</f>
        <v>54</v>
      </c>
      <c r="X4059" s="51">
        <f t="shared" si="486"/>
        <v>318.60000000000002</v>
      </c>
      <c r="Y4059" s="51">
        <f t="shared" si="487"/>
        <v>0</v>
      </c>
      <c r="Z4059" s="51">
        <f t="shared" si="488"/>
        <v>0</v>
      </c>
      <c r="AA4059" s="51">
        <f t="shared" si="489"/>
        <v>0</v>
      </c>
      <c r="AB4059" s="51">
        <f t="shared" si="490"/>
        <v>121.5</v>
      </c>
      <c r="AC4059" s="52">
        <f t="shared" si="491"/>
        <v>440.1</v>
      </c>
      <c r="AD4059" s="53">
        <f>(ROUND(AC4059-AC4045,1)/AC4045)</f>
        <v>0.14728884254431698</v>
      </c>
      <c r="AE4059" s="44" t="s">
        <v>28</v>
      </c>
      <c r="AF4059" s="45"/>
    </row>
    <row r="4060" spans="1:32">
      <c r="A4060" s="62"/>
      <c r="B4060" s="210" t="s">
        <v>329</v>
      </c>
      <c r="C4060" s="210"/>
      <c r="D4060" s="210"/>
      <c r="E4060" s="210"/>
      <c r="F4060" s="210"/>
      <c r="G4060" s="210"/>
      <c r="H4060" s="210"/>
      <c r="I4060" s="210"/>
      <c r="J4060" s="210"/>
      <c r="K4060" s="210"/>
      <c r="L4060" s="210"/>
      <c r="M4060" s="210"/>
      <c r="N4060" s="210"/>
      <c r="O4060" s="210"/>
      <c r="P4060" s="210"/>
      <c r="Q4060" s="210"/>
      <c r="R4060" s="210"/>
      <c r="S4060" s="210"/>
      <c r="T4060" s="210"/>
      <c r="U4060" s="210"/>
      <c r="V4060" s="210"/>
      <c r="W4060" s="210"/>
      <c r="X4060" s="210"/>
      <c r="Y4060" s="210"/>
      <c r="Z4060" s="210"/>
      <c r="AA4060" s="210"/>
      <c r="AB4060" s="210"/>
      <c r="AC4060" s="12">
        <v>600</v>
      </c>
      <c r="AD4060" s="12"/>
      <c r="AE4060" s="44"/>
      <c r="AF4060" s="45"/>
    </row>
    <row r="4061" spans="1:32">
      <c r="A4061" s="54" t="s">
        <v>19</v>
      </c>
      <c r="B4061" s="56" t="s">
        <v>330</v>
      </c>
      <c r="C4061" s="48" t="s">
        <v>4</v>
      </c>
      <c r="D4061" s="49">
        <v>108</v>
      </c>
      <c r="E4061" s="49">
        <v>0</v>
      </c>
      <c r="F4061" s="49">
        <v>0</v>
      </c>
      <c r="G4061" s="49">
        <v>0</v>
      </c>
      <c r="H4061" s="49">
        <v>0</v>
      </c>
      <c r="I4061" s="50">
        <v>30</v>
      </c>
      <c r="J4061" s="50">
        <v>60</v>
      </c>
      <c r="K4061" s="50">
        <v>0</v>
      </c>
      <c r="L4061" s="50">
        <v>0</v>
      </c>
      <c r="M4061" s="50">
        <v>0</v>
      </c>
      <c r="N4061" s="51">
        <f>D4061*$D$3</f>
        <v>151.19999999999999</v>
      </c>
      <c r="O4061" s="51">
        <f>E4061*$E$3</f>
        <v>0</v>
      </c>
      <c r="P4061" s="51">
        <f>F4061*$F$3</f>
        <v>0</v>
      </c>
      <c r="Q4061" s="51">
        <f>G4061*$G$3</f>
        <v>0</v>
      </c>
      <c r="R4061" s="51">
        <f>H4061*$H$3</f>
        <v>0</v>
      </c>
      <c r="S4061" s="51">
        <f>(N4061/100)*(I4061*$I$3)+(N4061/100)*(J4061*$J$3)</f>
        <v>272.15999999999997</v>
      </c>
      <c r="T4061" s="51">
        <f>(O4061/100)*(K4061*$K$3)</f>
        <v>0</v>
      </c>
      <c r="U4061" s="51">
        <f>(P4061/100)*(K4061*$K$3)+(P4061/100)*(L4061*$L$3)</f>
        <v>0</v>
      </c>
      <c r="V4061" s="51">
        <f>(Q4061/100)*(L4061*$L$3)</f>
        <v>0</v>
      </c>
      <c r="W4061" s="51">
        <f>(R4061/100)*(K4061*$K$3)+(R4061/100)*(L4061*$L$3)</f>
        <v>0</v>
      </c>
      <c r="X4061" s="51">
        <f t="shared" ref="X4061:X4092" si="492">N4061+S4061</f>
        <v>423.35999999999996</v>
      </c>
      <c r="Y4061" s="51">
        <f t="shared" ref="Y4061:Y4092" si="493">O4061+T4061</f>
        <v>0</v>
      </c>
      <c r="Z4061" s="51">
        <f t="shared" ref="Z4061:Z4092" si="494">P4061+U4061</f>
        <v>0</v>
      </c>
      <c r="AA4061" s="51">
        <f t="shared" ref="AA4061:AA4092" si="495">Q4061+V4061</f>
        <v>0</v>
      </c>
      <c r="AB4061" s="51">
        <f t="shared" ref="AB4061:AB4092" si="496">R4061+W4061</f>
        <v>0</v>
      </c>
      <c r="AC4061" s="52">
        <f t="shared" ref="AC4061:AC4092" si="497">ROUND(X4061+Y4061+Z4061+AA4061+AB4061,1)</f>
        <v>423.4</v>
      </c>
      <c r="AD4061" s="53">
        <v>0</v>
      </c>
      <c r="AE4061" s="44"/>
      <c r="AF4061" s="45"/>
    </row>
    <row r="4062" spans="1:32">
      <c r="A4062" s="46" t="s">
        <v>29</v>
      </c>
      <c r="B4062" s="56">
        <v>18</v>
      </c>
      <c r="C4062" s="48" t="s">
        <v>5</v>
      </c>
      <c r="D4062" s="49">
        <v>108</v>
      </c>
      <c r="E4062" s="49">
        <v>0</v>
      </c>
      <c r="F4062" s="49">
        <v>0</v>
      </c>
      <c r="G4062" s="49">
        <v>0</v>
      </c>
      <c r="H4062" s="49">
        <v>0</v>
      </c>
      <c r="I4062" s="50">
        <v>50</v>
      </c>
      <c r="J4062" s="50">
        <v>65</v>
      </c>
      <c r="K4062" s="50">
        <v>0</v>
      </c>
      <c r="L4062" s="50">
        <v>0</v>
      </c>
      <c r="M4062" s="50">
        <v>0</v>
      </c>
      <c r="N4062" s="51">
        <f>D4062*$D$4</f>
        <v>145.80000000000001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335.34000000000003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492"/>
        <v>481.14000000000004</v>
      </c>
      <c r="Y4062" s="51">
        <f t="shared" si="493"/>
        <v>0</v>
      </c>
      <c r="Z4062" s="51">
        <f t="shared" si="494"/>
        <v>0</v>
      </c>
      <c r="AA4062" s="51">
        <f t="shared" si="495"/>
        <v>0</v>
      </c>
      <c r="AB4062" s="51">
        <f t="shared" si="496"/>
        <v>0</v>
      </c>
      <c r="AC4062" s="52">
        <f t="shared" si="497"/>
        <v>481.1</v>
      </c>
      <c r="AD4062" s="53">
        <f>(ROUND(AC4062-AC4061,1)/AC4061)</f>
        <v>0.13627775153519131</v>
      </c>
      <c r="AE4062" s="44"/>
      <c r="AF4062" s="45"/>
    </row>
    <row r="4063" spans="1:32">
      <c r="A4063" s="46" t="s">
        <v>30</v>
      </c>
      <c r="B4063" s="56">
        <v>14</v>
      </c>
      <c r="C4063" s="48" t="s">
        <v>6</v>
      </c>
      <c r="D4063" s="49">
        <v>108</v>
      </c>
      <c r="E4063" s="49">
        <v>0</v>
      </c>
      <c r="F4063" s="49">
        <v>0</v>
      </c>
      <c r="G4063" s="49">
        <v>0</v>
      </c>
      <c r="H4063" s="49">
        <v>0</v>
      </c>
      <c r="I4063" s="50">
        <v>30</v>
      </c>
      <c r="J4063" s="50">
        <v>60</v>
      </c>
      <c r="K4063" s="50">
        <v>0</v>
      </c>
      <c r="L4063" s="50">
        <v>0</v>
      </c>
      <c r="M4063" s="50">
        <v>0</v>
      </c>
      <c r="N4063" s="51">
        <f>D4063*$D$5</f>
        <v>151.19999999999999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272.15999999999997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492"/>
        <v>423.35999999999996</v>
      </c>
      <c r="Y4063" s="51">
        <f t="shared" si="493"/>
        <v>0</v>
      </c>
      <c r="Z4063" s="51">
        <f t="shared" si="494"/>
        <v>0</v>
      </c>
      <c r="AA4063" s="51">
        <f t="shared" si="495"/>
        <v>0</v>
      </c>
      <c r="AB4063" s="51">
        <f t="shared" si="496"/>
        <v>0</v>
      </c>
      <c r="AC4063" s="52">
        <f t="shared" si="497"/>
        <v>423.4</v>
      </c>
      <c r="AD4063" s="53">
        <f>(ROUND(AC4063-AC4061,1)/AC4061)</f>
        <v>0</v>
      </c>
      <c r="AE4063" s="44"/>
      <c r="AF4063" s="45"/>
    </row>
    <row r="4064" spans="1:32">
      <c r="A4064" s="46" t="s">
        <v>31</v>
      </c>
      <c r="B4064" s="56">
        <v>0</v>
      </c>
      <c r="C4064" s="48" t="s">
        <v>7</v>
      </c>
      <c r="D4064" s="49">
        <v>108</v>
      </c>
      <c r="E4064" s="49">
        <v>0</v>
      </c>
      <c r="F4064" s="49">
        <v>0</v>
      </c>
      <c r="G4064" s="49">
        <v>0</v>
      </c>
      <c r="H4064" s="49">
        <v>0</v>
      </c>
      <c r="I4064" s="50">
        <v>30</v>
      </c>
      <c r="J4064" s="50">
        <v>60</v>
      </c>
      <c r="K4064" s="50">
        <v>0</v>
      </c>
      <c r="L4064" s="50">
        <v>0</v>
      </c>
      <c r="M4064" s="50">
        <v>0</v>
      </c>
      <c r="N4064" s="51">
        <f>D4064*$D$6</f>
        <v>151.19999999999999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272.15999999999997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492"/>
        <v>423.35999999999996</v>
      </c>
      <c r="Y4064" s="51">
        <f t="shared" si="493"/>
        <v>0</v>
      </c>
      <c r="Z4064" s="51">
        <f t="shared" si="494"/>
        <v>0</v>
      </c>
      <c r="AA4064" s="51">
        <f t="shared" si="495"/>
        <v>0</v>
      </c>
      <c r="AB4064" s="51">
        <f t="shared" si="496"/>
        <v>0</v>
      </c>
      <c r="AC4064" s="52">
        <f t="shared" si="497"/>
        <v>423.4</v>
      </c>
      <c r="AD4064" s="53">
        <f>(ROUND(AC4064-AC4061,1)/AC4061)</f>
        <v>0</v>
      </c>
      <c r="AE4064" s="44"/>
      <c r="AF4064" s="45"/>
    </row>
    <row r="4065" spans="1:32">
      <c r="A4065" s="46" t="s">
        <v>32</v>
      </c>
      <c r="B4065" s="56">
        <v>0</v>
      </c>
      <c r="C4065" s="48" t="s">
        <v>8</v>
      </c>
      <c r="D4065" s="49">
        <v>108</v>
      </c>
      <c r="E4065" s="49">
        <v>0</v>
      </c>
      <c r="F4065" s="49">
        <v>0</v>
      </c>
      <c r="G4065" s="49">
        <v>0</v>
      </c>
      <c r="H4065" s="49">
        <v>0</v>
      </c>
      <c r="I4065" s="50">
        <v>30</v>
      </c>
      <c r="J4065" s="50">
        <v>60</v>
      </c>
      <c r="K4065" s="50">
        <v>0</v>
      </c>
      <c r="L4065" s="50">
        <v>0</v>
      </c>
      <c r="M4065" s="50">
        <v>0</v>
      </c>
      <c r="N4065" s="51">
        <f>D4065*$D$7</f>
        <v>151.19999999999999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272.15999999999997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492"/>
        <v>423.35999999999996</v>
      </c>
      <c r="Y4065" s="51">
        <f t="shared" si="493"/>
        <v>0</v>
      </c>
      <c r="Z4065" s="51">
        <f t="shared" si="494"/>
        <v>0</v>
      </c>
      <c r="AA4065" s="51">
        <f t="shared" si="495"/>
        <v>0</v>
      </c>
      <c r="AB4065" s="51">
        <f t="shared" si="496"/>
        <v>0</v>
      </c>
      <c r="AC4065" s="52">
        <f t="shared" si="497"/>
        <v>423.4</v>
      </c>
      <c r="AD4065" s="53">
        <f>(ROUND(AC4065-AC4061,1)/AC4061)</f>
        <v>0</v>
      </c>
      <c r="AE4065" s="44"/>
      <c r="AF4065" s="45"/>
    </row>
    <row r="4066" spans="1:32">
      <c r="A4066" s="46" t="s">
        <v>33</v>
      </c>
      <c r="B4066" s="56"/>
      <c r="C4066" s="48" t="s">
        <v>9</v>
      </c>
      <c r="D4066" s="49">
        <v>108</v>
      </c>
      <c r="E4066" s="49">
        <v>0</v>
      </c>
      <c r="F4066" s="49">
        <v>0</v>
      </c>
      <c r="G4066" s="49">
        <v>0</v>
      </c>
      <c r="H4066" s="49">
        <v>0</v>
      </c>
      <c r="I4066" s="50">
        <v>30</v>
      </c>
      <c r="J4066" s="50">
        <v>60</v>
      </c>
      <c r="K4066" s="50">
        <v>0</v>
      </c>
      <c r="L4066" s="50">
        <v>0</v>
      </c>
      <c r="M4066" s="50">
        <v>0</v>
      </c>
      <c r="N4066" s="51">
        <f>D4066*$D$8</f>
        <v>151.19999999999999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272.15999999999997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492"/>
        <v>423.35999999999996</v>
      </c>
      <c r="Y4066" s="51">
        <f t="shared" si="493"/>
        <v>0</v>
      </c>
      <c r="Z4066" s="51">
        <f t="shared" si="494"/>
        <v>0</v>
      </c>
      <c r="AA4066" s="51">
        <f t="shared" si="495"/>
        <v>0</v>
      </c>
      <c r="AB4066" s="51">
        <f t="shared" si="496"/>
        <v>0</v>
      </c>
      <c r="AC4066" s="52">
        <f t="shared" si="497"/>
        <v>423.4</v>
      </c>
      <c r="AD4066" s="53">
        <f>(ROUND(AC4066-AC4061,1)/AC4061)</f>
        <v>0</v>
      </c>
      <c r="AE4066" s="44"/>
      <c r="AF4066" s="45"/>
    </row>
    <row r="4067" spans="1:32">
      <c r="A4067" s="46" t="s">
        <v>34</v>
      </c>
      <c r="B4067" s="56"/>
      <c r="C4067" s="48" t="s">
        <v>10</v>
      </c>
      <c r="D4067" s="49">
        <v>54</v>
      </c>
      <c r="E4067" s="49">
        <v>120</v>
      </c>
      <c r="F4067" s="49">
        <v>0</v>
      </c>
      <c r="G4067" s="49">
        <v>0</v>
      </c>
      <c r="H4067" s="49">
        <v>0</v>
      </c>
      <c r="I4067" s="50">
        <v>30</v>
      </c>
      <c r="J4067" s="50">
        <v>60</v>
      </c>
      <c r="K4067" s="50">
        <v>95</v>
      </c>
      <c r="L4067" s="50">
        <v>0</v>
      </c>
      <c r="M4067" s="50">
        <v>0</v>
      </c>
      <c r="N4067" s="51">
        <f>D4067*$D$9</f>
        <v>72.900000000000006</v>
      </c>
      <c r="O4067" s="51">
        <f>E4067*$E$9</f>
        <v>162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65.610000000000014</v>
      </c>
      <c r="T4067" s="51">
        <f>(O4067/100)*(K4067*$K$9)</f>
        <v>215.46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492"/>
        <v>138.51000000000002</v>
      </c>
      <c r="Y4067" s="51">
        <f t="shared" si="493"/>
        <v>377.46000000000004</v>
      </c>
      <c r="Z4067" s="51">
        <f t="shared" si="494"/>
        <v>0</v>
      </c>
      <c r="AA4067" s="51">
        <f t="shared" si="495"/>
        <v>0</v>
      </c>
      <c r="AB4067" s="51">
        <f t="shared" si="496"/>
        <v>0</v>
      </c>
      <c r="AC4067" s="52">
        <f t="shared" si="497"/>
        <v>516</v>
      </c>
      <c r="AD4067" s="53">
        <f>(ROUND(AC4067-AC4061,1)/AC4061)</f>
        <v>0.218705715635333</v>
      </c>
      <c r="AE4067" s="44"/>
      <c r="AF4067" s="45"/>
    </row>
    <row r="4068" spans="1:32">
      <c r="A4068" s="46" t="s">
        <v>35</v>
      </c>
      <c r="B4068" s="56"/>
      <c r="C4068" s="48" t="s">
        <v>11</v>
      </c>
      <c r="D4068" s="49">
        <v>54</v>
      </c>
      <c r="E4068" s="49">
        <v>0</v>
      </c>
      <c r="F4068" s="49">
        <v>120</v>
      </c>
      <c r="G4068" s="49">
        <v>0</v>
      </c>
      <c r="H4068" s="49">
        <v>0</v>
      </c>
      <c r="I4068" s="50">
        <v>30</v>
      </c>
      <c r="J4068" s="50">
        <v>60</v>
      </c>
      <c r="K4068" s="50">
        <v>47.5</v>
      </c>
      <c r="L4068" s="50">
        <v>47.5</v>
      </c>
      <c r="M4068" s="50">
        <v>0</v>
      </c>
      <c r="N4068" s="51">
        <f>D4068*$D$10</f>
        <v>72.900000000000006</v>
      </c>
      <c r="O4068" s="51">
        <f>E4068*$E$10</f>
        <v>0</v>
      </c>
      <c r="P4068" s="51">
        <f>F4068*$F$10</f>
        <v>162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65.610000000000014</v>
      </c>
      <c r="T4068" s="51">
        <f>(O4068/100)*(K4068*$J$10)</f>
        <v>0</v>
      </c>
      <c r="U4068" s="51">
        <f>(P4068/100)*(K4068*$K$10)+(P4068/100)*(L4068*$L$10)</f>
        <v>215.46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492"/>
        <v>138.51000000000002</v>
      </c>
      <c r="Y4068" s="51">
        <f t="shared" si="493"/>
        <v>0</v>
      </c>
      <c r="Z4068" s="51">
        <f t="shared" si="494"/>
        <v>377.46000000000004</v>
      </c>
      <c r="AA4068" s="51">
        <f t="shared" si="495"/>
        <v>0</v>
      </c>
      <c r="AB4068" s="51">
        <f t="shared" si="496"/>
        <v>0</v>
      </c>
      <c r="AC4068" s="52">
        <f t="shared" si="497"/>
        <v>516</v>
      </c>
      <c r="AD4068" s="53">
        <f>(ROUND(AC4068-AC4061,1)/AC4061)</f>
        <v>0.218705715635333</v>
      </c>
      <c r="AE4068" s="44"/>
      <c r="AF4068" s="45"/>
    </row>
    <row r="4069" spans="1:32">
      <c r="A4069" s="46" t="s">
        <v>36</v>
      </c>
      <c r="B4069" s="56"/>
      <c r="C4069" s="48" t="s">
        <v>12</v>
      </c>
      <c r="D4069" s="49">
        <v>54</v>
      </c>
      <c r="E4069" s="49">
        <v>0</v>
      </c>
      <c r="F4069" s="49">
        <v>0</v>
      </c>
      <c r="G4069" s="49">
        <v>120</v>
      </c>
      <c r="H4069" s="49">
        <v>0</v>
      </c>
      <c r="I4069" s="50">
        <v>30</v>
      </c>
      <c r="J4069" s="50">
        <v>60</v>
      </c>
      <c r="K4069" s="50">
        <v>0</v>
      </c>
      <c r="L4069" s="50">
        <v>95</v>
      </c>
      <c r="M4069" s="50">
        <v>0</v>
      </c>
      <c r="N4069" s="51">
        <f>D4069*$D$11</f>
        <v>72.900000000000006</v>
      </c>
      <c r="O4069" s="51">
        <f>E4069*$E$11</f>
        <v>0</v>
      </c>
      <c r="P4069" s="51">
        <f>F4069*$F$11</f>
        <v>0</v>
      </c>
      <c r="Q4069" s="51">
        <f>G4069*$G$11</f>
        <v>162</v>
      </c>
      <c r="R4069" s="51">
        <f>H4069*$H$11</f>
        <v>0</v>
      </c>
      <c r="S4069" s="51">
        <f>(N4069/100)*(I4069*$I$11)+(N4069/100)*(J4069*$J$11)</f>
        <v>65.610000000000014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215.46</v>
      </c>
      <c r="W4069" s="51">
        <f>(R4069/100)*(K4069*$K$11)+(R4069/100)*(L4069*$L$11)</f>
        <v>0</v>
      </c>
      <c r="X4069" s="51">
        <f t="shared" si="492"/>
        <v>138.51000000000002</v>
      </c>
      <c r="Y4069" s="51">
        <f t="shared" si="493"/>
        <v>0</v>
      </c>
      <c r="Z4069" s="51">
        <f t="shared" si="494"/>
        <v>0</v>
      </c>
      <c r="AA4069" s="51">
        <f t="shared" si="495"/>
        <v>377.46000000000004</v>
      </c>
      <c r="AB4069" s="51">
        <f t="shared" si="496"/>
        <v>0</v>
      </c>
      <c r="AC4069" s="52">
        <f t="shared" si="497"/>
        <v>516</v>
      </c>
      <c r="AD4069" s="53">
        <f>(ROUND(AC4069-AC4061,1)/AC4061)</f>
        <v>0.218705715635333</v>
      </c>
      <c r="AE4069" s="44"/>
      <c r="AF4069" s="45"/>
    </row>
    <row r="4070" spans="1:32">
      <c r="A4070" s="46" t="s">
        <v>37</v>
      </c>
      <c r="B4070" s="56"/>
      <c r="C4070" s="48" t="s">
        <v>13</v>
      </c>
      <c r="D4070" s="49">
        <v>54</v>
      </c>
      <c r="E4070" s="49">
        <v>0</v>
      </c>
      <c r="F4070" s="49">
        <v>0</v>
      </c>
      <c r="G4070" s="49">
        <v>0</v>
      </c>
      <c r="H4070" s="49">
        <v>120</v>
      </c>
      <c r="I4070" s="50">
        <v>30</v>
      </c>
      <c r="J4070" s="50">
        <v>60</v>
      </c>
      <c r="K4070" s="50">
        <v>47.5</v>
      </c>
      <c r="L4070" s="50">
        <v>47.5</v>
      </c>
      <c r="M4070" s="50">
        <v>0</v>
      </c>
      <c r="N4070" s="51">
        <f>D4070*$D$12</f>
        <v>72.900000000000006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162</v>
      </c>
      <c r="S4070" s="51">
        <f>(N4070/100)*(I4070*$I$12)+(N4070/100)*(J4070*$J$12)</f>
        <v>65.610000000000014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215.46</v>
      </c>
      <c r="X4070" s="51">
        <f t="shared" si="492"/>
        <v>138.51000000000002</v>
      </c>
      <c r="Y4070" s="51">
        <f t="shared" si="493"/>
        <v>0</v>
      </c>
      <c r="Z4070" s="51">
        <f t="shared" si="494"/>
        <v>0</v>
      </c>
      <c r="AA4070" s="51">
        <f t="shared" si="495"/>
        <v>0</v>
      </c>
      <c r="AB4070" s="51">
        <f t="shared" si="496"/>
        <v>377.46000000000004</v>
      </c>
      <c r="AC4070" s="52">
        <f t="shared" si="497"/>
        <v>516</v>
      </c>
      <c r="AD4070" s="53">
        <f>(ROUND(AC4070-AC4061,1)/AC4061)</f>
        <v>0.218705715635333</v>
      </c>
      <c r="AE4070" s="44"/>
      <c r="AF4070" s="45"/>
    </row>
    <row r="4071" spans="1:32">
      <c r="A4071" s="46" t="s">
        <v>38</v>
      </c>
      <c r="B4071" s="56"/>
      <c r="C4071" s="48" t="s">
        <v>14</v>
      </c>
      <c r="D4071" s="49">
        <v>108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120</v>
      </c>
      <c r="N4071" s="51">
        <f>D4071*$D$13</f>
        <v>145.80000000000001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349.92000000000007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492"/>
        <v>495.72000000000008</v>
      </c>
      <c r="Y4071" s="51">
        <f t="shared" si="493"/>
        <v>0</v>
      </c>
      <c r="Z4071" s="51">
        <f t="shared" si="494"/>
        <v>0</v>
      </c>
      <c r="AA4071" s="51">
        <f t="shared" si="495"/>
        <v>0</v>
      </c>
      <c r="AB4071" s="51">
        <f t="shared" si="496"/>
        <v>0</v>
      </c>
      <c r="AC4071" s="52">
        <f t="shared" si="497"/>
        <v>495.7</v>
      </c>
      <c r="AD4071" s="53">
        <f>(ROUND(AC4071-AC4061,1)/AC4061)</f>
        <v>0.17076051015588098</v>
      </c>
      <c r="AE4071" s="44"/>
      <c r="AF4071" s="45"/>
    </row>
    <row r="4072" spans="1:32">
      <c r="A4072" s="46" t="s">
        <v>39</v>
      </c>
      <c r="B4072" s="56"/>
      <c r="C4072" s="48" t="s">
        <v>15</v>
      </c>
      <c r="D4072" s="49">
        <v>108</v>
      </c>
      <c r="E4072" s="49">
        <v>0</v>
      </c>
      <c r="F4072" s="49">
        <v>0</v>
      </c>
      <c r="G4072" s="49">
        <v>0</v>
      </c>
      <c r="H4072" s="49">
        <v>0</v>
      </c>
      <c r="I4072" s="50">
        <v>30</v>
      </c>
      <c r="J4072" s="50">
        <v>60</v>
      </c>
      <c r="K4072" s="50">
        <v>75</v>
      </c>
      <c r="L4072" s="50">
        <v>0</v>
      </c>
      <c r="M4072" s="50">
        <v>0</v>
      </c>
      <c r="N4072" s="51">
        <f>D4072*$D$14</f>
        <v>145.80000000000001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349.92000000000007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492"/>
        <v>495.72000000000008</v>
      </c>
      <c r="Y4072" s="51">
        <f t="shared" si="493"/>
        <v>0</v>
      </c>
      <c r="Z4072" s="51">
        <f t="shared" si="494"/>
        <v>0</v>
      </c>
      <c r="AA4072" s="51">
        <f t="shared" si="495"/>
        <v>0</v>
      </c>
      <c r="AB4072" s="51">
        <f t="shared" si="496"/>
        <v>0</v>
      </c>
      <c r="AC4072" s="52">
        <f t="shared" si="497"/>
        <v>495.7</v>
      </c>
      <c r="AD4072" s="53">
        <f>(ROUND(AC4072-AC4061,1)/AC4061)</f>
        <v>0.17076051015588098</v>
      </c>
      <c r="AE4072" s="35"/>
      <c r="AF4072" s="45"/>
    </row>
    <row r="4073" spans="1:32">
      <c r="A4073" s="46"/>
      <c r="B4073" s="56"/>
      <c r="C4073" s="48" t="s">
        <v>16</v>
      </c>
      <c r="D4073" s="49">
        <v>108</v>
      </c>
      <c r="E4073" s="49">
        <v>0</v>
      </c>
      <c r="F4073" s="49">
        <v>0</v>
      </c>
      <c r="G4073" s="49">
        <v>0</v>
      </c>
      <c r="H4073" s="49">
        <v>0</v>
      </c>
      <c r="I4073" s="50">
        <v>30</v>
      </c>
      <c r="J4073" s="50">
        <v>60</v>
      </c>
      <c r="K4073" s="50">
        <v>0</v>
      </c>
      <c r="L4073" s="50">
        <v>75</v>
      </c>
      <c r="M4073" s="50">
        <v>0</v>
      </c>
      <c r="N4073" s="51">
        <f>D4073*$D$15</f>
        <v>145.80000000000001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349.92000000000007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492"/>
        <v>495.72000000000008</v>
      </c>
      <c r="Y4073" s="51">
        <f t="shared" si="493"/>
        <v>0</v>
      </c>
      <c r="Z4073" s="51">
        <f t="shared" si="494"/>
        <v>0</v>
      </c>
      <c r="AA4073" s="51">
        <f t="shared" si="495"/>
        <v>0</v>
      </c>
      <c r="AB4073" s="51">
        <f t="shared" si="496"/>
        <v>0</v>
      </c>
      <c r="AC4073" s="52">
        <f t="shared" si="497"/>
        <v>495.7</v>
      </c>
      <c r="AD4073" s="53">
        <f>(ROUND(AC4073-AC4061,1)/AC4061)</f>
        <v>0.17076051015588098</v>
      </c>
      <c r="AE4073" s="44"/>
      <c r="AF4073" s="45"/>
    </row>
    <row r="4074" spans="1:32">
      <c r="A4074" s="46"/>
      <c r="B4074" s="56"/>
      <c r="C4074" s="48" t="s">
        <v>17</v>
      </c>
      <c r="D4074" s="49">
        <v>108</v>
      </c>
      <c r="E4074" s="49">
        <v>0</v>
      </c>
      <c r="F4074" s="49">
        <v>0</v>
      </c>
      <c r="G4074" s="49">
        <v>0</v>
      </c>
      <c r="H4074" s="49">
        <v>0</v>
      </c>
      <c r="I4074" s="50">
        <v>30</v>
      </c>
      <c r="J4074" s="50">
        <v>90</v>
      </c>
      <c r="K4074" s="50">
        <v>0</v>
      </c>
      <c r="L4074" s="50">
        <v>0</v>
      </c>
      <c r="M4074" s="50">
        <v>0</v>
      </c>
      <c r="N4074" s="51">
        <f>D4074*$D$16</f>
        <v>145.80000000000001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371.79000000000008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492"/>
        <v>517.59000000000015</v>
      </c>
      <c r="Y4074" s="51">
        <f t="shared" si="493"/>
        <v>0</v>
      </c>
      <c r="Z4074" s="51">
        <f t="shared" si="494"/>
        <v>0</v>
      </c>
      <c r="AA4074" s="51">
        <f t="shared" si="495"/>
        <v>0</v>
      </c>
      <c r="AB4074" s="51">
        <f t="shared" si="496"/>
        <v>0</v>
      </c>
      <c r="AC4074" s="52">
        <f t="shared" si="497"/>
        <v>517.6</v>
      </c>
      <c r="AD4074" s="53">
        <f>(ROUND(AC4074-AC4061,1)/AC4061)</f>
        <v>0.22248464808691545</v>
      </c>
      <c r="AE4074" s="44"/>
      <c r="AF4074" s="45"/>
    </row>
    <row r="4075" spans="1:32">
      <c r="A4075" s="46"/>
      <c r="B4075" s="56"/>
      <c r="C4075" s="48" t="s">
        <v>18</v>
      </c>
      <c r="D4075" s="49">
        <v>108</v>
      </c>
      <c r="E4075" s="49">
        <v>0</v>
      </c>
      <c r="F4075" s="49">
        <v>0</v>
      </c>
      <c r="G4075" s="49">
        <v>0</v>
      </c>
      <c r="H4075" s="49">
        <v>0</v>
      </c>
      <c r="I4075" s="50">
        <v>60</v>
      </c>
      <c r="J4075" s="50">
        <v>60</v>
      </c>
      <c r="K4075" s="50">
        <v>0</v>
      </c>
      <c r="L4075" s="50">
        <v>0</v>
      </c>
      <c r="M4075" s="50">
        <v>0</v>
      </c>
      <c r="N4075" s="51">
        <f>D4075*$D$17</f>
        <v>145.80000000000001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306.18000000000006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492"/>
        <v>451.98000000000008</v>
      </c>
      <c r="Y4075" s="51">
        <f t="shared" si="493"/>
        <v>0</v>
      </c>
      <c r="Z4075" s="51">
        <f t="shared" si="494"/>
        <v>0</v>
      </c>
      <c r="AA4075" s="51">
        <f t="shared" si="495"/>
        <v>0</v>
      </c>
      <c r="AB4075" s="51">
        <f t="shared" si="496"/>
        <v>0</v>
      </c>
      <c r="AC4075" s="52">
        <f t="shared" si="497"/>
        <v>452</v>
      </c>
      <c r="AD4075" s="53">
        <f>(ROUND(AC4075-AC4061,1)/AC4061)</f>
        <v>6.7548417572035904E-2</v>
      </c>
      <c r="AE4075" s="44" t="s">
        <v>28</v>
      </c>
      <c r="AF4075" s="45"/>
    </row>
    <row r="4076" spans="1:32">
      <c r="A4076" s="54" t="s">
        <v>19</v>
      </c>
      <c r="B4076" s="37" t="s">
        <v>331</v>
      </c>
      <c r="C4076" s="38" t="s">
        <v>4</v>
      </c>
      <c r="D4076" s="39">
        <v>102</v>
      </c>
      <c r="E4076" s="39">
        <v>0</v>
      </c>
      <c r="F4076" s="39">
        <v>0</v>
      </c>
      <c r="G4076" s="39">
        <v>0</v>
      </c>
      <c r="H4076" s="39">
        <v>0</v>
      </c>
      <c r="I4076" s="40">
        <v>40</v>
      </c>
      <c r="J4076" s="40">
        <v>60</v>
      </c>
      <c r="K4076" s="40">
        <v>0</v>
      </c>
      <c r="L4076" s="40">
        <v>0</v>
      </c>
      <c r="M4076" s="40">
        <v>0</v>
      </c>
      <c r="N4076" s="41">
        <f>D4076*$D$3</f>
        <v>142.79999999999998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285.59999999999997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492"/>
        <v>428.4</v>
      </c>
      <c r="Y4076" s="41">
        <f t="shared" si="493"/>
        <v>0</v>
      </c>
      <c r="Z4076" s="41">
        <f t="shared" si="494"/>
        <v>0</v>
      </c>
      <c r="AA4076" s="41">
        <f t="shared" si="495"/>
        <v>0</v>
      </c>
      <c r="AB4076" s="41">
        <f t="shared" si="496"/>
        <v>0</v>
      </c>
      <c r="AC4076" s="42">
        <f t="shared" si="497"/>
        <v>428.4</v>
      </c>
      <c r="AD4076" s="43">
        <v>0</v>
      </c>
      <c r="AE4076" s="44"/>
      <c r="AF4076" s="45"/>
    </row>
    <row r="4077" spans="1:32">
      <c r="A4077" s="46" t="s">
        <v>29</v>
      </c>
      <c r="B4077" s="47">
        <v>14</v>
      </c>
      <c r="C4077" s="48" t="s">
        <v>5</v>
      </c>
      <c r="D4077" s="49">
        <v>102</v>
      </c>
      <c r="E4077" s="49">
        <v>0</v>
      </c>
      <c r="F4077" s="49">
        <v>0</v>
      </c>
      <c r="G4077" s="49">
        <v>0</v>
      </c>
      <c r="H4077" s="49">
        <v>0</v>
      </c>
      <c r="I4077" s="50">
        <v>55</v>
      </c>
      <c r="J4077" s="50">
        <v>75</v>
      </c>
      <c r="K4077" s="50">
        <v>0</v>
      </c>
      <c r="L4077" s="50">
        <v>0</v>
      </c>
      <c r="M4077" s="50">
        <v>0</v>
      </c>
      <c r="N4077" s="51">
        <f>D4077*$D$4</f>
        <v>137.70000000000002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358.0200000000001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492"/>
        <v>495.72000000000014</v>
      </c>
      <c r="Y4077" s="51">
        <f t="shared" si="493"/>
        <v>0</v>
      </c>
      <c r="Z4077" s="51">
        <f t="shared" si="494"/>
        <v>0</v>
      </c>
      <c r="AA4077" s="51">
        <f t="shared" si="495"/>
        <v>0</v>
      </c>
      <c r="AB4077" s="51">
        <f t="shared" si="496"/>
        <v>0</v>
      </c>
      <c r="AC4077" s="52">
        <f t="shared" si="497"/>
        <v>495.7</v>
      </c>
      <c r="AD4077" s="53">
        <f>(ROUND(AC4077-AC4076,1)/AC4076)</f>
        <v>0.15709617180205415</v>
      </c>
      <c r="AE4077" s="44"/>
      <c r="AF4077" s="45"/>
    </row>
    <row r="4078" spans="1:32">
      <c r="A4078" s="46" t="s">
        <v>30</v>
      </c>
      <c r="B4078" s="47">
        <v>20</v>
      </c>
      <c r="C4078" s="48" t="s">
        <v>6</v>
      </c>
      <c r="D4078" s="49">
        <v>102</v>
      </c>
      <c r="E4078" s="49">
        <v>0</v>
      </c>
      <c r="F4078" s="49">
        <v>0</v>
      </c>
      <c r="G4078" s="49">
        <v>0</v>
      </c>
      <c r="H4078" s="49">
        <v>0</v>
      </c>
      <c r="I4078" s="50">
        <v>40</v>
      </c>
      <c r="J4078" s="50">
        <v>60</v>
      </c>
      <c r="K4078" s="50">
        <v>0</v>
      </c>
      <c r="L4078" s="50">
        <v>0</v>
      </c>
      <c r="M4078" s="50">
        <v>0</v>
      </c>
      <c r="N4078" s="51">
        <f>D4078*$D$5</f>
        <v>142.79999999999998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285.59999999999997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492"/>
        <v>428.4</v>
      </c>
      <c r="Y4078" s="51">
        <f t="shared" si="493"/>
        <v>0</v>
      </c>
      <c r="Z4078" s="51">
        <f t="shared" si="494"/>
        <v>0</v>
      </c>
      <c r="AA4078" s="51">
        <f t="shared" si="495"/>
        <v>0</v>
      </c>
      <c r="AB4078" s="51">
        <f t="shared" si="496"/>
        <v>0</v>
      </c>
      <c r="AC4078" s="52">
        <f t="shared" si="497"/>
        <v>428.4</v>
      </c>
      <c r="AD4078" s="53">
        <f>(ROUND(AC4078-AC4076,1)/AC4076)</f>
        <v>0</v>
      </c>
      <c r="AE4078" s="44"/>
      <c r="AF4078" s="45"/>
    </row>
    <row r="4079" spans="1:32">
      <c r="A4079" s="46" t="s">
        <v>31</v>
      </c>
      <c r="B4079" s="47">
        <v>0</v>
      </c>
      <c r="C4079" s="48" t="s">
        <v>7</v>
      </c>
      <c r="D4079" s="49">
        <v>102</v>
      </c>
      <c r="E4079" s="49">
        <v>0</v>
      </c>
      <c r="F4079" s="49">
        <v>0</v>
      </c>
      <c r="G4079" s="49">
        <v>0</v>
      </c>
      <c r="H4079" s="49">
        <v>0</v>
      </c>
      <c r="I4079" s="50">
        <v>40</v>
      </c>
      <c r="J4079" s="50">
        <v>60</v>
      </c>
      <c r="K4079" s="50">
        <v>0</v>
      </c>
      <c r="L4079" s="50">
        <v>0</v>
      </c>
      <c r="M4079" s="50">
        <v>0</v>
      </c>
      <c r="N4079" s="51">
        <f>D4079*$D$6</f>
        <v>142.79999999999998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285.59999999999997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492"/>
        <v>428.4</v>
      </c>
      <c r="Y4079" s="51">
        <f t="shared" si="493"/>
        <v>0</v>
      </c>
      <c r="Z4079" s="51">
        <f t="shared" si="494"/>
        <v>0</v>
      </c>
      <c r="AA4079" s="51">
        <f t="shared" si="495"/>
        <v>0</v>
      </c>
      <c r="AB4079" s="51">
        <f t="shared" si="496"/>
        <v>0</v>
      </c>
      <c r="AC4079" s="52">
        <f t="shared" si="497"/>
        <v>428.4</v>
      </c>
      <c r="AD4079" s="53">
        <f>(ROUND(AC4079-AC4076,1)/AC4076)</f>
        <v>0</v>
      </c>
      <c r="AE4079" s="44"/>
      <c r="AF4079" s="45"/>
    </row>
    <row r="4080" spans="1:32">
      <c r="A4080" s="46" t="s">
        <v>32</v>
      </c>
      <c r="B4080" s="47">
        <v>0</v>
      </c>
      <c r="C4080" s="48" t="s">
        <v>8</v>
      </c>
      <c r="D4080" s="49">
        <v>102</v>
      </c>
      <c r="E4080" s="49">
        <v>0</v>
      </c>
      <c r="F4080" s="49">
        <v>0</v>
      </c>
      <c r="G4080" s="49">
        <v>0</v>
      </c>
      <c r="H4080" s="49">
        <v>0</v>
      </c>
      <c r="I4080" s="50">
        <v>40</v>
      </c>
      <c r="J4080" s="50">
        <v>60</v>
      </c>
      <c r="K4080" s="50">
        <v>0</v>
      </c>
      <c r="L4080" s="50">
        <v>0</v>
      </c>
      <c r="M4080" s="50">
        <v>0</v>
      </c>
      <c r="N4080" s="51">
        <f>D4080*$D$7</f>
        <v>142.79999999999998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285.59999999999997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si="492"/>
        <v>428.4</v>
      </c>
      <c r="Y4080" s="51">
        <f t="shared" si="493"/>
        <v>0</v>
      </c>
      <c r="Z4080" s="51">
        <f t="shared" si="494"/>
        <v>0</v>
      </c>
      <c r="AA4080" s="51">
        <f t="shared" si="495"/>
        <v>0</v>
      </c>
      <c r="AB4080" s="51">
        <f t="shared" si="496"/>
        <v>0</v>
      </c>
      <c r="AC4080" s="52">
        <f t="shared" si="497"/>
        <v>428.4</v>
      </c>
      <c r="AD4080" s="53">
        <f>(ROUND(AC4080-AC4076,1)/AC4076)</f>
        <v>0</v>
      </c>
      <c r="AE4080" s="44"/>
      <c r="AF4080" s="45"/>
    </row>
    <row r="4081" spans="1:32">
      <c r="A4081" s="46" t="s">
        <v>33</v>
      </c>
      <c r="B4081" s="47"/>
      <c r="C4081" s="48" t="s">
        <v>9</v>
      </c>
      <c r="D4081" s="49">
        <v>102</v>
      </c>
      <c r="E4081" s="49">
        <v>0</v>
      </c>
      <c r="F4081" s="49">
        <v>0</v>
      </c>
      <c r="G4081" s="49">
        <v>0</v>
      </c>
      <c r="H4081" s="49">
        <v>0</v>
      </c>
      <c r="I4081" s="50">
        <v>40</v>
      </c>
      <c r="J4081" s="50">
        <v>60</v>
      </c>
      <c r="K4081" s="50">
        <v>0</v>
      </c>
      <c r="L4081" s="50">
        <v>0</v>
      </c>
      <c r="M4081" s="50">
        <v>0</v>
      </c>
      <c r="N4081" s="51">
        <f>D4081*$D$8</f>
        <v>142.79999999999998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285.59999999999997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492"/>
        <v>428.4</v>
      </c>
      <c r="Y4081" s="51">
        <f t="shared" si="493"/>
        <v>0</v>
      </c>
      <c r="Z4081" s="51">
        <f t="shared" si="494"/>
        <v>0</v>
      </c>
      <c r="AA4081" s="51">
        <f t="shared" si="495"/>
        <v>0</v>
      </c>
      <c r="AB4081" s="51">
        <f t="shared" si="496"/>
        <v>0</v>
      </c>
      <c r="AC4081" s="52">
        <f t="shared" si="497"/>
        <v>428.4</v>
      </c>
      <c r="AD4081" s="53">
        <f>(ROUND(AC4081-AC4076,1)/AC4076)</f>
        <v>0</v>
      </c>
      <c r="AE4081" s="44"/>
      <c r="AF4081" s="45"/>
    </row>
    <row r="4082" spans="1:32">
      <c r="A4082" s="46" t="s">
        <v>34</v>
      </c>
      <c r="B4082" s="47"/>
      <c r="C4082" s="48" t="s">
        <v>10</v>
      </c>
      <c r="D4082" s="49">
        <v>51</v>
      </c>
      <c r="E4082" s="49">
        <v>104</v>
      </c>
      <c r="F4082" s="49">
        <v>0</v>
      </c>
      <c r="G4082" s="49">
        <v>0</v>
      </c>
      <c r="H4082" s="49">
        <v>0</v>
      </c>
      <c r="I4082" s="50">
        <v>40</v>
      </c>
      <c r="J4082" s="50">
        <v>60</v>
      </c>
      <c r="K4082" s="50">
        <v>105</v>
      </c>
      <c r="L4082" s="50">
        <v>0</v>
      </c>
      <c r="M4082" s="50">
        <v>0</v>
      </c>
      <c r="N4082" s="51">
        <f>D4082*$D$9</f>
        <v>68.850000000000009</v>
      </c>
      <c r="O4082" s="51">
        <f>E4082*$E$9</f>
        <v>140.4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68.850000000000023</v>
      </c>
      <c r="T4082" s="51">
        <f>(O4082/100)*(K4082*$K$9)</f>
        <v>206.38800000000003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492"/>
        <v>137.70000000000005</v>
      </c>
      <c r="Y4082" s="51">
        <f t="shared" si="493"/>
        <v>346.78800000000001</v>
      </c>
      <c r="Z4082" s="51">
        <f t="shared" si="494"/>
        <v>0</v>
      </c>
      <c r="AA4082" s="51">
        <f t="shared" si="495"/>
        <v>0</v>
      </c>
      <c r="AB4082" s="51">
        <f t="shared" si="496"/>
        <v>0</v>
      </c>
      <c r="AC4082" s="52">
        <f t="shared" si="497"/>
        <v>484.5</v>
      </c>
      <c r="AD4082" s="53">
        <f>(ROUND(AC4082-AC4076,1)/AC4076)</f>
        <v>0.13095238095238096</v>
      </c>
      <c r="AE4082" s="44"/>
      <c r="AF4082" s="45"/>
    </row>
    <row r="4083" spans="1:32">
      <c r="A4083" s="46" t="s">
        <v>35</v>
      </c>
      <c r="B4083" s="47"/>
      <c r="C4083" s="48" t="s">
        <v>11</v>
      </c>
      <c r="D4083" s="49">
        <v>51</v>
      </c>
      <c r="E4083" s="49">
        <v>0</v>
      </c>
      <c r="F4083" s="49">
        <v>104</v>
      </c>
      <c r="G4083" s="49">
        <v>0</v>
      </c>
      <c r="H4083" s="49">
        <v>0</v>
      </c>
      <c r="I4083" s="50">
        <v>40</v>
      </c>
      <c r="J4083" s="50">
        <v>60</v>
      </c>
      <c r="K4083" s="50">
        <v>52.5</v>
      </c>
      <c r="L4083" s="50">
        <v>52.5</v>
      </c>
      <c r="M4083" s="50">
        <v>0</v>
      </c>
      <c r="N4083" s="51">
        <f>D4083*$D$10</f>
        <v>68.850000000000009</v>
      </c>
      <c r="O4083" s="51">
        <f>E4083*$E$10</f>
        <v>0</v>
      </c>
      <c r="P4083" s="51">
        <f>F4083*$F$10</f>
        <v>140.4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68.850000000000023</v>
      </c>
      <c r="T4083" s="51">
        <f>(O4083/100)*(K4083*$J$10)</f>
        <v>0</v>
      </c>
      <c r="U4083" s="51">
        <f>(P4083/100)*(K4083*$K$10)+(P4083/100)*(L4083*$L$10)</f>
        <v>206.38800000000003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492"/>
        <v>137.70000000000005</v>
      </c>
      <c r="Y4083" s="51">
        <f t="shared" si="493"/>
        <v>0</v>
      </c>
      <c r="Z4083" s="51">
        <f t="shared" si="494"/>
        <v>346.78800000000001</v>
      </c>
      <c r="AA4083" s="51">
        <f t="shared" si="495"/>
        <v>0</v>
      </c>
      <c r="AB4083" s="51">
        <f t="shared" si="496"/>
        <v>0</v>
      </c>
      <c r="AC4083" s="52">
        <f t="shared" si="497"/>
        <v>484.5</v>
      </c>
      <c r="AD4083" s="53">
        <f>(ROUND(AC4083-AC4076,1)/AC4076)</f>
        <v>0.13095238095238096</v>
      </c>
      <c r="AE4083" s="44"/>
      <c r="AF4083" s="45"/>
    </row>
    <row r="4084" spans="1:32">
      <c r="A4084" s="46" t="s">
        <v>36</v>
      </c>
      <c r="B4084" s="47"/>
      <c r="C4084" s="48" t="s">
        <v>12</v>
      </c>
      <c r="D4084" s="49">
        <v>51</v>
      </c>
      <c r="E4084" s="49">
        <v>0</v>
      </c>
      <c r="F4084" s="49">
        <v>0</v>
      </c>
      <c r="G4084" s="49">
        <v>104</v>
      </c>
      <c r="H4084" s="49">
        <v>0</v>
      </c>
      <c r="I4084" s="50">
        <v>40</v>
      </c>
      <c r="J4084" s="50">
        <v>60</v>
      </c>
      <c r="K4084" s="50">
        <v>0</v>
      </c>
      <c r="L4084" s="50">
        <v>105</v>
      </c>
      <c r="M4084" s="50">
        <v>0</v>
      </c>
      <c r="N4084" s="51">
        <f>D4084*$D$11</f>
        <v>68.850000000000009</v>
      </c>
      <c r="O4084" s="51">
        <f>E4084*$E$11</f>
        <v>0</v>
      </c>
      <c r="P4084" s="51">
        <f>F4084*$F$11</f>
        <v>0</v>
      </c>
      <c r="Q4084" s="51">
        <f>G4084*$G$11</f>
        <v>140.4</v>
      </c>
      <c r="R4084" s="51">
        <f>H4084*$H$11</f>
        <v>0</v>
      </c>
      <c r="S4084" s="51">
        <f>(N4084/100)*(I4084*$I$11)+(N4084/100)*(J4084*$J$11)</f>
        <v>68.850000000000023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206.38800000000003</v>
      </c>
      <c r="W4084" s="51">
        <f>(R4084/100)*(K4084*$K$11)+(R4084/100)*(L4084*$L$11)</f>
        <v>0</v>
      </c>
      <c r="X4084" s="51">
        <f t="shared" si="492"/>
        <v>137.70000000000005</v>
      </c>
      <c r="Y4084" s="51">
        <f t="shared" si="493"/>
        <v>0</v>
      </c>
      <c r="Z4084" s="51">
        <f t="shared" si="494"/>
        <v>0</v>
      </c>
      <c r="AA4084" s="51">
        <f t="shared" si="495"/>
        <v>346.78800000000001</v>
      </c>
      <c r="AB4084" s="51">
        <f t="shared" si="496"/>
        <v>0</v>
      </c>
      <c r="AC4084" s="52">
        <f t="shared" si="497"/>
        <v>484.5</v>
      </c>
      <c r="AD4084" s="53">
        <f>(ROUND(AC4084-AC4076,1)/AC4076)</f>
        <v>0.13095238095238096</v>
      </c>
      <c r="AE4084" s="44"/>
      <c r="AF4084" s="45"/>
    </row>
    <row r="4085" spans="1:32">
      <c r="A4085" s="46" t="s">
        <v>37</v>
      </c>
      <c r="B4085" s="47"/>
      <c r="C4085" s="48" t="s">
        <v>13</v>
      </c>
      <c r="D4085" s="49">
        <v>51</v>
      </c>
      <c r="E4085" s="49">
        <v>0</v>
      </c>
      <c r="F4085" s="49">
        <v>0</v>
      </c>
      <c r="G4085" s="49">
        <v>0</v>
      </c>
      <c r="H4085" s="49">
        <v>104</v>
      </c>
      <c r="I4085" s="50">
        <v>40</v>
      </c>
      <c r="J4085" s="50">
        <v>60</v>
      </c>
      <c r="K4085" s="50">
        <v>52.5</v>
      </c>
      <c r="L4085" s="50">
        <v>52.5</v>
      </c>
      <c r="M4085" s="50">
        <v>0</v>
      </c>
      <c r="N4085" s="51">
        <f>D4085*$D$12</f>
        <v>68.850000000000009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140.4</v>
      </c>
      <c r="S4085" s="51">
        <f>(N4085/100)*(I4085*$I$12)+(N4085/100)*(J4085*$J$12)</f>
        <v>68.850000000000023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206.38800000000003</v>
      </c>
      <c r="X4085" s="51">
        <f t="shared" si="492"/>
        <v>137.70000000000005</v>
      </c>
      <c r="Y4085" s="51">
        <f t="shared" si="493"/>
        <v>0</v>
      </c>
      <c r="Z4085" s="51">
        <f t="shared" si="494"/>
        <v>0</v>
      </c>
      <c r="AA4085" s="51">
        <f t="shared" si="495"/>
        <v>0</v>
      </c>
      <c r="AB4085" s="51">
        <f t="shared" si="496"/>
        <v>346.78800000000001</v>
      </c>
      <c r="AC4085" s="52">
        <f t="shared" si="497"/>
        <v>484.5</v>
      </c>
      <c r="AD4085" s="53">
        <f>(ROUND(AC4085-AC4076,1)/AC4076)</f>
        <v>0.13095238095238096</v>
      </c>
      <c r="AE4085" s="44"/>
      <c r="AF4085" s="45"/>
    </row>
    <row r="4086" spans="1:32">
      <c r="A4086" s="46" t="s">
        <v>38</v>
      </c>
      <c r="B4086" s="47"/>
      <c r="C4086" s="48" t="s">
        <v>14</v>
      </c>
      <c r="D4086" s="49">
        <v>102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130</v>
      </c>
      <c r="N4086" s="51">
        <f>D4086*$D$13</f>
        <v>137.70000000000002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358.02000000000004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492"/>
        <v>495.72</v>
      </c>
      <c r="Y4086" s="51">
        <f t="shared" si="493"/>
        <v>0</v>
      </c>
      <c r="Z4086" s="51">
        <f t="shared" si="494"/>
        <v>0</v>
      </c>
      <c r="AA4086" s="51">
        <f t="shared" si="495"/>
        <v>0</v>
      </c>
      <c r="AB4086" s="51">
        <f t="shared" si="496"/>
        <v>0</v>
      </c>
      <c r="AC4086" s="52">
        <f t="shared" si="497"/>
        <v>495.7</v>
      </c>
      <c r="AD4086" s="53">
        <f>(ROUND(AC4086-AC4076,1)/AC4076)</f>
        <v>0.15709617180205415</v>
      </c>
      <c r="AE4086" s="44"/>
      <c r="AF4086" s="45"/>
    </row>
    <row r="4087" spans="1:32">
      <c r="A4087" s="46" t="s">
        <v>39</v>
      </c>
      <c r="B4087" s="47"/>
      <c r="C4087" s="48" t="s">
        <v>15</v>
      </c>
      <c r="D4087" s="49">
        <v>102</v>
      </c>
      <c r="E4087" s="49">
        <v>0</v>
      </c>
      <c r="F4087" s="49">
        <v>0</v>
      </c>
      <c r="G4087" s="49">
        <v>0</v>
      </c>
      <c r="H4087" s="49">
        <v>0</v>
      </c>
      <c r="I4087" s="50">
        <v>40</v>
      </c>
      <c r="J4087" s="50">
        <v>60</v>
      </c>
      <c r="K4087" s="50">
        <v>80</v>
      </c>
      <c r="L4087" s="50">
        <v>0</v>
      </c>
      <c r="M4087" s="50">
        <v>0</v>
      </c>
      <c r="N4087" s="51">
        <f>D4087*$D$14</f>
        <v>137.70000000000002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358.0200000000001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492"/>
        <v>495.72000000000014</v>
      </c>
      <c r="Y4087" s="51">
        <f t="shared" si="493"/>
        <v>0</v>
      </c>
      <c r="Z4087" s="51">
        <f t="shared" si="494"/>
        <v>0</v>
      </c>
      <c r="AA4087" s="51">
        <f t="shared" si="495"/>
        <v>0</v>
      </c>
      <c r="AB4087" s="51">
        <f t="shared" si="496"/>
        <v>0</v>
      </c>
      <c r="AC4087" s="52">
        <f t="shared" si="497"/>
        <v>495.7</v>
      </c>
      <c r="AD4087" s="53">
        <f>(ROUND(AC4087-AC4076,1)/AC4076)</f>
        <v>0.15709617180205415</v>
      </c>
      <c r="AE4087" s="44"/>
      <c r="AF4087" s="45"/>
    </row>
    <row r="4088" spans="1:32">
      <c r="A4088" s="46"/>
      <c r="B4088" s="47"/>
      <c r="C4088" s="48" t="s">
        <v>16</v>
      </c>
      <c r="D4088" s="49">
        <v>102</v>
      </c>
      <c r="E4088" s="49">
        <v>0</v>
      </c>
      <c r="F4088" s="49">
        <v>0</v>
      </c>
      <c r="G4088" s="49">
        <v>0</v>
      </c>
      <c r="H4088" s="49">
        <v>0</v>
      </c>
      <c r="I4088" s="50">
        <v>40</v>
      </c>
      <c r="J4088" s="50">
        <v>60</v>
      </c>
      <c r="K4088" s="50">
        <v>0</v>
      </c>
      <c r="L4088" s="50">
        <v>80</v>
      </c>
      <c r="M4088" s="50">
        <v>0</v>
      </c>
      <c r="N4088" s="51">
        <f>D4088*$D$15</f>
        <v>137.70000000000002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358.0200000000001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492"/>
        <v>495.72000000000014</v>
      </c>
      <c r="Y4088" s="51">
        <f t="shared" si="493"/>
        <v>0</v>
      </c>
      <c r="Z4088" s="51">
        <f t="shared" si="494"/>
        <v>0</v>
      </c>
      <c r="AA4088" s="51">
        <f t="shared" si="495"/>
        <v>0</v>
      </c>
      <c r="AB4088" s="51">
        <f t="shared" si="496"/>
        <v>0</v>
      </c>
      <c r="AC4088" s="52">
        <f t="shared" si="497"/>
        <v>495.7</v>
      </c>
      <c r="AD4088" s="53">
        <f>(ROUND(AC4088-AC4076,1)/AC4076)</f>
        <v>0.15709617180205415</v>
      </c>
      <c r="AE4088" s="44"/>
      <c r="AF4088" s="45"/>
    </row>
    <row r="4089" spans="1:32">
      <c r="A4089" s="46"/>
      <c r="B4089" s="47"/>
      <c r="C4089" s="48" t="s">
        <v>17</v>
      </c>
      <c r="D4089" s="49">
        <v>102</v>
      </c>
      <c r="E4089" s="49">
        <v>0</v>
      </c>
      <c r="F4089" s="49">
        <v>0</v>
      </c>
      <c r="G4089" s="49">
        <v>0</v>
      </c>
      <c r="H4089" s="49">
        <v>0</v>
      </c>
      <c r="I4089" s="50">
        <v>40</v>
      </c>
      <c r="J4089" s="50">
        <v>100</v>
      </c>
      <c r="K4089" s="50">
        <v>0</v>
      </c>
      <c r="L4089" s="50">
        <v>0</v>
      </c>
      <c r="M4089" s="50">
        <v>0</v>
      </c>
      <c r="N4089" s="51">
        <f>D4089*$D$16</f>
        <v>137.70000000000002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399.33000000000004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492"/>
        <v>537.03000000000009</v>
      </c>
      <c r="Y4089" s="51">
        <f t="shared" si="493"/>
        <v>0</v>
      </c>
      <c r="Z4089" s="51">
        <f t="shared" si="494"/>
        <v>0</v>
      </c>
      <c r="AA4089" s="51">
        <f t="shared" si="495"/>
        <v>0</v>
      </c>
      <c r="AB4089" s="51">
        <f t="shared" si="496"/>
        <v>0</v>
      </c>
      <c r="AC4089" s="52">
        <f t="shared" si="497"/>
        <v>537</v>
      </c>
      <c r="AD4089" s="53">
        <f>(ROUND(AC4089-AC4076,1)/AC4076)</f>
        <v>0.25350140056022408</v>
      </c>
      <c r="AE4089" s="44"/>
      <c r="AF4089" s="45"/>
    </row>
    <row r="4090" spans="1:32">
      <c r="A4090" s="46"/>
      <c r="B4090" s="47"/>
      <c r="C4090" s="48" t="s">
        <v>18</v>
      </c>
      <c r="D4090" s="49">
        <v>102</v>
      </c>
      <c r="E4090" s="49">
        <v>0</v>
      </c>
      <c r="F4090" s="49">
        <v>0</v>
      </c>
      <c r="G4090" s="49">
        <v>0</v>
      </c>
      <c r="H4090" s="49">
        <v>0</v>
      </c>
      <c r="I4090" s="50">
        <v>75</v>
      </c>
      <c r="J4090" s="50">
        <v>60</v>
      </c>
      <c r="K4090" s="50">
        <v>0</v>
      </c>
      <c r="L4090" s="50">
        <v>0</v>
      </c>
      <c r="M4090" s="50">
        <v>0</v>
      </c>
      <c r="N4090" s="51">
        <f>D4090*$D$17</f>
        <v>137.70000000000002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340.80750000000006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492"/>
        <v>478.50750000000005</v>
      </c>
      <c r="Y4090" s="51">
        <f t="shared" si="493"/>
        <v>0</v>
      </c>
      <c r="Z4090" s="51">
        <f t="shared" si="494"/>
        <v>0</v>
      </c>
      <c r="AA4090" s="51">
        <f t="shared" si="495"/>
        <v>0</v>
      </c>
      <c r="AB4090" s="51">
        <f t="shared" si="496"/>
        <v>0</v>
      </c>
      <c r="AC4090" s="52">
        <f t="shared" si="497"/>
        <v>478.5</v>
      </c>
      <c r="AD4090" s="53">
        <f>(ROUND(AC4090-AC4076,1)/AC4076)</f>
        <v>0.11694677871148461</v>
      </c>
      <c r="AE4090" s="44" t="s">
        <v>28</v>
      </c>
      <c r="AF4090" s="45"/>
    </row>
    <row r="4091" spans="1:32">
      <c r="A4091" s="54" t="s">
        <v>19</v>
      </c>
      <c r="B4091" s="55" t="s">
        <v>332</v>
      </c>
      <c r="C4091" s="38" t="s">
        <v>4</v>
      </c>
      <c r="D4091" s="39">
        <v>116</v>
      </c>
      <c r="E4091" s="39">
        <v>0</v>
      </c>
      <c r="F4091" s="39">
        <v>0</v>
      </c>
      <c r="G4091" s="39">
        <v>0</v>
      </c>
      <c r="H4091" s="39">
        <v>0</v>
      </c>
      <c r="I4091" s="40">
        <v>40</v>
      </c>
      <c r="J4091" s="40">
        <v>40</v>
      </c>
      <c r="K4091" s="40">
        <v>0</v>
      </c>
      <c r="L4091" s="40">
        <v>0</v>
      </c>
      <c r="M4091" s="40">
        <v>0</v>
      </c>
      <c r="N4091" s="41">
        <f>D4091*$D$3</f>
        <v>162.39999999999998</v>
      </c>
      <c r="O4091" s="41">
        <f>E4091*$E$3</f>
        <v>0</v>
      </c>
      <c r="P4091" s="41">
        <f>F4091*$F$3</f>
        <v>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259.83999999999992</v>
      </c>
      <c r="T4091" s="41">
        <f>(O4091/100)*(K4091*$K$3)</f>
        <v>0</v>
      </c>
      <c r="U4091" s="41">
        <f>(P4091/100)*(K4091*$K$3)+(P4091/100)*(L4091*$L$3)</f>
        <v>0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492"/>
        <v>422.2399999999999</v>
      </c>
      <c r="Y4091" s="41">
        <f t="shared" si="493"/>
        <v>0</v>
      </c>
      <c r="Z4091" s="41">
        <f t="shared" si="494"/>
        <v>0</v>
      </c>
      <c r="AA4091" s="41">
        <f t="shared" si="495"/>
        <v>0</v>
      </c>
      <c r="AB4091" s="41">
        <f t="shared" si="496"/>
        <v>0</v>
      </c>
      <c r="AC4091" s="42">
        <f t="shared" si="497"/>
        <v>422.2</v>
      </c>
      <c r="AD4091" s="43">
        <v>0</v>
      </c>
      <c r="AE4091" s="44"/>
      <c r="AF4091" s="45"/>
    </row>
    <row r="4092" spans="1:32">
      <c r="A4092" s="46" t="s">
        <v>29</v>
      </c>
      <c r="B4092" s="56">
        <v>18</v>
      </c>
      <c r="C4092" s="48" t="s">
        <v>5</v>
      </c>
      <c r="D4092" s="49">
        <v>116</v>
      </c>
      <c r="E4092" s="49">
        <v>0</v>
      </c>
      <c r="F4092" s="49">
        <v>0</v>
      </c>
      <c r="G4092" s="49">
        <v>0</v>
      </c>
      <c r="H4092" s="49">
        <v>0</v>
      </c>
      <c r="I4092" s="50">
        <v>60</v>
      </c>
      <c r="J4092" s="50">
        <v>60</v>
      </c>
      <c r="K4092" s="50">
        <v>0</v>
      </c>
      <c r="L4092" s="50">
        <v>0</v>
      </c>
      <c r="M4092" s="50">
        <v>0</v>
      </c>
      <c r="N4092" s="51">
        <f>D4092*$D$4</f>
        <v>156.60000000000002</v>
      </c>
      <c r="O4092" s="51">
        <f>E4092*$E$4</f>
        <v>0</v>
      </c>
      <c r="P4092" s="51">
        <f>F4092*$F$4</f>
        <v>0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375.84000000000009</v>
      </c>
      <c r="T4092" s="51">
        <f>(O4092/100)*(K4092*$K$4)</f>
        <v>0</v>
      </c>
      <c r="U4092" s="51">
        <f>(P4092/100)*(K4092*$K$4)+(P4092/100)*(L4092*$L$4)</f>
        <v>0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492"/>
        <v>532.44000000000005</v>
      </c>
      <c r="Y4092" s="51">
        <f t="shared" si="493"/>
        <v>0</v>
      </c>
      <c r="Z4092" s="51">
        <f t="shared" si="494"/>
        <v>0</v>
      </c>
      <c r="AA4092" s="51">
        <f t="shared" si="495"/>
        <v>0</v>
      </c>
      <c r="AB4092" s="51">
        <f t="shared" si="496"/>
        <v>0</v>
      </c>
      <c r="AC4092" s="52">
        <f t="shared" si="497"/>
        <v>532.4</v>
      </c>
      <c r="AD4092" s="53">
        <f>(ROUND(AC4092-AC4091,1)/AC4091)</f>
        <v>0.26101373756513502</v>
      </c>
      <c r="AE4092" s="44"/>
      <c r="AF4092" s="45"/>
    </row>
    <row r="4093" spans="1:32">
      <c r="A4093" s="46" t="s">
        <v>30</v>
      </c>
      <c r="B4093" s="56">
        <v>10</v>
      </c>
      <c r="C4093" s="48" t="s">
        <v>6</v>
      </c>
      <c r="D4093" s="49">
        <v>116</v>
      </c>
      <c r="E4093" s="49">
        <v>0</v>
      </c>
      <c r="F4093" s="49">
        <v>0</v>
      </c>
      <c r="G4093" s="49">
        <v>0</v>
      </c>
      <c r="H4093" s="49">
        <v>0</v>
      </c>
      <c r="I4093" s="50">
        <v>40</v>
      </c>
      <c r="J4093" s="50">
        <v>40</v>
      </c>
      <c r="K4093" s="50">
        <v>0</v>
      </c>
      <c r="L4093" s="50">
        <v>0</v>
      </c>
      <c r="M4093" s="50">
        <v>0</v>
      </c>
      <c r="N4093" s="51">
        <f>D4093*$D$5</f>
        <v>162.39999999999998</v>
      </c>
      <c r="O4093" s="51">
        <f>E4093*$E$5</f>
        <v>0</v>
      </c>
      <c r="P4093" s="51">
        <f>F4093*$F$5</f>
        <v>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259.83999999999992</v>
      </c>
      <c r="T4093" s="51">
        <f>(O4093/100)*(K4093*$K$5)</f>
        <v>0</v>
      </c>
      <c r="U4093" s="51">
        <f>(P4093/100)*(K4093*$K$5)+(P4093/100)*(L4093*$L$5)</f>
        <v>0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ref="X4093:X4124" si="498">N4093+S4093</f>
        <v>422.2399999999999</v>
      </c>
      <c r="Y4093" s="51">
        <f t="shared" ref="Y4093:Y4124" si="499">O4093+T4093</f>
        <v>0</v>
      </c>
      <c r="Z4093" s="51">
        <f t="shared" ref="Z4093:Z4124" si="500">P4093+U4093</f>
        <v>0</v>
      </c>
      <c r="AA4093" s="51">
        <f t="shared" ref="AA4093:AA4124" si="501">Q4093+V4093</f>
        <v>0</v>
      </c>
      <c r="AB4093" s="51">
        <f t="shared" ref="AB4093:AB4124" si="502">R4093+W4093</f>
        <v>0</v>
      </c>
      <c r="AC4093" s="52">
        <f t="shared" ref="AC4093:AC4124" si="503">ROUND(X4093+Y4093+Z4093+AA4093+AB4093,1)</f>
        <v>422.2</v>
      </c>
      <c r="AD4093" s="53">
        <f>(ROUND(AC4093-AC4091,1)/AC4091)</f>
        <v>0</v>
      </c>
      <c r="AE4093" s="44"/>
      <c r="AF4093" s="45"/>
    </row>
    <row r="4094" spans="1:32">
      <c r="A4094" s="46" t="s">
        <v>31</v>
      </c>
      <c r="B4094" s="56">
        <v>0</v>
      </c>
      <c r="C4094" s="48" t="s">
        <v>7</v>
      </c>
      <c r="D4094" s="49">
        <v>116</v>
      </c>
      <c r="E4094" s="49">
        <v>0</v>
      </c>
      <c r="F4094" s="49">
        <v>0</v>
      </c>
      <c r="G4094" s="49">
        <v>0</v>
      </c>
      <c r="H4094" s="49">
        <v>0</v>
      </c>
      <c r="I4094" s="50">
        <v>40</v>
      </c>
      <c r="J4094" s="50">
        <v>40</v>
      </c>
      <c r="K4094" s="50">
        <v>0</v>
      </c>
      <c r="L4094" s="50">
        <v>0</v>
      </c>
      <c r="M4094" s="50">
        <v>0</v>
      </c>
      <c r="N4094" s="51">
        <f>D4094*$D$6</f>
        <v>162.39999999999998</v>
      </c>
      <c r="O4094" s="51">
        <f>E4094*$E$6</f>
        <v>0</v>
      </c>
      <c r="P4094" s="51">
        <f>F4094*$F$6</f>
        <v>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259.83999999999992</v>
      </c>
      <c r="T4094" s="51">
        <f>(O4094/100)*(K4094*$K$6)</f>
        <v>0</v>
      </c>
      <c r="U4094" s="51">
        <f>(P4094/100)*(K4094*$K$6)+(P4094/100)*(L4094*$L$6)</f>
        <v>0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498"/>
        <v>422.2399999999999</v>
      </c>
      <c r="Y4094" s="51">
        <f t="shared" si="499"/>
        <v>0</v>
      </c>
      <c r="Z4094" s="51">
        <f t="shared" si="500"/>
        <v>0</v>
      </c>
      <c r="AA4094" s="51">
        <f t="shared" si="501"/>
        <v>0</v>
      </c>
      <c r="AB4094" s="51">
        <f t="shared" si="502"/>
        <v>0</v>
      </c>
      <c r="AC4094" s="52">
        <f t="shared" si="503"/>
        <v>422.2</v>
      </c>
      <c r="AD4094" s="53">
        <f>(ROUND(AC4094-AC4091,1)/AC4091)</f>
        <v>0</v>
      </c>
      <c r="AE4094" s="44"/>
      <c r="AF4094" s="45"/>
    </row>
    <row r="4095" spans="1:32">
      <c r="A4095" s="46" t="s">
        <v>32</v>
      </c>
      <c r="B4095" s="56">
        <v>0</v>
      </c>
      <c r="C4095" s="48" t="s">
        <v>8</v>
      </c>
      <c r="D4095" s="49">
        <v>116</v>
      </c>
      <c r="E4095" s="49">
        <v>0</v>
      </c>
      <c r="F4095" s="49">
        <v>0</v>
      </c>
      <c r="G4095" s="49">
        <v>0</v>
      </c>
      <c r="H4095" s="49">
        <v>0</v>
      </c>
      <c r="I4095" s="50">
        <v>40</v>
      </c>
      <c r="J4095" s="50">
        <v>40</v>
      </c>
      <c r="K4095" s="50">
        <v>0</v>
      </c>
      <c r="L4095" s="50">
        <v>0</v>
      </c>
      <c r="M4095" s="50">
        <v>0</v>
      </c>
      <c r="N4095" s="51">
        <f>D4095*$D$7</f>
        <v>162.39999999999998</v>
      </c>
      <c r="O4095" s="51">
        <f>E4095*$E$7</f>
        <v>0</v>
      </c>
      <c r="P4095" s="51">
        <f>F4095*$F$7</f>
        <v>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259.83999999999992</v>
      </c>
      <c r="T4095" s="51">
        <f>(O4095/100)*(K4095*$K$7)</f>
        <v>0</v>
      </c>
      <c r="U4095" s="51">
        <f>(P4095/100)*(K4095*$K$7)+(P4095/100)*(L4095*$L$7)</f>
        <v>0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498"/>
        <v>422.2399999999999</v>
      </c>
      <c r="Y4095" s="51">
        <f t="shared" si="499"/>
        <v>0</v>
      </c>
      <c r="Z4095" s="51">
        <f t="shared" si="500"/>
        <v>0</v>
      </c>
      <c r="AA4095" s="51">
        <f t="shared" si="501"/>
        <v>0</v>
      </c>
      <c r="AB4095" s="51">
        <f t="shared" si="502"/>
        <v>0</v>
      </c>
      <c r="AC4095" s="52">
        <f t="shared" si="503"/>
        <v>422.2</v>
      </c>
      <c r="AD4095" s="53">
        <f>(ROUND(AC4095-AC4091,1)/AC4091)</f>
        <v>0</v>
      </c>
      <c r="AE4095" s="44"/>
      <c r="AF4095" s="45"/>
    </row>
    <row r="4096" spans="1:32">
      <c r="A4096" s="46" t="s">
        <v>33</v>
      </c>
      <c r="B4096" s="56"/>
      <c r="C4096" s="48" t="s">
        <v>9</v>
      </c>
      <c r="D4096" s="49">
        <v>116</v>
      </c>
      <c r="E4096" s="49">
        <v>0</v>
      </c>
      <c r="F4096" s="49">
        <v>0</v>
      </c>
      <c r="G4096" s="49">
        <v>0</v>
      </c>
      <c r="H4096" s="49">
        <v>0</v>
      </c>
      <c r="I4096" s="50">
        <v>40</v>
      </c>
      <c r="J4096" s="50">
        <v>40</v>
      </c>
      <c r="K4096" s="50">
        <v>0</v>
      </c>
      <c r="L4096" s="50">
        <v>0</v>
      </c>
      <c r="M4096" s="50">
        <v>0</v>
      </c>
      <c r="N4096" s="51">
        <f>D4096*$D$8</f>
        <v>162.39999999999998</v>
      </c>
      <c r="O4096" s="51">
        <f>E4096*$E$8</f>
        <v>0</v>
      </c>
      <c r="P4096" s="51">
        <f>F4096*$F$8</f>
        <v>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259.83999999999992</v>
      </c>
      <c r="T4096" s="51">
        <f>(O4096/100)*(K4096*$K$8)</f>
        <v>0</v>
      </c>
      <c r="U4096" s="51">
        <f>(P4096/100)*(K4096*$K$8)+(P4096/100)*(L4096*$L$8)</f>
        <v>0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498"/>
        <v>422.2399999999999</v>
      </c>
      <c r="Y4096" s="51">
        <f t="shared" si="499"/>
        <v>0</v>
      </c>
      <c r="Z4096" s="51">
        <f t="shared" si="500"/>
        <v>0</v>
      </c>
      <c r="AA4096" s="51">
        <f t="shared" si="501"/>
        <v>0</v>
      </c>
      <c r="AB4096" s="51">
        <f t="shared" si="502"/>
        <v>0</v>
      </c>
      <c r="AC4096" s="52">
        <f t="shared" si="503"/>
        <v>422.2</v>
      </c>
      <c r="AD4096" s="53">
        <f>(ROUND(AC4096-AC4091,1)/AC4091)</f>
        <v>0</v>
      </c>
      <c r="AE4096" s="44"/>
      <c r="AF4096" s="45"/>
    </row>
    <row r="4097" spans="1:32">
      <c r="A4097" s="46" t="s">
        <v>34</v>
      </c>
      <c r="B4097" s="56"/>
      <c r="C4097" s="48" t="s">
        <v>10</v>
      </c>
      <c r="D4097" s="49">
        <v>58</v>
      </c>
      <c r="E4097" s="49">
        <v>125</v>
      </c>
      <c r="F4097" s="49">
        <v>0</v>
      </c>
      <c r="G4097" s="49">
        <v>0</v>
      </c>
      <c r="H4097" s="49">
        <v>0</v>
      </c>
      <c r="I4097" s="50">
        <v>40</v>
      </c>
      <c r="J4097" s="50">
        <v>40</v>
      </c>
      <c r="K4097" s="50">
        <v>85</v>
      </c>
      <c r="L4097" s="50">
        <v>0</v>
      </c>
      <c r="M4097" s="50">
        <v>0</v>
      </c>
      <c r="N4097" s="51">
        <f>D4097*$D$9</f>
        <v>78.300000000000011</v>
      </c>
      <c r="O4097" s="51">
        <f>E4097*$E$9</f>
        <v>168.75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62.640000000000015</v>
      </c>
      <c r="T4097" s="51">
        <f>(O4097/100)*(K4097*$K$9)</f>
        <v>200.81249999999997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498"/>
        <v>140.94000000000003</v>
      </c>
      <c r="Y4097" s="51">
        <f t="shared" si="499"/>
        <v>369.5625</v>
      </c>
      <c r="Z4097" s="51">
        <f t="shared" si="500"/>
        <v>0</v>
      </c>
      <c r="AA4097" s="51">
        <f t="shared" si="501"/>
        <v>0</v>
      </c>
      <c r="AB4097" s="51">
        <f t="shared" si="502"/>
        <v>0</v>
      </c>
      <c r="AC4097" s="52">
        <f t="shared" si="503"/>
        <v>510.5</v>
      </c>
      <c r="AD4097" s="53">
        <f>(ROUND(AC4097-AC4091,1)/AC4091)</f>
        <v>0.20914258645191852</v>
      </c>
      <c r="AE4097" s="44"/>
      <c r="AF4097" s="45"/>
    </row>
    <row r="4098" spans="1:32">
      <c r="A4098" s="46" t="s">
        <v>35</v>
      </c>
      <c r="B4098" s="56"/>
      <c r="C4098" s="48" t="s">
        <v>11</v>
      </c>
      <c r="D4098" s="49">
        <v>58</v>
      </c>
      <c r="E4098" s="49">
        <v>0</v>
      </c>
      <c r="F4098" s="49">
        <v>125</v>
      </c>
      <c r="G4098" s="49">
        <v>0</v>
      </c>
      <c r="H4098" s="49">
        <v>0</v>
      </c>
      <c r="I4098" s="50">
        <v>40</v>
      </c>
      <c r="J4098" s="50">
        <v>40</v>
      </c>
      <c r="K4098" s="50">
        <v>42.5</v>
      </c>
      <c r="L4098" s="50">
        <v>42.5</v>
      </c>
      <c r="M4098" s="50">
        <v>0</v>
      </c>
      <c r="N4098" s="51">
        <f>D4098*$D$10</f>
        <v>78.300000000000011</v>
      </c>
      <c r="O4098" s="51">
        <f>E4098*$E$10</f>
        <v>0</v>
      </c>
      <c r="P4098" s="51">
        <f>F4098*$F$10</f>
        <v>168.75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62.640000000000015</v>
      </c>
      <c r="T4098" s="51">
        <f>(O4098/100)*(K4098*$J$10)</f>
        <v>0</v>
      </c>
      <c r="U4098" s="51">
        <f>(P4098/100)*(K4098*$K$10)+(P4098/100)*(L4098*$L$10)</f>
        <v>200.81249999999997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498"/>
        <v>140.94000000000003</v>
      </c>
      <c r="Y4098" s="51">
        <f t="shared" si="499"/>
        <v>0</v>
      </c>
      <c r="Z4098" s="51">
        <f t="shared" si="500"/>
        <v>369.5625</v>
      </c>
      <c r="AA4098" s="51">
        <f t="shared" si="501"/>
        <v>0</v>
      </c>
      <c r="AB4098" s="51">
        <f t="shared" si="502"/>
        <v>0</v>
      </c>
      <c r="AC4098" s="52">
        <f t="shared" si="503"/>
        <v>510.5</v>
      </c>
      <c r="AD4098" s="53">
        <f>(ROUND(AC4098-AC4091,1)/AC4091)</f>
        <v>0.20914258645191852</v>
      </c>
      <c r="AE4098" s="44"/>
      <c r="AF4098" s="45"/>
    </row>
    <row r="4099" spans="1:32">
      <c r="A4099" s="46" t="s">
        <v>36</v>
      </c>
      <c r="B4099" s="56"/>
      <c r="C4099" s="48" t="s">
        <v>12</v>
      </c>
      <c r="D4099" s="49">
        <v>58</v>
      </c>
      <c r="E4099" s="49">
        <v>0</v>
      </c>
      <c r="F4099" s="49">
        <v>0</v>
      </c>
      <c r="G4099" s="49">
        <v>125</v>
      </c>
      <c r="H4099" s="49">
        <v>0</v>
      </c>
      <c r="I4099" s="50">
        <v>40</v>
      </c>
      <c r="J4099" s="50">
        <v>40</v>
      </c>
      <c r="K4099" s="50">
        <v>0</v>
      </c>
      <c r="L4099" s="50">
        <v>85</v>
      </c>
      <c r="M4099" s="50">
        <v>0</v>
      </c>
      <c r="N4099" s="51">
        <f>D4099*$D$11</f>
        <v>78.300000000000011</v>
      </c>
      <c r="O4099" s="51">
        <f>E4099*$E$11</f>
        <v>0</v>
      </c>
      <c r="P4099" s="51">
        <f>F4099*$F$11</f>
        <v>0</v>
      </c>
      <c r="Q4099" s="51">
        <f>G4099*$G$11</f>
        <v>168.75</v>
      </c>
      <c r="R4099" s="51">
        <f>H4099*$H$11</f>
        <v>0</v>
      </c>
      <c r="S4099" s="51">
        <f>(N4099/100)*(I4099*$I$11)+(N4099/100)*(J4099*$J$11)</f>
        <v>62.640000000000015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200.81249999999997</v>
      </c>
      <c r="W4099" s="51">
        <f>(R4099/100)*(K4099*$K$11)+(R4099/100)*(L4099*$L$11)</f>
        <v>0</v>
      </c>
      <c r="X4099" s="51">
        <f t="shared" si="498"/>
        <v>140.94000000000003</v>
      </c>
      <c r="Y4099" s="51">
        <f t="shared" si="499"/>
        <v>0</v>
      </c>
      <c r="Z4099" s="51">
        <f t="shared" si="500"/>
        <v>0</v>
      </c>
      <c r="AA4099" s="51">
        <f t="shared" si="501"/>
        <v>369.5625</v>
      </c>
      <c r="AB4099" s="51">
        <f t="shared" si="502"/>
        <v>0</v>
      </c>
      <c r="AC4099" s="52">
        <f t="shared" si="503"/>
        <v>510.5</v>
      </c>
      <c r="AD4099" s="53">
        <f>(ROUND(AC4099-AC4091,1)/AC4091)</f>
        <v>0.20914258645191852</v>
      </c>
      <c r="AE4099" s="44"/>
      <c r="AF4099" s="45"/>
    </row>
    <row r="4100" spans="1:32">
      <c r="A4100" s="46" t="s">
        <v>37</v>
      </c>
      <c r="B4100" s="56"/>
      <c r="C4100" s="48" t="s">
        <v>13</v>
      </c>
      <c r="D4100" s="49">
        <v>58</v>
      </c>
      <c r="E4100" s="49">
        <v>0</v>
      </c>
      <c r="F4100" s="49">
        <v>0</v>
      </c>
      <c r="G4100" s="49">
        <v>0</v>
      </c>
      <c r="H4100" s="49">
        <v>125</v>
      </c>
      <c r="I4100" s="50">
        <v>40</v>
      </c>
      <c r="J4100" s="50">
        <v>40</v>
      </c>
      <c r="K4100" s="50">
        <v>42.5</v>
      </c>
      <c r="L4100" s="50">
        <v>42.5</v>
      </c>
      <c r="M4100" s="50">
        <v>0</v>
      </c>
      <c r="N4100" s="51">
        <f>D4100*$D$12</f>
        <v>78.300000000000011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168.75</v>
      </c>
      <c r="S4100" s="51">
        <f>(N4100/100)*(I4100*$I$12)+(N4100/100)*(J4100*$J$12)</f>
        <v>62.640000000000015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200.81249999999997</v>
      </c>
      <c r="X4100" s="51">
        <f t="shared" si="498"/>
        <v>140.94000000000003</v>
      </c>
      <c r="Y4100" s="51">
        <f t="shared" si="499"/>
        <v>0</v>
      </c>
      <c r="Z4100" s="51">
        <f t="shared" si="500"/>
        <v>0</v>
      </c>
      <c r="AA4100" s="51">
        <f t="shared" si="501"/>
        <v>0</v>
      </c>
      <c r="AB4100" s="51">
        <f t="shared" si="502"/>
        <v>369.5625</v>
      </c>
      <c r="AC4100" s="52">
        <f t="shared" si="503"/>
        <v>510.5</v>
      </c>
      <c r="AD4100" s="53">
        <f>(ROUND(AC4100-AC4091,1)/AC4091)</f>
        <v>0.20914258645191852</v>
      </c>
      <c r="AE4100" s="44"/>
      <c r="AF4100" s="45"/>
    </row>
    <row r="4101" spans="1:32">
      <c r="A4101" s="46" t="s">
        <v>38</v>
      </c>
      <c r="B4101" s="56"/>
      <c r="C4101" s="48" t="s">
        <v>14</v>
      </c>
      <c r="D4101" s="49">
        <v>116</v>
      </c>
      <c r="E4101" s="49">
        <v>0</v>
      </c>
      <c r="F4101" s="49">
        <v>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101</v>
      </c>
      <c r="N4101" s="51">
        <f>D4101*$D$13</f>
        <v>156.60000000000002</v>
      </c>
      <c r="O4101" s="51">
        <f>E4101*$E$13</f>
        <v>0</v>
      </c>
      <c r="P4101" s="51">
        <f>F4101*$F$13</f>
        <v>0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316.33200000000005</v>
      </c>
      <c r="T4101" s="51">
        <f>(O4101/100)*(K4101*$K$13)+(O4101/100)*(M4101*$M$13)</f>
        <v>0</v>
      </c>
      <c r="U4101" s="51">
        <f>(P4101/100)*(K4101*$K$13)+(P4101/100)*(L4101*$L$13)+(P4101/100)*(M4101*$M$13)</f>
        <v>0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498"/>
        <v>472.93200000000007</v>
      </c>
      <c r="Y4101" s="51">
        <f t="shared" si="499"/>
        <v>0</v>
      </c>
      <c r="Z4101" s="51">
        <f t="shared" si="500"/>
        <v>0</v>
      </c>
      <c r="AA4101" s="51">
        <f t="shared" si="501"/>
        <v>0</v>
      </c>
      <c r="AB4101" s="51">
        <f t="shared" si="502"/>
        <v>0</v>
      </c>
      <c r="AC4101" s="52">
        <f t="shared" si="503"/>
        <v>472.9</v>
      </c>
      <c r="AD4101" s="53">
        <f>(ROUND(AC4101-AC4091,1)/AC4091)</f>
        <v>0.12008526764566557</v>
      </c>
      <c r="AE4101" s="44"/>
      <c r="AF4101" s="45"/>
    </row>
    <row r="4102" spans="1:32">
      <c r="A4102" s="46" t="s">
        <v>39</v>
      </c>
      <c r="B4102" s="56"/>
      <c r="C4102" s="48" t="s">
        <v>15</v>
      </c>
      <c r="D4102" s="49">
        <v>116</v>
      </c>
      <c r="E4102" s="49">
        <v>0</v>
      </c>
      <c r="F4102" s="49">
        <v>0</v>
      </c>
      <c r="G4102" s="49">
        <v>0</v>
      </c>
      <c r="H4102" s="49">
        <v>0</v>
      </c>
      <c r="I4102" s="50">
        <v>40</v>
      </c>
      <c r="J4102" s="50">
        <v>40</v>
      </c>
      <c r="K4102" s="50">
        <v>70</v>
      </c>
      <c r="L4102" s="50">
        <v>0</v>
      </c>
      <c r="M4102" s="50">
        <v>0</v>
      </c>
      <c r="N4102" s="51">
        <f>D4102*$D$14</f>
        <v>156.60000000000002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344.5200000000001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498"/>
        <v>501.12000000000012</v>
      </c>
      <c r="Y4102" s="51">
        <f t="shared" si="499"/>
        <v>0</v>
      </c>
      <c r="Z4102" s="51">
        <f t="shared" si="500"/>
        <v>0</v>
      </c>
      <c r="AA4102" s="51">
        <f t="shared" si="501"/>
        <v>0</v>
      </c>
      <c r="AB4102" s="51">
        <f t="shared" si="502"/>
        <v>0</v>
      </c>
      <c r="AC4102" s="52">
        <f t="shared" si="503"/>
        <v>501.1</v>
      </c>
      <c r="AD4102" s="53">
        <f>(ROUND(AC4102-AC4091,1)/AC4091)</f>
        <v>0.1868782567503553</v>
      </c>
      <c r="AE4102" s="44"/>
      <c r="AF4102" s="45"/>
    </row>
    <row r="4103" spans="1:32">
      <c r="A4103" s="46"/>
      <c r="B4103" s="56"/>
      <c r="C4103" s="48" t="s">
        <v>16</v>
      </c>
      <c r="D4103" s="49">
        <v>116</v>
      </c>
      <c r="E4103" s="49">
        <v>0</v>
      </c>
      <c r="F4103" s="49">
        <v>0</v>
      </c>
      <c r="G4103" s="49">
        <v>0</v>
      </c>
      <c r="H4103" s="49">
        <v>0</v>
      </c>
      <c r="I4103" s="50">
        <v>40</v>
      </c>
      <c r="J4103" s="50">
        <v>40</v>
      </c>
      <c r="K4103" s="50">
        <v>0</v>
      </c>
      <c r="L4103" s="50">
        <v>70</v>
      </c>
      <c r="M4103" s="50">
        <v>0</v>
      </c>
      <c r="N4103" s="51">
        <f>D4103*$D$15</f>
        <v>156.60000000000002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344.5200000000001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498"/>
        <v>501.12000000000012</v>
      </c>
      <c r="Y4103" s="51">
        <f t="shared" si="499"/>
        <v>0</v>
      </c>
      <c r="Z4103" s="51">
        <f t="shared" si="500"/>
        <v>0</v>
      </c>
      <c r="AA4103" s="51">
        <f t="shared" si="501"/>
        <v>0</v>
      </c>
      <c r="AB4103" s="51">
        <f t="shared" si="502"/>
        <v>0</v>
      </c>
      <c r="AC4103" s="52">
        <f t="shared" si="503"/>
        <v>501.1</v>
      </c>
      <c r="AD4103" s="53">
        <f>(ROUND(AC4103-AC4091,1)/AC4091)</f>
        <v>0.1868782567503553</v>
      </c>
      <c r="AE4103" s="44"/>
      <c r="AF4103" s="45"/>
    </row>
    <row r="4104" spans="1:32">
      <c r="A4104" s="46"/>
      <c r="B4104" s="56"/>
      <c r="C4104" s="48" t="s">
        <v>17</v>
      </c>
      <c r="D4104" s="49">
        <v>116</v>
      </c>
      <c r="E4104" s="49">
        <v>0</v>
      </c>
      <c r="F4104" s="49">
        <v>0</v>
      </c>
      <c r="G4104" s="49">
        <v>0</v>
      </c>
      <c r="H4104" s="49">
        <v>0</v>
      </c>
      <c r="I4104" s="50">
        <v>40</v>
      </c>
      <c r="J4104" s="50">
        <v>65</v>
      </c>
      <c r="K4104" s="50">
        <v>0</v>
      </c>
      <c r="L4104" s="50">
        <v>0</v>
      </c>
      <c r="M4104" s="50">
        <v>0</v>
      </c>
      <c r="N4104" s="51">
        <f>D4104*$D$16</f>
        <v>156.60000000000002</v>
      </c>
      <c r="O4104" s="51">
        <f>E4104*$E$16</f>
        <v>0</v>
      </c>
      <c r="P4104" s="51">
        <f>F4104*$F$16</f>
        <v>0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317.11500000000007</v>
      </c>
      <c r="T4104" s="51">
        <f>(O4104/100)*(K4104*$K$16)</f>
        <v>0</v>
      </c>
      <c r="U4104" s="51">
        <f>(P4104/100)*(K4104*$K$16)+(P4104/100)*(L4104*$L$16)</f>
        <v>0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498"/>
        <v>473.71500000000009</v>
      </c>
      <c r="Y4104" s="51">
        <f t="shared" si="499"/>
        <v>0</v>
      </c>
      <c r="Z4104" s="51">
        <f t="shared" si="500"/>
        <v>0</v>
      </c>
      <c r="AA4104" s="51">
        <f t="shared" si="501"/>
        <v>0</v>
      </c>
      <c r="AB4104" s="51">
        <f t="shared" si="502"/>
        <v>0</v>
      </c>
      <c r="AC4104" s="52">
        <f t="shared" si="503"/>
        <v>473.7</v>
      </c>
      <c r="AD4104" s="53">
        <f>(ROUND(AC4104-AC4091,1)/AC4091)</f>
        <v>0.12198010421601137</v>
      </c>
      <c r="AE4104" s="44"/>
      <c r="AF4104" s="45"/>
    </row>
    <row r="4105" spans="1:32">
      <c r="A4105" s="46"/>
      <c r="B4105" s="56"/>
      <c r="C4105" s="48" t="s">
        <v>18</v>
      </c>
      <c r="D4105" s="49">
        <v>116</v>
      </c>
      <c r="E4105" s="49">
        <v>0</v>
      </c>
      <c r="F4105" s="49">
        <v>0</v>
      </c>
      <c r="G4105" s="49">
        <v>0</v>
      </c>
      <c r="H4105" s="49">
        <v>0</v>
      </c>
      <c r="I4105" s="50">
        <v>65</v>
      </c>
      <c r="J4105" s="50">
        <v>40</v>
      </c>
      <c r="K4105" s="50">
        <v>0</v>
      </c>
      <c r="L4105" s="50">
        <v>0</v>
      </c>
      <c r="M4105" s="50">
        <v>0</v>
      </c>
      <c r="N4105" s="51">
        <f>D4105*$D$17</f>
        <v>156.60000000000002</v>
      </c>
      <c r="O4105" s="51">
        <f>E4105*$E$17</f>
        <v>0</v>
      </c>
      <c r="P4105" s="51">
        <f>F4105*$F$17</f>
        <v>0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317.11500000000007</v>
      </c>
      <c r="T4105" s="51">
        <f>(O4105/100)*(K4105*$K$17)</f>
        <v>0</v>
      </c>
      <c r="U4105" s="51">
        <f>(P4105/100)*(K4105*$K$17)+(P4105/100)*(L4105*$L$17)</f>
        <v>0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498"/>
        <v>473.71500000000009</v>
      </c>
      <c r="Y4105" s="51">
        <f t="shared" si="499"/>
        <v>0</v>
      </c>
      <c r="Z4105" s="51">
        <f t="shared" si="500"/>
        <v>0</v>
      </c>
      <c r="AA4105" s="51">
        <f t="shared" si="501"/>
        <v>0</v>
      </c>
      <c r="AB4105" s="51">
        <f t="shared" si="502"/>
        <v>0</v>
      </c>
      <c r="AC4105" s="52">
        <f t="shared" si="503"/>
        <v>473.7</v>
      </c>
      <c r="AD4105" s="53">
        <f>(ROUND(AC4105-AC4091,1)/AC4091)</f>
        <v>0.12198010421601137</v>
      </c>
      <c r="AE4105" s="44" t="s">
        <v>28</v>
      </c>
      <c r="AF4105" s="45"/>
    </row>
    <row r="4106" spans="1:32">
      <c r="A4106" s="54" t="s">
        <v>19</v>
      </c>
      <c r="B4106" s="68" t="s">
        <v>333</v>
      </c>
      <c r="C4106" s="38" t="s">
        <v>4</v>
      </c>
      <c r="D4106" s="39">
        <v>118</v>
      </c>
      <c r="E4106" s="39">
        <v>0</v>
      </c>
      <c r="F4106" s="39">
        <v>0</v>
      </c>
      <c r="G4106" s="39">
        <v>0</v>
      </c>
      <c r="H4106" s="39">
        <v>0</v>
      </c>
      <c r="I4106" s="40">
        <v>80</v>
      </c>
      <c r="J4106" s="40">
        <v>0</v>
      </c>
      <c r="K4106" s="40">
        <v>0</v>
      </c>
      <c r="L4106" s="40">
        <v>0</v>
      </c>
      <c r="M4106" s="40">
        <v>0</v>
      </c>
      <c r="N4106" s="41">
        <f>D4106*$D$3</f>
        <v>165.2</v>
      </c>
      <c r="O4106" s="41">
        <f>E4106*$E$3</f>
        <v>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264.32</v>
      </c>
      <c r="T4106" s="41">
        <f>(O4106/100)*(K4106*$K$3)</f>
        <v>0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498"/>
        <v>429.52</v>
      </c>
      <c r="Y4106" s="41">
        <f t="shared" si="499"/>
        <v>0</v>
      </c>
      <c r="Z4106" s="41">
        <f t="shared" si="500"/>
        <v>0</v>
      </c>
      <c r="AA4106" s="41">
        <f t="shared" si="501"/>
        <v>0</v>
      </c>
      <c r="AB4106" s="41">
        <f t="shared" si="502"/>
        <v>0</v>
      </c>
      <c r="AC4106" s="42">
        <f t="shared" si="503"/>
        <v>429.5</v>
      </c>
      <c r="AD4106" s="69">
        <v>0</v>
      </c>
      <c r="AE4106" s="44"/>
      <c r="AF4106" s="45"/>
    </row>
    <row r="4107" spans="1:32">
      <c r="A4107" s="46" t="s">
        <v>29</v>
      </c>
      <c r="B4107" s="47">
        <v>20</v>
      </c>
      <c r="C4107" s="48" t="s">
        <v>5</v>
      </c>
      <c r="D4107" s="49">
        <v>118</v>
      </c>
      <c r="E4107" s="49">
        <v>0</v>
      </c>
      <c r="F4107" s="49">
        <v>0</v>
      </c>
      <c r="G4107" s="49">
        <v>0</v>
      </c>
      <c r="H4107" s="49">
        <v>0</v>
      </c>
      <c r="I4107" s="50">
        <v>90</v>
      </c>
      <c r="J4107" s="50">
        <v>10</v>
      </c>
      <c r="K4107" s="50">
        <v>0</v>
      </c>
      <c r="L4107" s="50">
        <v>0</v>
      </c>
      <c r="M4107" s="50">
        <v>0</v>
      </c>
      <c r="N4107" s="51">
        <f>D4107*$D$4</f>
        <v>159.30000000000001</v>
      </c>
      <c r="O4107" s="51">
        <f>E4107*$E$4</f>
        <v>0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318.60000000000002</v>
      </c>
      <c r="T4107" s="51">
        <f>(O4107/100)*(K4107*$K$4)</f>
        <v>0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498"/>
        <v>477.90000000000003</v>
      </c>
      <c r="Y4107" s="51">
        <f t="shared" si="499"/>
        <v>0</v>
      </c>
      <c r="Z4107" s="51">
        <f t="shared" si="500"/>
        <v>0</v>
      </c>
      <c r="AA4107" s="51">
        <f t="shared" si="501"/>
        <v>0</v>
      </c>
      <c r="AB4107" s="51">
        <f t="shared" si="502"/>
        <v>0</v>
      </c>
      <c r="AC4107" s="52">
        <f t="shared" si="503"/>
        <v>477.9</v>
      </c>
      <c r="AD4107" s="53">
        <f>(ROUND(AC4107-AC4106,1)/AC4106)</f>
        <v>0.11268917345750873</v>
      </c>
      <c r="AE4107" s="44"/>
      <c r="AF4107" s="45"/>
    </row>
    <row r="4108" spans="1:32">
      <c r="A4108" s="46" t="s">
        <v>30</v>
      </c>
      <c r="B4108" s="47">
        <v>0</v>
      </c>
      <c r="C4108" s="48" t="s">
        <v>6</v>
      </c>
      <c r="D4108" s="49">
        <v>118</v>
      </c>
      <c r="E4108" s="49">
        <v>0</v>
      </c>
      <c r="F4108" s="49">
        <v>0</v>
      </c>
      <c r="G4108" s="49">
        <v>0</v>
      </c>
      <c r="H4108" s="49">
        <v>0</v>
      </c>
      <c r="I4108" s="50">
        <v>80</v>
      </c>
      <c r="J4108" s="50">
        <v>0</v>
      </c>
      <c r="K4108" s="50">
        <v>0</v>
      </c>
      <c r="L4108" s="50">
        <v>0</v>
      </c>
      <c r="M4108" s="50">
        <v>0</v>
      </c>
      <c r="N4108" s="51">
        <f>D4108*$D$5</f>
        <v>165.2</v>
      </c>
      <c r="O4108" s="51">
        <f>E4108*$E$5</f>
        <v>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264.32</v>
      </c>
      <c r="T4108" s="51">
        <f>(O4108/100)*(K4108*$K$5)</f>
        <v>0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498"/>
        <v>429.52</v>
      </c>
      <c r="Y4108" s="51">
        <f t="shared" si="499"/>
        <v>0</v>
      </c>
      <c r="Z4108" s="51">
        <f t="shared" si="500"/>
        <v>0</v>
      </c>
      <c r="AA4108" s="51">
        <f t="shared" si="501"/>
        <v>0</v>
      </c>
      <c r="AB4108" s="51">
        <f t="shared" si="502"/>
        <v>0</v>
      </c>
      <c r="AC4108" s="52">
        <f t="shared" si="503"/>
        <v>429.5</v>
      </c>
      <c r="AD4108" s="53">
        <f>(ROUND(AC4108-AC4106,1)/AC4106)</f>
        <v>0</v>
      </c>
      <c r="AE4108" s="44"/>
      <c r="AF4108" s="45"/>
    </row>
    <row r="4109" spans="1:32">
      <c r="A4109" s="46" t="s">
        <v>31</v>
      </c>
      <c r="B4109" s="47">
        <v>0</v>
      </c>
      <c r="C4109" s="48" t="s">
        <v>7</v>
      </c>
      <c r="D4109" s="49">
        <v>118</v>
      </c>
      <c r="E4109" s="49">
        <v>0</v>
      </c>
      <c r="F4109" s="49">
        <v>0</v>
      </c>
      <c r="G4109" s="49">
        <v>0</v>
      </c>
      <c r="H4109" s="49">
        <v>0</v>
      </c>
      <c r="I4109" s="50">
        <v>80</v>
      </c>
      <c r="J4109" s="50">
        <v>0</v>
      </c>
      <c r="K4109" s="50">
        <v>0</v>
      </c>
      <c r="L4109" s="50">
        <v>0</v>
      </c>
      <c r="M4109" s="50">
        <v>0</v>
      </c>
      <c r="N4109" s="51">
        <f>D4109*$D$6</f>
        <v>165.2</v>
      </c>
      <c r="O4109" s="51">
        <f>E4109*$E$6</f>
        <v>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264.32</v>
      </c>
      <c r="T4109" s="51">
        <f>(O4109/100)*(K4109*$K$6)</f>
        <v>0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498"/>
        <v>429.52</v>
      </c>
      <c r="Y4109" s="51">
        <f t="shared" si="499"/>
        <v>0</v>
      </c>
      <c r="Z4109" s="51">
        <f t="shared" si="500"/>
        <v>0</v>
      </c>
      <c r="AA4109" s="51">
        <f t="shared" si="501"/>
        <v>0</v>
      </c>
      <c r="AB4109" s="51">
        <f t="shared" si="502"/>
        <v>0</v>
      </c>
      <c r="AC4109" s="52">
        <f t="shared" si="503"/>
        <v>429.5</v>
      </c>
      <c r="AD4109" s="53">
        <f>(ROUND(AC4109-AC4106,1)/AC4106)</f>
        <v>0</v>
      </c>
      <c r="AE4109" s="44"/>
      <c r="AF4109" s="45"/>
    </row>
    <row r="4110" spans="1:32">
      <c r="A4110" s="46" t="s">
        <v>32</v>
      </c>
      <c r="B4110" s="47">
        <v>0</v>
      </c>
      <c r="C4110" s="48" t="s">
        <v>8</v>
      </c>
      <c r="D4110" s="49">
        <v>118</v>
      </c>
      <c r="E4110" s="49">
        <v>0</v>
      </c>
      <c r="F4110" s="49">
        <v>0</v>
      </c>
      <c r="G4110" s="49">
        <v>0</v>
      </c>
      <c r="H4110" s="49">
        <v>0</v>
      </c>
      <c r="I4110" s="50">
        <v>80</v>
      </c>
      <c r="J4110" s="50">
        <v>0</v>
      </c>
      <c r="K4110" s="50">
        <v>0</v>
      </c>
      <c r="L4110" s="50">
        <v>0</v>
      </c>
      <c r="M4110" s="50">
        <v>0</v>
      </c>
      <c r="N4110" s="51">
        <f>D4110*$D$7</f>
        <v>165.2</v>
      </c>
      <c r="O4110" s="51">
        <f>E4110*$E$7</f>
        <v>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264.32</v>
      </c>
      <c r="T4110" s="51">
        <f>(O4110/100)*(K4110*$K$7)</f>
        <v>0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498"/>
        <v>429.52</v>
      </c>
      <c r="Y4110" s="51">
        <f t="shared" si="499"/>
        <v>0</v>
      </c>
      <c r="Z4110" s="51">
        <f t="shared" si="500"/>
        <v>0</v>
      </c>
      <c r="AA4110" s="51">
        <f t="shared" si="501"/>
        <v>0</v>
      </c>
      <c r="AB4110" s="51">
        <f t="shared" si="502"/>
        <v>0</v>
      </c>
      <c r="AC4110" s="52">
        <f t="shared" si="503"/>
        <v>429.5</v>
      </c>
      <c r="AD4110" s="53">
        <f>(ROUND(AC4110-AC4106,1)/AC4106)</f>
        <v>0</v>
      </c>
      <c r="AE4110" s="44"/>
      <c r="AF4110" s="45"/>
    </row>
    <row r="4111" spans="1:32">
      <c r="A4111" s="46" t="s">
        <v>33</v>
      </c>
      <c r="B4111" s="47"/>
      <c r="C4111" s="48" t="s">
        <v>9</v>
      </c>
      <c r="D4111" s="49">
        <v>118</v>
      </c>
      <c r="E4111" s="49">
        <v>0</v>
      </c>
      <c r="F4111" s="49">
        <v>0</v>
      </c>
      <c r="G4111" s="49">
        <v>0</v>
      </c>
      <c r="H4111" s="49">
        <v>0</v>
      </c>
      <c r="I4111" s="50">
        <v>80</v>
      </c>
      <c r="J4111" s="50">
        <v>0</v>
      </c>
      <c r="K4111" s="50">
        <v>0</v>
      </c>
      <c r="L4111" s="50">
        <v>0</v>
      </c>
      <c r="M4111" s="50">
        <v>0</v>
      </c>
      <c r="N4111" s="51">
        <f>D4111*$D$8</f>
        <v>165.2</v>
      </c>
      <c r="O4111" s="51">
        <f>E4111*$E$8</f>
        <v>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264.32</v>
      </c>
      <c r="T4111" s="51">
        <f>(O4111/100)*(K4111*$K$8)</f>
        <v>0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498"/>
        <v>429.52</v>
      </c>
      <c r="Y4111" s="51">
        <f t="shared" si="499"/>
        <v>0</v>
      </c>
      <c r="Z4111" s="51">
        <f t="shared" si="500"/>
        <v>0</v>
      </c>
      <c r="AA4111" s="51">
        <f t="shared" si="501"/>
        <v>0</v>
      </c>
      <c r="AB4111" s="51">
        <f t="shared" si="502"/>
        <v>0</v>
      </c>
      <c r="AC4111" s="52">
        <f t="shared" si="503"/>
        <v>429.5</v>
      </c>
      <c r="AD4111" s="53">
        <f>(ROUND(AC4111-AC4106,1)/AC4106)</f>
        <v>0</v>
      </c>
      <c r="AE4111" s="44"/>
      <c r="AF4111" s="45"/>
    </row>
    <row r="4112" spans="1:32">
      <c r="A4112" s="46" t="s">
        <v>34</v>
      </c>
      <c r="B4112" s="47"/>
      <c r="C4112" s="48" t="s">
        <v>10</v>
      </c>
      <c r="D4112" s="49">
        <v>59</v>
      </c>
      <c r="E4112" s="49">
        <v>130</v>
      </c>
      <c r="F4112" s="49">
        <v>0</v>
      </c>
      <c r="G4112" s="49">
        <v>0</v>
      </c>
      <c r="H4112" s="49">
        <v>0</v>
      </c>
      <c r="I4112" s="50">
        <v>80</v>
      </c>
      <c r="J4112" s="50">
        <v>0</v>
      </c>
      <c r="K4112" s="50">
        <v>86</v>
      </c>
      <c r="L4112" s="50">
        <v>0</v>
      </c>
      <c r="M4112" s="50">
        <v>0</v>
      </c>
      <c r="N4112" s="51">
        <f>D4112*$D$9</f>
        <v>79.650000000000006</v>
      </c>
      <c r="O4112" s="51">
        <f>E4112*$E$9</f>
        <v>175.5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63.720000000000006</v>
      </c>
      <c r="T4112" s="51">
        <f>(O4112/100)*(K4112*$K$9)</f>
        <v>211.30199999999996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si="498"/>
        <v>143.37</v>
      </c>
      <c r="Y4112" s="51">
        <f t="shared" si="499"/>
        <v>386.80199999999996</v>
      </c>
      <c r="Z4112" s="51">
        <f t="shared" si="500"/>
        <v>0</v>
      </c>
      <c r="AA4112" s="51">
        <f t="shared" si="501"/>
        <v>0</v>
      </c>
      <c r="AB4112" s="51">
        <f t="shared" si="502"/>
        <v>0</v>
      </c>
      <c r="AC4112" s="52">
        <f t="shared" si="503"/>
        <v>530.20000000000005</v>
      </c>
      <c r="AD4112" s="53">
        <f>(ROUND(AC4112-AC4106,1)/AC4106)</f>
        <v>0.23445867287543656</v>
      </c>
      <c r="AE4112" s="44"/>
      <c r="AF4112" s="45"/>
    </row>
    <row r="4113" spans="1:32">
      <c r="A4113" s="46" t="s">
        <v>35</v>
      </c>
      <c r="B4113" s="47"/>
      <c r="C4113" s="48" t="s">
        <v>11</v>
      </c>
      <c r="D4113" s="49">
        <v>59</v>
      </c>
      <c r="E4113" s="49">
        <v>0</v>
      </c>
      <c r="F4113" s="49">
        <v>130</v>
      </c>
      <c r="G4113" s="49">
        <v>0</v>
      </c>
      <c r="H4113" s="49">
        <v>0</v>
      </c>
      <c r="I4113" s="50">
        <v>80</v>
      </c>
      <c r="J4113" s="50">
        <v>0</v>
      </c>
      <c r="K4113" s="50">
        <v>43</v>
      </c>
      <c r="L4113" s="50">
        <v>43</v>
      </c>
      <c r="M4113" s="50">
        <v>0</v>
      </c>
      <c r="N4113" s="51">
        <f>D4113*$D$10</f>
        <v>79.650000000000006</v>
      </c>
      <c r="O4113" s="51">
        <f>E4113*$E$10</f>
        <v>0</v>
      </c>
      <c r="P4113" s="51">
        <f>F4113*$F$10</f>
        <v>175.5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63.720000000000006</v>
      </c>
      <c r="T4113" s="51">
        <f>(O4113/100)*(K4113*$J$10)</f>
        <v>0</v>
      </c>
      <c r="U4113" s="51">
        <f>(P4113/100)*(K4113*$K$10)+(P4113/100)*(L4113*$L$10)</f>
        <v>211.30199999999996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498"/>
        <v>143.37</v>
      </c>
      <c r="Y4113" s="51">
        <f t="shared" si="499"/>
        <v>0</v>
      </c>
      <c r="Z4113" s="51">
        <f t="shared" si="500"/>
        <v>386.80199999999996</v>
      </c>
      <c r="AA4113" s="51">
        <f t="shared" si="501"/>
        <v>0</v>
      </c>
      <c r="AB4113" s="51">
        <f t="shared" si="502"/>
        <v>0</v>
      </c>
      <c r="AC4113" s="52">
        <f t="shared" si="503"/>
        <v>530.20000000000005</v>
      </c>
      <c r="AD4113" s="53">
        <f>(ROUND(AC4113-AC4106,1)/AC4106)</f>
        <v>0.23445867287543656</v>
      </c>
      <c r="AE4113" s="44"/>
      <c r="AF4113" s="45"/>
    </row>
    <row r="4114" spans="1:32">
      <c r="A4114" s="46" t="s">
        <v>36</v>
      </c>
      <c r="B4114" s="47"/>
      <c r="C4114" s="48" t="s">
        <v>12</v>
      </c>
      <c r="D4114" s="49">
        <v>59</v>
      </c>
      <c r="E4114" s="49">
        <v>0</v>
      </c>
      <c r="F4114" s="49">
        <v>0</v>
      </c>
      <c r="G4114" s="49">
        <v>130</v>
      </c>
      <c r="H4114" s="49">
        <v>0</v>
      </c>
      <c r="I4114" s="50">
        <v>80</v>
      </c>
      <c r="J4114" s="50">
        <v>0</v>
      </c>
      <c r="K4114" s="50">
        <v>0</v>
      </c>
      <c r="L4114" s="50">
        <v>86</v>
      </c>
      <c r="M4114" s="50">
        <v>0</v>
      </c>
      <c r="N4114" s="51">
        <f>D4114*$D$11</f>
        <v>79.650000000000006</v>
      </c>
      <c r="O4114" s="51">
        <f>E4114*$E$11</f>
        <v>0</v>
      </c>
      <c r="P4114" s="51">
        <f>F4114*$F$11</f>
        <v>0</v>
      </c>
      <c r="Q4114" s="51">
        <f>G4114*$G$11</f>
        <v>175.5</v>
      </c>
      <c r="R4114" s="51">
        <f>H4114*$H$11</f>
        <v>0</v>
      </c>
      <c r="S4114" s="51">
        <f>(N4114/100)*(I4114*$I$11)+(N4114/100)*(J4114*$J$11)</f>
        <v>63.720000000000006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211.30199999999996</v>
      </c>
      <c r="W4114" s="51">
        <f>(R4114/100)*(K4114*$K$11)+(R4114/100)*(L4114*$L$11)</f>
        <v>0</v>
      </c>
      <c r="X4114" s="51">
        <f t="shared" si="498"/>
        <v>143.37</v>
      </c>
      <c r="Y4114" s="51">
        <f t="shared" si="499"/>
        <v>0</v>
      </c>
      <c r="Z4114" s="51">
        <f t="shared" si="500"/>
        <v>0</v>
      </c>
      <c r="AA4114" s="51">
        <f t="shared" si="501"/>
        <v>386.80199999999996</v>
      </c>
      <c r="AB4114" s="51">
        <f t="shared" si="502"/>
        <v>0</v>
      </c>
      <c r="AC4114" s="52">
        <f t="shared" si="503"/>
        <v>530.20000000000005</v>
      </c>
      <c r="AD4114" s="53">
        <f>(ROUND(AC4114-AC4106,1)/AC4106)</f>
        <v>0.23445867287543656</v>
      </c>
      <c r="AE4114" s="44"/>
      <c r="AF4114" s="45"/>
    </row>
    <row r="4115" spans="1:32">
      <c r="A4115" s="46" t="s">
        <v>37</v>
      </c>
      <c r="B4115" s="47"/>
      <c r="C4115" s="48" t="s">
        <v>13</v>
      </c>
      <c r="D4115" s="49">
        <v>59</v>
      </c>
      <c r="E4115" s="49">
        <v>0</v>
      </c>
      <c r="F4115" s="49">
        <v>0</v>
      </c>
      <c r="G4115" s="49">
        <v>0</v>
      </c>
      <c r="H4115" s="49">
        <v>130</v>
      </c>
      <c r="I4115" s="50">
        <v>80</v>
      </c>
      <c r="J4115" s="50">
        <v>0</v>
      </c>
      <c r="K4115" s="50">
        <v>43</v>
      </c>
      <c r="L4115" s="50">
        <v>43</v>
      </c>
      <c r="M4115" s="50">
        <v>0</v>
      </c>
      <c r="N4115" s="51">
        <f>D4115*$D$12</f>
        <v>79.650000000000006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175.5</v>
      </c>
      <c r="S4115" s="51">
        <f>(N4115/100)*(I4115*$I$12)+(N4115/100)*(J4115*$J$12)</f>
        <v>63.720000000000006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211.30199999999996</v>
      </c>
      <c r="X4115" s="51">
        <f t="shared" si="498"/>
        <v>143.37</v>
      </c>
      <c r="Y4115" s="51">
        <f t="shared" si="499"/>
        <v>0</v>
      </c>
      <c r="Z4115" s="51">
        <f t="shared" si="500"/>
        <v>0</v>
      </c>
      <c r="AA4115" s="51">
        <f t="shared" si="501"/>
        <v>0</v>
      </c>
      <c r="AB4115" s="51">
        <f t="shared" si="502"/>
        <v>386.80199999999996</v>
      </c>
      <c r="AC4115" s="52">
        <f t="shared" si="503"/>
        <v>530.20000000000005</v>
      </c>
      <c r="AD4115" s="53">
        <f>(ROUND(AC4115-AC4106,1)/AC4106)</f>
        <v>0.23445867287543656</v>
      </c>
      <c r="AE4115" s="44"/>
      <c r="AF4115" s="45"/>
    </row>
    <row r="4116" spans="1:32">
      <c r="A4116" s="46" t="s">
        <v>38</v>
      </c>
      <c r="B4116" s="47"/>
      <c r="C4116" s="48" t="s">
        <v>14</v>
      </c>
      <c r="D4116" s="49">
        <v>118</v>
      </c>
      <c r="E4116" s="49">
        <v>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100</v>
      </c>
      <c r="N4116" s="51">
        <f>D4116*$D$13</f>
        <v>159.30000000000001</v>
      </c>
      <c r="O4116" s="51">
        <f>E4116*$E$13</f>
        <v>0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318.60000000000002</v>
      </c>
      <c r="T4116" s="51">
        <f>(O4116/100)*(K4116*$K$13)+(O4116/100)*(M4116*$M$13)</f>
        <v>0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498"/>
        <v>477.90000000000003</v>
      </c>
      <c r="Y4116" s="51">
        <f t="shared" si="499"/>
        <v>0</v>
      </c>
      <c r="Z4116" s="51">
        <f t="shared" si="500"/>
        <v>0</v>
      </c>
      <c r="AA4116" s="51">
        <f t="shared" si="501"/>
        <v>0</v>
      </c>
      <c r="AB4116" s="51">
        <f t="shared" si="502"/>
        <v>0</v>
      </c>
      <c r="AC4116" s="52">
        <f t="shared" si="503"/>
        <v>477.9</v>
      </c>
      <c r="AD4116" s="53">
        <f>(ROUND(AC4116-AC4106,1)/AC4106)</f>
        <v>0.11268917345750873</v>
      </c>
      <c r="AE4116" s="44"/>
      <c r="AF4116" s="45"/>
    </row>
    <row r="4117" spans="1:32">
      <c r="A4117" s="46" t="s">
        <v>39</v>
      </c>
      <c r="B4117" s="47"/>
      <c r="C4117" s="48" t="s">
        <v>15</v>
      </c>
      <c r="D4117" s="49">
        <v>118</v>
      </c>
      <c r="E4117" s="49">
        <v>0</v>
      </c>
      <c r="F4117" s="49">
        <v>0</v>
      </c>
      <c r="G4117" s="49">
        <v>0</v>
      </c>
      <c r="H4117" s="49">
        <v>0</v>
      </c>
      <c r="I4117" s="50">
        <v>80</v>
      </c>
      <c r="J4117" s="50">
        <v>0</v>
      </c>
      <c r="K4117" s="50">
        <v>75</v>
      </c>
      <c r="L4117" s="50">
        <v>0</v>
      </c>
      <c r="M4117" s="50">
        <v>0</v>
      </c>
      <c r="N4117" s="51">
        <f>D4117*$D$14</f>
        <v>159.30000000000001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366.39000000000004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498"/>
        <v>525.69000000000005</v>
      </c>
      <c r="Y4117" s="51">
        <f t="shared" si="499"/>
        <v>0</v>
      </c>
      <c r="Z4117" s="51">
        <f t="shared" si="500"/>
        <v>0</v>
      </c>
      <c r="AA4117" s="51">
        <f t="shared" si="501"/>
        <v>0</v>
      </c>
      <c r="AB4117" s="51">
        <f t="shared" si="502"/>
        <v>0</v>
      </c>
      <c r="AC4117" s="52">
        <f t="shared" si="503"/>
        <v>525.70000000000005</v>
      </c>
      <c r="AD4117" s="53">
        <f>(ROUND(AC4117-AC4106,1)/AC4106)</f>
        <v>0.2239813736903376</v>
      </c>
      <c r="AE4117" s="44"/>
      <c r="AF4117" s="45"/>
    </row>
    <row r="4118" spans="1:32">
      <c r="A4118" s="46"/>
      <c r="B4118" s="47"/>
      <c r="C4118" s="48" t="s">
        <v>16</v>
      </c>
      <c r="D4118" s="49">
        <v>118</v>
      </c>
      <c r="E4118" s="49">
        <v>0</v>
      </c>
      <c r="F4118" s="49">
        <v>0</v>
      </c>
      <c r="G4118" s="49">
        <v>0</v>
      </c>
      <c r="H4118" s="49">
        <v>0</v>
      </c>
      <c r="I4118" s="50">
        <v>80</v>
      </c>
      <c r="J4118" s="50">
        <v>0</v>
      </c>
      <c r="K4118" s="50">
        <v>0</v>
      </c>
      <c r="L4118" s="50">
        <v>75</v>
      </c>
      <c r="M4118" s="50">
        <v>0</v>
      </c>
      <c r="N4118" s="51">
        <f>D4118*$D$15</f>
        <v>159.30000000000001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366.39000000000004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498"/>
        <v>525.69000000000005</v>
      </c>
      <c r="Y4118" s="51">
        <f t="shared" si="499"/>
        <v>0</v>
      </c>
      <c r="Z4118" s="51">
        <f t="shared" si="500"/>
        <v>0</v>
      </c>
      <c r="AA4118" s="51">
        <f t="shared" si="501"/>
        <v>0</v>
      </c>
      <c r="AB4118" s="51">
        <f t="shared" si="502"/>
        <v>0</v>
      </c>
      <c r="AC4118" s="52">
        <f t="shared" si="503"/>
        <v>525.70000000000005</v>
      </c>
      <c r="AD4118" s="53">
        <f>(ROUND(AC4118-AC4106,1)/AC4106)</f>
        <v>0.2239813736903376</v>
      </c>
      <c r="AE4118" s="44"/>
      <c r="AF4118" s="45"/>
    </row>
    <row r="4119" spans="1:32">
      <c r="A4119" s="46"/>
      <c r="B4119" s="47"/>
      <c r="C4119" s="48" t="s">
        <v>17</v>
      </c>
      <c r="D4119" s="49">
        <v>118</v>
      </c>
      <c r="E4119" s="49">
        <v>0</v>
      </c>
      <c r="F4119" s="49">
        <v>0</v>
      </c>
      <c r="G4119" s="49">
        <v>0</v>
      </c>
      <c r="H4119" s="49">
        <v>0</v>
      </c>
      <c r="I4119" s="50">
        <v>80</v>
      </c>
      <c r="J4119" s="50">
        <v>50</v>
      </c>
      <c r="K4119" s="50">
        <v>0</v>
      </c>
      <c r="L4119" s="50">
        <v>0</v>
      </c>
      <c r="M4119" s="50">
        <v>0</v>
      </c>
      <c r="N4119" s="51">
        <f>D4119*$D$16</f>
        <v>159.30000000000001</v>
      </c>
      <c r="O4119" s="51">
        <f>E4119*$E$16</f>
        <v>0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326.56500000000005</v>
      </c>
      <c r="T4119" s="51">
        <f>(O4119/100)*(K4119*$K$16)</f>
        <v>0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498"/>
        <v>485.86500000000007</v>
      </c>
      <c r="Y4119" s="51">
        <f t="shared" si="499"/>
        <v>0</v>
      </c>
      <c r="Z4119" s="51">
        <f t="shared" si="500"/>
        <v>0</v>
      </c>
      <c r="AA4119" s="51">
        <f t="shared" si="501"/>
        <v>0</v>
      </c>
      <c r="AB4119" s="51">
        <f t="shared" si="502"/>
        <v>0</v>
      </c>
      <c r="AC4119" s="52">
        <f t="shared" si="503"/>
        <v>485.9</v>
      </c>
      <c r="AD4119" s="53">
        <f>(ROUND(AC4119-AC4106,1)/AC4106)</f>
        <v>0.13131548311990687</v>
      </c>
      <c r="AE4119" s="44"/>
      <c r="AF4119" s="45"/>
    </row>
    <row r="4120" spans="1:32">
      <c r="A4120" s="46"/>
      <c r="B4120" s="47"/>
      <c r="C4120" s="48" t="s">
        <v>18</v>
      </c>
      <c r="D4120" s="49">
        <v>118</v>
      </c>
      <c r="E4120" s="49">
        <v>0</v>
      </c>
      <c r="F4120" s="49">
        <v>0</v>
      </c>
      <c r="G4120" s="49">
        <v>0</v>
      </c>
      <c r="H4120" s="49">
        <v>0</v>
      </c>
      <c r="I4120" s="50">
        <v>100</v>
      </c>
      <c r="J4120" s="50">
        <v>0</v>
      </c>
      <c r="K4120" s="50">
        <v>0</v>
      </c>
      <c r="L4120" s="50">
        <v>0</v>
      </c>
      <c r="M4120" s="50">
        <v>0</v>
      </c>
      <c r="N4120" s="51">
        <f>D4120*$D$17</f>
        <v>159.30000000000001</v>
      </c>
      <c r="O4120" s="51">
        <f>E4120*$E$17</f>
        <v>0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398.25000000000006</v>
      </c>
      <c r="T4120" s="51">
        <f>(O4120/100)*(K4120*$K$17)</f>
        <v>0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498"/>
        <v>557.55000000000007</v>
      </c>
      <c r="Y4120" s="51">
        <f t="shared" si="499"/>
        <v>0</v>
      </c>
      <c r="Z4120" s="51">
        <f t="shared" si="500"/>
        <v>0</v>
      </c>
      <c r="AA4120" s="51">
        <f t="shared" si="501"/>
        <v>0</v>
      </c>
      <c r="AB4120" s="51">
        <f t="shared" si="502"/>
        <v>0</v>
      </c>
      <c r="AC4120" s="52">
        <f t="shared" si="503"/>
        <v>557.6</v>
      </c>
      <c r="AD4120" s="53">
        <f>(ROUND(AC4120-AC4106,1)/AC4106)</f>
        <v>0.29825378346915016</v>
      </c>
      <c r="AE4120" s="44" t="s">
        <v>28</v>
      </c>
      <c r="AF4120" s="45"/>
    </row>
    <row r="4121" spans="1:32">
      <c r="A4121" s="54" t="s">
        <v>19</v>
      </c>
      <c r="B4121" s="58" t="s">
        <v>334</v>
      </c>
      <c r="C4121" s="38" t="s">
        <v>50</v>
      </c>
      <c r="D4121" s="39">
        <v>92</v>
      </c>
      <c r="E4121" s="39">
        <v>0</v>
      </c>
      <c r="F4121" s="39">
        <v>50</v>
      </c>
      <c r="G4121" s="39">
        <v>0</v>
      </c>
      <c r="H4121" s="39">
        <v>0</v>
      </c>
      <c r="I4121" s="40">
        <v>50</v>
      </c>
      <c r="J4121" s="40">
        <v>30</v>
      </c>
      <c r="K4121" s="40">
        <v>10</v>
      </c>
      <c r="L4121" s="40">
        <v>10</v>
      </c>
      <c r="M4121" s="40">
        <v>0</v>
      </c>
      <c r="N4121" s="41">
        <f>D4121*$D$3</f>
        <v>128.79999999999998</v>
      </c>
      <c r="O4121" s="41">
        <f>E4121*$E$3</f>
        <v>0</v>
      </c>
      <c r="P4121" s="41">
        <f>F4121*$F$3</f>
        <v>70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206.07999999999998</v>
      </c>
      <c r="T4121" s="41">
        <f>(O4121/100)*(K4121*$K$3)</f>
        <v>0</v>
      </c>
      <c r="U4121" s="41">
        <f>(P4121/100)*(K4121*$K$3)+(P4121/100)*(L4121*$L$3)</f>
        <v>28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498"/>
        <v>334.88</v>
      </c>
      <c r="Y4121" s="41">
        <f t="shared" si="499"/>
        <v>0</v>
      </c>
      <c r="Z4121" s="41">
        <f t="shared" si="500"/>
        <v>98</v>
      </c>
      <c r="AA4121" s="41">
        <f t="shared" si="501"/>
        <v>0</v>
      </c>
      <c r="AB4121" s="41">
        <f t="shared" si="502"/>
        <v>0</v>
      </c>
      <c r="AC4121" s="42">
        <f t="shared" si="503"/>
        <v>432.9</v>
      </c>
      <c r="AD4121" s="43"/>
      <c r="AE4121" s="44"/>
      <c r="AF4121" s="45"/>
    </row>
    <row r="4122" spans="1:32">
      <c r="A4122" s="46" t="s">
        <v>29</v>
      </c>
      <c r="B4122" s="59">
        <v>20</v>
      </c>
      <c r="C4122" s="48" t="s">
        <v>5</v>
      </c>
      <c r="D4122" s="49">
        <v>92</v>
      </c>
      <c r="E4122" s="49">
        <v>0</v>
      </c>
      <c r="F4122" s="49">
        <v>50</v>
      </c>
      <c r="G4122" s="49">
        <v>0</v>
      </c>
      <c r="H4122" s="49">
        <v>0</v>
      </c>
      <c r="I4122" s="50">
        <v>65</v>
      </c>
      <c r="J4122" s="50">
        <v>45</v>
      </c>
      <c r="K4122" s="50">
        <v>10</v>
      </c>
      <c r="L4122" s="50">
        <v>10</v>
      </c>
      <c r="M4122" s="50">
        <v>0</v>
      </c>
      <c r="N4122" s="51">
        <f>D4122*$D$4</f>
        <v>124.2</v>
      </c>
      <c r="O4122" s="51">
        <f>E4122*$E$4</f>
        <v>0</v>
      </c>
      <c r="P4122" s="51">
        <f>F4122*$F$4</f>
        <v>67.5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273.24</v>
      </c>
      <c r="T4122" s="51">
        <f>(O4122/100)*(K4122*$K$4)</f>
        <v>0</v>
      </c>
      <c r="U4122" s="51">
        <f>(P4122/100)*(K4122*$K$4)+(P4122/100)*(L4122*$L$4)</f>
        <v>27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498"/>
        <v>397.44</v>
      </c>
      <c r="Y4122" s="51">
        <f t="shared" si="499"/>
        <v>0</v>
      </c>
      <c r="Z4122" s="51">
        <f t="shared" si="500"/>
        <v>94.5</v>
      </c>
      <c r="AA4122" s="51">
        <f t="shared" si="501"/>
        <v>0</v>
      </c>
      <c r="AB4122" s="51">
        <f t="shared" si="502"/>
        <v>0</v>
      </c>
      <c r="AC4122" s="52">
        <f t="shared" si="503"/>
        <v>491.9</v>
      </c>
      <c r="AD4122" s="53">
        <f>(ROUND(AC4122-AC4121,1)/AC4121)</f>
        <v>0.13629013629013631</v>
      </c>
      <c r="AE4122" s="44"/>
      <c r="AF4122" s="45"/>
    </row>
    <row r="4123" spans="1:32">
      <c r="A4123" s="46" t="s">
        <v>30</v>
      </c>
      <c r="B4123" s="59">
        <v>14</v>
      </c>
      <c r="C4123" s="48" t="s">
        <v>6</v>
      </c>
      <c r="D4123" s="49">
        <v>92</v>
      </c>
      <c r="E4123" s="49">
        <v>0</v>
      </c>
      <c r="F4123" s="49">
        <v>50</v>
      </c>
      <c r="G4123" s="49">
        <v>0</v>
      </c>
      <c r="H4123" s="49">
        <v>0</v>
      </c>
      <c r="I4123" s="50">
        <v>50</v>
      </c>
      <c r="J4123" s="50">
        <v>30</v>
      </c>
      <c r="K4123" s="50">
        <v>10</v>
      </c>
      <c r="L4123" s="50">
        <v>10</v>
      </c>
      <c r="M4123" s="50">
        <v>0</v>
      </c>
      <c r="N4123" s="51">
        <f>D4123*$D$5</f>
        <v>128.79999999999998</v>
      </c>
      <c r="O4123" s="51">
        <f>E4123*$E$5</f>
        <v>0</v>
      </c>
      <c r="P4123" s="51">
        <f>F4123*$F$5</f>
        <v>70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206.07999999999998</v>
      </c>
      <c r="T4123" s="51">
        <f>(O4123/100)*(K4123*$K$5)</f>
        <v>0</v>
      </c>
      <c r="U4123" s="51">
        <f>(P4123/100)*(K4123*$K$5)+(P4123/100)*(L4123*$L$5)</f>
        <v>28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498"/>
        <v>334.88</v>
      </c>
      <c r="Y4123" s="51">
        <f t="shared" si="499"/>
        <v>0</v>
      </c>
      <c r="Z4123" s="51">
        <f t="shared" si="500"/>
        <v>98</v>
      </c>
      <c r="AA4123" s="51">
        <f t="shared" si="501"/>
        <v>0</v>
      </c>
      <c r="AB4123" s="51">
        <f t="shared" si="502"/>
        <v>0</v>
      </c>
      <c r="AC4123" s="52">
        <f t="shared" si="503"/>
        <v>432.9</v>
      </c>
      <c r="AD4123" s="53">
        <f>(ROUND(AC4123-AC4121,1)/AC4121)</f>
        <v>0</v>
      </c>
      <c r="AE4123" s="44"/>
      <c r="AF4123" s="45"/>
    </row>
    <row r="4124" spans="1:32">
      <c r="A4124" s="46" t="s">
        <v>31</v>
      </c>
      <c r="B4124" s="59">
        <v>16</v>
      </c>
      <c r="C4124" s="48" t="s">
        <v>7</v>
      </c>
      <c r="D4124" s="49">
        <v>92</v>
      </c>
      <c r="E4124" s="49">
        <v>0</v>
      </c>
      <c r="F4124" s="49">
        <v>50</v>
      </c>
      <c r="G4124" s="49">
        <v>0</v>
      </c>
      <c r="H4124" s="49">
        <v>0</v>
      </c>
      <c r="I4124" s="50">
        <v>50</v>
      </c>
      <c r="J4124" s="50">
        <v>30</v>
      </c>
      <c r="K4124" s="50">
        <v>10</v>
      </c>
      <c r="L4124" s="50">
        <v>10</v>
      </c>
      <c r="M4124" s="50">
        <v>0</v>
      </c>
      <c r="N4124" s="51">
        <f>D4124*$D$6</f>
        <v>128.79999999999998</v>
      </c>
      <c r="O4124" s="51">
        <f>E4124*$E$6</f>
        <v>0</v>
      </c>
      <c r="P4124" s="51">
        <f>F4124*$F$6</f>
        <v>70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206.07999999999998</v>
      </c>
      <c r="T4124" s="51">
        <f>(O4124/100)*(K4124*$K$6)</f>
        <v>0</v>
      </c>
      <c r="U4124" s="51">
        <f>(P4124/100)*(K4124*$K$6)+(P4124/100)*(L4124*$L$6)</f>
        <v>28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498"/>
        <v>334.88</v>
      </c>
      <c r="Y4124" s="51">
        <f t="shared" si="499"/>
        <v>0</v>
      </c>
      <c r="Z4124" s="51">
        <f t="shared" si="500"/>
        <v>98</v>
      </c>
      <c r="AA4124" s="51">
        <f t="shared" si="501"/>
        <v>0</v>
      </c>
      <c r="AB4124" s="51">
        <f t="shared" si="502"/>
        <v>0</v>
      </c>
      <c r="AC4124" s="52">
        <f t="shared" si="503"/>
        <v>432.9</v>
      </c>
      <c r="AD4124" s="53">
        <f>(ROUND(AC4124-AC4121,1)/AC4121)</f>
        <v>0</v>
      </c>
      <c r="AE4124" s="44"/>
      <c r="AF4124" s="45"/>
    </row>
    <row r="4125" spans="1:32">
      <c r="A4125" s="46" t="s">
        <v>32</v>
      </c>
      <c r="B4125" s="59">
        <v>16</v>
      </c>
      <c r="C4125" s="48" t="s">
        <v>8</v>
      </c>
      <c r="D4125" s="49">
        <v>92</v>
      </c>
      <c r="E4125" s="49">
        <v>0</v>
      </c>
      <c r="F4125" s="49">
        <v>50</v>
      </c>
      <c r="G4125" s="49">
        <v>0</v>
      </c>
      <c r="H4125" s="49">
        <v>0</v>
      </c>
      <c r="I4125" s="50">
        <v>50</v>
      </c>
      <c r="J4125" s="50">
        <v>30</v>
      </c>
      <c r="K4125" s="50">
        <v>10</v>
      </c>
      <c r="L4125" s="50">
        <v>10</v>
      </c>
      <c r="M4125" s="50">
        <v>0</v>
      </c>
      <c r="N4125" s="51">
        <f>D4125*$D$7</f>
        <v>128.79999999999998</v>
      </c>
      <c r="O4125" s="51">
        <f>E4125*$E$7</f>
        <v>0</v>
      </c>
      <c r="P4125" s="51">
        <f>F4125*$F$7</f>
        <v>70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206.07999999999998</v>
      </c>
      <c r="T4125" s="51">
        <f>(O4125/100)*(K4125*$K$7)</f>
        <v>0</v>
      </c>
      <c r="U4125" s="51">
        <f>(P4125/100)*(K4125*$K$7)+(P4125/100)*(L4125*$L$7)</f>
        <v>28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ref="X4125:X4156" si="504">N4125+S4125</f>
        <v>334.88</v>
      </c>
      <c r="Y4125" s="51">
        <f t="shared" ref="Y4125:Y4156" si="505">O4125+T4125</f>
        <v>0</v>
      </c>
      <c r="Z4125" s="51">
        <f t="shared" ref="Z4125:Z4156" si="506">P4125+U4125</f>
        <v>98</v>
      </c>
      <c r="AA4125" s="51">
        <f t="shared" ref="AA4125:AA4156" si="507">Q4125+V4125</f>
        <v>0</v>
      </c>
      <c r="AB4125" s="51">
        <f t="shared" ref="AB4125:AB4156" si="508">R4125+W4125</f>
        <v>0</v>
      </c>
      <c r="AC4125" s="52">
        <f t="shared" ref="AC4125:AC4156" si="509">ROUND(X4125+Y4125+Z4125+AA4125+AB4125,1)</f>
        <v>432.9</v>
      </c>
      <c r="AD4125" s="53">
        <f>(ROUND(AC4125-AC4121,1)/AC4121)</f>
        <v>0</v>
      </c>
      <c r="AE4125" s="44"/>
      <c r="AF4125" s="45"/>
    </row>
    <row r="4126" spans="1:32">
      <c r="A4126" s="46" t="s">
        <v>33</v>
      </c>
      <c r="B4126" s="59"/>
      <c r="C4126" s="48" t="s">
        <v>9</v>
      </c>
      <c r="D4126" s="49">
        <v>92</v>
      </c>
      <c r="E4126" s="49">
        <v>0</v>
      </c>
      <c r="F4126" s="49">
        <v>50</v>
      </c>
      <c r="G4126" s="49">
        <v>0</v>
      </c>
      <c r="H4126" s="49">
        <v>0</v>
      </c>
      <c r="I4126" s="50">
        <v>50</v>
      </c>
      <c r="J4126" s="50">
        <v>30</v>
      </c>
      <c r="K4126" s="50">
        <v>10</v>
      </c>
      <c r="L4126" s="50">
        <v>10</v>
      </c>
      <c r="M4126" s="50">
        <v>0</v>
      </c>
      <c r="N4126" s="51">
        <f>D4126*$D$8</f>
        <v>128.79999999999998</v>
      </c>
      <c r="O4126" s="51">
        <f>E4126*$E$8</f>
        <v>0</v>
      </c>
      <c r="P4126" s="51">
        <f>F4126*$F$8</f>
        <v>70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206.07999999999998</v>
      </c>
      <c r="T4126" s="51">
        <f>(O4126/100)*(K4126*$K$8)</f>
        <v>0</v>
      </c>
      <c r="U4126" s="51">
        <f>(P4126/100)*(K4126*$K$8)+(P4126/100)*(L4126*$L$8)</f>
        <v>28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04"/>
        <v>334.88</v>
      </c>
      <c r="Y4126" s="51">
        <f t="shared" si="505"/>
        <v>0</v>
      </c>
      <c r="Z4126" s="51">
        <f t="shared" si="506"/>
        <v>98</v>
      </c>
      <c r="AA4126" s="51">
        <f t="shared" si="507"/>
        <v>0</v>
      </c>
      <c r="AB4126" s="51">
        <f t="shared" si="508"/>
        <v>0</v>
      </c>
      <c r="AC4126" s="52">
        <f t="shared" si="509"/>
        <v>432.9</v>
      </c>
      <c r="AD4126" s="53">
        <f>(ROUND(AC4126-AC4121,1)/AC4121)</f>
        <v>0</v>
      </c>
      <c r="AE4126" s="44"/>
      <c r="AF4126" s="45"/>
    </row>
    <row r="4127" spans="1:32">
      <c r="A4127" s="46" t="s">
        <v>34</v>
      </c>
      <c r="B4127" s="59"/>
      <c r="C4127" s="48" t="s">
        <v>10</v>
      </c>
      <c r="D4127" s="49">
        <v>49</v>
      </c>
      <c r="E4127" s="49">
        <v>125</v>
      </c>
      <c r="F4127" s="49">
        <v>0</v>
      </c>
      <c r="G4127" s="49">
        <v>0</v>
      </c>
      <c r="H4127" s="49">
        <v>0</v>
      </c>
      <c r="I4127" s="50">
        <v>50</v>
      </c>
      <c r="J4127" s="50">
        <v>30</v>
      </c>
      <c r="K4127" s="50">
        <v>100</v>
      </c>
      <c r="L4127" s="50">
        <v>0</v>
      </c>
      <c r="M4127" s="50">
        <v>0</v>
      </c>
      <c r="N4127" s="51">
        <f>D4127*$D$9</f>
        <v>66.150000000000006</v>
      </c>
      <c r="O4127" s="51">
        <f>E4127*$E$9</f>
        <v>168.75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52.92</v>
      </c>
      <c r="T4127" s="51">
        <f>(O4127/100)*(K4127*$K$9)</f>
        <v>236.25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si="504"/>
        <v>119.07000000000001</v>
      </c>
      <c r="Y4127" s="51">
        <f t="shared" si="505"/>
        <v>405</v>
      </c>
      <c r="Z4127" s="51">
        <f t="shared" si="506"/>
        <v>0</v>
      </c>
      <c r="AA4127" s="51">
        <f t="shared" si="507"/>
        <v>0</v>
      </c>
      <c r="AB4127" s="51">
        <f t="shared" si="508"/>
        <v>0</v>
      </c>
      <c r="AC4127" s="52">
        <f t="shared" si="509"/>
        <v>524.1</v>
      </c>
      <c r="AD4127" s="53">
        <f>(ROUND(AC4127-AC4121,1)/AC4121)</f>
        <v>0.2106722106722107</v>
      </c>
      <c r="AE4127" s="44"/>
      <c r="AF4127" s="45"/>
    </row>
    <row r="4128" spans="1:32">
      <c r="A4128" s="46" t="s">
        <v>35</v>
      </c>
      <c r="B4128" s="59"/>
      <c r="C4128" s="48" t="s">
        <v>11</v>
      </c>
      <c r="D4128" s="49">
        <v>49</v>
      </c>
      <c r="E4128" s="49">
        <v>0</v>
      </c>
      <c r="F4128" s="49">
        <v>125</v>
      </c>
      <c r="G4128" s="49">
        <v>0</v>
      </c>
      <c r="H4128" s="49">
        <v>0</v>
      </c>
      <c r="I4128" s="50">
        <v>50</v>
      </c>
      <c r="J4128" s="50">
        <v>30</v>
      </c>
      <c r="K4128" s="50">
        <v>55</v>
      </c>
      <c r="L4128" s="50">
        <v>55</v>
      </c>
      <c r="M4128" s="50">
        <v>0</v>
      </c>
      <c r="N4128" s="51">
        <f>D4128*$D$10</f>
        <v>66.150000000000006</v>
      </c>
      <c r="O4128" s="51">
        <f>E4128*$E$10</f>
        <v>0</v>
      </c>
      <c r="P4128" s="51">
        <f>F4128*$F$10</f>
        <v>168.75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52.92</v>
      </c>
      <c r="T4128" s="51">
        <f>(O4128/100)*(K4128*$J$10)</f>
        <v>0</v>
      </c>
      <c r="U4128" s="51">
        <f>(P4128/100)*(K4128*$K$10)+(P4128/100)*(L4128*$L$10)</f>
        <v>259.875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04"/>
        <v>119.07000000000001</v>
      </c>
      <c r="Y4128" s="51">
        <f t="shared" si="505"/>
        <v>0</v>
      </c>
      <c r="Z4128" s="51">
        <f t="shared" si="506"/>
        <v>428.625</v>
      </c>
      <c r="AA4128" s="51">
        <f t="shared" si="507"/>
        <v>0</v>
      </c>
      <c r="AB4128" s="51">
        <f t="shared" si="508"/>
        <v>0</v>
      </c>
      <c r="AC4128" s="52">
        <f t="shared" si="509"/>
        <v>547.70000000000005</v>
      </c>
      <c r="AD4128" s="53">
        <f>(ROUND(AC4128-AC4121,1)/AC4121)</f>
        <v>0.26518826518826522</v>
      </c>
      <c r="AE4128" s="44"/>
      <c r="AF4128" s="45"/>
    </row>
    <row r="4129" spans="1:32">
      <c r="A4129" s="46" t="s">
        <v>36</v>
      </c>
      <c r="B4129" s="59"/>
      <c r="C4129" s="48" t="s">
        <v>12</v>
      </c>
      <c r="D4129" s="49">
        <v>49</v>
      </c>
      <c r="E4129" s="49">
        <v>0</v>
      </c>
      <c r="F4129" s="49">
        <v>0</v>
      </c>
      <c r="G4129" s="49">
        <v>125</v>
      </c>
      <c r="H4129" s="49">
        <v>0</v>
      </c>
      <c r="I4129" s="50">
        <v>50</v>
      </c>
      <c r="J4129" s="50">
        <v>30</v>
      </c>
      <c r="K4129" s="50">
        <v>0</v>
      </c>
      <c r="L4129" s="50">
        <v>100</v>
      </c>
      <c r="M4129" s="50">
        <v>0</v>
      </c>
      <c r="N4129" s="51">
        <f>D4129*$D$11</f>
        <v>66.150000000000006</v>
      </c>
      <c r="O4129" s="51">
        <f>E4129*$E$11</f>
        <v>0</v>
      </c>
      <c r="P4129" s="51">
        <f>F4129*$F$11</f>
        <v>0</v>
      </c>
      <c r="Q4129" s="51">
        <f>G4129*$G$11</f>
        <v>168.75</v>
      </c>
      <c r="R4129" s="51">
        <f>H4129*$H$11</f>
        <v>0</v>
      </c>
      <c r="S4129" s="51">
        <f>(N4129/100)*(I4129*$I$11)+(N4129/100)*(J4129*$J$11)</f>
        <v>52.92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236.25</v>
      </c>
      <c r="W4129" s="51">
        <f>(R4129/100)*(K4129*$K$11)+(R4129/100)*(L4129*$L$11)</f>
        <v>0</v>
      </c>
      <c r="X4129" s="51">
        <f t="shared" si="504"/>
        <v>119.07000000000001</v>
      </c>
      <c r="Y4129" s="51">
        <f t="shared" si="505"/>
        <v>0</v>
      </c>
      <c r="Z4129" s="51">
        <f t="shared" si="506"/>
        <v>0</v>
      </c>
      <c r="AA4129" s="51">
        <f t="shared" si="507"/>
        <v>405</v>
      </c>
      <c r="AB4129" s="51">
        <f t="shared" si="508"/>
        <v>0</v>
      </c>
      <c r="AC4129" s="52">
        <f t="shared" si="509"/>
        <v>524.1</v>
      </c>
      <c r="AD4129" s="53">
        <f>(ROUND(AC4129-AC4121,1)/AC4121)</f>
        <v>0.2106722106722107</v>
      </c>
      <c r="AE4129" s="44"/>
      <c r="AF4129" s="45"/>
    </row>
    <row r="4130" spans="1:32">
      <c r="A4130" s="46" t="s">
        <v>37</v>
      </c>
      <c r="B4130" s="59"/>
      <c r="C4130" s="48" t="s">
        <v>13</v>
      </c>
      <c r="D4130" s="49">
        <v>49</v>
      </c>
      <c r="E4130" s="49">
        <v>0</v>
      </c>
      <c r="F4130" s="49">
        <v>0</v>
      </c>
      <c r="G4130" s="49">
        <v>0</v>
      </c>
      <c r="H4130" s="49">
        <v>125</v>
      </c>
      <c r="I4130" s="50">
        <v>50</v>
      </c>
      <c r="J4130" s="50">
        <v>30</v>
      </c>
      <c r="K4130" s="50">
        <v>50</v>
      </c>
      <c r="L4130" s="50">
        <v>50</v>
      </c>
      <c r="M4130" s="50">
        <v>0</v>
      </c>
      <c r="N4130" s="51">
        <f>D4130*$D$12</f>
        <v>66.150000000000006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168.75</v>
      </c>
      <c r="S4130" s="51">
        <f>(N4130/100)*(I4130*$I$12)+(N4130/100)*(J4130*$J$12)</f>
        <v>52.92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236.25</v>
      </c>
      <c r="X4130" s="51">
        <f t="shared" si="504"/>
        <v>119.07000000000001</v>
      </c>
      <c r="Y4130" s="51">
        <f t="shared" si="505"/>
        <v>0</v>
      </c>
      <c r="Z4130" s="51">
        <f t="shared" si="506"/>
        <v>0</v>
      </c>
      <c r="AA4130" s="51">
        <f t="shared" si="507"/>
        <v>0</v>
      </c>
      <c r="AB4130" s="51">
        <f t="shared" si="508"/>
        <v>405</v>
      </c>
      <c r="AC4130" s="52">
        <f t="shared" si="509"/>
        <v>524.1</v>
      </c>
      <c r="AD4130" s="53">
        <f>(ROUND(AC4130-AC4121,1)/AC4121)</f>
        <v>0.2106722106722107</v>
      </c>
      <c r="AE4130" s="44"/>
      <c r="AF4130" s="45"/>
    </row>
    <row r="4131" spans="1:32">
      <c r="A4131" s="46" t="s">
        <v>38</v>
      </c>
      <c r="B4131" s="59"/>
      <c r="C4131" s="48" t="s">
        <v>14</v>
      </c>
      <c r="D4131" s="49">
        <v>92</v>
      </c>
      <c r="E4131" s="49">
        <v>0</v>
      </c>
      <c r="F4131" s="49">
        <v>50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92</v>
      </c>
      <c r="N4131" s="51">
        <f>D4131*$D$13</f>
        <v>124.2</v>
      </c>
      <c r="O4131" s="51">
        <f>E4131*$E$13</f>
        <v>0</v>
      </c>
      <c r="P4131" s="51">
        <f>F4131*$F$13</f>
        <v>67.5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228.52799999999999</v>
      </c>
      <c r="T4131" s="51">
        <f>(O4131/100)*(K4131*$K$13)+(O4131/100)*(M4131*$M$13)</f>
        <v>0</v>
      </c>
      <c r="U4131" s="51">
        <f>(P4131/100)*(K4131*$K$13)+(P4131/100)*(L4131*$L$13)+(P4131/100)*(M4131*$M$13)</f>
        <v>124.2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04"/>
        <v>352.72800000000001</v>
      </c>
      <c r="Y4131" s="51">
        <f t="shared" si="505"/>
        <v>0</v>
      </c>
      <c r="Z4131" s="51">
        <f t="shared" si="506"/>
        <v>191.7</v>
      </c>
      <c r="AA4131" s="51">
        <f t="shared" si="507"/>
        <v>0</v>
      </c>
      <c r="AB4131" s="51">
        <f t="shared" si="508"/>
        <v>0</v>
      </c>
      <c r="AC4131" s="52">
        <f t="shared" si="509"/>
        <v>544.4</v>
      </c>
      <c r="AD4131" s="53">
        <f>(ROUND(AC4131-AC4121,1)/AC4121)</f>
        <v>0.25756525756525755</v>
      </c>
      <c r="AE4131" s="44"/>
      <c r="AF4131" s="45"/>
    </row>
    <row r="4132" spans="1:32">
      <c r="A4132" s="46" t="s">
        <v>39</v>
      </c>
      <c r="B4132" s="59"/>
      <c r="C4132" s="48" t="s">
        <v>15</v>
      </c>
      <c r="D4132" s="49">
        <v>105</v>
      </c>
      <c r="E4132" s="49">
        <v>0</v>
      </c>
      <c r="F4132" s="49">
        <v>0</v>
      </c>
      <c r="G4132" s="49">
        <v>0</v>
      </c>
      <c r="H4132" s="49">
        <v>0</v>
      </c>
      <c r="I4132" s="50">
        <v>50</v>
      </c>
      <c r="J4132" s="50">
        <v>30</v>
      </c>
      <c r="K4132" s="50">
        <v>90</v>
      </c>
      <c r="L4132" s="50">
        <v>0</v>
      </c>
      <c r="M4132" s="50">
        <v>0</v>
      </c>
      <c r="N4132" s="51">
        <f>D4132*$D$14</f>
        <v>141.75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368.55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04"/>
        <v>510.3</v>
      </c>
      <c r="Y4132" s="51">
        <f t="shared" si="505"/>
        <v>0</v>
      </c>
      <c r="Z4132" s="51">
        <f t="shared" si="506"/>
        <v>0</v>
      </c>
      <c r="AA4132" s="51">
        <f t="shared" si="507"/>
        <v>0</v>
      </c>
      <c r="AB4132" s="51">
        <f t="shared" si="508"/>
        <v>0</v>
      </c>
      <c r="AC4132" s="52">
        <f t="shared" si="509"/>
        <v>510.3</v>
      </c>
      <c r="AD4132" s="53">
        <f>(ROUND(AC4132-AC4121,1)/AC4121)</f>
        <v>0.1787941787941788</v>
      </c>
      <c r="AE4132" s="44"/>
      <c r="AF4132" s="45"/>
    </row>
    <row r="4133" spans="1:32">
      <c r="A4133" s="46"/>
      <c r="B4133" s="59"/>
      <c r="C4133" s="48" t="s">
        <v>16</v>
      </c>
      <c r="D4133" s="49">
        <v>105</v>
      </c>
      <c r="E4133" s="49">
        <v>0</v>
      </c>
      <c r="F4133" s="49">
        <v>0</v>
      </c>
      <c r="G4133" s="49">
        <v>0</v>
      </c>
      <c r="H4133" s="49">
        <v>0</v>
      </c>
      <c r="I4133" s="50">
        <v>50</v>
      </c>
      <c r="J4133" s="50">
        <v>30</v>
      </c>
      <c r="K4133" s="50">
        <v>0</v>
      </c>
      <c r="L4133" s="50">
        <v>90</v>
      </c>
      <c r="M4133" s="50">
        <v>0</v>
      </c>
      <c r="N4133" s="51">
        <f>D4133*$D$15</f>
        <v>141.75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368.55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04"/>
        <v>510.3</v>
      </c>
      <c r="Y4133" s="51">
        <f t="shared" si="505"/>
        <v>0</v>
      </c>
      <c r="Z4133" s="51">
        <f t="shared" si="506"/>
        <v>0</v>
      </c>
      <c r="AA4133" s="51">
        <f t="shared" si="507"/>
        <v>0</v>
      </c>
      <c r="AB4133" s="51">
        <f t="shared" si="508"/>
        <v>0</v>
      </c>
      <c r="AC4133" s="52">
        <f t="shared" si="509"/>
        <v>510.3</v>
      </c>
      <c r="AD4133" s="53">
        <f>(ROUND(AC4133-AC4121,1)/AC4121)</f>
        <v>0.1787941787941788</v>
      </c>
      <c r="AE4133" s="35"/>
      <c r="AF4133" s="15"/>
    </row>
    <row r="4134" spans="1:32">
      <c r="A4134" s="46"/>
      <c r="B4134" s="59"/>
      <c r="C4134" s="48" t="s">
        <v>17</v>
      </c>
      <c r="D4134" s="49">
        <v>92</v>
      </c>
      <c r="E4134" s="49">
        <v>0</v>
      </c>
      <c r="F4134" s="49">
        <v>50</v>
      </c>
      <c r="G4134" s="49">
        <v>0</v>
      </c>
      <c r="H4134" s="49">
        <v>0</v>
      </c>
      <c r="I4134" s="50">
        <v>50</v>
      </c>
      <c r="J4134" s="50">
        <v>70</v>
      </c>
      <c r="K4134" s="50">
        <v>10</v>
      </c>
      <c r="L4134" s="50">
        <v>10</v>
      </c>
      <c r="M4134" s="50">
        <v>0</v>
      </c>
      <c r="N4134" s="51">
        <f>D4134*$D$16</f>
        <v>124.2</v>
      </c>
      <c r="O4134" s="51">
        <f>E4134*$E$16</f>
        <v>0</v>
      </c>
      <c r="P4134" s="51">
        <f>F4134*$F$16</f>
        <v>67.5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279.45</v>
      </c>
      <c r="T4134" s="51">
        <f>(O4134/100)*(K4134*$K$16)</f>
        <v>0</v>
      </c>
      <c r="U4134" s="51">
        <f>(P4134/100)*(K4134*$K$16)+(P4134/100)*(L4134*$L$16)</f>
        <v>13.5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04"/>
        <v>403.65</v>
      </c>
      <c r="Y4134" s="51">
        <f t="shared" si="505"/>
        <v>0</v>
      </c>
      <c r="Z4134" s="51">
        <f t="shared" si="506"/>
        <v>81</v>
      </c>
      <c r="AA4134" s="51">
        <f t="shared" si="507"/>
        <v>0</v>
      </c>
      <c r="AB4134" s="51">
        <f t="shared" si="508"/>
        <v>0</v>
      </c>
      <c r="AC4134" s="52">
        <f t="shared" si="509"/>
        <v>484.7</v>
      </c>
      <c r="AD4134" s="53">
        <f>(ROUND(AC4134-AC4121,1)/AC4121)</f>
        <v>0.11965811965811966</v>
      </c>
      <c r="AE4134" s="44"/>
      <c r="AF4134" s="45"/>
    </row>
    <row r="4135" spans="1:32">
      <c r="A4135" s="46"/>
      <c r="B4135" s="59"/>
      <c r="C4135" s="48" t="s">
        <v>18</v>
      </c>
      <c r="D4135" s="49">
        <v>92</v>
      </c>
      <c r="E4135" s="49">
        <v>0</v>
      </c>
      <c r="F4135" s="49">
        <v>50</v>
      </c>
      <c r="G4135" s="49">
        <v>0</v>
      </c>
      <c r="H4135" s="49">
        <v>0</v>
      </c>
      <c r="I4135" s="50">
        <v>95</v>
      </c>
      <c r="J4135" s="50">
        <v>30</v>
      </c>
      <c r="K4135" s="50">
        <v>10</v>
      </c>
      <c r="L4135" s="50">
        <v>10</v>
      </c>
      <c r="M4135" s="50">
        <v>0</v>
      </c>
      <c r="N4135" s="51">
        <f>D4135*$D$17</f>
        <v>124.2</v>
      </c>
      <c r="O4135" s="51">
        <f>E4135*$E$17</f>
        <v>0</v>
      </c>
      <c r="P4135" s="51">
        <f>F4135*$F$17</f>
        <v>67.5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332.23500000000001</v>
      </c>
      <c r="T4135" s="51">
        <f>(O4135/100)*(K4135*$K$17)</f>
        <v>0</v>
      </c>
      <c r="U4135" s="51">
        <f>(P4135/100)*(K4135*$K$17)+(P4135/100)*(L4135*$L$17)</f>
        <v>13.5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04"/>
        <v>456.435</v>
      </c>
      <c r="Y4135" s="51">
        <f t="shared" si="505"/>
        <v>0</v>
      </c>
      <c r="Z4135" s="51">
        <f t="shared" si="506"/>
        <v>81</v>
      </c>
      <c r="AA4135" s="51">
        <f t="shared" si="507"/>
        <v>0</v>
      </c>
      <c r="AB4135" s="51">
        <f t="shared" si="508"/>
        <v>0</v>
      </c>
      <c r="AC4135" s="52">
        <f t="shared" si="509"/>
        <v>537.4</v>
      </c>
      <c r="AD4135" s="53">
        <f>(ROUND(AC4135-AC4121,1)/AC4121)</f>
        <v>0.24139524139524141</v>
      </c>
      <c r="AE4135" s="44"/>
      <c r="AF4135" s="45"/>
    </row>
    <row r="4136" spans="1:32">
      <c r="A4136" s="54" t="s">
        <v>19</v>
      </c>
      <c r="B4136" s="60" t="s">
        <v>335</v>
      </c>
      <c r="C4136" s="38" t="s">
        <v>50</v>
      </c>
      <c r="D4136" s="39">
        <v>100</v>
      </c>
      <c r="E4136" s="39">
        <v>0</v>
      </c>
      <c r="F4136" s="39">
        <v>0</v>
      </c>
      <c r="G4136" s="39">
        <v>0</v>
      </c>
      <c r="H4136" s="39">
        <v>0</v>
      </c>
      <c r="I4136" s="40">
        <v>50</v>
      </c>
      <c r="J4136" s="40">
        <v>50</v>
      </c>
      <c r="K4136" s="40">
        <v>0</v>
      </c>
      <c r="L4136" s="40">
        <v>0</v>
      </c>
      <c r="M4136" s="40">
        <v>0</v>
      </c>
      <c r="N4136" s="41">
        <f>D4136*$D$3</f>
        <v>140</v>
      </c>
      <c r="O4136" s="41">
        <f>E4136*$E$3</f>
        <v>0</v>
      </c>
      <c r="P4136" s="41">
        <f>F4136*$F$3</f>
        <v>0</v>
      </c>
      <c r="Q4136" s="41">
        <f>G4136*$G$3</f>
        <v>0</v>
      </c>
      <c r="R4136" s="41">
        <f>H4136*$H$3</f>
        <v>0</v>
      </c>
      <c r="S4136" s="41">
        <f>(N4136/100)*(I4136*$I$3)+(N4136/100)*(J4136*$J$3)</f>
        <v>280</v>
      </c>
      <c r="T4136" s="41">
        <f>(O4136/100)*(K4136*$K$3)</f>
        <v>0</v>
      </c>
      <c r="U4136" s="41">
        <f>(P4136/100)*(K4136*$K$3)+(P4136/100)*(L4136*$L$3)</f>
        <v>0</v>
      </c>
      <c r="V4136" s="41">
        <f>(Q4136/100)*(L4136*$L$3)</f>
        <v>0</v>
      </c>
      <c r="W4136" s="41">
        <f>(R4136/100)*(K4136*$K$3)+(R4136/100)*(L4136*$L$3)</f>
        <v>0</v>
      </c>
      <c r="X4136" s="41">
        <f t="shared" si="504"/>
        <v>420</v>
      </c>
      <c r="Y4136" s="41">
        <f t="shared" si="505"/>
        <v>0</v>
      </c>
      <c r="Z4136" s="41">
        <f t="shared" si="506"/>
        <v>0</v>
      </c>
      <c r="AA4136" s="41">
        <f t="shared" si="507"/>
        <v>0</v>
      </c>
      <c r="AB4136" s="41">
        <f t="shared" si="508"/>
        <v>0</v>
      </c>
      <c r="AC4136" s="42">
        <f t="shared" si="509"/>
        <v>420</v>
      </c>
      <c r="AD4136" s="43"/>
      <c r="AE4136" s="44" t="s">
        <v>28</v>
      </c>
      <c r="AF4136" s="45"/>
    </row>
    <row r="4137" spans="1:32">
      <c r="A4137" s="46" t="s">
        <v>29</v>
      </c>
      <c r="B4137" s="61">
        <v>20</v>
      </c>
      <c r="C4137" s="48" t="s">
        <v>5</v>
      </c>
      <c r="D4137" s="49">
        <v>100</v>
      </c>
      <c r="E4137" s="49">
        <v>0</v>
      </c>
      <c r="F4137" s="49">
        <v>0</v>
      </c>
      <c r="G4137" s="49">
        <v>0</v>
      </c>
      <c r="H4137" s="49">
        <v>0</v>
      </c>
      <c r="I4137" s="50">
        <v>70</v>
      </c>
      <c r="J4137" s="50">
        <v>70</v>
      </c>
      <c r="K4137" s="50">
        <v>0</v>
      </c>
      <c r="L4137" s="50">
        <v>0</v>
      </c>
      <c r="M4137" s="50">
        <v>0</v>
      </c>
      <c r="N4137" s="51">
        <f>D4137*$D$4</f>
        <v>135</v>
      </c>
      <c r="O4137" s="51">
        <f>E4137*$E$4</f>
        <v>0</v>
      </c>
      <c r="P4137" s="51">
        <f>F4137*$F$4</f>
        <v>0</v>
      </c>
      <c r="Q4137" s="51">
        <f>G4137*$G$4</f>
        <v>0</v>
      </c>
      <c r="R4137" s="51">
        <f>H4137*$H$4</f>
        <v>0</v>
      </c>
      <c r="S4137" s="51">
        <f>(N4137/100)*(I4137*$I$4)+(N4137/100)*(J4137*$J$4)</f>
        <v>378</v>
      </c>
      <c r="T4137" s="51">
        <f>(O4137/100)*(K4137*$K$4)</f>
        <v>0</v>
      </c>
      <c r="U4137" s="51">
        <f>(P4137/100)*(K4137*$K$4)+(P4137/100)*(L4137*$L$4)</f>
        <v>0</v>
      </c>
      <c r="V4137" s="51">
        <f>(Q4137/100)*(L4137*$L$4)</f>
        <v>0</v>
      </c>
      <c r="W4137" s="51">
        <f>(R4137/100)*(K4137*$K$4)+(R4137/100)*(L4137*$L$4)</f>
        <v>0</v>
      </c>
      <c r="X4137" s="51">
        <f t="shared" si="504"/>
        <v>513</v>
      </c>
      <c r="Y4137" s="51">
        <f t="shared" si="505"/>
        <v>0</v>
      </c>
      <c r="Z4137" s="51">
        <f t="shared" si="506"/>
        <v>0</v>
      </c>
      <c r="AA4137" s="51">
        <f t="shared" si="507"/>
        <v>0</v>
      </c>
      <c r="AB4137" s="51">
        <f t="shared" si="508"/>
        <v>0</v>
      </c>
      <c r="AC4137" s="52">
        <f t="shared" si="509"/>
        <v>513</v>
      </c>
      <c r="AD4137" s="53">
        <f>(ROUND(AC4137-AC4136,1)/AC4136)</f>
        <v>0.22142857142857142</v>
      </c>
      <c r="AE4137" s="44"/>
      <c r="AF4137" s="45"/>
    </row>
    <row r="4138" spans="1:32">
      <c r="A4138" s="46" t="s">
        <v>30</v>
      </c>
      <c r="B4138" s="61">
        <v>20</v>
      </c>
      <c r="C4138" s="48" t="s">
        <v>6</v>
      </c>
      <c r="D4138" s="49">
        <v>100</v>
      </c>
      <c r="E4138" s="49">
        <v>0</v>
      </c>
      <c r="F4138" s="49">
        <v>0</v>
      </c>
      <c r="G4138" s="49">
        <v>0</v>
      </c>
      <c r="H4138" s="49">
        <v>0</v>
      </c>
      <c r="I4138" s="50">
        <v>50</v>
      </c>
      <c r="J4138" s="50">
        <v>50</v>
      </c>
      <c r="K4138" s="50">
        <v>0</v>
      </c>
      <c r="L4138" s="50">
        <v>0</v>
      </c>
      <c r="M4138" s="50">
        <v>0</v>
      </c>
      <c r="N4138" s="51">
        <f>D4138*$D$5</f>
        <v>140</v>
      </c>
      <c r="O4138" s="51">
        <f>E4138*$E$5</f>
        <v>0</v>
      </c>
      <c r="P4138" s="51">
        <f>F4138*$F$5</f>
        <v>0</v>
      </c>
      <c r="Q4138" s="51">
        <f>G4138*$G$5</f>
        <v>0</v>
      </c>
      <c r="R4138" s="51">
        <f>H4138*$H$5</f>
        <v>0</v>
      </c>
      <c r="S4138" s="51">
        <f>(N4138/100)*(I4138*$I$5)+(N4138/100)*(J4138*$J$5)</f>
        <v>280</v>
      </c>
      <c r="T4138" s="51">
        <f>(O4138/100)*(K4138*$K$5)</f>
        <v>0</v>
      </c>
      <c r="U4138" s="51">
        <f>(P4138/100)*(K4138*$K$5)+(P4138/100)*(L4138*$L$5)</f>
        <v>0</v>
      </c>
      <c r="V4138" s="51">
        <f>(Q4138/100)*(L4138*$L$5)</f>
        <v>0</v>
      </c>
      <c r="W4138" s="51">
        <f>(R4138/100)*(K4138*$K$5)+(R4138/100)*(L4138*$L$5)</f>
        <v>0</v>
      </c>
      <c r="X4138" s="51">
        <f t="shared" si="504"/>
        <v>420</v>
      </c>
      <c r="Y4138" s="51">
        <f t="shared" si="505"/>
        <v>0</v>
      </c>
      <c r="Z4138" s="51">
        <f t="shared" si="506"/>
        <v>0</v>
      </c>
      <c r="AA4138" s="51">
        <f t="shared" si="507"/>
        <v>0</v>
      </c>
      <c r="AB4138" s="51">
        <f t="shared" si="508"/>
        <v>0</v>
      </c>
      <c r="AC4138" s="52">
        <f t="shared" si="509"/>
        <v>420</v>
      </c>
      <c r="AD4138" s="53">
        <f>(ROUND(AC4138-AC4136,1)/AC4136)</f>
        <v>0</v>
      </c>
      <c r="AE4138" s="44"/>
      <c r="AF4138" s="45"/>
    </row>
    <row r="4139" spans="1:32">
      <c r="A4139" s="46" t="s">
        <v>31</v>
      </c>
      <c r="B4139" s="61">
        <v>0</v>
      </c>
      <c r="C4139" s="48" t="s">
        <v>7</v>
      </c>
      <c r="D4139" s="49">
        <v>100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50</v>
      </c>
      <c r="K4139" s="50">
        <v>0</v>
      </c>
      <c r="L4139" s="50">
        <v>0</v>
      </c>
      <c r="M4139" s="50">
        <v>0</v>
      </c>
      <c r="N4139" s="51">
        <f>D4139*$D$6</f>
        <v>140</v>
      </c>
      <c r="O4139" s="51">
        <f>E4139*$E$6</f>
        <v>0</v>
      </c>
      <c r="P4139" s="51">
        <f>F4139*$F$6</f>
        <v>0</v>
      </c>
      <c r="Q4139" s="51">
        <f>G4139*$G$6</f>
        <v>0</v>
      </c>
      <c r="R4139" s="51">
        <f>H4139*$H$6</f>
        <v>0</v>
      </c>
      <c r="S4139" s="51">
        <f>(N4139/100)*(I4139*$I$6)+(N4139/100)*(J4139*$J$6)</f>
        <v>280</v>
      </c>
      <c r="T4139" s="51">
        <f>(O4139/100)*(K4139*$K$6)</f>
        <v>0</v>
      </c>
      <c r="U4139" s="51">
        <f>(P4139/100)*(K4139*$K$6)+(P4139/100)*(L4139*$L$6)</f>
        <v>0</v>
      </c>
      <c r="V4139" s="51">
        <f>(Q4139/100)*(L4139*$L$6)</f>
        <v>0</v>
      </c>
      <c r="W4139" s="51">
        <f>(R4139/100)*(K4139*$K$6)+(R4139/100)*(L4139*$L$6)</f>
        <v>0</v>
      </c>
      <c r="X4139" s="51">
        <f t="shared" si="504"/>
        <v>420</v>
      </c>
      <c r="Y4139" s="51">
        <f t="shared" si="505"/>
        <v>0</v>
      </c>
      <c r="Z4139" s="51">
        <f t="shared" si="506"/>
        <v>0</v>
      </c>
      <c r="AA4139" s="51">
        <f t="shared" si="507"/>
        <v>0</v>
      </c>
      <c r="AB4139" s="51">
        <f t="shared" si="508"/>
        <v>0</v>
      </c>
      <c r="AC4139" s="52">
        <f t="shared" si="509"/>
        <v>420</v>
      </c>
      <c r="AD4139" s="53">
        <f>(ROUND(AC4139-AC4136,1)/AC4136)</f>
        <v>0</v>
      </c>
      <c r="AE4139" s="44"/>
      <c r="AF4139" s="45"/>
    </row>
    <row r="4140" spans="1:32">
      <c r="A4140" s="46" t="s">
        <v>32</v>
      </c>
      <c r="B4140" s="61">
        <v>0</v>
      </c>
      <c r="C4140" s="48" t="s">
        <v>8</v>
      </c>
      <c r="D4140" s="49">
        <v>100</v>
      </c>
      <c r="E4140" s="49">
        <v>0</v>
      </c>
      <c r="F4140" s="49">
        <v>0</v>
      </c>
      <c r="G4140" s="49">
        <v>0</v>
      </c>
      <c r="H4140" s="49">
        <v>0</v>
      </c>
      <c r="I4140" s="50">
        <v>50</v>
      </c>
      <c r="J4140" s="50">
        <v>50</v>
      </c>
      <c r="K4140" s="50">
        <v>0</v>
      </c>
      <c r="L4140" s="50">
        <v>0</v>
      </c>
      <c r="M4140" s="50">
        <v>0</v>
      </c>
      <c r="N4140" s="51">
        <f>D4140*$D$7</f>
        <v>140</v>
      </c>
      <c r="O4140" s="51">
        <f>E4140*$E$7</f>
        <v>0</v>
      </c>
      <c r="P4140" s="51">
        <f>F4140*$F$7</f>
        <v>0</v>
      </c>
      <c r="Q4140" s="51">
        <f>G4140*$G$7</f>
        <v>0</v>
      </c>
      <c r="R4140" s="51">
        <f>H4140*$H$7</f>
        <v>0</v>
      </c>
      <c r="S4140" s="51">
        <f>(N4140/100)*(I4140*$I$7)+(N4140/100)*(J4140*$J$7)</f>
        <v>280</v>
      </c>
      <c r="T4140" s="51">
        <f>(O4140/100)*(K4140*$K$7)</f>
        <v>0</v>
      </c>
      <c r="U4140" s="51">
        <f>(P4140/100)*(K4140*$K$7)+(P4140/100)*(L4140*$L$7)</f>
        <v>0</v>
      </c>
      <c r="V4140" s="51">
        <f>(Q4140/100)*(L4140*$L$7)</f>
        <v>0</v>
      </c>
      <c r="W4140" s="51">
        <f>(R4140/100)*(K4140*$K$7)+(R4140/100)*(L4140*$L$7)</f>
        <v>0</v>
      </c>
      <c r="X4140" s="51">
        <f t="shared" si="504"/>
        <v>420</v>
      </c>
      <c r="Y4140" s="51">
        <f t="shared" si="505"/>
        <v>0</v>
      </c>
      <c r="Z4140" s="51">
        <f t="shared" si="506"/>
        <v>0</v>
      </c>
      <c r="AA4140" s="51">
        <f t="shared" si="507"/>
        <v>0</v>
      </c>
      <c r="AB4140" s="51">
        <f t="shared" si="508"/>
        <v>0</v>
      </c>
      <c r="AC4140" s="52">
        <f t="shared" si="509"/>
        <v>420</v>
      </c>
      <c r="AD4140" s="53">
        <f>(ROUND(AC4140-AC4136,1)/AC4136)</f>
        <v>0</v>
      </c>
      <c r="AE4140" s="44"/>
      <c r="AF4140" s="45"/>
    </row>
    <row r="4141" spans="1:32">
      <c r="A4141" s="46" t="s">
        <v>33</v>
      </c>
      <c r="B4141" s="61"/>
      <c r="C4141" s="48" t="s">
        <v>9</v>
      </c>
      <c r="D4141" s="49">
        <v>100</v>
      </c>
      <c r="E4141" s="49">
        <v>0</v>
      </c>
      <c r="F4141" s="49">
        <v>0</v>
      </c>
      <c r="G4141" s="49">
        <v>0</v>
      </c>
      <c r="H4141" s="49">
        <v>0</v>
      </c>
      <c r="I4141" s="50">
        <v>50</v>
      </c>
      <c r="J4141" s="50">
        <v>50</v>
      </c>
      <c r="K4141" s="50">
        <v>0</v>
      </c>
      <c r="L4141" s="50">
        <v>0</v>
      </c>
      <c r="M4141" s="50">
        <v>0</v>
      </c>
      <c r="N4141" s="51">
        <f>D4141*$D$8</f>
        <v>140</v>
      </c>
      <c r="O4141" s="51">
        <f>E4141*$E$8</f>
        <v>0</v>
      </c>
      <c r="P4141" s="51">
        <f>F4141*$F$8</f>
        <v>0</v>
      </c>
      <c r="Q4141" s="51">
        <f>G4141*$G$8</f>
        <v>0</v>
      </c>
      <c r="R4141" s="51">
        <f>H4141*$H$8</f>
        <v>0</v>
      </c>
      <c r="S4141" s="51">
        <f>(N4141/100)*(I4141*$I$8)+(N4141/100)*(J4141*$J$8)</f>
        <v>280</v>
      </c>
      <c r="T4141" s="51">
        <f>(O4141/100)*(K4141*$K$8)</f>
        <v>0</v>
      </c>
      <c r="U4141" s="51">
        <f>(P4141/100)*(K4141*$K$8)+(P4141/100)*(L4141*$L$8)</f>
        <v>0</v>
      </c>
      <c r="V4141" s="51">
        <f>(Q4141/100)*(L4141*$L$8)</f>
        <v>0</v>
      </c>
      <c r="W4141" s="51">
        <f>(R4141/100)*(K4141*$K$8)+(R4141/100)*(L4141*$L$8)</f>
        <v>0</v>
      </c>
      <c r="X4141" s="51">
        <f t="shared" si="504"/>
        <v>420</v>
      </c>
      <c r="Y4141" s="51">
        <f t="shared" si="505"/>
        <v>0</v>
      </c>
      <c r="Z4141" s="51">
        <f t="shared" si="506"/>
        <v>0</v>
      </c>
      <c r="AA4141" s="51">
        <f t="shared" si="507"/>
        <v>0</v>
      </c>
      <c r="AB4141" s="51">
        <f t="shared" si="508"/>
        <v>0</v>
      </c>
      <c r="AC4141" s="52">
        <f t="shared" si="509"/>
        <v>420</v>
      </c>
      <c r="AD4141" s="53">
        <f>(ROUND(AC4141-AC4136,1)/AC4136)</f>
        <v>0</v>
      </c>
      <c r="AE4141" s="44"/>
      <c r="AF4141" s="45"/>
    </row>
    <row r="4142" spans="1:32">
      <c r="A4142" s="46" t="s">
        <v>34</v>
      </c>
      <c r="B4142" s="61"/>
      <c r="C4142" s="48" t="s">
        <v>10</v>
      </c>
      <c r="D4142" s="49">
        <v>50</v>
      </c>
      <c r="E4142" s="49">
        <v>110</v>
      </c>
      <c r="F4142" s="49">
        <v>0</v>
      </c>
      <c r="G4142" s="49">
        <v>0</v>
      </c>
      <c r="H4142" s="49">
        <v>0</v>
      </c>
      <c r="I4142" s="50">
        <v>50</v>
      </c>
      <c r="J4142" s="50">
        <v>50</v>
      </c>
      <c r="K4142" s="50">
        <v>105</v>
      </c>
      <c r="L4142" s="50">
        <v>0</v>
      </c>
      <c r="M4142" s="50">
        <v>0</v>
      </c>
      <c r="N4142" s="51">
        <f>D4142*$D$9</f>
        <v>67.5</v>
      </c>
      <c r="O4142" s="51">
        <f>E4142*$E$9</f>
        <v>148.5</v>
      </c>
      <c r="P4142" s="51">
        <f>F4142*$F$9</f>
        <v>0</v>
      </c>
      <c r="Q4142" s="51">
        <f>G4142*$G$9</f>
        <v>0</v>
      </c>
      <c r="R4142" s="51">
        <f>H4142*$H$9</f>
        <v>0</v>
      </c>
      <c r="S4142" s="51">
        <f>(N4142/100)*(I4142*$I$9)+(N4142/100)*(J4142*$J$9)</f>
        <v>67.5</v>
      </c>
      <c r="T4142" s="51">
        <f>(O4142/100)*(K4142*$K$9)</f>
        <v>218.29500000000002</v>
      </c>
      <c r="U4142" s="51">
        <f>(P4142/100)*(K4142*$K$9)+(P4142/100)*(L4142*$L$9)</f>
        <v>0</v>
      </c>
      <c r="V4142" s="51">
        <f>(Q4142/100)*(L4142*$L$9)</f>
        <v>0</v>
      </c>
      <c r="W4142" s="51">
        <f>(R4142/100)*(K4142*$K$9)+(R4142/100)*(L4142*$L$9)</f>
        <v>0</v>
      </c>
      <c r="X4142" s="51">
        <f t="shared" si="504"/>
        <v>135</v>
      </c>
      <c r="Y4142" s="51">
        <f t="shared" si="505"/>
        <v>366.79500000000002</v>
      </c>
      <c r="Z4142" s="51">
        <f t="shared" si="506"/>
        <v>0</v>
      </c>
      <c r="AA4142" s="51">
        <f t="shared" si="507"/>
        <v>0</v>
      </c>
      <c r="AB4142" s="51">
        <f t="shared" si="508"/>
        <v>0</v>
      </c>
      <c r="AC4142" s="52">
        <f t="shared" si="509"/>
        <v>501.8</v>
      </c>
      <c r="AD4142" s="53">
        <f>(ROUND(AC4142-AC4136,1)/AC4136)</f>
        <v>0.19476190476190475</v>
      </c>
      <c r="AE4142" s="44"/>
      <c r="AF4142" s="45"/>
    </row>
    <row r="4143" spans="1:32">
      <c r="A4143" s="46" t="s">
        <v>35</v>
      </c>
      <c r="B4143" s="61"/>
      <c r="C4143" s="48" t="s">
        <v>11</v>
      </c>
      <c r="D4143" s="49">
        <v>50</v>
      </c>
      <c r="E4143" s="49">
        <v>0</v>
      </c>
      <c r="F4143" s="49">
        <v>110</v>
      </c>
      <c r="G4143" s="49">
        <v>0</v>
      </c>
      <c r="H4143" s="49">
        <v>0</v>
      </c>
      <c r="I4143" s="50">
        <v>50</v>
      </c>
      <c r="J4143" s="50">
        <v>50</v>
      </c>
      <c r="K4143" s="50">
        <v>52.5</v>
      </c>
      <c r="L4143" s="50">
        <v>52.5</v>
      </c>
      <c r="M4143" s="50">
        <v>0</v>
      </c>
      <c r="N4143" s="51">
        <f>D4143*$D$10</f>
        <v>67.5</v>
      </c>
      <c r="O4143" s="51">
        <f>E4143*$E$10</f>
        <v>0</v>
      </c>
      <c r="P4143" s="51">
        <f>F4143*$F$10</f>
        <v>148.5</v>
      </c>
      <c r="Q4143" s="51">
        <f>G4143*$G$10</f>
        <v>0</v>
      </c>
      <c r="R4143" s="51">
        <f>H4143*$H$10</f>
        <v>0</v>
      </c>
      <c r="S4143" s="51">
        <f>(N4143/100)*(I4143*$I$10)+(N4143/100)*(J4143*$J$10)</f>
        <v>67.5</v>
      </c>
      <c r="T4143" s="51">
        <f>(O4143/100)*(K4143*$J$10)</f>
        <v>0</v>
      </c>
      <c r="U4143" s="51">
        <f>(P4143/100)*(K4143*$K$10)+(P4143/100)*(L4143*$L$10)</f>
        <v>218.29500000000002</v>
      </c>
      <c r="V4143" s="51">
        <f>(Q4143/100)*(L4143*$L$10)</f>
        <v>0</v>
      </c>
      <c r="W4143" s="51">
        <f>(R4143/100)*(K4143*$K$10)+(R4143/100)*(L4143*$L$10)</f>
        <v>0</v>
      </c>
      <c r="X4143" s="51">
        <f t="shared" si="504"/>
        <v>135</v>
      </c>
      <c r="Y4143" s="51">
        <f t="shared" si="505"/>
        <v>0</v>
      </c>
      <c r="Z4143" s="51">
        <f t="shared" si="506"/>
        <v>366.79500000000002</v>
      </c>
      <c r="AA4143" s="51">
        <f t="shared" si="507"/>
        <v>0</v>
      </c>
      <c r="AB4143" s="51">
        <f t="shared" si="508"/>
        <v>0</v>
      </c>
      <c r="AC4143" s="52">
        <f t="shared" si="509"/>
        <v>501.8</v>
      </c>
      <c r="AD4143" s="53">
        <f>(ROUND(AC4143-AC4136,1)/AC4136)</f>
        <v>0.19476190476190475</v>
      </c>
      <c r="AE4143" s="44"/>
      <c r="AF4143" s="45"/>
    </row>
    <row r="4144" spans="1:32">
      <c r="A4144" s="46" t="s">
        <v>36</v>
      </c>
      <c r="B4144" s="61"/>
      <c r="C4144" s="48" t="s">
        <v>12</v>
      </c>
      <c r="D4144" s="49">
        <v>50</v>
      </c>
      <c r="E4144" s="49">
        <v>0</v>
      </c>
      <c r="F4144" s="49">
        <v>0</v>
      </c>
      <c r="G4144" s="49">
        <v>110</v>
      </c>
      <c r="H4144" s="49">
        <v>0</v>
      </c>
      <c r="I4144" s="50">
        <v>50</v>
      </c>
      <c r="J4144" s="50">
        <v>50</v>
      </c>
      <c r="K4144" s="50">
        <v>0</v>
      </c>
      <c r="L4144" s="50">
        <v>105</v>
      </c>
      <c r="M4144" s="50">
        <v>0</v>
      </c>
      <c r="N4144" s="51">
        <f>D4144*$D$11</f>
        <v>67.5</v>
      </c>
      <c r="O4144" s="51">
        <f>E4144*$E$11</f>
        <v>0</v>
      </c>
      <c r="P4144" s="51">
        <f>F4144*$F$11</f>
        <v>0</v>
      </c>
      <c r="Q4144" s="51">
        <f>G4144*$G$11</f>
        <v>148.5</v>
      </c>
      <c r="R4144" s="51">
        <f>H4144*$H$11</f>
        <v>0</v>
      </c>
      <c r="S4144" s="51">
        <f>(N4144/100)*(I4144*$I$11)+(N4144/100)*(J4144*$J$11)</f>
        <v>67.5</v>
      </c>
      <c r="T4144" s="51">
        <f>(O4144/100)*(K4144*$K$11)</f>
        <v>0</v>
      </c>
      <c r="U4144" s="51">
        <f>(P4144/100)*(K4144*$K$11)+(P4144/100)*(L4144*$L$11)</f>
        <v>0</v>
      </c>
      <c r="V4144" s="51">
        <f>(Q4144/100)*(L4144*$L$11)</f>
        <v>218.29500000000002</v>
      </c>
      <c r="W4144" s="51">
        <f>(R4144/100)*(K4144*$K$11)+(R4144/100)*(L4144*$L$11)</f>
        <v>0</v>
      </c>
      <c r="X4144" s="51">
        <f t="shared" si="504"/>
        <v>135</v>
      </c>
      <c r="Y4144" s="51">
        <f t="shared" si="505"/>
        <v>0</v>
      </c>
      <c r="Z4144" s="51">
        <f t="shared" si="506"/>
        <v>0</v>
      </c>
      <c r="AA4144" s="51">
        <f t="shared" si="507"/>
        <v>366.79500000000002</v>
      </c>
      <c r="AB4144" s="51">
        <f t="shared" si="508"/>
        <v>0</v>
      </c>
      <c r="AC4144" s="52">
        <f t="shared" si="509"/>
        <v>501.8</v>
      </c>
      <c r="AD4144" s="53">
        <f>(ROUND(AC4144-AC4136,1)/AC4136)</f>
        <v>0.19476190476190475</v>
      </c>
      <c r="AE4144" s="44"/>
      <c r="AF4144" s="45"/>
    </row>
    <row r="4145" spans="1:32">
      <c r="A4145" s="46" t="s">
        <v>37</v>
      </c>
      <c r="B4145" s="61"/>
      <c r="C4145" s="48" t="s">
        <v>13</v>
      </c>
      <c r="D4145" s="49">
        <v>50</v>
      </c>
      <c r="E4145" s="49">
        <v>0</v>
      </c>
      <c r="F4145" s="49">
        <v>0</v>
      </c>
      <c r="G4145" s="49">
        <v>0</v>
      </c>
      <c r="H4145" s="49">
        <v>110</v>
      </c>
      <c r="I4145" s="50">
        <v>50</v>
      </c>
      <c r="J4145" s="50">
        <v>50</v>
      </c>
      <c r="K4145" s="50">
        <v>52.5</v>
      </c>
      <c r="L4145" s="50">
        <v>52.5</v>
      </c>
      <c r="M4145" s="50">
        <v>0</v>
      </c>
      <c r="N4145" s="51">
        <f>D4145*$D$12</f>
        <v>67.5</v>
      </c>
      <c r="O4145" s="51">
        <f>E4145*$E$12</f>
        <v>0</v>
      </c>
      <c r="P4145" s="51">
        <f>F4145*$F$12</f>
        <v>0</v>
      </c>
      <c r="Q4145" s="51">
        <f>G4145*$G$12</f>
        <v>0</v>
      </c>
      <c r="R4145" s="51">
        <f>H4145*$H$12</f>
        <v>148.5</v>
      </c>
      <c r="S4145" s="51">
        <f>(N4145/100)*(I4145*$I$12)+(N4145/100)*(J4145*$J$12)</f>
        <v>67.5</v>
      </c>
      <c r="T4145" s="51">
        <f>(O4145/100)*(K4145*$K$12)</f>
        <v>0</v>
      </c>
      <c r="U4145" s="51">
        <f>(P4145/100)*(K4145*$K$12)+(P4145/100)*(L4145*$L$12)</f>
        <v>0</v>
      </c>
      <c r="V4145" s="51">
        <f>(Q4145/100)*(L4145*$L$12)</f>
        <v>0</v>
      </c>
      <c r="W4145" s="51">
        <f>(R4145/100)*(K4145*$K$12)+(R4145/100)*(L4145*$L$12)</f>
        <v>218.29500000000002</v>
      </c>
      <c r="X4145" s="51">
        <f t="shared" si="504"/>
        <v>135</v>
      </c>
      <c r="Y4145" s="51">
        <f t="shared" si="505"/>
        <v>0</v>
      </c>
      <c r="Z4145" s="51">
        <f t="shared" si="506"/>
        <v>0</v>
      </c>
      <c r="AA4145" s="51">
        <f t="shared" si="507"/>
        <v>0</v>
      </c>
      <c r="AB4145" s="51">
        <f t="shared" si="508"/>
        <v>366.79500000000002</v>
      </c>
      <c r="AC4145" s="52">
        <f t="shared" si="509"/>
        <v>501.8</v>
      </c>
      <c r="AD4145" s="53">
        <f>(ROUND(AC4145-AC4136,1)/AC4136)</f>
        <v>0.19476190476190475</v>
      </c>
      <c r="AE4145" s="44"/>
      <c r="AF4145" s="45"/>
    </row>
    <row r="4146" spans="1:32">
      <c r="A4146" s="46" t="s">
        <v>38</v>
      </c>
      <c r="B4146" s="61"/>
      <c r="C4146" s="48" t="s">
        <v>14</v>
      </c>
      <c r="D4146" s="49">
        <v>100</v>
      </c>
      <c r="E4146" s="49">
        <v>0</v>
      </c>
      <c r="F4146" s="49">
        <v>0</v>
      </c>
      <c r="G4146" s="49">
        <v>0</v>
      </c>
      <c r="H4146" s="49">
        <v>0</v>
      </c>
      <c r="I4146" s="50">
        <v>0</v>
      </c>
      <c r="J4146" s="50">
        <v>0</v>
      </c>
      <c r="K4146" s="50">
        <v>0</v>
      </c>
      <c r="L4146" s="50">
        <v>0</v>
      </c>
      <c r="M4146" s="50">
        <v>130</v>
      </c>
      <c r="N4146" s="51">
        <f>D4146*$D$13</f>
        <v>135</v>
      </c>
      <c r="O4146" s="51">
        <f>E4146*$E$13</f>
        <v>0</v>
      </c>
      <c r="P4146" s="51">
        <f>F4146*$F$13</f>
        <v>0</v>
      </c>
      <c r="Q4146" s="51">
        <f>G4146*$G$13</f>
        <v>0</v>
      </c>
      <c r="R4146" s="51">
        <f>H4146*$H$13</f>
        <v>0</v>
      </c>
      <c r="S4146" s="51">
        <f>(N4146/100)*(I4146*$I$13)+(N4146/100)*(J4146*$J$13)+(N4146/100)*(M4146*$M$13)</f>
        <v>351</v>
      </c>
      <c r="T4146" s="51">
        <f>(O4146/100)*(K4146*$K$13)+(O4146/100)*(M4146*$M$13)</f>
        <v>0</v>
      </c>
      <c r="U4146" s="51">
        <f>(P4146/100)*(K4146*$K$13)+(P4146/100)*(L4146*$L$13)+(P4146/100)*(M4146*$M$13)</f>
        <v>0</v>
      </c>
      <c r="V4146" s="51">
        <f>(Q4146/100)*(L4146*$L$13)+(Q4146/100)*(M4146*$M$13)</f>
        <v>0</v>
      </c>
      <c r="W4146" s="51">
        <f>(R4146/100)*(K4146*$K$13)+(R4146/100)*(L4146*$L$13)+(R4146/100)*(M4146*$M$13)</f>
        <v>0</v>
      </c>
      <c r="X4146" s="51">
        <f t="shared" si="504"/>
        <v>486</v>
      </c>
      <c r="Y4146" s="51">
        <f t="shared" si="505"/>
        <v>0</v>
      </c>
      <c r="Z4146" s="51">
        <f t="shared" si="506"/>
        <v>0</v>
      </c>
      <c r="AA4146" s="51">
        <f t="shared" si="507"/>
        <v>0</v>
      </c>
      <c r="AB4146" s="51">
        <f t="shared" si="508"/>
        <v>0</v>
      </c>
      <c r="AC4146" s="52">
        <f t="shared" si="509"/>
        <v>486</v>
      </c>
      <c r="AD4146" s="53">
        <f>(ROUND(AC4146-AC4136,1)/AC4136)</f>
        <v>0.15714285714285714</v>
      </c>
      <c r="AE4146" s="44"/>
      <c r="AF4146" s="45"/>
    </row>
    <row r="4147" spans="1:32">
      <c r="A4147" s="46" t="s">
        <v>39</v>
      </c>
      <c r="B4147" s="61"/>
      <c r="C4147" s="48" t="s">
        <v>15</v>
      </c>
      <c r="D4147" s="49">
        <v>100</v>
      </c>
      <c r="E4147" s="49">
        <v>0</v>
      </c>
      <c r="F4147" s="49">
        <v>0</v>
      </c>
      <c r="G4147" s="49">
        <v>0</v>
      </c>
      <c r="H4147" s="49">
        <v>0</v>
      </c>
      <c r="I4147" s="50">
        <v>50</v>
      </c>
      <c r="J4147" s="50">
        <v>50</v>
      </c>
      <c r="K4147" s="50">
        <v>80</v>
      </c>
      <c r="L4147" s="50">
        <v>0</v>
      </c>
      <c r="M4147" s="50">
        <v>0</v>
      </c>
      <c r="N4147" s="51">
        <f>D4147*$D$14</f>
        <v>135</v>
      </c>
      <c r="O4147" s="51">
        <f>E4147*$E$14</f>
        <v>0</v>
      </c>
      <c r="P4147" s="51">
        <f>F4147*$F$14</f>
        <v>0</v>
      </c>
      <c r="Q4147" s="51">
        <f>G4147*$G$14</f>
        <v>0</v>
      </c>
      <c r="R4147" s="51">
        <f>H4147*$H$14</f>
        <v>0</v>
      </c>
      <c r="S4147" s="51">
        <f>(N4147/100)*(I4147*$I$14)+(N4147/100)*(J4147*$J$14)+(N4147/100)*(K4147*$K$14)</f>
        <v>351</v>
      </c>
      <c r="T4147" s="51">
        <f>(O4147/100)*(K4147*$K$14)</f>
        <v>0</v>
      </c>
      <c r="U4147" s="51">
        <f>(P4147/100)*(K4147*$K$14)+(P4147/100)*(L4147*$L$14)</f>
        <v>0</v>
      </c>
      <c r="V4147" s="51">
        <f>(Q4147/100)*(L4147*$L$14)</f>
        <v>0</v>
      </c>
      <c r="W4147" s="51">
        <f>(R4147/100)*(K4147*$L$14)+(R4147/100)*(L4147*$M$14)</f>
        <v>0</v>
      </c>
      <c r="X4147" s="51">
        <f t="shared" si="504"/>
        <v>486</v>
      </c>
      <c r="Y4147" s="51">
        <f t="shared" si="505"/>
        <v>0</v>
      </c>
      <c r="Z4147" s="51">
        <f t="shared" si="506"/>
        <v>0</v>
      </c>
      <c r="AA4147" s="51">
        <f t="shared" si="507"/>
        <v>0</v>
      </c>
      <c r="AB4147" s="51">
        <f t="shared" si="508"/>
        <v>0</v>
      </c>
      <c r="AC4147" s="52">
        <f t="shared" si="509"/>
        <v>486</v>
      </c>
      <c r="AD4147" s="53">
        <f>(ROUND(AC4147-AC4136,1)/AC4136)</f>
        <v>0.15714285714285714</v>
      </c>
      <c r="AE4147" s="44"/>
      <c r="AF4147" s="45"/>
    </row>
    <row r="4148" spans="1:32">
      <c r="A4148" s="46"/>
      <c r="B4148" s="61"/>
      <c r="C4148" s="48" t="s">
        <v>16</v>
      </c>
      <c r="D4148" s="49">
        <v>100</v>
      </c>
      <c r="E4148" s="49">
        <v>0</v>
      </c>
      <c r="F4148" s="49">
        <v>0</v>
      </c>
      <c r="G4148" s="49">
        <v>0</v>
      </c>
      <c r="H4148" s="49">
        <v>0</v>
      </c>
      <c r="I4148" s="50">
        <v>50</v>
      </c>
      <c r="J4148" s="50">
        <v>50</v>
      </c>
      <c r="K4148" s="50">
        <v>0</v>
      </c>
      <c r="L4148" s="50">
        <v>80</v>
      </c>
      <c r="M4148" s="50">
        <v>0</v>
      </c>
      <c r="N4148" s="51">
        <f>D4148*$D$15</f>
        <v>135</v>
      </c>
      <c r="O4148" s="51">
        <f>E4148*$E$15</f>
        <v>0</v>
      </c>
      <c r="P4148" s="51">
        <f>F4148*$F$15</f>
        <v>0</v>
      </c>
      <c r="Q4148" s="51">
        <f>G4148*$G$15</f>
        <v>0</v>
      </c>
      <c r="R4148" s="51">
        <f>H4148*$H$15</f>
        <v>0</v>
      </c>
      <c r="S4148" s="51">
        <f>(N4148/100)*(I4148*$I$15)+(N4148/100)*(J4148*$J$15)+(N4148/100)*(L4148*$L$15)</f>
        <v>351</v>
      </c>
      <c r="T4148" s="51">
        <f>(O4148/100)*(K4148*$K$15)</f>
        <v>0</v>
      </c>
      <c r="U4148" s="51">
        <f>(P4148/100)*(K4148*$K$15)+(P4148/100)*(L4148*$L$15)</f>
        <v>0</v>
      </c>
      <c r="V4148" s="51">
        <f>(Q4148/100)*(L4148*$L$15)</f>
        <v>0</v>
      </c>
      <c r="W4148" s="51">
        <f>(R4148/100)*(K4148*$K$15)+(R4148/100)*(L4148*$L$15)</f>
        <v>0</v>
      </c>
      <c r="X4148" s="51">
        <f t="shared" si="504"/>
        <v>486</v>
      </c>
      <c r="Y4148" s="51">
        <f t="shared" si="505"/>
        <v>0</v>
      </c>
      <c r="Z4148" s="51">
        <f t="shared" si="506"/>
        <v>0</v>
      </c>
      <c r="AA4148" s="51">
        <f t="shared" si="507"/>
        <v>0</v>
      </c>
      <c r="AB4148" s="51">
        <f t="shared" si="508"/>
        <v>0</v>
      </c>
      <c r="AC4148" s="52">
        <f t="shared" si="509"/>
        <v>486</v>
      </c>
      <c r="AD4148" s="53">
        <f>(ROUND(AC4148-AC4136,1)/AC4136)</f>
        <v>0.15714285714285714</v>
      </c>
      <c r="AE4148" s="44"/>
      <c r="AF4148" s="45"/>
    </row>
    <row r="4149" spans="1:32">
      <c r="A4149" s="46"/>
      <c r="B4149" s="61"/>
      <c r="C4149" s="48" t="s">
        <v>17</v>
      </c>
      <c r="D4149" s="49">
        <v>100</v>
      </c>
      <c r="E4149" s="49">
        <v>0</v>
      </c>
      <c r="F4149" s="49">
        <v>0</v>
      </c>
      <c r="G4149" s="49">
        <v>0</v>
      </c>
      <c r="H4149" s="49">
        <v>0</v>
      </c>
      <c r="I4149" s="50">
        <v>50</v>
      </c>
      <c r="J4149" s="50">
        <v>80</v>
      </c>
      <c r="K4149" s="50">
        <v>0</v>
      </c>
      <c r="L4149" s="50">
        <v>0</v>
      </c>
      <c r="M4149" s="50">
        <v>0</v>
      </c>
      <c r="N4149" s="51">
        <f>D4149*$D$16</f>
        <v>135</v>
      </c>
      <c r="O4149" s="51">
        <f>E4149*$E$16</f>
        <v>0</v>
      </c>
      <c r="P4149" s="51">
        <f>F4149*$F$16</f>
        <v>0</v>
      </c>
      <c r="Q4149" s="51">
        <f>G4149*$G$16</f>
        <v>0</v>
      </c>
      <c r="R4149" s="51">
        <f>H4149*$H$16</f>
        <v>0</v>
      </c>
      <c r="S4149" s="51">
        <f>(N4149/100)*(I4149*$I$16)+(N4149/100)*(J4149*$J$16)</f>
        <v>337.5</v>
      </c>
      <c r="T4149" s="51">
        <f>(O4149/100)*(K4149*$K$16)</f>
        <v>0</v>
      </c>
      <c r="U4149" s="51">
        <f>(P4149/100)*(K4149*$K$16)+(P4149/100)*(L4149*$L$16)</f>
        <v>0</v>
      </c>
      <c r="V4149" s="51">
        <f>(Q4149/100)*(L4149*$L$16)</f>
        <v>0</v>
      </c>
      <c r="W4149" s="51">
        <f>(R4149/100)*(K4149*$K$16)+(R4149/100)*(L4149*$L$16)</f>
        <v>0</v>
      </c>
      <c r="X4149" s="51">
        <f t="shared" si="504"/>
        <v>472.5</v>
      </c>
      <c r="Y4149" s="51">
        <f t="shared" si="505"/>
        <v>0</v>
      </c>
      <c r="Z4149" s="51">
        <f t="shared" si="506"/>
        <v>0</v>
      </c>
      <c r="AA4149" s="51">
        <f t="shared" si="507"/>
        <v>0</v>
      </c>
      <c r="AB4149" s="51">
        <f t="shared" si="508"/>
        <v>0</v>
      </c>
      <c r="AC4149" s="52">
        <f t="shared" si="509"/>
        <v>472.5</v>
      </c>
      <c r="AD4149" s="53">
        <f>(ROUND(AC4149-AC4136,1)/AC4136)</f>
        <v>0.125</v>
      </c>
      <c r="AE4149" s="44"/>
      <c r="AF4149" s="45"/>
    </row>
    <row r="4150" spans="1:32">
      <c r="A4150" s="46"/>
      <c r="B4150" s="61"/>
      <c r="C4150" s="48" t="s">
        <v>18</v>
      </c>
      <c r="D4150" s="49">
        <v>100</v>
      </c>
      <c r="E4150" s="49">
        <v>0</v>
      </c>
      <c r="F4150" s="49">
        <v>0</v>
      </c>
      <c r="G4150" s="49">
        <v>0</v>
      </c>
      <c r="H4150" s="49">
        <v>0</v>
      </c>
      <c r="I4150" s="50">
        <v>80</v>
      </c>
      <c r="J4150" s="50">
        <v>50</v>
      </c>
      <c r="K4150" s="50">
        <v>0</v>
      </c>
      <c r="L4150" s="50">
        <v>0</v>
      </c>
      <c r="M4150" s="50">
        <v>0</v>
      </c>
      <c r="N4150" s="51">
        <f>D4150*$D$17</f>
        <v>135</v>
      </c>
      <c r="O4150" s="51">
        <f>E4150*$E$17</f>
        <v>0</v>
      </c>
      <c r="P4150" s="51">
        <f>F4150*$F$17</f>
        <v>0</v>
      </c>
      <c r="Q4150" s="51">
        <f>G4150*$G$17</f>
        <v>0</v>
      </c>
      <c r="R4150" s="51">
        <f>H4150*$H$17</f>
        <v>0</v>
      </c>
      <c r="S4150" s="51">
        <f>(N4150/100)*(I4150*$I$17)+(N4150/100)*(J4150*$J$17)</f>
        <v>337.5</v>
      </c>
      <c r="T4150" s="51">
        <f>(O4150/100)*(K4150*$K$17)</f>
        <v>0</v>
      </c>
      <c r="U4150" s="51">
        <f>(P4150/100)*(K4150*$K$17)+(P4150/100)*(L4150*$L$17)</f>
        <v>0</v>
      </c>
      <c r="V4150" s="51">
        <f>(Q4150/100)*(L4150*$L$17)</f>
        <v>0</v>
      </c>
      <c r="W4150" s="51">
        <f>(R4150/100)*(K4150*$K$17)+(R4150/100)*(L4150*$L$17)</f>
        <v>0</v>
      </c>
      <c r="X4150" s="51">
        <f t="shared" si="504"/>
        <v>472.5</v>
      </c>
      <c r="Y4150" s="51">
        <f t="shared" si="505"/>
        <v>0</v>
      </c>
      <c r="Z4150" s="51">
        <f t="shared" si="506"/>
        <v>0</v>
      </c>
      <c r="AA4150" s="51">
        <f t="shared" si="507"/>
        <v>0</v>
      </c>
      <c r="AB4150" s="51">
        <f t="shared" si="508"/>
        <v>0</v>
      </c>
      <c r="AC4150" s="52">
        <f t="shared" si="509"/>
        <v>472.5</v>
      </c>
      <c r="AD4150" s="53">
        <f>(ROUND(AC4150-AC4136,1)/AC4136)</f>
        <v>0.125</v>
      </c>
      <c r="AE4150" s="44"/>
      <c r="AF4150" s="45"/>
    </row>
    <row r="4151" spans="1:32">
      <c r="A4151" s="54" t="s">
        <v>19</v>
      </c>
      <c r="B4151" s="58" t="s">
        <v>336</v>
      </c>
      <c r="C4151" s="38" t="s">
        <v>53</v>
      </c>
      <c r="D4151" s="39">
        <v>50</v>
      </c>
      <c r="E4151" s="39">
        <v>100</v>
      </c>
      <c r="F4151" s="39">
        <v>0</v>
      </c>
      <c r="G4151" s="39">
        <v>0</v>
      </c>
      <c r="H4151" s="39">
        <v>0</v>
      </c>
      <c r="I4151" s="40">
        <v>10</v>
      </c>
      <c r="J4151" s="40">
        <v>30</v>
      </c>
      <c r="K4151" s="40">
        <v>60</v>
      </c>
      <c r="L4151" s="40">
        <v>0</v>
      </c>
      <c r="M4151" s="40">
        <v>0</v>
      </c>
      <c r="N4151" s="41">
        <f>D4151*$D$3</f>
        <v>70</v>
      </c>
      <c r="O4151" s="41">
        <f>E4151*$E$3</f>
        <v>140</v>
      </c>
      <c r="P4151" s="41">
        <f>F4151*$F$3</f>
        <v>0</v>
      </c>
      <c r="Q4151" s="41">
        <f>G4151*$G$3</f>
        <v>0</v>
      </c>
      <c r="R4151" s="41">
        <f>H4151*$H$3</f>
        <v>0</v>
      </c>
      <c r="S4151" s="41">
        <f>(N4151/100)*(I4151*$I$3)+(N4151/100)*(J4151*$J$3)</f>
        <v>56</v>
      </c>
      <c r="T4151" s="41">
        <f>(O4151/100)*(K4151*$K$3)</f>
        <v>168</v>
      </c>
      <c r="U4151" s="41">
        <f>(P4151/100)*(K4151*$K$3)+(P4151/100)*(L4151*$L$3)</f>
        <v>0</v>
      </c>
      <c r="V4151" s="41">
        <f>(Q4151/100)*(L4151*$L$3)</f>
        <v>0</v>
      </c>
      <c r="W4151" s="41">
        <f>(R4151/100)*(K4151*$K$3)+(R4151/100)*(L4151*$L$3)</f>
        <v>0</v>
      </c>
      <c r="X4151" s="41">
        <f t="shared" si="504"/>
        <v>126</v>
      </c>
      <c r="Y4151" s="41">
        <f t="shared" si="505"/>
        <v>308</v>
      </c>
      <c r="Z4151" s="41">
        <f t="shared" si="506"/>
        <v>0</v>
      </c>
      <c r="AA4151" s="41">
        <f t="shared" si="507"/>
        <v>0</v>
      </c>
      <c r="AB4151" s="41">
        <f t="shared" si="508"/>
        <v>0</v>
      </c>
      <c r="AC4151" s="42">
        <f t="shared" si="509"/>
        <v>434</v>
      </c>
      <c r="AD4151" s="43"/>
      <c r="AE4151" s="44" t="s">
        <v>28</v>
      </c>
      <c r="AF4151" s="45"/>
    </row>
    <row r="4152" spans="1:32">
      <c r="A4152" s="46" t="s">
        <v>29</v>
      </c>
      <c r="B4152" s="59">
        <v>10</v>
      </c>
      <c r="C4152" s="48" t="s">
        <v>5</v>
      </c>
      <c r="D4152" s="49">
        <v>50</v>
      </c>
      <c r="E4152" s="49">
        <v>100</v>
      </c>
      <c r="F4152" s="49">
        <v>0</v>
      </c>
      <c r="G4152" s="49">
        <v>0</v>
      </c>
      <c r="H4152" s="49">
        <v>0</v>
      </c>
      <c r="I4152" s="50">
        <v>40</v>
      </c>
      <c r="J4152" s="50">
        <v>70</v>
      </c>
      <c r="K4152" s="50">
        <v>60</v>
      </c>
      <c r="L4152" s="50">
        <v>0</v>
      </c>
      <c r="M4152" s="50">
        <v>0</v>
      </c>
      <c r="N4152" s="51">
        <f>D4152*$D$4</f>
        <v>67.5</v>
      </c>
      <c r="O4152" s="51">
        <f>E4152*$E$4</f>
        <v>135</v>
      </c>
      <c r="P4152" s="51">
        <f>F4152*$F$4</f>
        <v>0</v>
      </c>
      <c r="Q4152" s="51">
        <f>G4152*$G$4</f>
        <v>0</v>
      </c>
      <c r="R4152" s="51">
        <f>H4152*$H$4</f>
        <v>0</v>
      </c>
      <c r="S4152" s="51">
        <f>(N4152/100)*(I4152*$I$4)+(N4152/100)*(J4152*$J$4)</f>
        <v>148.5</v>
      </c>
      <c r="T4152" s="51">
        <f>(O4152/100)*(K4152*$K$4)</f>
        <v>162</v>
      </c>
      <c r="U4152" s="51">
        <f>(P4152/100)*(K4152*$K$4)+(P4152/100)*(L4152*$L$4)</f>
        <v>0</v>
      </c>
      <c r="V4152" s="51">
        <f>(Q4152/100)*(L4152*$L$4)</f>
        <v>0</v>
      </c>
      <c r="W4152" s="51">
        <f>(R4152/100)*(K4152*$K$4)+(R4152/100)*(L4152*$L$4)</f>
        <v>0</v>
      </c>
      <c r="X4152" s="51">
        <f t="shared" si="504"/>
        <v>216</v>
      </c>
      <c r="Y4152" s="51">
        <f t="shared" si="505"/>
        <v>297</v>
      </c>
      <c r="Z4152" s="51">
        <f t="shared" si="506"/>
        <v>0</v>
      </c>
      <c r="AA4152" s="51">
        <f t="shared" si="507"/>
        <v>0</v>
      </c>
      <c r="AB4152" s="51">
        <f t="shared" si="508"/>
        <v>0</v>
      </c>
      <c r="AC4152" s="52">
        <f t="shared" si="509"/>
        <v>513</v>
      </c>
      <c r="AD4152" s="53">
        <f>(ROUND(AC4152-AC4151,1)/AC4151)</f>
        <v>0.18202764976958524</v>
      </c>
      <c r="AE4152" s="44"/>
      <c r="AF4152" s="45"/>
    </row>
    <row r="4153" spans="1:32">
      <c r="A4153" s="46" t="s">
        <v>30</v>
      </c>
      <c r="B4153" s="59">
        <v>10</v>
      </c>
      <c r="C4153" s="48" t="s">
        <v>6</v>
      </c>
      <c r="D4153" s="49">
        <v>50</v>
      </c>
      <c r="E4153" s="49">
        <v>100</v>
      </c>
      <c r="F4153" s="49">
        <v>0</v>
      </c>
      <c r="G4153" s="49">
        <v>0</v>
      </c>
      <c r="H4153" s="49">
        <v>0</v>
      </c>
      <c r="I4153" s="50">
        <v>10</v>
      </c>
      <c r="J4153" s="50">
        <v>30</v>
      </c>
      <c r="K4153" s="50">
        <v>60</v>
      </c>
      <c r="L4153" s="50">
        <v>0</v>
      </c>
      <c r="M4153" s="50">
        <v>0</v>
      </c>
      <c r="N4153" s="51">
        <f>D4153*$D$5</f>
        <v>70</v>
      </c>
      <c r="O4153" s="51">
        <f>E4153*$E$5</f>
        <v>140</v>
      </c>
      <c r="P4153" s="51">
        <f>F4153*$F$5</f>
        <v>0</v>
      </c>
      <c r="Q4153" s="51">
        <f>G4153*$G$5</f>
        <v>0</v>
      </c>
      <c r="R4153" s="51">
        <f>H4153*$H$5</f>
        <v>0</v>
      </c>
      <c r="S4153" s="51">
        <f>(N4153/100)*(I4153*$I$5)+(N4153/100)*(J4153*$J$5)</f>
        <v>56</v>
      </c>
      <c r="T4153" s="51">
        <f>(O4153/100)*(K4153*$K$5)</f>
        <v>168</v>
      </c>
      <c r="U4153" s="51">
        <f>(P4153/100)*(K4153*$K$5)+(P4153/100)*(L4153*$L$5)</f>
        <v>0</v>
      </c>
      <c r="V4153" s="51">
        <f>(Q4153/100)*(L4153*$L$5)</f>
        <v>0</v>
      </c>
      <c r="W4153" s="51">
        <f>(R4153/100)*(K4153*$K$5)+(R4153/100)*(L4153*$L$5)</f>
        <v>0</v>
      </c>
      <c r="X4153" s="51">
        <f t="shared" si="504"/>
        <v>126</v>
      </c>
      <c r="Y4153" s="51">
        <f t="shared" si="505"/>
        <v>308</v>
      </c>
      <c r="Z4153" s="51">
        <f t="shared" si="506"/>
        <v>0</v>
      </c>
      <c r="AA4153" s="51">
        <f t="shared" si="507"/>
        <v>0</v>
      </c>
      <c r="AB4153" s="51">
        <f t="shared" si="508"/>
        <v>0</v>
      </c>
      <c r="AC4153" s="52">
        <f t="shared" si="509"/>
        <v>434</v>
      </c>
      <c r="AD4153" s="53">
        <f>(ROUND(AC4153-AC4151,1)/AC4151)</f>
        <v>0</v>
      </c>
      <c r="AE4153" s="44"/>
      <c r="AF4153" s="45"/>
    </row>
    <row r="4154" spans="1:32">
      <c r="A4154" s="46" t="s">
        <v>31</v>
      </c>
      <c r="B4154" s="59">
        <v>40</v>
      </c>
      <c r="C4154" s="48" t="s">
        <v>7</v>
      </c>
      <c r="D4154" s="49">
        <v>50</v>
      </c>
      <c r="E4154" s="49">
        <v>100</v>
      </c>
      <c r="F4154" s="49">
        <v>0</v>
      </c>
      <c r="G4154" s="49">
        <v>0</v>
      </c>
      <c r="H4154" s="49">
        <v>0</v>
      </c>
      <c r="I4154" s="50">
        <v>10</v>
      </c>
      <c r="J4154" s="50">
        <v>30</v>
      </c>
      <c r="K4154" s="50">
        <v>60</v>
      </c>
      <c r="L4154" s="50">
        <v>0</v>
      </c>
      <c r="M4154" s="50">
        <v>0</v>
      </c>
      <c r="N4154" s="51">
        <f>D4154*$D$6</f>
        <v>70</v>
      </c>
      <c r="O4154" s="51">
        <f>E4154*$E$6</f>
        <v>140</v>
      </c>
      <c r="P4154" s="51">
        <f>F4154*$F$6</f>
        <v>0</v>
      </c>
      <c r="Q4154" s="51">
        <f>G4154*$G$6</f>
        <v>0</v>
      </c>
      <c r="R4154" s="51">
        <f>H4154*$H$6</f>
        <v>0</v>
      </c>
      <c r="S4154" s="51">
        <f>(N4154/100)*(I4154*$I$6)+(N4154/100)*(J4154*$J$6)</f>
        <v>56</v>
      </c>
      <c r="T4154" s="51">
        <f>(O4154/100)*(K4154*$K$6)</f>
        <v>168</v>
      </c>
      <c r="U4154" s="51">
        <f>(P4154/100)*(K4154*$K$6)+(P4154/100)*(L4154*$L$6)</f>
        <v>0</v>
      </c>
      <c r="V4154" s="51">
        <f>(Q4154/100)*(L4154*$L$6)</f>
        <v>0</v>
      </c>
      <c r="W4154" s="51">
        <f>(R4154/100)*(K4154*$K$6)+(R4154/100)*(L4154*$L$6)</f>
        <v>0</v>
      </c>
      <c r="X4154" s="51">
        <f t="shared" si="504"/>
        <v>126</v>
      </c>
      <c r="Y4154" s="51">
        <f t="shared" si="505"/>
        <v>308</v>
      </c>
      <c r="Z4154" s="51">
        <f t="shared" si="506"/>
        <v>0</v>
      </c>
      <c r="AA4154" s="51">
        <f t="shared" si="507"/>
        <v>0</v>
      </c>
      <c r="AB4154" s="51">
        <f t="shared" si="508"/>
        <v>0</v>
      </c>
      <c r="AC4154" s="52">
        <f t="shared" si="509"/>
        <v>434</v>
      </c>
      <c r="AD4154" s="53">
        <f>(ROUND(AC4154-AC4151,1)/AC4151)</f>
        <v>0</v>
      </c>
      <c r="AE4154" s="44"/>
      <c r="AF4154" s="45"/>
    </row>
    <row r="4155" spans="1:32">
      <c r="A4155" s="46" t="s">
        <v>32</v>
      </c>
      <c r="B4155" s="59">
        <v>0</v>
      </c>
      <c r="C4155" s="48" t="s">
        <v>8</v>
      </c>
      <c r="D4155" s="49">
        <v>50</v>
      </c>
      <c r="E4155" s="49">
        <v>100</v>
      </c>
      <c r="F4155" s="49">
        <v>0</v>
      </c>
      <c r="G4155" s="49">
        <v>0</v>
      </c>
      <c r="H4155" s="49">
        <v>0</v>
      </c>
      <c r="I4155" s="50">
        <v>10</v>
      </c>
      <c r="J4155" s="50">
        <v>30</v>
      </c>
      <c r="K4155" s="50">
        <v>60</v>
      </c>
      <c r="L4155" s="50">
        <v>0</v>
      </c>
      <c r="M4155" s="50">
        <v>0</v>
      </c>
      <c r="N4155" s="51">
        <f>D4155*$D$7</f>
        <v>70</v>
      </c>
      <c r="O4155" s="51">
        <f>E4155*$E$7</f>
        <v>140</v>
      </c>
      <c r="P4155" s="51">
        <f>F4155*$F$7</f>
        <v>0</v>
      </c>
      <c r="Q4155" s="51">
        <f>G4155*$G$7</f>
        <v>0</v>
      </c>
      <c r="R4155" s="51">
        <f>H4155*$H$7</f>
        <v>0</v>
      </c>
      <c r="S4155" s="51">
        <f>(N4155/100)*(I4155*$I$7)+(N4155/100)*(J4155*$J$7)</f>
        <v>56</v>
      </c>
      <c r="T4155" s="51">
        <f>(O4155/100)*(K4155*$K$7)</f>
        <v>168</v>
      </c>
      <c r="U4155" s="51">
        <f>(P4155/100)*(K4155*$K$7)+(P4155/100)*(L4155*$L$7)</f>
        <v>0</v>
      </c>
      <c r="V4155" s="51">
        <f>(Q4155/100)*(L4155*$L$7)</f>
        <v>0</v>
      </c>
      <c r="W4155" s="51">
        <f>(R4155/100)*(K4155*$K$7)+(R4155/100)*(L4155*$L$7)</f>
        <v>0</v>
      </c>
      <c r="X4155" s="51">
        <f t="shared" si="504"/>
        <v>126</v>
      </c>
      <c r="Y4155" s="51">
        <f t="shared" si="505"/>
        <v>308</v>
      </c>
      <c r="Z4155" s="51">
        <f t="shared" si="506"/>
        <v>0</v>
      </c>
      <c r="AA4155" s="51">
        <f t="shared" si="507"/>
        <v>0</v>
      </c>
      <c r="AB4155" s="51">
        <f t="shared" si="508"/>
        <v>0</v>
      </c>
      <c r="AC4155" s="52">
        <f t="shared" si="509"/>
        <v>434</v>
      </c>
      <c r="AD4155" s="53">
        <f>(ROUND(AC4155-AC4151,1)/AC4151)</f>
        <v>0</v>
      </c>
      <c r="AE4155" s="44"/>
      <c r="AF4155" s="45"/>
    </row>
    <row r="4156" spans="1:32">
      <c r="A4156" s="46" t="s">
        <v>33</v>
      </c>
      <c r="B4156" s="59"/>
      <c r="C4156" s="48" t="s">
        <v>9</v>
      </c>
      <c r="D4156" s="49">
        <v>50</v>
      </c>
      <c r="E4156" s="49">
        <v>100</v>
      </c>
      <c r="F4156" s="49">
        <v>0</v>
      </c>
      <c r="G4156" s="49">
        <v>0</v>
      </c>
      <c r="H4156" s="49">
        <v>0</v>
      </c>
      <c r="I4156" s="50">
        <v>10</v>
      </c>
      <c r="J4156" s="50">
        <v>30</v>
      </c>
      <c r="K4156" s="50">
        <v>60</v>
      </c>
      <c r="L4156" s="50">
        <v>0</v>
      </c>
      <c r="M4156" s="50">
        <v>0</v>
      </c>
      <c r="N4156" s="51">
        <f>D4156*$D$8</f>
        <v>70</v>
      </c>
      <c r="O4156" s="51">
        <f>E4156*$E$8</f>
        <v>140</v>
      </c>
      <c r="P4156" s="51">
        <f>F4156*$F$8</f>
        <v>0</v>
      </c>
      <c r="Q4156" s="51">
        <f>G4156*$G$8</f>
        <v>0</v>
      </c>
      <c r="R4156" s="51">
        <f>H4156*$H$8</f>
        <v>0</v>
      </c>
      <c r="S4156" s="51">
        <f>(N4156/100)*(I4156*$I$8)+(N4156/100)*(J4156*$J$8)</f>
        <v>56</v>
      </c>
      <c r="T4156" s="51">
        <f>(O4156/100)*(K4156*$K$8)</f>
        <v>168</v>
      </c>
      <c r="U4156" s="51">
        <f>(P4156/100)*(K4156*$K$8)+(P4156/100)*(L4156*$L$8)</f>
        <v>0</v>
      </c>
      <c r="V4156" s="51">
        <f>(Q4156/100)*(L4156*$L$8)</f>
        <v>0</v>
      </c>
      <c r="W4156" s="51">
        <f>(R4156/100)*(K4156*$K$8)+(R4156/100)*(L4156*$L$8)</f>
        <v>0</v>
      </c>
      <c r="X4156" s="51">
        <f t="shared" si="504"/>
        <v>126</v>
      </c>
      <c r="Y4156" s="51">
        <f t="shared" si="505"/>
        <v>308</v>
      </c>
      <c r="Z4156" s="51">
        <f t="shared" si="506"/>
        <v>0</v>
      </c>
      <c r="AA4156" s="51">
        <f t="shared" si="507"/>
        <v>0</v>
      </c>
      <c r="AB4156" s="51">
        <f t="shared" si="508"/>
        <v>0</v>
      </c>
      <c r="AC4156" s="52">
        <f t="shared" si="509"/>
        <v>434</v>
      </c>
      <c r="AD4156" s="53">
        <f>(ROUND(AC4156-AC4151,1)/AC4151)</f>
        <v>0</v>
      </c>
      <c r="AE4156" s="44"/>
      <c r="AF4156" s="45"/>
    </row>
    <row r="4157" spans="1:32">
      <c r="A4157" s="46" t="s">
        <v>34</v>
      </c>
      <c r="B4157" s="59"/>
      <c r="C4157" s="48" t="s">
        <v>10</v>
      </c>
      <c r="D4157" s="49">
        <v>25</v>
      </c>
      <c r="E4157" s="49">
        <v>140</v>
      </c>
      <c r="F4157" s="49">
        <v>0</v>
      </c>
      <c r="G4157" s="49">
        <v>0</v>
      </c>
      <c r="H4157" s="49">
        <v>0</v>
      </c>
      <c r="I4157" s="50">
        <v>10</v>
      </c>
      <c r="J4157" s="50">
        <v>30</v>
      </c>
      <c r="K4157" s="50">
        <v>110</v>
      </c>
      <c r="L4157" s="50">
        <v>0</v>
      </c>
      <c r="M4157" s="50">
        <v>0</v>
      </c>
      <c r="N4157" s="51">
        <f>D4157*$D$9</f>
        <v>33.75</v>
      </c>
      <c r="O4157" s="51">
        <f>E4157*$E$9</f>
        <v>189</v>
      </c>
      <c r="P4157" s="51">
        <f>F4157*$F$9</f>
        <v>0</v>
      </c>
      <c r="Q4157" s="51">
        <f>G4157*$G$9</f>
        <v>0</v>
      </c>
      <c r="R4157" s="51">
        <f>H4157*$H$9</f>
        <v>0</v>
      </c>
      <c r="S4157" s="51">
        <f>(N4157/100)*(I4157*$I$9)+(N4157/100)*(J4157*$J$9)</f>
        <v>13.5</v>
      </c>
      <c r="T4157" s="51">
        <f>(O4157/100)*(K4157*$K$9)</f>
        <v>291.06</v>
      </c>
      <c r="U4157" s="51">
        <f>(P4157/100)*(K4157*$K$9)+(P4157/100)*(L4157*$L$9)</f>
        <v>0</v>
      </c>
      <c r="V4157" s="51">
        <f>(Q4157/100)*(L4157*$L$9)</f>
        <v>0</v>
      </c>
      <c r="W4157" s="51">
        <f>(R4157/100)*(K4157*$K$9)+(R4157/100)*(L4157*$L$9)</f>
        <v>0</v>
      </c>
      <c r="X4157" s="51">
        <f t="shared" ref="X4157:X4165" si="510">N4157+S4157</f>
        <v>47.25</v>
      </c>
      <c r="Y4157" s="51">
        <f t="shared" ref="Y4157:Y4165" si="511">O4157+T4157</f>
        <v>480.06</v>
      </c>
      <c r="Z4157" s="51">
        <f t="shared" ref="Z4157:Z4165" si="512">P4157+U4157</f>
        <v>0</v>
      </c>
      <c r="AA4157" s="51">
        <f t="shared" ref="AA4157:AA4165" si="513">Q4157+V4157</f>
        <v>0</v>
      </c>
      <c r="AB4157" s="51">
        <f t="shared" ref="AB4157:AB4165" si="514">R4157+W4157</f>
        <v>0</v>
      </c>
      <c r="AC4157" s="52">
        <f t="shared" ref="AC4157:AC4165" si="515">ROUND(X4157+Y4157+Z4157+AA4157+AB4157,1)</f>
        <v>527.29999999999995</v>
      </c>
      <c r="AD4157" s="53">
        <f>(ROUND(AC4157-AC4151,1)/AC4151)</f>
        <v>0.21497695852534562</v>
      </c>
      <c r="AE4157" s="44"/>
      <c r="AF4157" s="45"/>
    </row>
    <row r="4158" spans="1:32">
      <c r="A4158" s="46" t="s">
        <v>35</v>
      </c>
      <c r="B4158" s="59"/>
      <c r="C4158" s="48" t="s">
        <v>11</v>
      </c>
      <c r="D4158" s="49">
        <v>25</v>
      </c>
      <c r="E4158" s="49">
        <v>0</v>
      </c>
      <c r="F4158" s="49">
        <v>140</v>
      </c>
      <c r="G4158" s="49">
        <v>0</v>
      </c>
      <c r="H4158" s="49">
        <v>0</v>
      </c>
      <c r="I4158" s="50">
        <v>10</v>
      </c>
      <c r="J4158" s="50">
        <v>30</v>
      </c>
      <c r="K4158" s="50">
        <v>50</v>
      </c>
      <c r="L4158" s="50">
        <v>50</v>
      </c>
      <c r="M4158" s="50">
        <v>0</v>
      </c>
      <c r="N4158" s="51">
        <f>D4158*$D$10</f>
        <v>33.75</v>
      </c>
      <c r="O4158" s="51">
        <f>E4158*$E$10</f>
        <v>0</v>
      </c>
      <c r="P4158" s="51">
        <f>F4158*$F$10</f>
        <v>189</v>
      </c>
      <c r="Q4158" s="51">
        <f>G4158*$G$10</f>
        <v>0</v>
      </c>
      <c r="R4158" s="51">
        <f>H4158*$H$10</f>
        <v>0</v>
      </c>
      <c r="S4158" s="51">
        <f>(N4158/100)*(I4158*$I$10)+(N4158/100)*(J4158*$J$10)</f>
        <v>13.5</v>
      </c>
      <c r="T4158" s="51">
        <f>(O4158/100)*(K4158*$J$10)</f>
        <v>0</v>
      </c>
      <c r="U4158" s="51">
        <f>(P4158/100)*(K4158*$K$10)+(P4158/100)*(L4158*$L$10)</f>
        <v>264.59999999999997</v>
      </c>
      <c r="V4158" s="51">
        <f>(Q4158/100)*(L4158*$L$10)</f>
        <v>0</v>
      </c>
      <c r="W4158" s="51">
        <f>(R4158/100)*(K4158*$K$10)+(R4158/100)*(L4158*$L$10)</f>
        <v>0</v>
      </c>
      <c r="X4158" s="51">
        <f t="shared" si="510"/>
        <v>47.25</v>
      </c>
      <c r="Y4158" s="51">
        <f t="shared" si="511"/>
        <v>0</v>
      </c>
      <c r="Z4158" s="51">
        <f t="shared" si="512"/>
        <v>453.59999999999997</v>
      </c>
      <c r="AA4158" s="51">
        <f t="shared" si="513"/>
        <v>0</v>
      </c>
      <c r="AB4158" s="51">
        <f t="shared" si="514"/>
        <v>0</v>
      </c>
      <c r="AC4158" s="52">
        <f t="shared" si="515"/>
        <v>500.9</v>
      </c>
      <c r="AD4158" s="53">
        <f>(ROUND(AC4158-AC4151,1)/AC4151)</f>
        <v>0.15414746543778804</v>
      </c>
      <c r="AE4158" s="44"/>
      <c r="AF4158" s="45"/>
    </row>
    <row r="4159" spans="1:32">
      <c r="A4159" s="46" t="s">
        <v>36</v>
      </c>
      <c r="B4159" s="59"/>
      <c r="C4159" s="48" t="s">
        <v>12</v>
      </c>
      <c r="D4159" s="49">
        <v>25</v>
      </c>
      <c r="E4159" s="49">
        <v>0</v>
      </c>
      <c r="F4159" s="49">
        <v>0</v>
      </c>
      <c r="G4159" s="49">
        <v>140</v>
      </c>
      <c r="H4159" s="49">
        <v>0</v>
      </c>
      <c r="I4159" s="50">
        <v>10</v>
      </c>
      <c r="J4159" s="50">
        <v>30</v>
      </c>
      <c r="K4159" s="50">
        <v>0</v>
      </c>
      <c r="L4159" s="50">
        <v>100</v>
      </c>
      <c r="M4159" s="50">
        <v>0</v>
      </c>
      <c r="N4159" s="51">
        <f>D4159*$D$11</f>
        <v>33.75</v>
      </c>
      <c r="O4159" s="51">
        <f>E4159*$E$11</f>
        <v>0</v>
      </c>
      <c r="P4159" s="51">
        <f>F4159*$F$11</f>
        <v>0</v>
      </c>
      <c r="Q4159" s="51">
        <f>G4159*$G$11</f>
        <v>189</v>
      </c>
      <c r="R4159" s="51">
        <f>H4159*$H$11</f>
        <v>0</v>
      </c>
      <c r="S4159" s="51">
        <f>(N4159/100)*(I4159*$I$11)+(N4159/100)*(J4159*$J$11)</f>
        <v>13.5</v>
      </c>
      <c r="T4159" s="51">
        <f>(O4159/100)*(K4159*$K$11)</f>
        <v>0</v>
      </c>
      <c r="U4159" s="51">
        <f>(P4159/100)*(K4159*$K$11)+(P4159/100)*(L4159*$L$11)</f>
        <v>0</v>
      </c>
      <c r="V4159" s="51">
        <f>(Q4159/100)*(L4159*$L$11)</f>
        <v>264.59999999999997</v>
      </c>
      <c r="W4159" s="51">
        <f>(R4159/100)*(K4159*$K$11)+(R4159/100)*(L4159*$L$11)</f>
        <v>0</v>
      </c>
      <c r="X4159" s="51">
        <f t="shared" si="510"/>
        <v>47.25</v>
      </c>
      <c r="Y4159" s="51">
        <f t="shared" si="511"/>
        <v>0</v>
      </c>
      <c r="Z4159" s="51">
        <f t="shared" si="512"/>
        <v>0</v>
      </c>
      <c r="AA4159" s="51">
        <f t="shared" si="513"/>
        <v>453.59999999999997</v>
      </c>
      <c r="AB4159" s="51">
        <f t="shared" si="514"/>
        <v>0</v>
      </c>
      <c r="AC4159" s="52">
        <f t="shared" si="515"/>
        <v>500.9</v>
      </c>
      <c r="AD4159" s="53">
        <f>(ROUND(AC4159-AC4151,1)/AC4151)</f>
        <v>0.15414746543778804</v>
      </c>
      <c r="AE4159" s="44"/>
      <c r="AF4159" s="45"/>
    </row>
    <row r="4160" spans="1:32">
      <c r="A4160" s="46" t="s">
        <v>37</v>
      </c>
      <c r="B4160" s="59"/>
      <c r="C4160" s="48" t="s">
        <v>13</v>
      </c>
      <c r="D4160" s="49">
        <v>25</v>
      </c>
      <c r="E4160" s="49">
        <v>0</v>
      </c>
      <c r="F4160" s="49">
        <v>0</v>
      </c>
      <c r="G4160" s="49">
        <v>0</v>
      </c>
      <c r="H4160" s="49">
        <v>140</v>
      </c>
      <c r="I4160" s="50">
        <v>10</v>
      </c>
      <c r="J4160" s="50">
        <v>30</v>
      </c>
      <c r="K4160" s="50">
        <v>50</v>
      </c>
      <c r="L4160" s="50">
        <v>50</v>
      </c>
      <c r="M4160" s="50">
        <v>0</v>
      </c>
      <c r="N4160" s="51">
        <f>D4160*$D$12</f>
        <v>33.75</v>
      </c>
      <c r="O4160" s="51">
        <f>E4160*$E$12</f>
        <v>0</v>
      </c>
      <c r="P4160" s="51">
        <f>F4160*$F$12</f>
        <v>0</v>
      </c>
      <c r="Q4160" s="51">
        <f>G4160*$G$12</f>
        <v>0</v>
      </c>
      <c r="R4160" s="51">
        <f>H4160*$H$12</f>
        <v>189</v>
      </c>
      <c r="S4160" s="51">
        <f>(N4160/100)*(I4160*$I$12)+(N4160/100)*(J4160*$J$12)</f>
        <v>13.5</v>
      </c>
      <c r="T4160" s="51">
        <f>(O4160/100)*(K4160*$K$12)</f>
        <v>0</v>
      </c>
      <c r="U4160" s="51">
        <f>(P4160/100)*(K4160*$K$12)+(P4160/100)*(L4160*$L$12)</f>
        <v>0</v>
      </c>
      <c r="V4160" s="51">
        <f>(Q4160/100)*(L4160*$L$12)</f>
        <v>0</v>
      </c>
      <c r="W4160" s="51">
        <f>(R4160/100)*(K4160*$K$12)+(R4160/100)*(L4160*$L$12)</f>
        <v>264.59999999999997</v>
      </c>
      <c r="X4160" s="51">
        <f t="shared" si="510"/>
        <v>47.25</v>
      </c>
      <c r="Y4160" s="51">
        <f t="shared" si="511"/>
        <v>0</v>
      </c>
      <c r="Z4160" s="51">
        <f t="shared" si="512"/>
        <v>0</v>
      </c>
      <c r="AA4160" s="51">
        <f t="shared" si="513"/>
        <v>0</v>
      </c>
      <c r="AB4160" s="51">
        <f t="shared" si="514"/>
        <v>453.59999999999997</v>
      </c>
      <c r="AC4160" s="52">
        <f t="shared" si="515"/>
        <v>500.9</v>
      </c>
      <c r="AD4160" s="53">
        <f>(ROUND(AC4160-AC4151,1)/AC4151)</f>
        <v>0.15414746543778804</v>
      </c>
      <c r="AE4160" s="44"/>
      <c r="AF4160" s="45"/>
    </row>
    <row r="4161" spans="1:32">
      <c r="A4161" s="46" t="s">
        <v>38</v>
      </c>
      <c r="B4161" s="59"/>
      <c r="C4161" s="48" t="s">
        <v>14</v>
      </c>
      <c r="D4161" s="49">
        <v>50</v>
      </c>
      <c r="E4161" s="49">
        <v>100</v>
      </c>
      <c r="F4161" s="49">
        <v>0</v>
      </c>
      <c r="G4161" s="49">
        <v>0</v>
      </c>
      <c r="H4161" s="49">
        <v>0</v>
      </c>
      <c r="I4161" s="50">
        <v>0</v>
      </c>
      <c r="J4161" s="50">
        <v>0</v>
      </c>
      <c r="K4161" s="50">
        <v>0</v>
      </c>
      <c r="L4161" s="50">
        <v>0</v>
      </c>
      <c r="M4161" s="50">
        <v>80</v>
      </c>
      <c r="N4161" s="51">
        <f>D4161*$D$13</f>
        <v>67.5</v>
      </c>
      <c r="O4161" s="51">
        <f>E4161*$E$13</f>
        <v>135</v>
      </c>
      <c r="P4161" s="51">
        <f>F4161*$F$13</f>
        <v>0</v>
      </c>
      <c r="Q4161" s="51">
        <f>G4161*$G$13</f>
        <v>0</v>
      </c>
      <c r="R4161" s="51">
        <f>H4161*$H$13</f>
        <v>0</v>
      </c>
      <c r="S4161" s="51">
        <f>(N4161/100)*(I4161*$I$13)+(N4161/100)*(J4161*$J$13)+(N4161/100)*(M4161*$M$13)</f>
        <v>108</v>
      </c>
      <c r="T4161" s="51">
        <f>(O4161/100)*(K4161*$K$13)+(O4161/100)*(M4161*$M$13)</f>
        <v>216</v>
      </c>
      <c r="U4161" s="51">
        <f>(P4161/100)*(K4161*$K$13)+(P4161/100)*(L4161*$L$13)+(P4161/100)*(M4161*$M$13)</f>
        <v>0</v>
      </c>
      <c r="V4161" s="51">
        <f>(Q4161/100)*(L4161*$L$13)+(Q4161/100)*(M4161*$M$13)</f>
        <v>0</v>
      </c>
      <c r="W4161" s="51">
        <f>(R4161/100)*(K4161*$K$13)+(R4161/100)*(L4161*$L$13)+(R4161/100)*(M4161*$M$13)</f>
        <v>0</v>
      </c>
      <c r="X4161" s="51">
        <f t="shared" si="510"/>
        <v>175.5</v>
      </c>
      <c r="Y4161" s="51">
        <f t="shared" si="511"/>
        <v>351</v>
      </c>
      <c r="Z4161" s="51">
        <f t="shared" si="512"/>
        <v>0</v>
      </c>
      <c r="AA4161" s="51">
        <f t="shared" si="513"/>
        <v>0</v>
      </c>
      <c r="AB4161" s="51">
        <f t="shared" si="514"/>
        <v>0</v>
      </c>
      <c r="AC4161" s="52">
        <f t="shared" si="515"/>
        <v>526.5</v>
      </c>
      <c r="AD4161" s="53">
        <f>(ROUND(AC4161-AC4151,1)/AC4151)</f>
        <v>0.21313364055299538</v>
      </c>
      <c r="AE4161" s="44"/>
      <c r="AF4161" s="45"/>
    </row>
    <row r="4162" spans="1:32">
      <c r="A4162" s="46" t="s">
        <v>39</v>
      </c>
      <c r="B4162" s="59"/>
      <c r="C4162" s="48" t="s">
        <v>15</v>
      </c>
      <c r="D4162" s="49">
        <v>110</v>
      </c>
      <c r="E4162" s="49">
        <v>0</v>
      </c>
      <c r="F4162" s="49">
        <v>0</v>
      </c>
      <c r="G4162" s="49">
        <v>0</v>
      </c>
      <c r="H4162" s="49">
        <v>0</v>
      </c>
      <c r="I4162" s="50">
        <v>10</v>
      </c>
      <c r="J4162" s="50">
        <v>30</v>
      </c>
      <c r="K4162" s="50">
        <v>100</v>
      </c>
      <c r="L4162" s="50">
        <v>0</v>
      </c>
      <c r="M4162" s="50">
        <v>0</v>
      </c>
      <c r="N4162" s="51">
        <f>D4162*$D$14</f>
        <v>148.5</v>
      </c>
      <c r="O4162" s="51">
        <f>E4162*$E$14</f>
        <v>0</v>
      </c>
      <c r="P4162" s="51">
        <f>F4162*$F$14</f>
        <v>0</v>
      </c>
      <c r="Q4162" s="51">
        <f>G4162*$G$14</f>
        <v>0</v>
      </c>
      <c r="R4162" s="51">
        <f>H4162*$H$14</f>
        <v>0</v>
      </c>
      <c r="S4162" s="51">
        <f>(N4162/100)*(I4162*$I$14)+(N4162/100)*(J4162*$J$14)+(N4162/100)*(K4162*$K$14)</f>
        <v>356.4</v>
      </c>
      <c r="T4162" s="51">
        <f>(O4162/100)*(K4162*$K$14)</f>
        <v>0</v>
      </c>
      <c r="U4162" s="51">
        <f>(P4162/100)*(K4162*$K$14)+(P4162/100)*(L4162*$L$14)</f>
        <v>0</v>
      </c>
      <c r="V4162" s="51">
        <f>(Q4162/100)*(L4162*$L$14)</f>
        <v>0</v>
      </c>
      <c r="W4162" s="51">
        <f>(R4162/100)*(K4162*$L$14)+(R4162/100)*(L4162*$M$14)</f>
        <v>0</v>
      </c>
      <c r="X4162" s="51">
        <f t="shared" si="510"/>
        <v>504.9</v>
      </c>
      <c r="Y4162" s="51">
        <f t="shared" si="511"/>
        <v>0</v>
      </c>
      <c r="Z4162" s="51">
        <f t="shared" si="512"/>
        <v>0</v>
      </c>
      <c r="AA4162" s="51">
        <f t="shared" si="513"/>
        <v>0</v>
      </c>
      <c r="AB4162" s="51">
        <f t="shared" si="514"/>
        <v>0</v>
      </c>
      <c r="AC4162" s="52">
        <f t="shared" si="515"/>
        <v>504.9</v>
      </c>
      <c r="AD4162" s="53">
        <f>(ROUND(AC4162-AC4151,1)/AC4151)</f>
        <v>0.16336405529953918</v>
      </c>
      <c r="AE4162" s="44"/>
      <c r="AF4162" s="45"/>
    </row>
    <row r="4163" spans="1:32">
      <c r="A4163" s="46"/>
      <c r="B4163" s="59"/>
      <c r="C4163" s="48" t="s">
        <v>16</v>
      </c>
      <c r="D4163" s="49">
        <v>110</v>
      </c>
      <c r="E4163" s="49">
        <v>0</v>
      </c>
      <c r="F4163" s="49">
        <v>0</v>
      </c>
      <c r="G4163" s="49">
        <v>0</v>
      </c>
      <c r="H4163" s="49">
        <v>0</v>
      </c>
      <c r="I4163" s="50">
        <v>10</v>
      </c>
      <c r="J4163" s="50">
        <v>30</v>
      </c>
      <c r="K4163" s="50">
        <v>0</v>
      </c>
      <c r="L4163" s="50">
        <v>100</v>
      </c>
      <c r="M4163" s="50">
        <v>0</v>
      </c>
      <c r="N4163" s="51">
        <f>D4163*$D$15</f>
        <v>148.5</v>
      </c>
      <c r="O4163" s="51">
        <f>E4163*$E$15</f>
        <v>0</v>
      </c>
      <c r="P4163" s="51">
        <f>F4163*$F$15</f>
        <v>0</v>
      </c>
      <c r="Q4163" s="51">
        <f>G4163*$G$15</f>
        <v>0</v>
      </c>
      <c r="R4163" s="51">
        <f>H4163*$H$15</f>
        <v>0</v>
      </c>
      <c r="S4163" s="51">
        <f>(N4163/100)*(I4163*$I$15)+(N4163/100)*(J4163*$J$15)+(N4163/100)*(L4163*$L$15)</f>
        <v>356.4</v>
      </c>
      <c r="T4163" s="51">
        <f>(O4163/100)*(K4163*$K$15)</f>
        <v>0</v>
      </c>
      <c r="U4163" s="51">
        <f>(P4163/100)*(K4163*$K$15)+(P4163/100)*(L4163*$L$15)</f>
        <v>0</v>
      </c>
      <c r="V4163" s="51">
        <f>(Q4163/100)*(L4163*$L$15)</f>
        <v>0</v>
      </c>
      <c r="W4163" s="51">
        <f>(R4163/100)*(K4163*$K$15)+(R4163/100)*(L4163*$L$15)</f>
        <v>0</v>
      </c>
      <c r="X4163" s="51">
        <f t="shared" si="510"/>
        <v>504.9</v>
      </c>
      <c r="Y4163" s="51">
        <f t="shared" si="511"/>
        <v>0</v>
      </c>
      <c r="Z4163" s="51">
        <f t="shared" si="512"/>
        <v>0</v>
      </c>
      <c r="AA4163" s="51">
        <f t="shared" si="513"/>
        <v>0</v>
      </c>
      <c r="AB4163" s="51">
        <f t="shared" si="514"/>
        <v>0</v>
      </c>
      <c r="AC4163" s="52">
        <f t="shared" si="515"/>
        <v>504.9</v>
      </c>
      <c r="AD4163" s="53">
        <f>(ROUND(AC4163-AC4151,1)/AC4151)</f>
        <v>0.16336405529953918</v>
      </c>
      <c r="AE4163" s="44"/>
      <c r="AF4163" s="45"/>
    </row>
    <row r="4164" spans="1:32">
      <c r="A4164" s="46"/>
      <c r="B4164" s="59"/>
      <c r="C4164" s="48" t="s">
        <v>17</v>
      </c>
      <c r="D4164" s="49">
        <v>50</v>
      </c>
      <c r="E4164" s="49">
        <v>100</v>
      </c>
      <c r="F4164" s="49">
        <v>0</v>
      </c>
      <c r="G4164" s="49">
        <v>0</v>
      </c>
      <c r="H4164" s="49">
        <v>0</v>
      </c>
      <c r="I4164" s="50">
        <v>10</v>
      </c>
      <c r="J4164" s="50">
        <v>140</v>
      </c>
      <c r="K4164" s="50">
        <v>60</v>
      </c>
      <c r="L4164" s="50">
        <v>0</v>
      </c>
      <c r="M4164" s="50">
        <v>0</v>
      </c>
      <c r="N4164" s="51">
        <f>D4164*$D$16</f>
        <v>67.5</v>
      </c>
      <c r="O4164" s="51">
        <f>E4164*$E$16</f>
        <v>135</v>
      </c>
      <c r="P4164" s="51">
        <f>F4164*$F$16</f>
        <v>0</v>
      </c>
      <c r="Q4164" s="51">
        <f>G4164*$G$16</f>
        <v>0</v>
      </c>
      <c r="R4164" s="51">
        <f>H4164*$H$16</f>
        <v>0</v>
      </c>
      <c r="S4164" s="51">
        <f>(N4164/100)*(I4164*$I$16)+(N4164/100)*(J4164*$J$16)</f>
        <v>243.00000000000003</v>
      </c>
      <c r="T4164" s="51">
        <f>(O4164/100)*(K4164*$K$16)</f>
        <v>81</v>
      </c>
      <c r="U4164" s="51">
        <f>(P4164/100)*(K4164*$K$16)+(P4164/100)*(L4164*$L$16)</f>
        <v>0</v>
      </c>
      <c r="V4164" s="51">
        <f>(Q4164/100)*(L4164*$L$16)</f>
        <v>0</v>
      </c>
      <c r="W4164" s="51">
        <f>(R4164/100)*(K4164*$K$16)+(R4164/100)*(L4164*$L$16)</f>
        <v>0</v>
      </c>
      <c r="X4164" s="51">
        <f t="shared" si="510"/>
        <v>310.5</v>
      </c>
      <c r="Y4164" s="51">
        <f t="shared" si="511"/>
        <v>216</v>
      </c>
      <c r="Z4164" s="51">
        <f t="shared" si="512"/>
        <v>0</v>
      </c>
      <c r="AA4164" s="51">
        <f t="shared" si="513"/>
        <v>0</v>
      </c>
      <c r="AB4164" s="51">
        <f t="shared" si="514"/>
        <v>0</v>
      </c>
      <c r="AC4164" s="52">
        <f t="shared" si="515"/>
        <v>526.5</v>
      </c>
      <c r="AD4164" s="53">
        <f>(ROUND(AC4164-AC4151,1)/AC4151)</f>
        <v>0.21313364055299538</v>
      </c>
      <c r="AE4164" s="44"/>
      <c r="AF4164" s="45"/>
    </row>
    <row r="4165" spans="1:32">
      <c r="A4165" s="46"/>
      <c r="B4165" s="59"/>
      <c r="C4165" s="48" t="s">
        <v>18</v>
      </c>
      <c r="D4165" s="49">
        <v>50</v>
      </c>
      <c r="E4165" s="49">
        <v>100</v>
      </c>
      <c r="F4165" s="49">
        <v>0</v>
      </c>
      <c r="G4165" s="49">
        <v>0</v>
      </c>
      <c r="H4165" s="49">
        <v>0</v>
      </c>
      <c r="I4165" s="50">
        <v>100</v>
      </c>
      <c r="J4165" s="50">
        <v>30</v>
      </c>
      <c r="K4165" s="50">
        <v>60</v>
      </c>
      <c r="L4165" s="50">
        <v>0</v>
      </c>
      <c r="M4165" s="50">
        <v>0</v>
      </c>
      <c r="N4165" s="51">
        <f>D4165*$D$17</f>
        <v>67.5</v>
      </c>
      <c r="O4165" s="51">
        <f>E4165*$E$17</f>
        <v>135</v>
      </c>
      <c r="P4165" s="51">
        <f>F4165*$F$17</f>
        <v>0</v>
      </c>
      <c r="Q4165" s="51">
        <f>G4165*$G$17</f>
        <v>0</v>
      </c>
      <c r="R4165" s="51">
        <f>H4165*$H$17</f>
        <v>0</v>
      </c>
      <c r="S4165" s="51">
        <f>(N4165/100)*(I4165*$I$17)+(N4165/100)*(J4165*$J$17)</f>
        <v>189</v>
      </c>
      <c r="T4165" s="51">
        <f>(O4165/100)*(K4165*$K$17)</f>
        <v>81</v>
      </c>
      <c r="U4165" s="51">
        <f>(P4165/100)*(K4165*$K$17)+(P4165/100)*(L4165*$L$17)</f>
        <v>0</v>
      </c>
      <c r="V4165" s="51">
        <f>(Q4165/100)*(L4165*$L$17)</f>
        <v>0</v>
      </c>
      <c r="W4165" s="51">
        <f>(R4165/100)*(K4165*$K$17)+(R4165/100)*(L4165*$L$17)</f>
        <v>0</v>
      </c>
      <c r="X4165" s="51">
        <f t="shared" si="510"/>
        <v>256.5</v>
      </c>
      <c r="Y4165" s="51">
        <f t="shared" si="511"/>
        <v>216</v>
      </c>
      <c r="Z4165" s="51">
        <f t="shared" si="512"/>
        <v>0</v>
      </c>
      <c r="AA4165" s="51">
        <f t="shared" si="513"/>
        <v>0</v>
      </c>
      <c r="AB4165" s="51">
        <f t="shared" si="514"/>
        <v>0</v>
      </c>
      <c r="AC4165" s="52">
        <f t="shared" si="515"/>
        <v>472.5</v>
      </c>
      <c r="AD4165" s="53">
        <f>(ROUND(AC4165-AC4151,1)/AC4151)</f>
        <v>8.8709677419354843E-2</v>
      </c>
      <c r="AE4165" s="44"/>
      <c r="AF4165" s="45"/>
    </row>
    <row r="4166" spans="1:32">
      <c r="A4166" s="62"/>
      <c r="B4166" s="210" t="s">
        <v>337</v>
      </c>
      <c r="C4166" s="210"/>
      <c r="D4166" s="210"/>
      <c r="E4166" s="210"/>
      <c r="F4166" s="210"/>
      <c r="G4166" s="210"/>
      <c r="H4166" s="210"/>
      <c r="I4166" s="210"/>
      <c r="J4166" s="210"/>
      <c r="K4166" s="210"/>
      <c r="L4166" s="210"/>
      <c r="M4166" s="210"/>
      <c r="N4166" s="210"/>
      <c r="O4166" s="210"/>
      <c r="P4166" s="210"/>
      <c r="Q4166" s="210"/>
      <c r="R4166" s="210"/>
      <c r="S4166" s="210"/>
      <c r="T4166" s="210"/>
      <c r="U4166" s="210"/>
      <c r="V4166" s="210"/>
      <c r="W4166" s="210"/>
      <c r="X4166" s="210"/>
      <c r="Y4166" s="210"/>
      <c r="Z4166" s="210"/>
      <c r="AA4166" s="210"/>
      <c r="AB4166" s="210"/>
      <c r="AC4166" s="12">
        <v>600</v>
      </c>
      <c r="AD4166" s="12"/>
      <c r="AE4166" s="44"/>
      <c r="AF4166" s="45"/>
    </row>
    <row r="4167" spans="1:32">
      <c r="A4167" s="54" t="s">
        <v>19</v>
      </c>
      <c r="B4167" s="55" t="s">
        <v>338</v>
      </c>
      <c r="C4167" s="38" t="s">
        <v>4</v>
      </c>
      <c r="D4167" s="39">
        <v>126</v>
      </c>
      <c r="E4167" s="39">
        <v>0</v>
      </c>
      <c r="F4167" s="39">
        <v>0</v>
      </c>
      <c r="G4167" s="39">
        <v>0</v>
      </c>
      <c r="H4167" s="39">
        <v>0</v>
      </c>
      <c r="I4167" s="40">
        <v>60</v>
      </c>
      <c r="J4167" s="40">
        <v>10</v>
      </c>
      <c r="K4167" s="40">
        <v>0</v>
      </c>
      <c r="L4167" s="40">
        <v>0</v>
      </c>
      <c r="M4167" s="40">
        <v>0</v>
      </c>
      <c r="N4167" s="41">
        <f>D4167*$D$3</f>
        <v>176.39999999999998</v>
      </c>
      <c r="O4167" s="41">
        <f>E4167*$E$3</f>
        <v>0</v>
      </c>
      <c r="P4167" s="41">
        <f>F4167*$F$3</f>
        <v>0</v>
      </c>
      <c r="Q4167" s="41">
        <f>G4167*$G$3</f>
        <v>0</v>
      </c>
      <c r="R4167" s="41">
        <f>H4167*$H$3</f>
        <v>0</v>
      </c>
      <c r="S4167" s="41">
        <f>(N4167/100)*(I4167*$I$3)+(N4167/100)*(J4167*$J$3)</f>
        <v>246.95999999999998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ref="X4167:X4198" si="516">N4167+S4167</f>
        <v>423.35999999999996</v>
      </c>
      <c r="Y4167" s="41">
        <f t="shared" ref="Y4167:Y4198" si="517">O4167+T4167</f>
        <v>0</v>
      </c>
      <c r="Z4167" s="41">
        <f t="shared" ref="Z4167:Z4198" si="518">P4167+U4167</f>
        <v>0</v>
      </c>
      <c r="AA4167" s="41">
        <f t="shared" ref="AA4167:AA4198" si="519">Q4167+V4167</f>
        <v>0</v>
      </c>
      <c r="AB4167" s="41">
        <f t="shared" ref="AB4167:AB4198" si="520">R4167+W4167</f>
        <v>0</v>
      </c>
      <c r="AC4167" s="42">
        <f t="shared" ref="AC4167:AC4198" si="521">ROUND(X4167+Y4167+Z4167+AA4167+AB4167,1)</f>
        <v>423.4</v>
      </c>
      <c r="AD4167" s="43">
        <v>0</v>
      </c>
      <c r="AE4167" s="44"/>
      <c r="AF4167" s="45"/>
    </row>
    <row r="4168" spans="1:32">
      <c r="A4168" s="46" t="s">
        <v>29</v>
      </c>
      <c r="B4168" s="56">
        <v>28</v>
      </c>
      <c r="C4168" s="48" t="s">
        <v>5</v>
      </c>
      <c r="D4168" s="49">
        <v>126</v>
      </c>
      <c r="E4168" s="49">
        <v>0</v>
      </c>
      <c r="F4168" s="49">
        <v>0</v>
      </c>
      <c r="G4168" s="49">
        <v>0</v>
      </c>
      <c r="H4168" s="49">
        <v>0</v>
      </c>
      <c r="I4168" s="50">
        <v>70</v>
      </c>
      <c r="J4168" s="50">
        <v>25</v>
      </c>
      <c r="K4168" s="50">
        <v>0</v>
      </c>
      <c r="L4168" s="50">
        <v>0</v>
      </c>
      <c r="M4168" s="50">
        <v>0</v>
      </c>
      <c r="N4168" s="51">
        <f>D4168*$D$4</f>
        <v>170.10000000000002</v>
      </c>
      <c r="O4168" s="51">
        <f>E4168*$E$4</f>
        <v>0</v>
      </c>
      <c r="P4168" s="51">
        <f>F4168*$F$4</f>
        <v>0</v>
      </c>
      <c r="Q4168" s="51">
        <f>G4168*$G$4</f>
        <v>0</v>
      </c>
      <c r="R4168" s="51">
        <f>H4168*$H$4</f>
        <v>0</v>
      </c>
      <c r="S4168" s="51">
        <f>(N4168/100)*(I4168*$I$4)+(N4168/100)*(J4168*$J$4)</f>
        <v>323.19000000000005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16"/>
        <v>493.29000000000008</v>
      </c>
      <c r="Y4168" s="51">
        <f t="shared" si="517"/>
        <v>0</v>
      </c>
      <c r="Z4168" s="51">
        <f t="shared" si="518"/>
        <v>0</v>
      </c>
      <c r="AA4168" s="51">
        <f t="shared" si="519"/>
        <v>0</v>
      </c>
      <c r="AB4168" s="51">
        <f t="shared" si="520"/>
        <v>0</v>
      </c>
      <c r="AC4168" s="52">
        <f t="shared" si="521"/>
        <v>493.3</v>
      </c>
      <c r="AD4168" s="53">
        <f>(ROUND(AC4168-AC4167,1)/AC4167)</f>
        <v>0.16509211147850733</v>
      </c>
      <c r="AE4168" s="44"/>
      <c r="AF4168" s="45"/>
    </row>
    <row r="4169" spans="1:32">
      <c r="A4169" s="46" t="s">
        <v>30</v>
      </c>
      <c r="B4169" s="56">
        <v>0</v>
      </c>
      <c r="C4169" s="48" t="s">
        <v>6</v>
      </c>
      <c r="D4169" s="49">
        <v>126</v>
      </c>
      <c r="E4169" s="49">
        <v>0</v>
      </c>
      <c r="F4169" s="49">
        <v>0</v>
      </c>
      <c r="G4169" s="49">
        <v>0</v>
      </c>
      <c r="H4169" s="49">
        <v>0</v>
      </c>
      <c r="I4169" s="50">
        <v>60</v>
      </c>
      <c r="J4169" s="50">
        <v>10</v>
      </c>
      <c r="K4169" s="50">
        <v>0</v>
      </c>
      <c r="L4169" s="50">
        <v>0</v>
      </c>
      <c r="M4169" s="50">
        <v>0</v>
      </c>
      <c r="N4169" s="51">
        <f>D4169*$D$5</f>
        <v>176.39999999999998</v>
      </c>
      <c r="O4169" s="51">
        <f>E4169*$E$5</f>
        <v>0</v>
      </c>
      <c r="P4169" s="51">
        <f>F4169*$F$5</f>
        <v>0</v>
      </c>
      <c r="Q4169" s="51">
        <f>G4169*$G$5</f>
        <v>0</v>
      </c>
      <c r="R4169" s="51">
        <f>H4169*$H$5</f>
        <v>0</v>
      </c>
      <c r="S4169" s="51">
        <f>(N4169/100)*(I4169*$I$5)+(N4169/100)*(J4169*$J$5)</f>
        <v>246.95999999999998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16"/>
        <v>423.35999999999996</v>
      </c>
      <c r="Y4169" s="51">
        <f t="shared" si="517"/>
        <v>0</v>
      </c>
      <c r="Z4169" s="51">
        <f t="shared" si="518"/>
        <v>0</v>
      </c>
      <c r="AA4169" s="51">
        <f t="shared" si="519"/>
        <v>0</v>
      </c>
      <c r="AB4169" s="51">
        <f t="shared" si="520"/>
        <v>0</v>
      </c>
      <c r="AC4169" s="52">
        <f t="shared" si="521"/>
        <v>423.4</v>
      </c>
      <c r="AD4169" s="53">
        <f>(ROUND(AC4169-AC4167,1)/AC4167)</f>
        <v>0</v>
      </c>
      <c r="AE4169" s="44"/>
      <c r="AF4169" s="45"/>
    </row>
    <row r="4170" spans="1:32">
      <c r="A4170" s="46" t="s">
        <v>31</v>
      </c>
      <c r="B4170" s="56">
        <v>0</v>
      </c>
      <c r="C4170" s="48" t="s">
        <v>7</v>
      </c>
      <c r="D4170" s="49">
        <v>126</v>
      </c>
      <c r="E4170" s="49">
        <v>0</v>
      </c>
      <c r="F4170" s="49">
        <v>0</v>
      </c>
      <c r="G4170" s="49">
        <v>0</v>
      </c>
      <c r="H4170" s="49">
        <v>0</v>
      </c>
      <c r="I4170" s="50">
        <v>60</v>
      </c>
      <c r="J4170" s="50">
        <v>10</v>
      </c>
      <c r="K4170" s="50">
        <v>0</v>
      </c>
      <c r="L4170" s="50">
        <v>0</v>
      </c>
      <c r="M4170" s="50">
        <v>0</v>
      </c>
      <c r="N4170" s="51">
        <f>D4170*$D$6</f>
        <v>176.39999999999998</v>
      </c>
      <c r="O4170" s="51">
        <f>E4170*$E$6</f>
        <v>0</v>
      </c>
      <c r="P4170" s="51">
        <f>F4170*$F$6</f>
        <v>0</v>
      </c>
      <c r="Q4170" s="51">
        <f>G4170*$G$6</f>
        <v>0</v>
      </c>
      <c r="R4170" s="51">
        <f>H4170*$H$6</f>
        <v>0</v>
      </c>
      <c r="S4170" s="51">
        <f>(N4170/100)*(I4170*$I$6)+(N4170/100)*(J4170*$J$6)</f>
        <v>246.95999999999998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16"/>
        <v>423.35999999999996</v>
      </c>
      <c r="Y4170" s="51">
        <f t="shared" si="517"/>
        <v>0</v>
      </c>
      <c r="Z4170" s="51">
        <f t="shared" si="518"/>
        <v>0</v>
      </c>
      <c r="AA4170" s="51">
        <f t="shared" si="519"/>
        <v>0</v>
      </c>
      <c r="AB4170" s="51">
        <f t="shared" si="520"/>
        <v>0</v>
      </c>
      <c r="AC4170" s="52">
        <f t="shared" si="521"/>
        <v>423.4</v>
      </c>
      <c r="AD4170" s="53">
        <f>(ROUND(AC4170-AC4167,1)/AC4167)</f>
        <v>0</v>
      </c>
      <c r="AE4170" s="44"/>
      <c r="AF4170" s="45"/>
    </row>
    <row r="4171" spans="1:32">
      <c r="A4171" s="46" t="s">
        <v>32</v>
      </c>
      <c r="B4171" s="56">
        <v>0</v>
      </c>
      <c r="C4171" s="48" t="s">
        <v>8</v>
      </c>
      <c r="D4171" s="49">
        <v>126</v>
      </c>
      <c r="E4171" s="49">
        <v>0</v>
      </c>
      <c r="F4171" s="49">
        <v>0</v>
      </c>
      <c r="G4171" s="49">
        <v>0</v>
      </c>
      <c r="H4171" s="49">
        <v>0</v>
      </c>
      <c r="I4171" s="50">
        <v>60</v>
      </c>
      <c r="J4171" s="50">
        <v>10</v>
      </c>
      <c r="K4171" s="50">
        <v>0</v>
      </c>
      <c r="L4171" s="50">
        <v>0</v>
      </c>
      <c r="M4171" s="50">
        <v>0</v>
      </c>
      <c r="N4171" s="51">
        <f>D4171*$D$7</f>
        <v>176.39999999999998</v>
      </c>
      <c r="O4171" s="51">
        <f>E4171*$E$7</f>
        <v>0</v>
      </c>
      <c r="P4171" s="51">
        <f>F4171*$F$7</f>
        <v>0</v>
      </c>
      <c r="Q4171" s="51">
        <f>G4171*$G$7</f>
        <v>0</v>
      </c>
      <c r="R4171" s="51">
        <f>H4171*$H$7</f>
        <v>0</v>
      </c>
      <c r="S4171" s="51">
        <f>(N4171/100)*(I4171*$I$7)+(N4171/100)*(J4171*$J$7)</f>
        <v>246.95999999999998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16"/>
        <v>423.35999999999996</v>
      </c>
      <c r="Y4171" s="51">
        <f t="shared" si="517"/>
        <v>0</v>
      </c>
      <c r="Z4171" s="51">
        <f t="shared" si="518"/>
        <v>0</v>
      </c>
      <c r="AA4171" s="51">
        <f t="shared" si="519"/>
        <v>0</v>
      </c>
      <c r="AB4171" s="51">
        <f t="shared" si="520"/>
        <v>0</v>
      </c>
      <c r="AC4171" s="52">
        <f t="shared" si="521"/>
        <v>423.4</v>
      </c>
      <c r="AD4171" s="53">
        <f>(ROUND(AC4171-AC4167,1)/AC4167)</f>
        <v>0</v>
      </c>
      <c r="AE4171" s="44"/>
      <c r="AF4171" s="45"/>
    </row>
    <row r="4172" spans="1:32">
      <c r="A4172" s="46" t="s">
        <v>33</v>
      </c>
      <c r="B4172" s="56"/>
      <c r="C4172" s="48" t="s">
        <v>9</v>
      </c>
      <c r="D4172" s="49">
        <v>126</v>
      </c>
      <c r="E4172" s="49">
        <v>0</v>
      </c>
      <c r="F4172" s="49">
        <v>0</v>
      </c>
      <c r="G4172" s="49">
        <v>0</v>
      </c>
      <c r="H4172" s="49">
        <v>0</v>
      </c>
      <c r="I4172" s="50">
        <v>60</v>
      </c>
      <c r="J4172" s="50">
        <v>10</v>
      </c>
      <c r="K4172" s="50">
        <v>0</v>
      </c>
      <c r="L4172" s="50">
        <v>0</v>
      </c>
      <c r="M4172" s="50">
        <v>0</v>
      </c>
      <c r="N4172" s="51">
        <f>D4172*$D$8</f>
        <v>176.39999999999998</v>
      </c>
      <c r="O4172" s="51">
        <f>E4172*$E$8</f>
        <v>0</v>
      </c>
      <c r="P4172" s="51">
        <f>F4172*$F$8</f>
        <v>0</v>
      </c>
      <c r="Q4172" s="51">
        <f>G4172*$G$8</f>
        <v>0</v>
      </c>
      <c r="R4172" s="51">
        <f>H4172*$H$8</f>
        <v>0</v>
      </c>
      <c r="S4172" s="51">
        <f>(N4172/100)*(I4172*$I$8)+(N4172/100)*(J4172*$J$8)</f>
        <v>246.95999999999998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16"/>
        <v>423.35999999999996</v>
      </c>
      <c r="Y4172" s="51">
        <f t="shared" si="517"/>
        <v>0</v>
      </c>
      <c r="Z4172" s="51">
        <f t="shared" si="518"/>
        <v>0</v>
      </c>
      <c r="AA4172" s="51">
        <f t="shared" si="519"/>
        <v>0</v>
      </c>
      <c r="AB4172" s="51">
        <f t="shared" si="520"/>
        <v>0</v>
      </c>
      <c r="AC4172" s="52">
        <f t="shared" si="521"/>
        <v>423.4</v>
      </c>
      <c r="AD4172" s="53">
        <f>(ROUND(AC4172-AC4167,1)/AC4167)</f>
        <v>0</v>
      </c>
      <c r="AE4172" s="44"/>
      <c r="AF4172" s="45"/>
    </row>
    <row r="4173" spans="1:32">
      <c r="A4173" s="46" t="s">
        <v>34</v>
      </c>
      <c r="B4173" s="56"/>
      <c r="C4173" s="48" t="s">
        <v>10</v>
      </c>
      <c r="D4173" s="49">
        <v>63</v>
      </c>
      <c r="E4173" s="49">
        <v>140</v>
      </c>
      <c r="F4173" s="49">
        <v>0</v>
      </c>
      <c r="G4173" s="49">
        <v>0</v>
      </c>
      <c r="H4173" s="49">
        <v>0</v>
      </c>
      <c r="I4173" s="50">
        <v>60</v>
      </c>
      <c r="J4173" s="50">
        <v>10</v>
      </c>
      <c r="K4173" s="50">
        <v>75</v>
      </c>
      <c r="L4173" s="50">
        <v>0</v>
      </c>
      <c r="M4173" s="50">
        <v>0</v>
      </c>
      <c r="N4173" s="51">
        <f>D4173*$D$9</f>
        <v>85.050000000000011</v>
      </c>
      <c r="O4173" s="51">
        <f>E4173*$E$9</f>
        <v>189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59.535000000000011</v>
      </c>
      <c r="T4173" s="51">
        <f>(O4173/100)*(K4173*$K$9)</f>
        <v>198.45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16"/>
        <v>144.58500000000004</v>
      </c>
      <c r="Y4173" s="51">
        <f t="shared" si="517"/>
        <v>387.45</v>
      </c>
      <c r="Z4173" s="51">
        <f t="shared" si="518"/>
        <v>0</v>
      </c>
      <c r="AA4173" s="51">
        <f t="shared" si="519"/>
        <v>0</v>
      </c>
      <c r="AB4173" s="51">
        <f t="shared" si="520"/>
        <v>0</v>
      </c>
      <c r="AC4173" s="52">
        <f t="shared" si="521"/>
        <v>532</v>
      </c>
      <c r="AD4173" s="53">
        <f>(ROUND(AC4173-AC4167,1)/AC4167)</f>
        <v>0.25649504015115732</v>
      </c>
      <c r="AE4173" s="44"/>
      <c r="AF4173" s="45"/>
    </row>
    <row r="4174" spans="1:32">
      <c r="A4174" s="46" t="s">
        <v>35</v>
      </c>
      <c r="B4174" s="56"/>
      <c r="C4174" s="48" t="s">
        <v>11</v>
      </c>
      <c r="D4174" s="49">
        <v>63</v>
      </c>
      <c r="E4174" s="49">
        <v>0</v>
      </c>
      <c r="F4174" s="49">
        <v>140</v>
      </c>
      <c r="G4174" s="49">
        <v>0</v>
      </c>
      <c r="H4174" s="49">
        <v>0</v>
      </c>
      <c r="I4174" s="50">
        <v>60</v>
      </c>
      <c r="J4174" s="50">
        <v>10</v>
      </c>
      <c r="K4174" s="50">
        <v>37.5</v>
      </c>
      <c r="L4174" s="50">
        <v>37.5</v>
      </c>
      <c r="M4174" s="50">
        <v>0</v>
      </c>
      <c r="N4174" s="51">
        <f>D4174*$D$10</f>
        <v>85.050000000000011</v>
      </c>
      <c r="O4174" s="51">
        <f>E4174*$E$10</f>
        <v>0</v>
      </c>
      <c r="P4174" s="51">
        <f>F4174*$F$10</f>
        <v>189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59.535000000000011</v>
      </c>
      <c r="T4174" s="51">
        <f>(O4174/100)*(K4174*$J$10)</f>
        <v>0</v>
      </c>
      <c r="U4174" s="51">
        <f>(P4174/100)*(K4174*$K$10)+(P4174/100)*(L4174*$L$10)</f>
        <v>198.45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16"/>
        <v>144.58500000000004</v>
      </c>
      <c r="Y4174" s="51">
        <f t="shared" si="517"/>
        <v>0</v>
      </c>
      <c r="Z4174" s="51">
        <f t="shared" si="518"/>
        <v>387.45</v>
      </c>
      <c r="AA4174" s="51">
        <f t="shared" si="519"/>
        <v>0</v>
      </c>
      <c r="AB4174" s="51">
        <f t="shared" si="520"/>
        <v>0</v>
      </c>
      <c r="AC4174" s="52">
        <f t="shared" si="521"/>
        <v>532</v>
      </c>
      <c r="AD4174" s="53">
        <f>(ROUND(AC4174-AC4167,1)/AC4167)</f>
        <v>0.25649504015115732</v>
      </c>
      <c r="AE4174" s="44"/>
      <c r="AF4174" s="45"/>
    </row>
    <row r="4175" spans="1:32">
      <c r="A4175" s="46" t="s">
        <v>36</v>
      </c>
      <c r="B4175" s="56"/>
      <c r="C4175" s="48" t="s">
        <v>12</v>
      </c>
      <c r="D4175" s="49">
        <v>63</v>
      </c>
      <c r="E4175" s="49">
        <v>0</v>
      </c>
      <c r="F4175" s="49">
        <v>0</v>
      </c>
      <c r="G4175" s="49">
        <v>140</v>
      </c>
      <c r="H4175" s="49">
        <v>0</v>
      </c>
      <c r="I4175" s="50">
        <v>60</v>
      </c>
      <c r="J4175" s="50">
        <v>10</v>
      </c>
      <c r="K4175" s="50">
        <v>0</v>
      </c>
      <c r="L4175" s="50">
        <v>75</v>
      </c>
      <c r="M4175" s="50">
        <v>0</v>
      </c>
      <c r="N4175" s="51">
        <f>D4175*$D$11</f>
        <v>85.050000000000011</v>
      </c>
      <c r="O4175" s="51">
        <f>E4175*$E$11</f>
        <v>0</v>
      </c>
      <c r="P4175" s="51">
        <f>F4175*$F$11</f>
        <v>0</v>
      </c>
      <c r="Q4175" s="51">
        <f>G4175*$G$11</f>
        <v>189</v>
      </c>
      <c r="R4175" s="51">
        <f>H4175*$H$11</f>
        <v>0</v>
      </c>
      <c r="S4175" s="51">
        <f>(N4175/100)*(I4175*$I$11)+(N4175/100)*(J4175*$J$11)</f>
        <v>59.535000000000011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198.45</v>
      </c>
      <c r="W4175" s="51">
        <f>(R4175/100)*(K4175*$K$11)+(R4175/100)*(L4175*$L$11)</f>
        <v>0</v>
      </c>
      <c r="X4175" s="51">
        <f t="shared" si="516"/>
        <v>144.58500000000004</v>
      </c>
      <c r="Y4175" s="51">
        <f t="shared" si="517"/>
        <v>0</v>
      </c>
      <c r="Z4175" s="51">
        <f t="shared" si="518"/>
        <v>0</v>
      </c>
      <c r="AA4175" s="51">
        <f t="shared" si="519"/>
        <v>387.45</v>
      </c>
      <c r="AB4175" s="51">
        <f t="shared" si="520"/>
        <v>0</v>
      </c>
      <c r="AC4175" s="52">
        <f t="shared" si="521"/>
        <v>532</v>
      </c>
      <c r="AD4175" s="53">
        <f>(ROUND(AC4175-AC4167,1)/AC4167)</f>
        <v>0.25649504015115732</v>
      </c>
      <c r="AE4175" s="44"/>
      <c r="AF4175" s="45"/>
    </row>
    <row r="4176" spans="1:32">
      <c r="A4176" s="46" t="s">
        <v>37</v>
      </c>
      <c r="B4176" s="56"/>
      <c r="C4176" s="48" t="s">
        <v>13</v>
      </c>
      <c r="D4176" s="49">
        <v>63</v>
      </c>
      <c r="E4176" s="49">
        <v>0</v>
      </c>
      <c r="F4176" s="49">
        <v>0</v>
      </c>
      <c r="G4176" s="49">
        <v>0</v>
      </c>
      <c r="H4176" s="49">
        <v>140</v>
      </c>
      <c r="I4176" s="50">
        <v>60</v>
      </c>
      <c r="J4176" s="50">
        <v>10</v>
      </c>
      <c r="K4176" s="50">
        <v>37.5</v>
      </c>
      <c r="L4176" s="50">
        <v>37.5</v>
      </c>
      <c r="M4176" s="50">
        <v>0</v>
      </c>
      <c r="N4176" s="51">
        <f>D4176*$D$12</f>
        <v>85.050000000000011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189</v>
      </c>
      <c r="S4176" s="51">
        <f>(N4176/100)*(I4176*$I$12)+(N4176/100)*(J4176*$J$12)</f>
        <v>59.535000000000011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198.45</v>
      </c>
      <c r="X4176" s="51">
        <f t="shared" si="516"/>
        <v>144.58500000000004</v>
      </c>
      <c r="Y4176" s="51">
        <f t="shared" si="517"/>
        <v>0</v>
      </c>
      <c r="Z4176" s="51">
        <f t="shared" si="518"/>
        <v>0</v>
      </c>
      <c r="AA4176" s="51">
        <f t="shared" si="519"/>
        <v>0</v>
      </c>
      <c r="AB4176" s="51">
        <f t="shared" si="520"/>
        <v>387.45</v>
      </c>
      <c r="AC4176" s="52">
        <f t="shared" si="521"/>
        <v>532</v>
      </c>
      <c r="AD4176" s="53">
        <f>(ROUND(AC4176-AC4167,1)/AC4167)</f>
        <v>0.25649504015115732</v>
      </c>
      <c r="AE4176" s="44"/>
      <c r="AF4176" s="45"/>
    </row>
    <row r="4177" spans="1:32">
      <c r="A4177" s="46" t="s">
        <v>38</v>
      </c>
      <c r="B4177" s="56"/>
      <c r="C4177" s="48" t="s">
        <v>14</v>
      </c>
      <c r="D4177" s="49">
        <v>126</v>
      </c>
      <c r="E4177" s="49">
        <v>0</v>
      </c>
      <c r="F4177" s="49">
        <v>0</v>
      </c>
      <c r="G4177" s="49">
        <v>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86</v>
      </c>
      <c r="N4177" s="51">
        <f>D4177*$D$13</f>
        <v>170.10000000000002</v>
      </c>
      <c r="O4177" s="51">
        <f>E4177*$E$13</f>
        <v>0</v>
      </c>
      <c r="P4177" s="51">
        <f>F4177*$F$13</f>
        <v>0</v>
      </c>
      <c r="Q4177" s="51">
        <f>G4177*$G$13</f>
        <v>0</v>
      </c>
      <c r="R4177" s="51">
        <f>H4177*$H$13</f>
        <v>0</v>
      </c>
      <c r="S4177" s="51">
        <f>(N4177/100)*(I4177*$I$13)+(N4177/100)*(J4177*$J$13)+(N4177/100)*(M4177*$M$13)</f>
        <v>292.57200000000006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0</v>
      </c>
      <c r="W4177" s="51">
        <f>(R4177/100)*(K4177*$K$13)+(R4177/100)*(L4177*$L$13)+(R4177/100)*(M4177*$M$13)</f>
        <v>0</v>
      </c>
      <c r="X4177" s="51">
        <f t="shared" si="516"/>
        <v>462.67200000000008</v>
      </c>
      <c r="Y4177" s="51">
        <f t="shared" si="517"/>
        <v>0</v>
      </c>
      <c r="Z4177" s="51">
        <f t="shared" si="518"/>
        <v>0</v>
      </c>
      <c r="AA4177" s="51">
        <f t="shared" si="519"/>
        <v>0</v>
      </c>
      <c r="AB4177" s="51">
        <f t="shared" si="520"/>
        <v>0</v>
      </c>
      <c r="AC4177" s="52">
        <f t="shared" si="521"/>
        <v>462.7</v>
      </c>
      <c r="AD4177" s="53">
        <f>(ROUND(AC4177-AC4167,1)/AC4167)</f>
        <v>9.2820028341993391E-2</v>
      </c>
      <c r="AE4177" s="44"/>
      <c r="AF4177" s="45"/>
    </row>
    <row r="4178" spans="1:32">
      <c r="A4178" s="46" t="s">
        <v>39</v>
      </c>
      <c r="B4178" s="56"/>
      <c r="C4178" s="48" t="s">
        <v>15</v>
      </c>
      <c r="D4178" s="49">
        <v>126</v>
      </c>
      <c r="E4178" s="49">
        <v>0</v>
      </c>
      <c r="F4178" s="49">
        <v>0</v>
      </c>
      <c r="G4178" s="49">
        <v>0</v>
      </c>
      <c r="H4178" s="49">
        <v>0</v>
      </c>
      <c r="I4178" s="50">
        <v>60</v>
      </c>
      <c r="J4178" s="50">
        <v>10</v>
      </c>
      <c r="K4178" s="50">
        <v>65</v>
      </c>
      <c r="L4178" s="50">
        <v>0</v>
      </c>
      <c r="M4178" s="50">
        <v>0</v>
      </c>
      <c r="N4178" s="51">
        <f>D4178*$D$14</f>
        <v>170.10000000000002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340.20000000000005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16"/>
        <v>510.30000000000007</v>
      </c>
      <c r="Y4178" s="51">
        <f t="shared" si="517"/>
        <v>0</v>
      </c>
      <c r="Z4178" s="51">
        <f t="shared" si="518"/>
        <v>0</v>
      </c>
      <c r="AA4178" s="51">
        <f t="shared" si="519"/>
        <v>0</v>
      </c>
      <c r="AB4178" s="51">
        <f t="shared" si="520"/>
        <v>0</v>
      </c>
      <c r="AC4178" s="52">
        <f t="shared" si="521"/>
        <v>510.3</v>
      </c>
      <c r="AD4178" s="53">
        <f>(ROUND(AC4178-AC4167,1)/AC4167)</f>
        <v>0.20524326877657065</v>
      </c>
      <c r="AE4178" s="44"/>
      <c r="AF4178" s="45"/>
    </row>
    <row r="4179" spans="1:32">
      <c r="A4179" s="46"/>
      <c r="B4179" s="56"/>
      <c r="C4179" s="48" t="s">
        <v>16</v>
      </c>
      <c r="D4179" s="49">
        <v>126</v>
      </c>
      <c r="E4179" s="49">
        <v>0</v>
      </c>
      <c r="F4179" s="49">
        <v>0</v>
      </c>
      <c r="G4179" s="49">
        <v>0</v>
      </c>
      <c r="H4179" s="49">
        <v>0</v>
      </c>
      <c r="I4179" s="50">
        <v>60</v>
      </c>
      <c r="J4179" s="50">
        <v>10</v>
      </c>
      <c r="K4179" s="50">
        <v>0</v>
      </c>
      <c r="L4179" s="50">
        <v>65</v>
      </c>
      <c r="M4179" s="50">
        <v>0</v>
      </c>
      <c r="N4179" s="51">
        <f>D4179*$D$15</f>
        <v>170.10000000000002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340.20000000000005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16"/>
        <v>510.30000000000007</v>
      </c>
      <c r="Y4179" s="51">
        <f t="shared" si="517"/>
        <v>0</v>
      </c>
      <c r="Z4179" s="51">
        <f t="shared" si="518"/>
        <v>0</v>
      </c>
      <c r="AA4179" s="51">
        <f t="shared" si="519"/>
        <v>0</v>
      </c>
      <c r="AB4179" s="51">
        <f t="shared" si="520"/>
        <v>0</v>
      </c>
      <c r="AC4179" s="52">
        <f t="shared" si="521"/>
        <v>510.3</v>
      </c>
      <c r="AD4179" s="53">
        <f>(ROUND(AC4179-AC4167,1)/AC4167)</f>
        <v>0.20524326877657065</v>
      </c>
      <c r="AE4179" s="44"/>
      <c r="AF4179" s="15"/>
    </row>
    <row r="4180" spans="1:32">
      <c r="A4180" s="46"/>
      <c r="B4180" s="56"/>
      <c r="C4180" s="48" t="s">
        <v>17</v>
      </c>
      <c r="D4180" s="49">
        <v>126</v>
      </c>
      <c r="E4180" s="49">
        <v>0</v>
      </c>
      <c r="F4180" s="49">
        <v>0</v>
      </c>
      <c r="G4180" s="49">
        <v>0</v>
      </c>
      <c r="H4180" s="49">
        <v>0</v>
      </c>
      <c r="I4180" s="50">
        <v>60</v>
      </c>
      <c r="J4180" s="50">
        <v>45</v>
      </c>
      <c r="K4180" s="50">
        <v>0</v>
      </c>
      <c r="L4180" s="50">
        <v>0</v>
      </c>
      <c r="M4180" s="50">
        <v>0</v>
      </c>
      <c r="N4180" s="51">
        <f>D4180*$D$16</f>
        <v>170.10000000000002</v>
      </c>
      <c r="O4180" s="51">
        <f>E4180*$E$16</f>
        <v>0</v>
      </c>
      <c r="P4180" s="51">
        <f>F4180*$F$16</f>
        <v>0</v>
      </c>
      <c r="Q4180" s="51">
        <f>G4180*$G$16</f>
        <v>0</v>
      </c>
      <c r="R4180" s="51">
        <f>H4180*$H$16</f>
        <v>0</v>
      </c>
      <c r="S4180" s="51">
        <f>(N4180/100)*(I4180*$I$16)+(N4180/100)*(J4180*$J$16)</f>
        <v>293.42250000000007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16"/>
        <v>463.52250000000009</v>
      </c>
      <c r="Y4180" s="51">
        <f t="shared" si="517"/>
        <v>0</v>
      </c>
      <c r="Z4180" s="51">
        <f t="shared" si="518"/>
        <v>0</v>
      </c>
      <c r="AA4180" s="51">
        <f t="shared" si="519"/>
        <v>0</v>
      </c>
      <c r="AB4180" s="51">
        <f t="shared" si="520"/>
        <v>0</v>
      </c>
      <c r="AC4180" s="52">
        <f t="shared" si="521"/>
        <v>463.5</v>
      </c>
      <c r="AD4180" s="53">
        <f>(ROUND(AC4180-AC4167,1)/AC4167)</f>
        <v>9.4709494567784616E-2</v>
      </c>
      <c r="AE4180" s="44"/>
      <c r="AF4180" s="45"/>
    </row>
    <row r="4181" spans="1:32">
      <c r="A4181" s="46"/>
      <c r="B4181" s="56"/>
      <c r="C4181" s="48" t="s">
        <v>18</v>
      </c>
      <c r="D4181" s="49">
        <v>126</v>
      </c>
      <c r="E4181" s="49">
        <v>0</v>
      </c>
      <c r="F4181" s="49">
        <v>0</v>
      </c>
      <c r="G4181" s="49">
        <v>0</v>
      </c>
      <c r="H4181" s="49">
        <v>0</v>
      </c>
      <c r="I4181" s="50">
        <v>80</v>
      </c>
      <c r="J4181" s="50">
        <v>10</v>
      </c>
      <c r="K4181" s="50">
        <v>0</v>
      </c>
      <c r="L4181" s="50">
        <v>0</v>
      </c>
      <c r="M4181" s="50">
        <v>0</v>
      </c>
      <c r="N4181" s="51">
        <f>D4181*$D$17</f>
        <v>170.10000000000002</v>
      </c>
      <c r="O4181" s="51">
        <f>E4181*$E$17</f>
        <v>0</v>
      </c>
      <c r="P4181" s="51">
        <f>F4181*$F$17</f>
        <v>0</v>
      </c>
      <c r="Q4181" s="51">
        <f>G4181*$G$17</f>
        <v>0</v>
      </c>
      <c r="R4181" s="51">
        <f>H4181*$H$17</f>
        <v>0</v>
      </c>
      <c r="S4181" s="51">
        <f>(N4181/100)*(I4181*$I$17)+(N4181/100)*(J4181*$J$17)</f>
        <v>357.21000000000004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16"/>
        <v>527.31000000000006</v>
      </c>
      <c r="Y4181" s="51">
        <f t="shared" si="517"/>
        <v>0</v>
      </c>
      <c r="Z4181" s="51">
        <f t="shared" si="518"/>
        <v>0</v>
      </c>
      <c r="AA4181" s="51">
        <f t="shared" si="519"/>
        <v>0</v>
      </c>
      <c r="AB4181" s="51">
        <f t="shared" si="520"/>
        <v>0</v>
      </c>
      <c r="AC4181" s="52">
        <f t="shared" si="521"/>
        <v>527.29999999999995</v>
      </c>
      <c r="AD4181" s="53">
        <f>(ROUND(AC4181-AC4167,1)/AC4167)</f>
        <v>0.24539442607463394</v>
      </c>
      <c r="AE4181" s="44"/>
      <c r="AF4181" s="45"/>
    </row>
    <row r="4182" spans="1:32">
      <c r="A4182" s="54" t="s">
        <v>19</v>
      </c>
      <c r="B4182" s="37" t="s">
        <v>339</v>
      </c>
      <c r="C4182" s="38" t="s">
        <v>4</v>
      </c>
      <c r="D4182" s="39">
        <v>45</v>
      </c>
      <c r="E4182" s="39">
        <v>0</v>
      </c>
      <c r="F4182" s="39">
        <v>0</v>
      </c>
      <c r="G4182" s="39">
        <v>125</v>
      </c>
      <c r="H4182" s="39">
        <v>0</v>
      </c>
      <c r="I4182" s="40">
        <v>40</v>
      </c>
      <c r="J4182" s="40">
        <v>10</v>
      </c>
      <c r="K4182" s="40">
        <v>0</v>
      </c>
      <c r="L4182" s="40">
        <v>35</v>
      </c>
      <c r="M4182" s="40">
        <v>0</v>
      </c>
      <c r="N4182" s="41">
        <f>D4182*$D$3</f>
        <v>62.999999999999993</v>
      </c>
      <c r="O4182" s="41">
        <f>E4182*$E$3</f>
        <v>0</v>
      </c>
      <c r="P4182" s="41">
        <f>F4182*$F$3</f>
        <v>0</v>
      </c>
      <c r="Q4182" s="41">
        <f>G4182*$G$3</f>
        <v>175</v>
      </c>
      <c r="R4182" s="41">
        <f>H4182*$H$3</f>
        <v>0</v>
      </c>
      <c r="S4182" s="41">
        <f>(N4182/100)*(I4182*$I$3)+(N4182/100)*(J4182*$J$3)</f>
        <v>62.999999999999986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122.5</v>
      </c>
      <c r="W4182" s="41">
        <f>(R4182/100)*(K4182*$K$3)+(R4182/100)*(L4182*$L$3)</f>
        <v>0</v>
      </c>
      <c r="X4182" s="41">
        <f t="shared" si="516"/>
        <v>125.99999999999997</v>
      </c>
      <c r="Y4182" s="41">
        <f t="shared" si="517"/>
        <v>0</v>
      </c>
      <c r="Z4182" s="41">
        <f t="shared" si="518"/>
        <v>0</v>
      </c>
      <c r="AA4182" s="41">
        <f t="shared" si="519"/>
        <v>297.5</v>
      </c>
      <c r="AB4182" s="41">
        <f t="shared" si="520"/>
        <v>0</v>
      </c>
      <c r="AC4182" s="42">
        <f t="shared" si="521"/>
        <v>423.5</v>
      </c>
      <c r="AD4182" s="43">
        <v>0</v>
      </c>
      <c r="AE4182" s="44"/>
      <c r="AF4182" s="45"/>
    </row>
    <row r="4183" spans="1:32">
      <c r="A4183" s="46" t="s">
        <v>29</v>
      </c>
      <c r="B4183" s="47">
        <v>20</v>
      </c>
      <c r="C4183" s="48" t="s">
        <v>5</v>
      </c>
      <c r="D4183" s="49">
        <v>45</v>
      </c>
      <c r="E4183" s="49">
        <v>0</v>
      </c>
      <c r="F4183" s="49">
        <v>0</v>
      </c>
      <c r="G4183" s="49">
        <v>125</v>
      </c>
      <c r="H4183" s="49">
        <v>0</v>
      </c>
      <c r="I4183" s="50">
        <v>60</v>
      </c>
      <c r="J4183" s="50">
        <v>35</v>
      </c>
      <c r="K4183" s="50">
        <v>0</v>
      </c>
      <c r="L4183" s="50">
        <v>35</v>
      </c>
      <c r="M4183" s="50">
        <v>0</v>
      </c>
      <c r="N4183" s="51">
        <f>D4183*$D$4</f>
        <v>60.750000000000007</v>
      </c>
      <c r="O4183" s="51">
        <f>E4183*$E$4</f>
        <v>0</v>
      </c>
      <c r="P4183" s="51">
        <f>F4183*$F$4</f>
        <v>0</v>
      </c>
      <c r="Q4183" s="51">
        <f>G4183*$G$4</f>
        <v>168.75</v>
      </c>
      <c r="R4183" s="51">
        <f>H4183*$H$4</f>
        <v>0</v>
      </c>
      <c r="S4183" s="51">
        <f>(N4183/100)*(I4183*$I$4)+(N4183/100)*(J4183*$J$4)</f>
        <v>115.42500000000001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118.125</v>
      </c>
      <c r="W4183" s="51">
        <f>(R4183/100)*(K4183*$K$4)+(R4183/100)*(L4183*$L$4)</f>
        <v>0</v>
      </c>
      <c r="X4183" s="51">
        <f t="shared" si="516"/>
        <v>176.17500000000001</v>
      </c>
      <c r="Y4183" s="51">
        <f t="shared" si="517"/>
        <v>0</v>
      </c>
      <c r="Z4183" s="51">
        <f t="shared" si="518"/>
        <v>0</v>
      </c>
      <c r="AA4183" s="51">
        <f t="shared" si="519"/>
        <v>286.875</v>
      </c>
      <c r="AB4183" s="51">
        <f t="shared" si="520"/>
        <v>0</v>
      </c>
      <c r="AC4183" s="52">
        <f t="shared" si="521"/>
        <v>463.1</v>
      </c>
      <c r="AD4183" s="53">
        <f>(ROUND(AC4183-AC4182,1)/AC4182)</f>
        <v>9.350649350649351E-2</v>
      </c>
      <c r="AE4183" s="44"/>
      <c r="AF4183" s="45"/>
    </row>
    <row r="4184" spans="1:32">
      <c r="A4184" s="46" t="s">
        <v>30</v>
      </c>
      <c r="B4184" s="47">
        <v>0</v>
      </c>
      <c r="C4184" s="48" t="s">
        <v>6</v>
      </c>
      <c r="D4184" s="49">
        <v>45</v>
      </c>
      <c r="E4184" s="49">
        <v>0</v>
      </c>
      <c r="F4184" s="49">
        <v>0</v>
      </c>
      <c r="G4184" s="49">
        <v>125</v>
      </c>
      <c r="H4184" s="49">
        <v>0</v>
      </c>
      <c r="I4184" s="50">
        <v>40</v>
      </c>
      <c r="J4184" s="50">
        <v>10</v>
      </c>
      <c r="K4184" s="50">
        <v>0</v>
      </c>
      <c r="L4184" s="50">
        <v>35</v>
      </c>
      <c r="M4184" s="50">
        <v>0</v>
      </c>
      <c r="N4184" s="51">
        <f>D4184*$D$5</f>
        <v>62.999999999999993</v>
      </c>
      <c r="O4184" s="51">
        <f>E4184*$E$5</f>
        <v>0</v>
      </c>
      <c r="P4184" s="51">
        <f>F4184*$F$5</f>
        <v>0</v>
      </c>
      <c r="Q4184" s="51">
        <f>G4184*$G$5</f>
        <v>175</v>
      </c>
      <c r="R4184" s="51">
        <f>H4184*$H$5</f>
        <v>0</v>
      </c>
      <c r="S4184" s="51">
        <f>(N4184/100)*(I4184*$I$5)+(N4184/100)*(J4184*$J$5)</f>
        <v>62.999999999999986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122.5</v>
      </c>
      <c r="W4184" s="51">
        <f>(R4184/100)*(K4184*$K$5)+(R4184/100)*(L4184*$L$5)</f>
        <v>0</v>
      </c>
      <c r="X4184" s="51">
        <f t="shared" si="516"/>
        <v>125.99999999999997</v>
      </c>
      <c r="Y4184" s="51">
        <f t="shared" si="517"/>
        <v>0</v>
      </c>
      <c r="Z4184" s="51">
        <f t="shared" si="518"/>
        <v>0</v>
      </c>
      <c r="AA4184" s="51">
        <f t="shared" si="519"/>
        <v>297.5</v>
      </c>
      <c r="AB4184" s="51">
        <f t="shared" si="520"/>
        <v>0</v>
      </c>
      <c r="AC4184" s="52">
        <f t="shared" si="521"/>
        <v>423.5</v>
      </c>
      <c r="AD4184" s="53">
        <f>(ROUND(AC4184-AC4182,1)/AC4182)</f>
        <v>0</v>
      </c>
      <c r="AE4184" s="44"/>
      <c r="AF4184" s="45"/>
    </row>
    <row r="4185" spans="1:32">
      <c r="A4185" s="46" t="s">
        <v>31</v>
      </c>
      <c r="B4185" s="47">
        <v>0</v>
      </c>
      <c r="C4185" s="48" t="s">
        <v>7</v>
      </c>
      <c r="D4185" s="49">
        <v>45</v>
      </c>
      <c r="E4185" s="49">
        <v>0</v>
      </c>
      <c r="F4185" s="49">
        <v>0</v>
      </c>
      <c r="G4185" s="49">
        <v>125</v>
      </c>
      <c r="H4185" s="49">
        <v>0</v>
      </c>
      <c r="I4185" s="50">
        <v>40</v>
      </c>
      <c r="J4185" s="50">
        <v>10</v>
      </c>
      <c r="K4185" s="50">
        <v>0</v>
      </c>
      <c r="L4185" s="50">
        <v>35</v>
      </c>
      <c r="M4185" s="50">
        <v>0</v>
      </c>
      <c r="N4185" s="51">
        <f>D4185*$D$6</f>
        <v>62.999999999999993</v>
      </c>
      <c r="O4185" s="51">
        <f>E4185*$E$6</f>
        <v>0</v>
      </c>
      <c r="P4185" s="51">
        <f>F4185*$F$6</f>
        <v>0</v>
      </c>
      <c r="Q4185" s="51">
        <f>G4185*$G$6</f>
        <v>175</v>
      </c>
      <c r="R4185" s="51">
        <f>H4185*$H$6</f>
        <v>0</v>
      </c>
      <c r="S4185" s="51">
        <f>(N4185/100)*(I4185*$I$6)+(N4185/100)*(J4185*$J$6)</f>
        <v>62.999999999999986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122.5</v>
      </c>
      <c r="W4185" s="51">
        <f>(R4185/100)*(K4185*$K$6)+(R4185/100)*(L4185*$L$6)</f>
        <v>0</v>
      </c>
      <c r="X4185" s="51">
        <f t="shared" si="516"/>
        <v>125.99999999999997</v>
      </c>
      <c r="Y4185" s="51">
        <f t="shared" si="517"/>
        <v>0</v>
      </c>
      <c r="Z4185" s="51">
        <f t="shared" si="518"/>
        <v>0</v>
      </c>
      <c r="AA4185" s="51">
        <f t="shared" si="519"/>
        <v>297.5</v>
      </c>
      <c r="AB4185" s="51">
        <f t="shared" si="520"/>
        <v>0</v>
      </c>
      <c r="AC4185" s="52">
        <f t="shared" si="521"/>
        <v>423.5</v>
      </c>
      <c r="AD4185" s="53">
        <f>(ROUND(AC4185-AC4182,1)/AC4182)</f>
        <v>0</v>
      </c>
      <c r="AE4185" s="44"/>
      <c r="AF4185" s="45"/>
    </row>
    <row r="4186" spans="1:32">
      <c r="A4186" s="46" t="s">
        <v>32</v>
      </c>
      <c r="B4186" s="47">
        <v>25</v>
      </c>
      <c r="C4186" s="48" t="s">
        <v>8</v>
      </c>
      <c r="D4186" s="49">
        <v>45</v>
      </c>
      <c r="E4186" s="49">
        <v>0</v>
      </c>
      <c r="F4186" s="49">
        <v>0</v>
      </c>
      <c r="G4186" s="49">
        <v>125</v>
      </c>
      <c r="H4186" s="49">
        <v>0</v>
      </c>
      <c r="I4186" s="50">
        <v>40</v>
      </c>
      <c r="J4186" s="50">
        <v>10</v>
      </c>
      <c r="K4186" s="50">
        <v>0</v>
      </c>
      <c r="L4186" s="50">
        <v>35</v>
      </c>
      <c r="M4186" s="50">
        <v>0</v>
      </c>
      <c r="N4186" s="51">
        <f>D4186*$D$7</f>
        <v>62.999999999999993</v>
      </c>
      <c r="O4186" s="51">
        <f>E4186*$E$7</f>
        <v>0</v>
      </c>
      <c r="P4186" s="51">
        <f>F4186*$F$7</f>
        <v>0</v>
      </c>
      <c r="Q4186" s="51">
        <f>G4186*$G$7</f>
        <v>175</v>
      </c>
      <c r="R4186" s="51">
        <f>H4186*$H$7</f>
        <v>0</v>
      </c>
      <c r="S4186" s="51">
        <f>(N4186/100)*(I4186*$I$7)+(N4186/100)*(J4186*$J$7)</f>
        <v>62.999999999999986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122.5</v>
      </c>
      <c r="W4186" s="51">
        <f>(R4186/100)*(K4186*$K$7)+(R4186/100)*(L4186*$L$7)</f>
        <v>0</v>
      </c>
      <c r="X4186" s="51">
        <f t="shared" si="516"/>
        <v>125.99999999999997</v>
      </c>
      <c r="Y4186" s="51">
        <f t="shared" si="517"/>
        <v>0</v>
      </c>
      <c r="Z4186" s="51">
        <f t="shared" si="518"/>
        <v>0</v>
      </c>
      <c r="AA4186" s="51">
        <f t="shared" si="519"/>
        <v>297.5</v>
      </c>
      <c r="AB4186" s="51">
        <f t="shared" si="520"/>
        <v>0</v>
      </c>
      <c r="AC4186" s="52">
        <f t="shared" si="521"/>
        <v>423.5</v>
      </c>
      <c r="AD4186" s="53">
        <f>(ROUND(AC4186-AC4182,1)/AC4182)</f>
        <v>0</v>
      </c>
      <c r="AE4186" s="44"/>
      <c r="AF4186" s="45"/>
    </row>
    <row r="4187" spans="1:32">
      <c r="A4187" s="46" t="s">
        <v>33</v>
      </c>
      <c r="B4187" s="47"/>
      <c r="C4187" s="48" t="s">
        <v>9</v>
      </c>
      <c r="D4187" s="49">
        <v>45</v>
      </c>
      <c r="E4187" s="49">
        <v>0</v>
      </c>
      <c r="F4187" s="49">
        <v>0</v>
      </c>
      <c r="G4187" s="49">
        <v>125</v>
      </c>
      <c r="H4187" s="49">
        <v>0</v>
      </c>
      <c r="I4187" s="50">
        <v>40</v>
      </c>
      <c r="J4187" s="50">
        <v>10</v>
      </c>
      <c r="K4187" s="50">
        <v>0</v>
      </c>
      <c r="L4187" s="50">
        <v>35</v>
      </c>
      <c r="M4187" s="50">
        <v>0</v>
      </c>
      <c r="N4187" s="51">
        <f>D4187*$D$8</f>
        <v>62.999999999999993</v>
      </c>
      <c r="O4187" s="51">
        <f>E4187*$E$8</f>
        <v>0</v>
      </c>
      <c r="P4187" s="51">
        <f>F4187*$F$8</f>
        <v>0</v>
      </c>
      <c r="Q4187" s="51">
        <f>G4187*$G$8</f>
        <v>175</v>
      </c>
      <c r="R4187" s="51">
        <f>H4187*$H$8</f>
        <v>0</v>
      </c>
      <c r="S4187" s="51">
        <f>(N4187/100)*(I4187*$I$8)+(N4187/100)*(J4187*$J$8)</f>
        <v>62.999999999999986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122.5</v>
      </c>
      <c r="W4187" s="51">
        <f>(R4187/100)*(K4187*$K$8)+(R4187/100)*(L4187*$L$8)</f>
        <v>0</v>
      </c>
      <c r="X4187" s="51">
        <f t="shared" si="516"/>
        <v>125.99999999999997</v>
      </c>
      <c r="Y4187" s="51">
        <f t="shared" si="517"/>
        <v>0</v>
      </c>
      <c r="Z4187" s="51">
        <f t="shared" si="518"/>
        <v>0</v>
      </c>
      <c r="AA4187" s="51">
        <f t="shared" si="519"/>
        <v>297.5</v>
      </c>
      <c r="AB4187" s="51">
        <f t="shared" si="520"/>
        <v>0</v>
      </c>
      <c r="AC4187" s="52">
        <f t="shared" si="521"/>
        <v>423.5</v>
      </c>
      <c r="AD4187" s="53">
        <f>(ROUND(AC4187-AC4182,1)/AC4182)</f>
        <v>0</v>
      </c>
      <c r="AE4187" s="44"/>
      <c r="AF4187" s="45"/>
    </row>
    <row r="4188" spans="1:32">
      <c r="A4188" s="46" t="s">
        <v>34</v>
      </c>
      <c r="B4188" s="47"/>
      <c r="C4188" s="48" t="s">
        <v>10</v>
      </c>
      <c r="D4188" s="49">
        <v>30</v>
      </c>
      <c r="E4188" s="49">
        <v>165</v>
      </c>
      <c r="F4188" s="49">
        <v>0</v>
      </c>
      <c r="G4188" s="49">
        <v>0</v>
      </c>
      <c r="H4188" s="49">
        <v>0</v>
      </c>
      <c r="I4188" s="50">
        <v>40</v>
      </c>
      <c r="J4188" s="50">
        <v>10</v>
      </c>
      <c r="K4188" s="50">
        <v>80</v>
      </c>
      <c r="L4188" s="50">
        <v>0</v>
      </c>
      <c r="M4188" s="50">
        <v>0</v>
      </c>
      <c r="N4188" s="51">
        <f>D4188*$D$9</f>
        <v>40.5</v>
      </c>
      <c r="O4188" s="51">
        <f>E4188*$E$9</f>
        <v>222.75000000000003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20.250000000000004</v>
      </c>
      <c r="T4188" s="51">
        <f>(O4188/100)*(K4188*$K$9)</f>
        <v>249.48000000000005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16"/>
        <v>60.75</v>
      </c>
      <c r="Y4188" s="51">
        <f t="shared" si="517"/>
        <v>472.23000000000008</v>
      </c>
      <c r="Z4188" s="51">
        <f t="shared" si="518"/>
        <v>0</v>
      </c>
      <c r="AA4188" s="51">
        <f t="shared" si="519"/>
        <v>0</v>
      </c>
      <c r="AB4188" s="51">
        <f t="shared" si="520"/>
        <v>0</v>
      </c>
      <c r="AC4188" s="52">
        <f t="shared" si="521"/>
        <v>533</v>
      </c>
      <c r="AD4188" s="53">
        <f>(ROUND(AC4188-AC4182,1)/AC4182)</f>
        <v>0.25855962219598583</v>
      </c>
      <c r="AE4188" s="44"/>
      <c r="AF4188" s="45"/>
    </row>
    <row r="4189" spans="1:32">
      <c r="A4189" s="46" t="s">
        <v>35</v>
      </c>
      <c r="B4189" s="47"/>
      <c r="C4189" s="48" t="s">
        <v>11</v>
      </c>
      <c r="D4189" s="49">
        <v>30</v>
      </c>
      <c r="E4189" s="49">
        <v>0</v>
      </c>
      <c r="F4189" s="49">
        <v>165</v>
      </c>
      <c r="G4189" s="49">
        <v>0</v>
      </c>
      <c r="H4189" s="49">
        <v>0</v>
      </c>
      <c r="I4189" s="50">
        <v>40</v>
      </c>
      <c r="J4189" s="50">
        <v>10</v>
      </c>
      <c r="K4189" s="50">
        <v>40</v>
      </c>
      <c r="L4189" s="50">
        <v>40</v>
      </c>
      <c r="M4189" s="50">
        <v>0</v>
      </c>
      <c r="N4189" s="51">
        <f>D4189*$D$10</f>
        <v>40.5</v>
      </c>
      <c r="O4189" s="51">
        <f>E4189*$E$10</f>
        <v>0</v>
      </c>
      <c r="P4189" s="51">
        <f>F4189*$F$10</f>
        <v>222.75000000000003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20.250000000000004</v>
      </c>
      <c r="T4189" s="51">
        <f>(O4189/100)*(K4189*$J$10)</f>
        <v>0</v>
      </c>
      <c r="U4189" s="51">
        <f>(P4189/100)*(K4189*$K$10)+(P4189/100)*(L4189*$L$10)</f>
        <v>249.48000000000005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16"/>
        <v>60.75</v>
      </c>
      <c r="Y4189" s="51">
        <f t="shared" si="517"/>
        <v>0</v>
      </c>
      <c r="Z4189" s="51">
        <f t="shared" si="518"/>
        <v>472.23000000000008</v>
      </c>
      <c r="AA4189" s="51">
        <f t="shared" si="519"/>
        <v>0</v>
      </c>
      <c r="AB4189" s="51">
        <f t="shared" si="520"/>
        <v>0</v>
      </c>
      <c r="AC4189" s="52">
        <f t="shared" si="521"/>
        <v>533</v>
      </c>
      <c r="AD4189" s="53">
        <f>(ROUND(AC4189-AC4182,1)/AC4182)</f>
        <v>0.25855962219598583</v>
      </c>
      <c r="AE4189" s="44"/>
      <c r="AF4189" s="45"/>
    </row>
    <row r="4190" spans="1:32">
      <c r="A4190" s="46" t="s">
        <v>36</v>
      </c>
      <c r="B4190" s="47"/>
      <c r="C4190" s="48" t="s">
        <v>12</v>
      </c>
      <c r="D4190" s="49">
        <v>30</v>
      </c>
      <c r="E4190" s="49">
        <v>0</v>
      </c>
      <c r="F4190" s="49">
        <v>0</v>
      </c>
      <c r="G4190" s="49">
        <v>165</v>
      </c>
      <c r="H4190" s="49">
        <v>0</v>
      </c>
      <c r="I4190" s="50">
        <v>40</v>
      </c>
      <c r="J4190" s="50">
        <v>10</v>
      </c>
      <c r="K4190" s="50">
        <v>0</v>
      </c>
      <c r="L4190" s="50">
        <v>85</v>
      </c>
      <c r="M4190" s="50">
        <v>0</v>
      </c>
      <c r="N4190" s="51">
        <f>D4190*$D$11</f>
        <v>40.5</v>
      </c>
      <c r="O4190" s="51">
        <f>E4190*$E$11</f>
        <v>0</v>
      </c>
      <c r="P4190" s="51">
        <f>F4190*$F$11</f>
        <v>0</v>
      </c>
      <c r="Q4190" s="51">
        <f>G4190*$G$11</f>
        <v>222.75000000000003</v>
      </c>
      <c r="R4190" s="51">
        <f>H4190*$H$11</f>
        <v>0</v>
      </c>
      <c r="S4190" s="51">
        <f>(N4190/100)*(I4190*$I$11)+(N4190/100)*(J4190*$J$11)</f>
        <v>20.250000000000004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265.07250000000005</v>
      </c>
      <c r="W4190" s="51">
        <f>(R4190/100)*(K4190*$K$11)+(R4190/100)*(L4190*$L$11)</f>
        <v>0</v>
      </c>
      <c r="X4190" s="51">
        <f t="shared" si="516"/>
        <v>60.75</v>
      </c>
      <c r="Y4190" s="51">
        <f t="shared" si="517"/>
        <v>0</v>
      </c>
      <c r="Z4190" s="51">
        <f t="shared" si="518"/>
        <v>0</v>
      </c>
      <c r="AA4190" s="51">
        <f t="shared" si="519"/>
        <v>487.8225000000001</v>
      </c>
      <c r="AB4190" s="51">
        <f t="shared" si="520"/>
        <v>0</v>
      </c>
      <c r="AC4190" s="52">
        <f t="shared" si="521"/>
        <v>548.6</v>
      </c>
      <c r="AD4190" s="53">
        <f>(ROUND(AC4190-AC4182,1)/AC4182)</f>
        <v>0.29539551357733174</v>
      </c>
      <c r="AE4190" s="44"/>
      <c r="AF4190" s="45"/>
    </row>
    <row r="4191" spans="1:32">
      <c r="A4191" s="46" t="s">
        <v>37</v>
      </c>
      <c r="B4191" s="47"/>
      <c r="C4191" s="48" t="s">
        <v>13</v>
      </c>
      <c r="D4191" s="49">
        <v>30</v>
      </c>
      <c r="E4191" s="49">
        <v>0</v>
      </c>
      <c r="F4191" s="49">
        <v>0</v>
      </c>
      <c r="G4191" s="49">
        <v>0</v>
      </c>
      <c r="H4191" s="49">
        <v>165</v>
      </c>
      <c r="I4191" s="50">
        <v>40</v>
      </c>
      <c r="J4191" s="50">
        <v>10</v>
      </c>
      <c r="K4191" s="50">
        <v>40</v>
      </c>
      <c r="L4191" s="50">
        <v>40</v>
      </c>
      <c r="M4191" s="50">
        <v>0</v>
      </c>
      <c r="N4191" s="51">
        <f>D4191*$D$12</f>
        <v>40.5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222.75000000000003</v>
      </c>
      <c r="S4191" s="51">
        <f>(N4191/100)*(I4191*$I$12)+(N4191/100)*(J4191*$J$12)</f>
        <v>20.250000000000004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249.48000000000005</v>
      </c>
      <c r="X4191" s="51">
        <f t="shared" si="516"/>
        <v>60.75</v>
      </c>
      <c r="Y4191" s="51">
        <f t="shared" si="517"/>
        <v>0</v>
      </c>
      <c r="Z4191" s="51">
        <f t="shared" si="518"/>
        <v>0</v>
      </c>
      <c r="AA4191" s="51">
        <f t="shared" si="519"/>
        <v>0</v>
      </c>
      <c r="AB4191" s="51">
        <f t="shared" si="520"/>
        <v>472.23000000000008</v>
      </c>
      <c r="AC4191" s="52">
        <f t="shared" si="521"/>
        <v>533</v>
      </c>
      <c r="AD4191" s="53">
        <f>(ROUND(AC4191-AC4182,1)/AC4182)</f>
        <v>0.25855962219598583</v>
      </c>
      <c r="AE4191" s="44"/>
      <c r="AF4191" s="45"/>
    </row>
    <row r="4192" spans="1:32">
      <c r="A4192" s="46" t="s">
        <v>38</v>
      </c>
      <c r="B4192" s="47"/>
      <c r="C4192" s="48" t="s">
        <v>14</v>
      </c>
      <c r="D4192" s="49">
        <v>45</v>
      </c>
      <c r="E4192" s="49">
        <v>0</v>
      </c>
      <c r="F4192" s="49">
        <v>0</v>
      </c>
      <c r="G4192" s="49">
        <v>125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65</v>
      </c>
      <c r="N4192" s="51">
        <f>D4192*$D$13</f>
        <v>60.750000000000007</v>
      </c>
      <c r="O4192" s="51">
        <f>E4192*$E$13</f>
        <v>0</v>
      </c>
      <c r="P4192" s="51">
        <f>F4192*$F$13</f>
        <v>0</v>
      </c>
      <c r="Q4192" s="51">
        <f>G4192*$G$13</f>
        <v>168.75</v>
      </c>
      <c r="R4192" s="51">
        <f>H4192*$H$13</f>
        <v>0</v>
      </c>
      <c r="S4192" s="51">
        <f>(N4192/100)*(I4192*$I$13)+(N4192/100)*(J4192*$J$13)+(N4192/100)*(M4192*$M$13)</f>
        <v>78.975000000000009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219.375</v>
      </c>
      <c r="W4192" s="51">
        <f>(R4192/100)*(K4192*$K$13)+(R4192/100)*(L4192*$L$13)+(R4192/100)*(M4192*$M$13)</f>
        <v>0</v>
      </c>
      <c r="X4192" s="51">
        <f t="shared" si="516"/>
        <v>139.72500000000002</v>
      </c>
      <c r="Y4192" s="51">
        <f t="shared" si="517"/>
        <v>0</v>
      </c>
      <c r="Z4192" s="51">
        <f t="shared" si="518"/>
        <v>0</v>
      </c>
      <c r="AA4192" s="51">
        <f t="shared" si="519"/>
        <v>388.125</v>
      </c>
      <c r="AB4192" s="51">
        <f t="shared" si="520"/>
        <v>0</v>
      </c>
      <c r="AC4192" s="52">
        <f t="shared" si="521"/>
        <v>527.9</v>
      </c>
      <c r="AD4192" s="53">
        <f>(ROUND(AC4192-AC4182,1)/AC4182)</f>
        <v>0.24651711924439199</v>
      </c>
      <c r="AE4192" s="44"/>
      <c r="AF4192" s="45"/>
    </row>
    <row r="4193" spans="1:32">
      <c r="A4193" s="46" t="s">
        <v>39</v>
      </c>
      <c r="B4193" s="47"/>
      <c r="C4193" s="48" t="s">
        <v>15</v>
      </c>
      <c r="D4193" s="49">
        <v>120</v>
      </c>
      <c r="E4193" s="49">
        <v>0</v>
      </c>
      <c r="F4193" s="49">
        <v>0</v>
      </c>
      <c r="G4193" s="49">
        <v>0</v>
      </c>
      <c r="H4193" s="49">
        <v>0</v>
      </c>
      <c r="I4193" s="50">
        <v>40</v>
      </c>
      <c r="J4193" s="50">
        <v>10</v>
      </c>
      <c r="K4193" s="50">
        <v>75</v>
      </c>
      <c r="L4193" s="50">
        <v>0</v>
      </c>
      <c r="M4193" s="50">
        <v>0</v>
      </c>
      <c r="N4193" s="51">
        <f>D4193*$D$14</f>
        <v>162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324.00000000000006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16"/>
        <v>486.00000000000006</v>
      </c>
      <c r="Y4193" s="51">
        <f t="shared" si="517"/>
        <v>0</v>
      </c>
      <c r="Z4193" s="51">
        <f t="shared" si="518"/>
        <v>0</v>
      </c>
      <c r="AA4193" s="51">
        <f t="shared" si="519"/>
        <v>0</v>
      </c>
      <c r="AB4193" s="51">
        <f t="shared" si="520"/>
        <v>0</v>
      </c>
      <c r="AC4193" s="52">
        <f t="shared" si="521"/>
        <v>486</v>
      </c>
      <c r="AD4193" s="53">
        <f>(ROUND(AC4193-AC4182,1)/AC4182)</f>
        <v>0.14757969303423848</v>
      </c>
      <c r="AE4193" s="44"/>
      <c r="AF4193" s="45"/>
    </row>
    <row r="4194" spans="1:32">
      <c r="A4194" s="46"/>
      <c r="B4194" s="47"/>
      <c r="C4194" s="48" t="s">
        <v>16</v>
      </c>
      <c r="D4194" s="49">
        <v>120</v>
      </c>
      <c r="E4194" s="49">
        <v>0</v>
      </c>
      <c r="F4194" s="49">
        <v>0</v>
      </c>
      <c r="G4194" s="49">
        <v>0</v>
      </c>
      <c r="H4194" s="49">
        <v>0</v>
      </c>
      <c r="I4194" s="50">
        <v>40</v>
      </c>
      <c r="J4194" s="50">
        <v>10</v>
      </c>
      <c r="K4194" s="50">
        <v>0</v>
      </c>
      <c r="L4194" s="50">
        <v>75</v>
      </c>
      <c r="M4194" s="50">
        <v>0</v>
      </c>
      <c r="N4194" s="51">
        <f>D4194*$D$15</f>
        <v>162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324.00000000000006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16"/>
        <v>486.00000000000006</v>
      </c>
      <c r="Y4194" s="51">
        <f t="shared" si="517"/>
        <v>0</v>
      </c>
      <c r="Z4194" s="51">
        <f t="shared" si="518"/>
        <v>0</v>
      </c>
      <c r="AA4194" s="51">
        <f t="shared" si="519"/>
        <v>0</v>
      </c>
      <c r="AB4194" s="51">
        <f t="shared" si="520"/>
        <v>0</v>
      </c>
      <c r="AC4194" s="52">
        <f t="shared" si="521"/>
        <v>486</v>
      </c>
      <c r="AD4194" s="53">
        <f>(ROUND(AC4194-AC4182,1)/AC4182)</f>
        <v>0.14757969303423848</v>
      </c>
      <c r="AE4194" s="44"/>
      <c r="AF4194" s="15"/>
    </row>
    <row r="4195" spans="1:32">
      <c r="A4195" s="46"/>
      <c r="B4195" s="47"/>
      <c r="C4195" s="48" t="s">
        <v>17</v>
      </c>
      <c r="D4195" s="49">
        <v>45</v>
      </c>
      <c r="E4195" s="49">
        <v>0</v>
      </c>
      <c r="F4195" s="49">
        <v>0</v>
      </c>
      <c r="G4195" s="49">
        <v>125</v>
      </c>
      <c r="H4195" s="49">
        <v>0</v>
      </c>
      <c r="I4195" s="50">
        <v>40</v>
      </c>
      <c r="J4195" s="50">
        <v>105</v>
      </c>
      <c r="K4195" s="50">
        <v>0</v>
      </c>
      <c r="L4195" s="50">
        <v>35</v>
      </c>
      <c r="M4195" s="50">
        <v>0</v>
      </c>
      <c r="N4195" s="51">
        <f>D4195*$D$16</f>
        <v>60.750000000000007</v>
      </c>
      <c r="O4195" s="51">
        <f>E4195*$E$16</f>
        <v>0</v>
      </c>
      <c r="P4195" s="51">
        <f>F4195*$F$16</f>
        <v>0</v>
      </c>
      <c r="Q4195" s="51">
        <f>G4195*$G$16</f>
        <v>168.75</v>
      </c>
      <c r="R4195" s="51">
        <f>H4195*$H$16</f>
        <v>0</v>
      </c>
      <c r="S4195" s="51">
        <f>(N4195/100)*(I4195*$I$16)+(N4195/100)*(J4195*$J$16)</f>
        <v>183.76875000000001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59.0625</v>
      </c>
      <c r="W4195" s="51">
        <f>(R4195/100)*(K4195*$K$16)+(R4195/100)*(L4195*$L$16)</f>
        <v>0</v>
      </c>
      <c r="X4195" s="51">
        <f t="shared" si="516"/>
        <v>244.51875000000001</v>
      </c>
      <c r="Y4195" s="51">
        <f t="shared" si="517"/>
        <v>0</v>
      </c>
      <c r="Z4195" s="51">
        <f t="shared" si="518"/>
        <v>0</v>
      </c>
      <c r="AA4195" s="51">
        <f t="shared" si="519"/>
        <v>227.8125</v>
      </c>
      <c r="AB4195" s="51">
        <f t="shared" si="520"/>
        <v>0</v>
      </c>
      <c r="AC4195" s="52">
        <f t="shared" si="521"/>
        <v>472.3</v>
      </c>
      <c r="AD4195" s="53">
        <f>(ROUND(AC4195-AC4182,1)/AC4182)</f>
        <v>0.1152302243211334</v>
      </c>
      <c r="AE4195" s="44"/>
      <c r="AF4195" s="45"/>
    </row>
    <row r="4196" spans="1:32">
      <c r="A4196" s="46"/>
      <c r="B4196" s="47"/>
      <c r="C4196" s="48" t="s">
        <v>18</v>
      </c>
      <c r="D4196" s="49">
        <v>45</v>
      </c>
      <c r="E4196" s="49">
        <v>0</v>
      </c>
      <c r="F4196" s="49">
        <v>0</v>
      </c>
      <c r="G4196" s="49">
        <v>125</v>
      </c>
      <c r="H4196" s="49">
        <v>0</v>
      </c>
      <c r="I4196" s="50">
        <v>125</v>
      </c>
      <c r="J4196" s="50">
        <v>10</v>
      </c>
      <c r="K4196" s="50">
        <v>0</v>
      </c>
      <c r="L4196" s="50">
        <v>35</v>
      </c>
      <c r="M4196" s="50">
        <v>0</v>
      </c>
      <c r="N4196" s="51">
        <f>D4196*$D$17</f>
        <v>60.750000000000007</v>
      </c>
      <c r="O4196" s="51">
        <f>E4196*$E$17</f>
        <v>0</v>
      </c>
      <c r="P4196" s="51">
        <f>F4196*$F$17</f>
        <v>0</v>
      </c>
      <c r="Q4196" s="51">
        <f>G4196*$G$17</f>
        <v>168.75</v>
      </c>
      <c r="R4196" s="51">
        <f>H4196*$H$17</f>
        <v>0</v>
      </c>
      <c r="S4196" s="51">
        <f>(N4196/100)*(I4196*$I$17)+(N4196/100)*(J4196*$J$17)</f>
        <v>195.91874999999999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59.0625</v>
      </c>
      <c r="W4196" s="51">
        <f>(R4196/100)*(K4196*$K$17)+(R4196/100)*(L4196*$L$17)</f>
        <v>0</v>
      </c>
      <c r="X4196" s="51">
        <f t="shared" si="516"/>
        <v>256.66874999999999</v>
      </c>
      <c r="Y4196" s="51">
        <f t="shared" si="517"/>
        <v>0</v>
      </c>
      <c r="Z4196" s="51">
        <f t="shared" si="518"/>
        <v>0</v>
      </c>
      <c r="AA4196" s="51">
        <f t="shared" si="519"/>
        <v>227.8125</v>
      </c>
      <c r="AB4196" s="51">
        <f t="shared" si="520"/>
        <v>0</v>
      </c>
      <c r="AC4196" s="52">
        <f t="shared" si="521"/>
        <v>484.5</v>
      </c>
      <c r="AD4196" s="53">
        <f>(ROUND(AC4196-AC4182,1)/AC4182)</f>
        <v>0.14403778040141677</v>
      </c>
      <c r="AE4196" s="44"/>
      <c r="AF4196" s="45"/>
    </row>
    <row r="4197" spans="1:32">
      <c r="A4197" s="54" t="s">
        <v>19</v>
      </c>
      <c r="B4197" s="55" t="s">
        <v>340</v>
      </c>
      <c r="C4197" s="38" t="s">
        <v>4</v>
      </c>
      <c r="D4197" s="39">
        <v>90</v>
      </c>
      <c r="E4197" s="39">
        <v>0</v>
      </c>
      <c r="F4197" s="39">
        <v>0</v>
      </c>
      <c r="G4197" s="39">
        <v>90</v>
      </c>
      <c r="H4197" s="39">
        <v>0</v>
      </c>
      <c r="I4197" s="40">
        <v>62</v>
      </c>
      <c r="J4197" s="40">
        <v>10</v>
      </c>
      <c r="K4197" s="40">
        <v>0</v>
      </c>
      <c r="L4197" s="40">
        <v>0</v>
      </c>
      <c r="M4197" s="40">
        <v>0</v>
      </c>
      <c r="N4197" s="41">
        <f>D4197*$D$3</f>
        <v>125.99999999999999</v>
      </c>
      <c r="O4197" s="41">
        <f>E4197*$E$3</f>
        <v>0</v>
      </c>
      <c r="P4197" s="41">
        <f>F4197*$F$3</f>
        <v>0</v>
      </c>
      <c r="Q4197" s="41">
        <f>G4197*$G$3</f>
        <v>125.99999999999999</v>
      </c>
      <c r="R4197" s="41">
        <f>H4197*$H$3</f>
        <v>0</v>
      </c>
      <c r="S4197" s="41">
        <f>(N4197/100)*(I4197*$I$3)+(N4197/100)*(J4197*$J$3)</f>
        <v>181.43999999999997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16"/>
        <v>307.43999999999994</v>
      </c>
      <c r="Y4197" s="41">
        <f t="shared" si="517"/>
        <v>0</v>
      </c>
      <c r="Z4197" s="41">
        <f t="shared" si="518"/>
        <v>0</v>
      </c>
      <c r="AA4197" s="41">
        <f t="shared" si="519"/>
        <v>125.99999999999999</v>
      </c>
      <c r="AB4197" s="41">
        <f t="shared" si="520"/>
        <v>0</v>
      </c>
      <c r="AC4197" s="42">
        <f t="shared" si="521"/>
        <v>433.4</v>
      </c>
      <c r="AD4197" s="43">
        <v>0</v>
      </c>
      <c r="AE4197" s="44"/>
      <c r="AF4197" s="45"/>
    </row>
    <row r="4198" spans="1:32">
      <c r="A4198" s="46" t="s">
        <v>29</v>
      </c>
      <c r="B4198" s="56">
        <v>30</v>
      </c>
      <c r="C4198" s="48" t="s">
        <v>5</v>
      </c>
      <c r="D4198" s="49">
        <v>90</v>
      </c>
      <c r="E4198" s="49">
        <v>0</v>
      </c>
      <c r="F4198" s="49">
        <v>0</v>
      </c>
      <c r="G4198" s="49">
        <v>90</v>
      </c>
      <c r="H4198" s="49">
        <v>0</v>
      </c>
      <c r="I4198" s="50">
        <v>70</v>
      </c>
      <c r="J4198" s="50">
        <v>27</v>
      </c>
      <c r="K4198" s="50">
        <v>0</v>
      </c>
      <c r="L4198" s="50">
        <v>0</v>
      </c>
      <c r="M4198" s="50">
        <v>0</v>
      </c>
      <c r="N4198" s="51">
        <f>D4198*$D$4</f>
        <v>121.50000000000001</v>
      </c>
      <c r="O4198" s="51">
        <f>E4198*$E$4</f>
        <v>0</v>
      </c>
      <c r="P4198" s="51">
        <f>F4198*$F$4</f>
        <v>0</v>
      </c>
      <c r="Q4198" s="51">
        <f>G4198*$G$4</f>
        <v>121.50000000000001</v>
      </c>
      <c r="R4198" s="51">
        <f>H4198*$H$4</f>
        <v>0</v>
      </c>
      <c r="S4198" s="51">
        <f>(N4198/100)*(I4198*$I$4)+(N4198/100)*(J4198*$J$4)</f>
        <v>235.71000000000004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16"/>
        <v>357.21000000000004</v>
      </c>
      <c r="Y4198" s="51">
        <f t="shared" si="517"/>
        <v>0</v>
      </c>
      <c r="Z4198" s="51">
        <f t="shared" si="518"/>
        <v>0</v>
      </c>
      <c r="AA4198" s="51">
        <f t="shared" si="519"/>
        <v>121.50000000000001</v>
      </c>
      <c r="AB4198" s="51">
        <f t="shared" si="520"/>
        <v>0</v>
      </c>
      <c r="AC4198" s="52">
        <f t="shared" si="521"/>
        <v>478.7</v>
      </c>
      <c r="AD4198" s="53">
        <f>(ROUND(AC4198-AC4197,1)/AC4197)</f>
        <v>0.10452238117212737</v>
      </c>
      <c r="AE4198" s="44"/>
      <c r="AF4198" s="45"/>
    </row>
    <row r="4199" spans="1:32">
      <c r="A4199" s="46" t="s">
        <v>30</v>
      </c>
      <c r="B4199" s="56">
        <v>0</v>
      </c>
      <c r="C4199" s="48" t="s">
        <v>6</v>
      </c>
      <c r="D4199" s="49">
        <v>90</v>
      </c>
      <c r="E4199" s="49">
        <v>0</v>
      </c>
      <c r="F4199" s="49">
        <v>0</v>
      </c>
      <c r="G4199" s="49">
        <v>90</v>
      </c>
      <c r="H4199" s="49">
        <v>0</v>
      </c>
      <c r="I4199" s="50">
        <v>62</v>
      </c>
      <c r="J4199" s="50">
        <v>10</v>
      </c>
      <c r="K4199" s="50">
        <v>0</v>
      </c>
      <c r="L4199" s="50">
        <v>0</v>
      </c>
      <c r="M4199" s="50">
        <v>0</v>
      </c>
      <c r="N4199" s="51">
        <f>D4199*$D$5</f>
        <v>125.99999999999999</v>
      </c>
      <c r="O4199" s="51">
        <f>E4199*$E$5</f>
        <v>0</v>
      </c>
      <c r="P4199" s="51">
        <f>F4199*$F$5</f>
        <v>0</v>
      </c>
      <c r="Q4199" s="51">
        <f>G4199*$G$5</f>
        <v>125.99999999999999</v>
      </c>
      <c r="R4199" s="51">
        <f>H4199*$H$5</f>
        <v>0</v>
      </c>
      <c r="S4199" s="51">
        <f>(N4199/100)*(I4199*$I$5)+(N4199/100)*(J4199*$J$5)</f>
        <v>181.43999999999997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ref="X4199:X4230" si="522">N4199+S4199</f>
        <v>307.43999999999994</v>
      </c>
      <c r="Y4199" s="51">
        <f t="shared" ref="Y4199:Y4230" si="523">O4199+T4199</f>
        <v>0</v>
      </c>
      <c r="Z4199" s="51">
        <f t="shared" ref="Z4199:Z4230" si="524">P4199+U4199</f>
        <v>0</v>
      </c>
      <c r="AA4199" s="51">
        <f t="shared" ref="AA4199:AA4230" si="525">Q4199+V4199</f>
        <v>125.99999999999999</v>
      </c>
      <c r="AB4199" s="51">
        <f t="shared" ref="AB4199:AB4230" si="526">R4199+W4199</f>
        <v>0</v>
      </c>
      <c r="AC4199" s="52">
        <f t="shared" ref="AC4199:AC4230" si="527">ROUND(X4199+Y4199+Z4199+AA4199+AB4199,1)</f>
        <v>433.4</v>
      </c>
      <c r="AD4199" s="53">
        <f>(ROUND(AC4199-AC4197,1)/AC4197)</f>
        <v>0</v>
      </c>
      <c r="AE4199" s="44"/>
      <c r="AF4199" s="45"/>
    </row>
    <row r="4200" spans="1:32">
      <c r="A4200" s="46" t="s">
        <v>31</v>
      </c>
      <c r="B4200" s="56">
        <v>0</v>
      </c>
      <c r="C4200" s="48" t="s">
        <v>7</v>
      </c>
      <c r="D4200" s="49">
        <v>90</v>
      </c>
      <c r="E4200" s="49">
        <v>0</v>
      </c>
      <c r="F4200" s="49">
        <v>0</v>
      </c>
      <c r="G4200" s="49">
        <v>90</v>
      </c>
      <c r="H4200" s="49">
        <v>0</v>
      </c>
      <c r="I4200" s="50">
        <v>62</v>
      </c>
      <c r="J4200" s="50">
        <v>10</v>
      </c>
      <c r="K4200" s="50">
        <v>0</v>
      </c>
      <c r="L4200" s="50">
        <v>0</v>
      </c>
      <c r="M4200" s="50">
        <v>0</v>
      </c>
      <c r="N4200" s="51">
        <f>D4200*$D$6</f>
        <v>125.99999999999999</v>
      </c>
      <c r="O4200" s="51">
        <f>E4200*$E$6</f>
        <v>0</v>
      </c>
      <c r="P4200" s="51">
        <f>F4200*$F$6</f>
        <v>0</v>
      </c>
      <c r="Q4200" s="51">
        <f>G4200*$G$6</f>
        <v>125.99999999999999</v>
      </c>
      <c r="R4200" s="51">
        <f>H4200*$H$6</f>
        <v>0</v>
      </c>
      <c r="S4200" s="51">
        <f>(N4200/100)*(I4200*$I$6)+(N4200/100)*(J4200*$J$6)</f>
        <v>181.43999999999997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22"/>
        <v>307.43999999999994</v>
      </c>
      <c r="Y4200" s="51">
        <f t="shared" si="523"/>
        <v>0</v>
      </c>
      <c r="Z4200" s="51">
        <f t="shared" si="524"/>
        <v>0</v>
      </c>
      <c r="AA4200" s="51">
        <f t="shared" si="525"/>
        <v>125.99999999999999</v>
      </c>
      <c r="AB4200" s="51">
        <f t="shared" si="526"/>
        <v>0</v>
      </c>
      <c r="AC4200" s="52">
        <f t="shared" si="527"/>
        <v>433.4</v>
      </c>
      <c r="AD4200" s="53">
        <f>(ROUND(AC4200-AC4197,1)/AC4197)</f>
        <v>0</v>
      </c>
      <c r="AE4200" s="44"/>
      <c r="AF4200" s="45"/>
    </row>
    <row r="4201" spans="1:32">
      <c r="A4201" s="46" t="s">
        <v>32</v>
      </c>
      <c r="B4201" s="56">
        <v>14</v>
      </c>
      <c r="C4201" s="48" t="s">
        <v>8</v>
      </c>
      <c r="D4201" s="49">
        <v>90</v>
      </c>
      <c r="E4201" s="49">
        <v>0</v>
      </c>
      <c r="F4201" s="49">
        <v>0</v>
      </c>
      <c r="G4201" s="49">
        <v>90</v>
      </c>
      <c r="H4201" s="49">
        <v>0</v>
      </c>
      <c r="I4201" s="50">
        <v>62</v>
      </c>
      <c r="J4201" s="50">
        <v>10</v>
      </c>
      <c r="K4201" s="50">
        <v>0</v>
      </c>
      <c r="L4201" s="50">
        <v>0</v>
      </c>
      <c r="M4201" s="50">
        <v>0</v>
      </c>
      <c r="N4201" s="51">
        <f>D4201*$D$7</f>
        <v>125.99999999999999</v>
      </c>
      <c r="O4201" s="51">
        <f>E4201*$E$7</f>
        <v>0</v>
      </c>
      <c r="P4201" s="51">
        <f>F4201*$F$7</f>
        <v>0</v>
      </c>
      <c r="Q4201" s="51">
        <f>G4201*$G$7</f>
        <v>125.99999999999999</v>
      </c>
      <c r="R4201" s="51">
        <f>H4201*$H$7</f>
        <v>0</v>
      </c>
      <c r="S4201" s="51">
        <f>(N4201/100)*(I4201*$I$7)+(N4201/100)*(J4201*$J$7)</f>
        <v>181.43999999999997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22"/>
        <v>307.43999999999994</v>
      </c>
      <c r="Y4201" s="51">
        <f t="shared" si="523"/>
        <v>0</v>
      </c>
      <c r="Z4201" s="51">
        <f t="shared" si="524"/>
        <v>0</v>
      </c>
      <c r="AA4201" s="51">
        <f t="shared" si="525"/>
        <v>125.99999999999999</v>
      </c>
      <c r="AB4201" s="51">
        <f t="shared" si="526"/>
        <v>0</v>
      </c>
      <c r="AC4201" s="52">
        <f t="shared" si="527"/>
        <v>433.4</v>
      </c>
      <c r="AD4201" s="53">
        <f>(ROUND(AC4201-AC4197,1)/AC4197)</f>
        <v>0</v>
      </c>
      <c r="AE4201" s="44"/>
      <c r="AF4201" s="45"/>
    </row>
    <row r="4202" spans="1:32">
      <c r="A4202" s="46" t="s">
        <v>33</v>
      </c>
      <c r="B4202" s="56"/>
      <c r="C4202" s="48" t="s">
        <v>9</v>
      </c>
      <c r="D4202" s="49">
        <v>90</v>
      </c>
      <c r="E4202" s="49">
        <v>0</v>
      </c>
      <c r="F4202" s="49">
        <v>0</v>
      </c>
      <c r="G4202" s="49">
        <v>90</v>
      </c>
      <c r="H4202" s="49">
        <v>0</v>
      </c>
      <c r="I4202" s="50">
        <v>62</v>
      </c>
      <c r="J4202" s="50">
        <v>10</v>
      </c>
      <c r="K4202" s="50">
        <v>0</v>
      </c>
      <c r="L4202" s="50">
        <v>0</v>
      </c>
      <c r="M4202" s="50">
        <v>0</v>
      </c>
      <c r="N4202" s="51">
        <f>D4202*$D$8</f>
        <v>125.99999999999999</v>
      </c>
      <c r="O4202" s="51">
        <f>E4202*$E$8</f>
        <v>0</v>
      </c>
      <c r="P4202" s="51">
        <f>F4202*$F$8</f>
        <v>0</v>
      </c>
      <c r="Q4202" s="51">
        <f>G4202*$G$8</f>
        <v>125.99999999999999</v>
      </c>
      <c r="R4202" s="51">
        <f>H4202*$H$8</f>
        <v>0</v>
      </c>
      <c r="S4202" s="51">
        <f>(N4202/100)*(I4202*$I$8)+(N4202/100)*(J4202*$J$8)</f>
        <v>181.43999999999997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22"/>
        <v>307.43999999999994</v>
      </c>
      <c r="Y4202" s="51">
        <f t="shared" si="523"/>
        <v>0</v>
      </c>
      <c r="Z4202" s="51">
        <f t="shared" si="524"/>
        <v>0</v>
      </c>
      <c r="AA4202" s="51">
        <f t="shared" si="525"/>
        <v>125.99999999999999</v>
      </c>
      <c r="AB4202" s="51">
        <f t="shared" si="526"/>
        <v>0</v>
      </c>
      <c r="AC4202" s="52">
        <f t="shared" si="527"/>
        <v>433.4</v>
      </c>
      <c r="AD4202" s="53">
        <f>(ROUND(AC4202-AC4197,1)/AC4197)</f>
        <v>0</v>
      </c>
      <c r="AE4202" s="44"/>
      <c r="AF4202" s="45"/>
    </row>
    <row r="4203" spans="1:32">
      <c r="A4203" s="46" t="s">
        <v>34</v>
      </c>
      <c r="B4203" s="56"/>
      <c r="C4203" s="48" t="s">
        <v>10</v>
      </c>
      <c r="D4203" s="49">
        <v>70</v>
      </c>
      <c r="E4203" s="49">
        <v>125</v>
      </c>
      <c r="F4203" s="49">
        <v>0</v>
      </c>
      <c r="G4203" s="49">
        <v>0</v>
      </c>
      <c r="H4203" s="49">
        <v>0</v>
      </c>
      <c r="I4203" s="50">
        <v>62</v>
      </c>
      <c r="J4203" s="50">
        <v>10</v>
      </c>
      <c r="K4203" s="50">
        <v>80</v>
      </c>
      <c r="L4203" s="50">
        <v>0</v>
      </c>
      <c r="M4203" s="50">
        <v>0</v>
      </c>
      <c r="N4203" s="51">
        <f>D4203*$D$9</f>
        <v>94.5</v>
      </c>
      <c r="O4203" s="51">
        <f>E4203*$E$9</f>
        <v>168.75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68.039999999999992</v>
      </c>
      <c r="T4203" s="51">
        <f>(O4203/100)*(K4203*$K$9)</f>
        <v>189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22"/>
        <v>162.54</v>
      </c>
      <c r="Y4203" s="51">
        <f t="shared" si="523"/>
        <v>357.75</v>
      </c>
      <c r="Z4203" s="51">
        <f t="shared" si="524"/>
        <v>0</v>
      </c>
      <c r="AA4203" s="51">
        <f t="shared" si="525"/>
        <v>0</v>
      </c>
      <c r="AB4203" s="51">
        <f t="shared" si="526"/>
        <v>0</v>
      </c>
      <c r="AC4203" s="52">
        <f t="shared" si="527"/>
        <v>520.29999999999995</v>
      </c>
      <c r="AD4203" s="53">
        <f>(ROUND(AC4203-AC4197,1)/AC4197)</f>
        <v>0.20050761421319799</v>
      </c>
      <c r="AE4203" s="44"/>
      <c r="AF4203" s="45"/>
    </row>
    <row r="4204" spans="1:32">
      <c r="A4204" s="46" t="s">
        <v>35</v>
      </c>
      <c r="B4204" s="56"/>
      <c r="C4204" s="48" t="s">
        <v>11</v>
      </c>
      <c r="D4204" s="49">
        <v>70</v>
      </c>
      <c r="E4204" s="49">
        <v>0</v>
      </c>
      <c r="F4204" s="49">
        <v>125</v>
      </c>
      <c r="G4204" s="49">
        <v>0</v>
      </c>
      <c r="H4204" s="49">
        <v>0</v>
      </c>
      <c r="I4204" s="50">
        <v>62</v>
      </c>
      <c r="J4204" s="50">
        <v>10</v>
      </c>
      <c r="K4204" s="50">
        <v>40</v>
      </c>
      <c r="L4204" s="50">
        <v>40</v>
      </c>
      <c r="M4204" s="50">
        <v>0</v>
      </c>
      <c r="N4204" s="51">
        <f>D4204*$D$10</f>
        <v>94.5</v>
      </c>
      <c r="O4204" s="51">
        <f>E4204*$E$10</f>
        <v>0</v>
      </c>
      <c r="P4204" s="51">
        <f>F4204*$F$10</f>
        <v>168.75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68.039999999999992</v>
      </c>
      <c r="T4204" s="51">
        <f>(O4204/100)*(K4204*$J$10)</f>
        <v>0</v>
      </c>
      <c r="U4204" s="51">
        <f>(P4204/100)*(K4204*$K$10)+(P4204/100)*(L4204*$L$10)</f>
        <v>189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22"/>
        <v>162.54</v>
      </c>
      <c r="Y4204" s="51">
        <f t="shared" si="523"/>
        <v>0</v>
      </c>
      <c r="Z4204" s="51">
        <f t="shared" si="524"/>
        <v>357.75</v>
      </c>
      <c r="AA4204" s="51">
        <f t="shared" si="525"/>
        <v>0</v>
      </c>
      <c r="AB4204" s="51">
        <f t="shared" si="526"/>
        <v>0</v>
      </c>
      <c r="AC4204" s="52">
        <f t="shared" si="527"/>
        <v>520.29999999999995</v>
      </c>
      <c r="AD4204" s="53">
        <f>(ROUND(AC4204-AC4197,1)/AC4197)</f>
        <v>0.20050761421319799</v>
      </c>
      <c r="AE4204" s="44"/>
      <c r="AF4204" s="45"/>
    </row>
    <row r="4205" spans="1:32">
      <c r="A4205" s="46" t="s">
        <v>36</v>
      </c>
      <c r="B4205" s="56"/>
      <c r="C4205" s="48" t="s">
        <v>12</v>
      </c>
      <c r="D4205" s="49">
        <v>70</v>
      </c>
      <c r="E4205" s="49">
        <v>0</v>
      </c>
      <c r="F4205" s="49">
        <v>0</v>
      </c>
      <c r="G4205" s="49">
        <v>125</v>
      </c>
      <c r="H4205" s="49">
        <v>0</v>
      </c>
      <c r="I4205" s="50">
        <v>62</v>
      </c>
      <c r="J4205" s="50">
        <v>10</v>
      </c>
      <c r="K4205" s="50">
        <v>0</v>
      </c>
      <c r="L4205" s="50">
        <v>85</v>
      </c>
      <c r="M4205" s="50">
        <v>0</v>
      </c>
      <c r="N4205" s="51">
        <f>D4205*$D$11</f>
        <v>94.5</v>
      </c>
      <c r="O4205" s="51">
        <f>E4205*$E$11</f>
        <v>0</v>
      </c>
      <c r="P4205" s="51">
        <f>F4205*$F$11</f>
        <v>0</v>
      </c>
      <c r="Q4205" s="51">
        <f>G4205*$G$11</f>
        <v>168.75</v>
      </c>
      <c r="R4205" s="51">
        <f>H4205*$H$11</f>
        <v>0</v>
      </c>
      <c r="S4205" s="51">
        <f>(N4205/100)*(I4205*$I$11)+(N4205/100)*(J4205*$J$11)</f>
        <v>68.039999999999992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200.81249999999997</v>
      </c>
      <c r="W4205" s="51">
        <f>(R4205/100)*(K4205*$K$11)+(R4205/100)*(L4205*$L$11)</f>
        <v>0</v>
      </c>
      <c r="X4205" s="51">
        <f t="shared" si="522"/>
        <v>162.54</v>
      </c>
      <c r="Y4205" s="51">
        <f t="shared" si="523"/>
        <v>0</v>
      </c>
      <c r="Z4205" s="51">
        <f t="shared" si="524"/>
        <v>0</v>
      </c>
      <c r="AA4205" s="51">
        <f t="shared" si="525"/>
        <v>369.5625</v>
      </c>
      <c r="AB4205" s="51">
        <f t="shared" si="526"/>
        <v>0</v>
      </c>
      <c r="AC4205" s="52">
        <f t="shared" si="527"/>
        <v>532.1</v>
      </c>
      <c r="AD4205" s="53">
        <f>(ROUND(AC4205-AC4197,1)/AC4197)</f>
        <v>0.2277341947392709</v>
      </c>
      <c r="AE4205" s="44"/>
      <c r="AF4205" s="45"/>
    </row>
    <row r="4206" spans="1:32">
      <c r="A4206" s="46" t="s">
        <v>37</v>
      </c>
      <c r="B4206" s="56"/>
      <c r="C4206" s="48" t="s">
        <v>13</v>
      </c>
      <c r="D4206" s="49">
        <v>70</v>
      </c>
      <c r="E4206" s="49">
        <v>0</v>
      </c>
      <c r="F4206" s="49">
        <v>0</v>
      </c>
      <c r="G4206" s="49">
        <v>0</v>
      </c>
      <c r="H4206" s="49">
        <v>125</v>
      </c>
      <c r="I4206" s="50">
        <v>62</v>
      </c>
      <c r="J4206" s="50">
        <v>10</v>
      </c>
      <c r="K4206" s="50">
        <v>40</v>
      </c>
      <c r="L4206" s="50">
        <v>40</v>
      </c>
      <c r="M4206" s="50">
        <v>0</v>
      </c>
      <c r="N4206" s="51">
        <f>D4206*$D$12</f>
        <v>94.5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168.75</v>
      </c>
      <c r="S4206" s="51">
        <f>(N4206/100)*(I4206*$I$12)+(N4206/100)*(J4206*$J$12)</f>
        <v>68.039999999999992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189</v>
      </c>
      <c r="X4206" s="51">
        <f t="shared" si="522"/>
        <v>162.54</v>
      </c>
      <c r="Y4206" s="51">
        <f t="shared" si="523"/>
        <v>0</v>
      </c>
      <c r="Z4206" s="51">
        <f t="shared" si="524"/>
        <v>0</v>
      </c>
      <c r="AA4206" s="51">
        <f t="shared" si="525"/>
        <v>0</v>
      </c>
      <c r="AB4206" s="51">
        <f t="shared" si="526"/>
        <v>357.75</v>
      </c>
      <c r="AC4206" s="52">
        <f t="shared" si="527"/>
        <v>520.29999999999995</v>
      </c>
      <c r="AD4206" s="53">
        <f>(ROUND(AC4206-AC4197,1)/AC4197)</f>
        <v>0.20050761421319799</v>
      </c>
      <c r="AE4206" s="44"/>
      <c r="AF4206" s="45"/>
    </row>
    <row r="4207" spans="1:32">
      <c r="A4207" s="46" t="s">
        <v>38</v>
      </c>
      <c r="B4207" s="56"/>
      <c r="C4207" s="48" t="s">
        <v>14</v>
      </c>
      <c r="D4207" s="49">
        <v>90</v>
      </c>
      <c r="E4207" s="49">
        <v>0</v>
      </c>
      <c r="F4207" s="49">
        <v>0</v>
      </c>
      <c r="G4207" s="49">
        <v>90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55</v>
      </c>
      <c r="N4207" s="51">
        <f>D4207*$D$13</f>
        <v>121.50000000000001</v>
      </c>
      <c r="O4207" s="51">
        <f>E4207*$E$13</f>
        <v>0</v>
      </c>
      <c r="P4207" s="51">
        <f>F4207*$F$13</f>
        <v>0</v>
      </c>
      <c r="Q4207" s="51">
        <f>G4207*$G$13</f>
        <v>121.50000000000001</v>
      </c>
      <c r="R4207" s="51">
        <f>H4207*$H$13</f>
        <v>0</v>
      </c>
      <c r="S4207" s="51">
        <f>(N4207/100)*(I4207*$I$13)+(N4207/100)*(J4207*$J$13)+(N4207/100)*(M4207*$M$13)</f>
        <v>133.65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133.65</v>
      </c>
      <c r="W4207" s="51">
        <f>(R4207/100)*(K4207*$K$13)+(R4207/100)*(L4207*$L$13)+(R4207/100)*(M4207*$M$13)</f>
        <v>0</v>
      </c>
      <c r="X4207" s="51">
        <f t="shared" si="522"/>
        <v>255.15000000000003</v>
      </c>
      <c r="Y4207" s="51">
        <f t="shared" si="523"/>
        <v>0</v>
      </c>
      <c r="Z4207" s="51">
        <f t="shared" si="524"/>
        <v>0</v>
      </c>
      <c r="AA4207" s="51">
        <f t="shared" si="525"/>
        <v>255.15000000000003</v>
      </c>
      <c r="AB4207" s="51">
        <f t="shared" si="526"/>
        <v>0</v>
      </c>
      <c r="AC4207" s="52">
        <f t="shared" si="527"/>
        <v>510.3</v>
      </c>
      <c r="AD4207" s="53">
        <f>(ROUND(AC4207-AC4197,1)/AC4197)</f>
        <v>0.17743424088601756</v>
      </c>
      <c r="AE4207" s="44"/>
      <c r="AF4207" s="45"/>
    </row>
    <row r="4208" spans="1:32">
      <c r="A4208" s="46" t="s">
        <v>39</v>
      </c>
      <c r="B4208" s="56"/>
      <c r="C4208" s="48" t="s">
        <v>15</v>
      </c>
      <c r="D4208" s="49">
        <v>120</v>
      </c>
      <c r="E4208" s="49">
        <v>0</v>
      </c>
      <c r="F4208" s="49">
        <v>0</v>
      </c>
      <c r="G4208" s="49">
        <v>0</v>
      </c>
      <c r="H4208" s="49">
        <v>0</v>
      </c>
      <c r="I4208" s="50">
        <v>62</v>
      </c>
      <c r="J4208" s="50">
        <v>10</v>
      </c>
      <c r="K4208" s="50">
        <v>70</v>
      </c>
      <c r="L4208" s="50">
        <v>0</v>
      </c>
      <c r="M4208" s="50">
        <v>0</v>
      </c>
      <c r="N4208" s="51">
        <f>D4208*$D$14</f>
        <v>162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343.44000000000005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22"/>
        <v>505.44000000000005</v>
      </c>
      <c r="Y4208" s="51">
        <f t="shared" si="523"/>
        <v>0</v>
      </c>
      <c r="Z4208" s="51">
        <f t="shared" si="524"/>
        <v>0</v>
      </c>
      <c r="AA4208" s="51">
        <f t="shared" si="525"/>
        <v>0</v>
      </c>
      <c r="AB4208" s="51">
        <f t="shared" si="526"/>
        <v>0</v>
      </c>
      <c r="AC4208" s="52">
        <f t="shared" si="527"/>
        <v>505.4</v>
      </c>
      <c r="AD4208" s="53">
        <f>(ROUND(AC4208-AC4197,1)/AC4197)</f>
        <v>0.16612828795569914</v>
      </c>
      <c r="AE4208" s="44"/>
      <c r="AF4208" s="45"/>
    </row>
    <row r="4209" spans="1:32">
      <c r="A4209" s="46"/>
      <c r="B4209" s="56"/>
      <c r="C4209" s="48" t="s">
        <v>16</v>
      </c>
      <c r="D4209" s="49">
        <v>120</v>
      </c>
      <c r="E4209" s="49">
        <v>0</v>
      </c>
      <c r="F4209" s="49">
        <v>0</v>
      </c>
      <c r="G4209" s="49">
        <v>0</v>
      </c>
      <c r="H4209" s="49">
        <v>0</v>
      </c>
      <c r="I4209" s="50">
        <v>62</v>
      </c>
      <c r="J4209" s="50">
        <v>10</v>
      </c>
      <c r="K4209" s="50">
        <v>0</v>
      </c>
      <c r="L4209" s="50">
        <v>70</v>
      </c>
      <c r="M4209" s="50">
        <v>0</v>
      </c>
      <c r="N4209" s="51">
        <f>D4209*$D$15</f>
        <v>162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343.44000000000005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22"/>
        <v>505.44000000000005</v>
      </c>
      <c r="Y4209" s="51">
        <f t="shared" si="523"/>
        <v>0</v>
      </c>
      <c r="Z4209" s="51">
        <f t="shared" si="524"/>
        <v>0</v>
      </c>
      <c r="AA4209" s="51">
        <f t="shared" si="525"/>
        <v>0</v>
      </c>
      <c r="AB4209" s="51">
        <f t="shared" si="526"/>
        <v>0</v>
      </c>
      <c r="AC4209" s="52">
        <f t="shared" si="527"/>
        <v>505.4</v>
      </c>
      <c r="AD4209" s="53">
        <f>(ROUND(AC4209-AC4197,1)/AC4197)</f>
        <v>0.16612828795569914</v>
      </c>
      <c r="AE4209" s="44"/>
      <c r="AF4209" s="45"/>
    </row>
    <row r="4210" spans="1:32">
      <c r="A4210" s="46"/>
      <c r="B4210" s="56"/>
      <c r="C4210" s="48" t="s">
        <v>17</v>
      </c>
      <c r="D4210" s="49">
        <v>90</v>
      </c>
      <c r="E4210" s="49">
        <v>0</v>
      </c>
      <c r="F4210" s="49">
        <v>0</v>
      </c>
      <c r="G4210" s="49">
        <v>90</v>
      </c>
      <c r="H4210" s="49">
        <v>0</v>
      </c>
      <c r="I4210" s="50">
        <v>62</v>
      </c>
      <c r="J4210" s="50">
        <v>50</v>
      </c>
      <c r="K4210" s="50">
        <v>0</v>
      </c>
      <c r="L4210" s="50">
        <v>0</v>
      </c>
      <c r="M4210" s="50">
        <v>0</v>
      </c>
      <c r="N4210" s="51">
        <f>D4210*$D$16</f>
        <v>121.50000000000001</v>
      </c>
      <c r="O4210" s="51">
        <f>E4210*$E$16</f>
        <v>0</v>
      </c>
      <c r="P4210" s="51">
        <f>F4210*$F$16</f>
        <v>0</v>
      </c>
      <c r="Q4210" s="51">
        <f>G4210*$G$16</f>
        <v>121.50000000000001</v>
      </c>
      <c r="R4210" s="51">
        <f>H4210*$H$16</f>
        <v>0</v>
      </c>
      <c r="S4210" s="51">
        <f>(N4210/100)*(I4210*$I$16)+(N4210/100)*(J4210*$J$16)</f>
        <v>227.20499999999998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22"/>
        <v>348.70499999999998</v>
      </c>
      <c r="Y4210" s="51">
        <f t="shared" si="523"/>
        <v>0</v>
      </c>
      <c r="Z4210" s="51">
        <f t="shared" si="524"/>
        <v>0</v>
      </c>
      <c r="AA4210" s="51">
        <f t="shared" si="525"/>
        <v>121.50000000000001</v>
      </c>
      <c r="AB4210" s="51">
        <f t="shared" si="526"/>
        <v>0</v>
      </c>
      <c r="AC4210" s="52">
        <f t="shared" si="527"/>
        <v>470.2</v>
      </c>
      <c r="AD4210" s="53">
        <f>(ROUND(AC4210-AC4197,1)/AC4197)</f>
        <v>8.4910013844023996E-2</v>
      </c>
      <c r="AE4210" s="44"/>
      <c r="AF4210" s="45"/>
    </row>
    <row r="4211" spans="1:32">
      <c r="A4211" s="46"/>
      <c r="B4211" s="56"/>
      <c r="C4211" s="48" t="s">
        <v>18</v>
      </c>
      <c r="D4211" s="49">
        <v>90</v>
      </c>
      <c r="E4211" s="49">
        <v>0</v>
      </c>
      <c r="F4211" s="49">
        <v>0</v>
      </c>
      <c r="G4211" s="49">
        <v>90</v>
      </c>
      <c r="H4211" s="49">
        <v>0</v>
      </c>
      <c r="I4211" s="50">
        <v>92</v>
      </c>
      <c r="J4211" s="50">
        <v>10</v>
      </c>
      <c r="K4211" s="50">
        <v>0</v>
      </c>
      <c r="L4211" s="50">
        <v>0</v>
      </c>
      <c r="M4211" s="50">
        <v>0</v>
      </c>
      <c r="N4211" s="51">
        <f>D4211*$D$17</f>
        <v>121.50000000000001</v>
      </c>
      <c r="O4211" s="51">
        <f>E4211*$E$17</f>
        <v>0</v>
      </c>
      <c r="P4211" s="51">
        <f>F4211*$F$17</f>
        <v>0</v>
      </c>
      <c r="Q4211" s="51">
        <f>G4211*$G$17</f>
        <v>121.50000000000001</v>
      </c>
      <c r="R4211" s="51">
        <f>H4211*$H$17</f>
        <v>0</v>
      </c>
      <c r="S4211" s="51">
        <f>(N4211/100)*(I4211*$I$17)+(N4211/100)*(J4211*$J$17)</f>
        <v>291.60000000000002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22"/>
        <v>413.1</v>
      </c>
      <c r="Y4211" s="51">
        <f t="shared" si="523"/>
        <v>0</v>
      </c>
      <c r="Z4211" s="51">
        <f t="shared" si="524"/>
        <v>0</v>
      </c>
      <c r="AA4211" s="51">
        <f t="shared" si="525"/>
        <v>121.50000000000001</v>
      </c>
      <c r="AB4211" s="51">
        <f t="shared" si="526"/>
        <v>0</v>
      </c>
      <c r="AC4211" s="52">
        <f t="shared" si="527"/>
        <v>534.6</v>
      </c>
      <c r="AD4211" s="53">
        <f>(ROUND(AC4211-AC4197,1)/AC4197)</f>
        <v>0.233502538071066</v>
      </c>
      <c r="AE4211" s="44"/>
      <c r="AF4211" s="45"/>
    </row>
    <row r="4212" spans="1:32">
      <c r="A4212" s="54" t="s">
        <v>19</v>
      </c>
      <c r="B4212" s="58" t="s">
        <v>341</v>
      </c>
      <c r="C4212" s="38" t="s">
        <v>50</v>
      </c>
      <c r="D4212" s="39">
        <v>98</v>
      </c>
      <c r="E4212" s="39">
        <v>50</v>
      </c>
      <c r="F4212" s="39">
        <v>0</v>
      </c>
      <c r="G4212" s="39">
        <v>0</v>
      </c>
      <c r="H4212" s="39">
        <v>0</v>
      </c>
      <c r="I4212" s="40">
        <v>50</v>
      </c>
      <c r="J4212" s="40">
        <v>20</v>
      </c>
      <c r="K4212" s="40">
        <v>30</v>
      </c>
      <c r="L4212" s="40">
        <v>0</v>
      </c>
      <c r="M4212" s="40">
        <v>0</v>
      </c>
      <c r="N4212" s="41">
        <f>D4212*$D$3</f>
        <v>137.19999999999999</v>
      </c>
      <c r="O4212" s="41">
        <f>E4212*$E$3</f>
        <v>70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192.07999999999998</v>
      </c>
      <c r="T4212" s="41">
        <f>(O4212/100)*(K4212*$K$3)</f>
        <v>42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si="522"/>
        <v>329.28</v>
      </c>
      <c r="Y4212" s="41">
        <f t="shared" si="523"/>
        <v>112</v>
      </c>
      <c r="Z4212" s="41">
        <f t="shared" si="524"/>
        <v>0</v>
      </c>
      <c r="AA4212" s="41">
        <f t="shared" si="525"/>
        <v>0</v>
      </c>
      <c r="AB4212" s="41">
        <f t="shared" si="526"/>
        <v>0</v>
      </c>
      <c r="AC4212" s="42">
        <f t="shared" si="527"/>
        <v>441.3</v>
      </c>
      <c r="AD4212" s="43"/>
      <c r="AE4212" s="44"/>
      <c r="AF4212" s="45"/>
    </row>
    <row r="4213" spans="1:32">
      <c r="A4213" s="46" t="s">
        <v>29</v>
      </c>
      <c r="B4213" s="59">
        <v>14</v>
      </c>
      <c r="C4213" s="48" t="s">
        <v>5</v>
      </c>
      <c r="D4213" s="49">
        <v>98</v>
      </c>
      <c r="E4213" s="49">
        <v>50</v>
      </c>
      <c r="F4213" s="49">
        <v>0</v>
      </c>
      <c r="G4213" s="49">
        <v>0</v>
      </c>
      <c r="H4213" s="49">
        <v>0</v>
      </c>
      <c r="I4213" s="50">
        <v>60</v>
      </c>
      <c r="J4213" s="50">
        <v>35</v>
      </c>
      <c r="K4213" s="50">
        <v>30</v>
      </c>
      <c r="L4213" s="50">
        <v>0</v>
      </c>
      <c r="M4213" s="50">
        <v>0</v>
      </c>
      <c r="N4213" s="51">
        <f>D4213*$D$4</f>
        <v>132.30000000000001</v>
      </c>
      <c r="O4213" s="51">
        <f>E4213*$E$4</f>
        <v>67.5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251.37000000000003</v>
      </c>
      <c r="T4213" s="51">
        <f>(O4213/100)*(K4213*$K$4)</f>
        <v>40.5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22"/>
        <v>383.67000000000007</v>
      </c>
      <c r="Y4213" s="51">
        <f t="shared" si="523"/>
        <v>108</v>
      </c>
      <c r="Z4213" s="51">
        <f t="shared" si="524"/>
        <v>0</v>
      </c>
      <c r="AA4213" s="51">
        <f t="shared" si="525"/>
        <v>0</v>
      </c>
      <c r="AB4213" s="51">
        <f t="shared" si="526"/>
        <v>0</v>
      </c>
      <c r="AC4213" s="52">
        <f t="shared" si="527"/>
        <v>491.7</v>
      </c>
      <c r="AD4213" s="53">
        <f>(ROUND(AC4213-AC4212,1)/AC4212)</f>
        <v>0.1142080217539089</v>
      </c>
      <c r="AE4213" s="44"/>
      <c r="AF4213" s="45"/>
    </row>
    <row r="4214" spans="1:32">
      <c r="A4214" s="46" t="s">
        <v>30</v>
      </c>
      <c r="B4214" s="59">
        <v>14</v>
      </c>
      <c r="C4214" s="48" t="s">
        <v>6</v>
      </c>
      <c r="D4214" s="49">
        <v>98</v>
      </c>
      <c r="E4214" s="49">
        <v>50</v>
      </c>
      <c r="F4214" s="49">
        <v>0</v>
      </c>
      <c r="G4214" s="49">
        <v>0</v>
      </c>
      <c r="H4214" s="49">
        <v>0</v>
      </c>
      <c r="I4214" s="50">
        <v>50</v>
      </c>
      <c r="J4214" s="50">
        <v>20</v>
      </c>
      <c r="K4214" s="50">
        <v>30</v>
      </c>
      <c r="L4214" s="50">
        <v>0</v>
      </c>
      <c r="M4214" s="50">
        <v>0</v>
      </c>
      <c r="N4214" s="51">
        <f>D4214*$D$5</f>
        <v>137.19999999999999</v>
      </c>
      <c r="O4214" s="51">
        <f>E4214*$E$5</f>
        <v>70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192.07999999999998</v>
      </c>
      <c r="T4214" s="51">
        <f>(O4214/100)*(K4214*$K$5)</f>
        <v>42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22"/>
        <v>329.28</v>
      </c>
      <c r="Y4214" s="51">
        <f t="shared" si="523"/>
        <v>112</v>
      </c>
      <c r="Z4214" s="51">
        <f t="shared" si="524"/>
        <v>0</v>
      </c>
      <c r="AA4214" s="51">
        <f t="shared" si="525"/>
        <v>0</v>
      </c>
      <c r="AB4214" s="51">
        <f t="shared" si="526"/>
        <v>0</v>
      </c>
      <c r="AC4214" s="52">
        <f t="shared" si="527"/>
        <v>441.3</v>
      </c>
      <c r="AD4214" s="53">
        <f>(ROUND(AC4214-AC4212,1)/AC4212)</f>
        <v>0</v>
      </c>
      <c r="AE4214" s="44"/>
      <c r="AF4214" s="45"/>
    </row>
    <row r="4215" spans="1:32">
      <c r="A4215" s="46" t="s">
        <v>31</v>
      </c>
      <c r="B4215" s="59">
        <v>25</v>
      </c>
      <c r="C4215" s="48" t="s">
        <v>7</v>
      </c>
      <c r="D4215" s="49">
        <v>98</v>
      </c>
      <c r="E4215" s="49">
        <v>50</v>
      </c>
      <c r="F4215" s="49">
        <v>0</v>
      </c>
      <c r="G4215" s="49">
        <v>0</v>
      </c>
      <c r="H4215" s="49">
        <v>0</v>
      </c>
      <c r="I4215" s="50">
        <v>50</v>
      </c>
      <c r="J4215" s="50">
        <v>20</v>
      </c>
      <c r="K4215" s="50">
        <v>30</v>
      </c>
      <c r="L4215" s="50">
        <v>0</v>
      </c>
      <c r="M4215" s="50">
        <v>0</v>
      </c>
      <c r="N4215" s="51">
        <f>D4215*$D$6</f>
        <v>137.19999999999999</v>
      </c>
      <c r="O4215" s="51">
        <f>E4215*$E$6</f>
        <v>70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192.07999999999998</v>
      </c>
      <c r="T4215" s="51">
        <f>(O4215/100)*(K4215*$K$6)</f>
        <v>42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22"/>
        <v>329.28</v>
      </c>
      <c r="Y4215" s="51">
        <f t="shared" si="523"/>
        <v>112</v>
      </c>
      <c r="Z4215" s="51">
        <f t="shared" si="524"/>
        <v>0</v>
      </c>
      <c r="AA4215" s="51">
        <f t="shared" si="525"/>
        <v>0</v>
      </c>
      <c r="AB4215" s="51">
        <f t="shared" si="526"/>
        <v>0</v>
      </c>
      <c r="AC4215" s="52">
        <f t="shared" si="527"/>
        <v>441.3</v>
      </c>
      <c r="AD4215" s="53">
        <f>(ROUND(AC4215-AC4212,1)/AC4212)</f>
        <v>0</v>
      </c>
      <c r="AE4215" s="44"/>
      <c r="AF4215" s="45"/>
    </row>
    <row r="4216" spans="1:32">
      <c r="A4216" s="46" t="s">
        <v>32</v>
      </c>
      <c r="B4216" s="59">
        <v>0</v>
      </c>
      <c r="C4216" s="48" t="s">
        <v>8</v>
      </c>
      <c r="D4216" s="49">
        <v>98</v>
      </c>
      <c r="E4216" s="49">
        <v>50</v>
      </c>
      <c r="F4216" s="49">
        <v>0</v>
      </c>
      <c r="G4216" s="49">
        <v>0</v>
      </c>
      <c r="H4216" s="49">
        <v>0</v>
      </c>
      <c r="I4216" s="50">
        <v>50</v>
      </c>
      <c r="J4216" s="50">
        <v>20</v>
      </c>
      <c r="K4216" s="50">
        <v>30</v>
      </c>
      <c r="L4216" s="50">
        <v>0</v>
      </c>
      <c r="M4216" s="50">
        <v>0</v>
      </c>
      <c r="N4216" s="51">
        <f>D4216*$D$7</f>
        <v>137.19999999999999</v>
      </c>
      <c r="O4216" s="51">
        <f>E4216*$E$7</f>
        <v>70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192.07999999999998</v>
      </c>
      <c r="T4216" s="51">
        <f>(O4216/100)*(K4216*$K$7)</f>
        <v>42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22"/>
        <v>329.28</v>
      </c>
      <c r="Y4216" s="51">
        <f t="shared" si="523"/>
        <v>112</v>
      </c>
      <c r="Z4216" s="51">
        <f t="shared" si="524"/>
        <v>0</v>
      </c>
      <c r="AA4216" s="51">
        <f t="shared" si="525"/>
        <v>0</v>
      </c>
      <c r="AB4216" s="51">
        <f t="shared" si="526"/>
        <v>0</v>
      </c>
      <c r="AC4216" s="52">
        <f t="shared" si="527"/>
        <v>441.3</v>
      </c>
      <c r="AD4216" s="53">
        <f>(ROUND(AC4216-AC4212,1)/AC4212)</f>
        <v>0</v>
      </c>
      <c r="AE4216" s="44"/>
      <c r="AF4216" s="45"/>
    </row>
    <row r="4217" spans="1:32">
      <c r="A4217" s="46" t="s">
        <v>33</v>
      </c>
      <c r="B4217" s="59"/>
      <c r="C4217" s="48" t="s">
        <v>9</v>
      </c>
      <c r="D4217" s="49">
        <v>98</v>
      </c>
      <c r="E4217" s="49">
        <v>50</v>
      </c>
      <c r="F4217" s="49">
        <v>0</v>
      </c>
      <c r="G4217" s="49">
        <v>0</v>
      </c>
      <c r="H4217" s="49">
        <v>0</v>
      </c>
      <c r="I4217" s="50">
        <v>50</v>
      </c>
      <c r="J4217" s="50">
        <v>20</v>
      </c>
      <c r="K4217" s="50">
        <v>30</v>
      </c>
      <c r="L4217" s="50">
        <v>0</v>
      </c>
      <c r="M4217" s="50">
        <v>0</v>
      </c>
      <c r="N4217" s="51">
        <f>D4217*$D$8</f>
        <v>137.19999999999999</v>
      </c>
      <c r="O4217" s="51">
        <f>E4217*$E$8</f>
        <v>70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192.07999999999998</v>
      </c>
      <c r="T4217" s="51">
        <f>(O4217/100)*(K4217*$K$8)</f>
        <v>42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22"/>
        <v>329.28</v>
      </c>
      <c r="Y4217" s="51">
        <f t="shared" si="523"/>
        <v>112</v>
      </c>
      <c r="Z4217" s="51">
        <f t="shared" si="524"/>
        <v>0</v>
      </c>
      <c r="AA4217" s="51">
        <f t="shared" si="525"/>
        <v>0</v>
      </c>
      <c r="AB4217" s="51">
        <f t="shared" si="526"/>
        <v>0</v>
      </c>
      <c r="AC4217" s="52">
        <f t="shared" si="527"/>
        <v>441.3</v>
      </c>
      <c r="AD4217" s="53">
        <f>(ROUND(AC4217-AC4212,1)/AC4212)</f>
        <v>0</v>
      </c>
      <c r="AE4217" s="44"/>
      <c r="AF4217" s="45"/>
    </row>
    <row r="4218" spans="1:32">
      <c r="A4218" s="46" t="s">
        <v>34</v>
      </c>
      <c r="B4218" s="59"/>
      <c r="C4218" s="48" t="s">
        <v>10</v>
      </c>
      <c r="D4218" s="49">
        <v>50</v>
      </c>
      <c r="E4218" s="49">
        <v>125</v>
      </c>
      <c r="F4218" s="49">
        <v>0</v>
      </c>
      <c r="G4218" s="49">
        <v>0</v>
      </c>
      <c r="H4218" s="49">
        <v>0</v>
      </c>
      <c r="I4218" s="50">
        <v>50</v>
      </c>
      <c r="J4218" s="50">
        <v>20</v>
      </c>
      <c r="K4218" s="50">
        <v>110</v>
      </c>
      <c r="L4218" s="50">
        <v>0</v>
      </c>
      <c r="M4218" s="50">
        <v>0</v>
      </c>
      <c r="N4218" s="51">
        <f>D4218*$D$9</f>
        <v>67.5</v>
      </c>
      <c r="O4218" s="51">
        <f>E4218*$E$9</f>
        <v>168.75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47.25</v>
      </c>
      <c r="T4218" s="51">
        <f>(O4218/100)*(K4218*$K$9)</f>
        <v>259.875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22"/>
        <v>114.75</v>
      </c>
      <c r="Y4218" s="51">
        <f t="shared" si="523"/>
        <v>428.625</v>
      </c>
      <c r="Z4218" s="51">
        <f t="shared" si="524"/>
        <v>0</v>
      </c>
      <c r="AA4218" s="51">
        <f t="shared" si="525"/>
        <v>0</v>
      </c>
      <c r="AB4218" s="51">
        <f t="shared" si="526"/>
        <v>0</v>
      </c>
      <c r="AC4218" s="52">
        <f t="shared" si="527"/>
        <v>543.4</v>
      </c>
      <c r="AD4218" s="53">
        <f>(ROUND(AC4218-AC4212,1)/AC4212)</f>
        <v>0.23136188533877181</v>
      </c>
      <c r="AE4218" s="44"/>
      <c r="AF4218" s="45"/>
    </row>
    <row r="4219" spans="1:32">
      <c r="A4219" s="46" t="s">
        <v>35</v>
      </c>
      <c r="B4219" s="59"/>
      <c r="C4219" s="48" t="s">
        <v>11</v>
      </c>
      <c r="D4219" s="49">
        <v>50</v>
      </c>
      <c r="E4219" s="49">
        <v>0</v>
      </c>
      <c r="F4219" s="49">
        <v>125</v>
      </c>
      <c r="G4219" s="49">
        <v>0</v>
      </c>
      <c r="H4219" s="49">
        <v>0</v>
      </c>
      <c r="I4219" s="50">
        <v>50</v>
      </c>
      <c r="J4219" s="50">
        <v>20</v>
      </c>
      <c r="K4219" s="50">
        <v>50</v>
      </c>
      <c r="L4219" s="50">
        <v>50</v>
      </c>
      <c r="M4219" s="50">
        <v>0</v>
      </c>
      <c r="N4219" s="51">
        <f>D4219*$D$10</f>
        <v>67.5</v>
      </c>
      <c r="O4219" s="51">
        <f>E4219*$E$10</f>
        <v>0</v>
      </c>
      <c r="P4219" s="51">
        <f>F4219*$F$10</f>
        <v>168.75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47.25</v>
      </c>
      <c r="T4219" s="51">
        <f>(O4219/100)*(K4219*$J$10)</f>
        <v>0</v>
      </c>
      <c r="U4219" s="51">
        <f>(P4219/100)*(K4219*$K$10)+(P4219/100)*(L4219*$L$10)</f>
        <v>236.25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22"/>
        <v>114.75</v>
      </c>
      <c r="Y4219" s="51">
        <f t="shared" si="523"/>
        <v>0</v>
      </c>
      <c r="Z4219" s="51">
        <f t="shared" si="524"/>
        <v>405</v>
      </c>
      <c r="AA4219" s="51">
        <f t="shared" si="525"/>
        <v>0</v>
      </c>
      <c r="AB4219" s="51">
        <f t="shared" si="526"/>
        <v>0</v>
      </c>
      <c r="AC4219" s="52">
        <f t="shared" si="527"/>
        <v>519.79999999999995</v>
      </c>
      <c r="AD4219" s="53">
        <f>(ROUND(AC4219-AC4212,1)/AC4212)</f>
        <v>0.17788352594606843</v>
      </c>
      <c r="AE4219" s="44"/>
      <c r="AF4219" s="45"/>
    </row>
    <row r="4220" spans="1:32">
      <c r="A4220" s="46" t="s">
        <v>36</v>
      </c>
      <c r="B4220" s="59"/>
      <c r="C4220" s="48" t="s">
        <v>12</v>
      </c>
      <c r="D4220" s="49">
        <v>50</v>
      </c>
      <c r="E4220" s="49">
        <v>0</v>
      </c>
      <c r="F4220" s="49">
        <v>0</v>
      </c>
      <c r="G4220" s="49">
        <v>125</v>
      </c>
      <c r="H4220" s="49">
        <v>0</v>
      </c>
      <c r="I4220" s="50">
        <v>50</v>
      </c>
      <c r="J4220" s="50">
        <v>20</v>
      </c>
      <c r="K4220" s="50">
        <v>0</v>
      </c>
      <c r="L4220" s="50">
        <v>100</v>
      </c>
      <c r="M4220" s="50">
        <v>0</v>
      </c>
      <c r="N4220" s="51">
        <f>D4220*$D$11</f>
        <v>67.5</v>
      </c>
      <c r="O4220" s="51">
        <f>E4220*$E$11</f>
        <v>0</v>
      </c>
      <c r="P4220" s="51">
        <f>F4220*$F$11</f>
        <v>0</v>
      </c>
      <c r="Q4220" s="51">
        <f>G4220*$G$11</f>
        <v>168.75</v>
      </c>
      <c r="R4220" s="51">
        <f>H4220*$H$11</f>
        <v>0</v>
      </c>
      <c r="S4220" s="51">
        <f>(N4220/100)*(I4220*$I$11)+(N4220/100)*(J4220*$J$11)</f>
        <v>47.25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236.25</v>
      </c>
      <c r="W4220" s="51">
        <f>(R4220/100)*(K4220*$K$11)+(R4220/100)*(L4220*$L$11)</f>
        <v>0</v>
      </c>
      <c r="X4220" s="51">
        <f t="shared" si="522"/>
        <v>114.75</v>
      </c>
      <c r="Y4220" s="51">
        <f t="shared" si="523"/>
        <v>0</v>
      </c>
      <c r="Z4220" s="51">
        <f t="shared" si="524"/>
        <v>0</v>
      </c>
      <c r="AA4220" s="51">
        <f t="shared" si="525"/>
        <v>405</v>
      </c>
      <c r="AB4220" s="51">
        <f t="shared" si="526"/>
        <v>0</v>
      </c>
      <c r="AC4220" s="52">
        <f t="shared" si="527"/>
        <v>519.79999999999995</v>
      </c>
      <c r="AD4220" s="53">
        <f>(ROUND(AC4220-AC4212,1)/AC4212)</f>
        <v>0.17788352594606843</v>
      </c>
      <c r="AE4220" s="44"/>
      <c r="AF4220" s="45"/>
    </row>
    <row r="4221" spans="1:32">
      <c r="A4221" s="46" t="s">
        <v>37</v>
      </c>
      <c r="B4221" s="59"/>
      <c r="C4221" s="48" t="s">
        <v>13</v>
      </c>
      <c r="D4221" s="49">
        <v>50</v>
      </c>
      <c r="E4221" s="49">
        <v>0</v>
      </c>
      <c r="F4221" s="49">
        <v>0</v>
      </c>
      <c r="G4221" s="49">
        <v>0</v>
      </c>
      <c r="H4221" s="49">
        <v>125</v>
      </c>
      <c r="I4221" s="50">
        <v>50</v>
      </c>
      <c r="J4221" s="50">
        <v>20</v>
      </c>
      <c r="K4221" s="50">
        <v>50</v>
      </c>
      <c r="L4221" s="50">
        <v>50</v>
      </c>
      <c r="M4221" s="50">
        <v>0</v>
      </c>
      <c r="N4221" s="51">
        <f>D4221*$D$12</f>
        <v>67.5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168.75</v>
      </c>
      <c r="S4221" s="51">
        <f>(N4221/100)*(I4221*$I$12)+(N4221/100)*(J4221*$J$12)</f>
        <v>47.25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236.25</v>
      </c>
      <c r="X4221" s="51">
        <f t="shared" si="522"/>
        <v>114.75</v>
      </c>
      <c r="Y4221" s="51">
        <f t="shared" si="523"/>
        <v>0</v>
      </c>
      <c r="Z4221" s="51">
        <f t="shared" si="524"/>
        <v>0</v>
      </c>
      <c r="AA4221" s="51">
        <f t="shared" si="525"/>
        <v>0</v>
      </c>
      <c r="AB4221" s="51">
        <f t="shared" si="526"/>
        <v>405</v>
      </c>
      <c r="AC4221" s="52">
        <f t="shared" si="527"/>
        <v>519.79999999999995</v>
      </c>
      <c r="AD4221" s="53">
        <f>(ROUND(AC4221-AC4212,1)/AC4212)</f>
        <v>0.17788352594606843</v>
      </c>
      <c r="AE4221" s="44"/>
      <c r="AF4221" s="45"/>
    </row>
    <row r="4222" spans="1:32">
      <c r="A4222" s="46" t="s">
        <v>38</v>
      </c>
      <c r="B4222" s="59"/>
      <c r="C4222" s="48" t="s">
        <v>14</v>
      </c>
      <c r="D4222" s="49">
        <v>98</v>
      </c>
      <c r="E4222" s="49">
        <v>50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74</v>
      </c>
      <c r="N4222" s="51">
        <f>D4222*$D$13</f>
        <v>132.30000000000001</v>
      </c>
      <c r="O4222" s="51">
        <f>E4222*$E$13</f>
        <v>67.5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195.80400000000003</v>
      </c>
      <c r="T4222" s="51">
        <f>(O4222/100)*(K4222*$K$13)+(O4222/100)*(M4222*$M$13)</f>
        <v>99.9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22"/>
        <v>328.10400000000004</v>
      </c>
      <c r="Y4222" s="51">
        <f t="shared" si="523"/>
        <v>167.4</v>
      </c>
      <c r="Z4222" s="51">
        <f t="shared" si="524"/>
        <v>0</v>
      </c>
      <c r="AA4222" s="51">
        <f t="shared" si="525"/>
        <v>0</v>
      </c>
      <c r="AB4222" s="51">
        <f t="shared" si="526"/>
        <v>0</v>
      </c>
      <c r="AC4222" s="52">
        <f t="shared" si="527"/>
        <v>495.5</v>
      </c>
      <c r="AD4222" s="53">
        <f>(ROUND(AC4222-AC4212,1)/AC4212)</f>
        <v>0.12281894402900521</v>
      </c>
      <c r="AE4222" s="44"/>
      <c r="AF4222" s="45"/>
    </row>
    <row r="4223" spans="1:32">
      <c r="A4223" s="46" t="s">
        <v>39</v>
      </c>
      <c r="B4223" s="59"/>
      <c r="C4223" s="48" t="s">
        <v>15</v>
      </c>
      <c r="D4223" s="49">
        <v>114</v>
      </c>
      <c r="E4223" s="49">
        <v>0</v>
      </c>
      <c r="F4223" s="49">
        <v>0</v>
      </c>
      <c r="G4223" s="49">
        <v>0</v>
      </c>
      <c r="H4223" s="49">
        <v>0</v>
      </c>
      <c r="I4223" s="50">
        <v>50</v>
      </c>
      <c r="J4223" s="50">
        <v>20</v>
      </c>
      <c r="K4223" s="50">
        <v>80</v>
      </c>
      <c r="L4223" s="50">
        <v>0</v>
      </c>
      <c r="M4223" s="50">
        <v>0</v>
      </c>
      <c r="N4223" s="51">
        <f>D4223*$D$14</f>
        <v>153.9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353.97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22"/>
        <v>507.87</v>
      </c>
      <c r="Y4223" s="51">
        <f t="shared" si="523"/>
        <v>0</v>
      </c>
      <c r="Z4223" s="51">
        <f t="shared" si="524"/>
        <v>0</v>
      </c>
      <c r="AA4223" s="51">
        <f t="shared" si="525"/>
        <v>0</v>
      </c>
      <c r="AB4223" s="51">
        <f t="shared" si="526"/>
        <v>0</v>
      </c>
      <c r="AC4223" s="52">
        <f t="shared" si="527"/>
        <v>507.9</v>
      </c>
      <c r="AD4223" s="53">
        <f>(ROUND(AC4223-AC4212,1)/AC4212)</f>
        <v>0.15091774303195105</v>
      </c>
      <c r="AE4223" s="44"/>
      <c r="AF4223" s="45"/>
    </row>
    <row r="4224" spans="1:32">
      <c r="A4224" s="46"/>
      <c r="B4224" s="59"/>
      <c r="C4224" s="48" t="s">
        <v>16</v>
      </c>
      <c r="D4224" s="49">
        <v>114</v>
      </c>
      <c r="E4224" s="49">
        <v>0</v>
      </c>
      <c r="F4224" s="49">
        <v>0</v>
      </c>
      <c r="G4224" s="49">
        <v>0</v>
      </c>
      <c r="H4224" s="49">
        <v>0</v>
      </c>
      <c r="I4224" s="50">
        <v>50</v>
      </c>
      <c r="J4224" s="50">
        <v>20</v>
      </c>
      <c r="K4224" s="50">
        <v>0</v>
      </c>
      <c r="L4224" s="50">
        <v>80</v>
      </c>
      <c r="M4224" s="50">
        <v>0</v>
      </c>
      <c r="N4224" s="51">
        <f>D4224*$D$15</f>
        <v>153.9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353.97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22"/>
        <v>507.87</v>
      </c>
      <c r="Y4224" s="51">
        <f t="shared" si="523"/>
        <v>0</v>
      </c>
      <c r="Z4224" s="51">
        <f t="shared" si="524"/>
        <v>0</v>
      </c>
      <c r="AA4224" s="51">
        <f t="shared" si="525"/>
        <v>0</v>
      </c>
      <c r="AB4224" s="51">
        <f t="shared" si="526"/>
        <v>0</v>
      </c>
      <c r="AC4224" s="52">
        <f t="shared" si="527"/>
        <v>507.9</v>
      </c>
      <c r="AD4224" s="53">
        <f>(ROUND(AC4224-AC4212,1)/AC4212)</f>
        <v>0.15091774303195105</v>
      </c>
      <c r="AE4224" s="35"/>
      <c r="AF4224" s="45"/>
    </row>
    <row r="4225" spans="1:32">
      <c r="A4225" s="46"/>
      <c r="B4225" s="59"/>
      <c r="C4225" s="48" t="s">
        <v>17</v>
      </c>
      <c r="D4225" s="49">
        <v>98</v>
      </c>
      <c r="E4225" s="49">
        <v>50</v>
      </c>
      <c r="F4225" s="49">
        <v>0</v>
      </c>
      <c r="G4225" s="49">
        <v>0</v>
      </c>
      <c r="H4225" s="49">
        <v>0</v>
      </c>
      <c r="I4225" s="50">
        <v>50</v>
      </c>
      <c r="J4225" s="50">
        <v>55</v>
      </c>
      <c r="K4225" s="50">
        <v>30</v>
      </c>
      <c r="L4225" s="50">
        <v>0</v>
      </c>
      <c r="M4225" s="50">
        <v>0</v>
      </c>
      <c r="N4225" s="51">
        <f>D4225*$D$16</f>
        <v>132.30000000000001</v>
      </c>
      <c r="O4225" s="51">
        <f>E4225*$E$16</f>
        <v>67.5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248.06250000000003</v>
      </c>
      <c r="T4225" s="51">
        <f>(O4225/100)*(K4225*$K$16)</f>
        <v>20.25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22"/>
        <v>380.36250000000007</v>
      </c>
      <c r="Y4225" s="51">
        <f t="shared" si="523"/>
        <v>87.75</v>
      </c>
      <c r="Z4225" s="51">
        <f t="shared" si="524"/>
        <v>0</v>
      </c>
      <c r="AA4225" s="51">
        <f t="shared" si="525"/>
        <v>0</v>
      </c>
      <c r="AB4225" s="51">
        <f t="shared" si="526"/>
        <v>0</v>
      </c>
      <c r="AC4225" s="52">
        <f t="shared" si="527"/>
        <v>468.1</v>
      </c>
      <c r="AD4225" s="53">
        <f>(ROUND(AC4225-AC4212,1)/AC4212)</f>
        <v>6.0729662361205528E-2</v>
      </c>
      <c r="AE4225" s="44"/>
      <c r="AF4225" s="45"/>
    </row>
    <row r="4226" spans="1:32">
      <c r="A4226" s="46"/>
      <c r="B4226" s="59"/>
      <c r="C4226" s="48" t="s">
        <v>18</v>
      </c>
      <c r="D4226" s="49">
        <v>98</v>
      </c>
      <c r="E4226" s="49">
        <v>50</v>
      </c>
      <c r="F4226" s="49">
        <v>0</v>
      </c>
      <c r="G4226" s="49">
        <v>0</v>
      </c>
      <c r="H4226" s="49">
        <v>0</v>
      </c>
      <c r="I4226" s="50">
        <v>85</v>
      </c>
      <c r="J4226" s="50">
        <v>20</v>
      </c>
      <c r="K4226" s="50">
        <v>30</v>
      </c>
      <c r="L4226" s="50">
        <v>0</v>
      </c>
      <c r="M4226" s="50">
        <v>0</v>
      </c>
      <c r="N4226" s="51">
        <f>D4226*$D$17</f>
        <v>132.30000000000001</v>
      </c>
      <c r="O4226" s="51">
        <f>E4226*$E$17</f>
        <v>67.5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307.59750000000003</v>
      </c>
      <c r="T4226" s="51">
        <f>(O4226/100)*(K4226*$K$17)</f>
        <v>20.25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22"/>
        <v>439.89750000000004</v>
      </c>
      <c r="Y4226" s="51">
        <f t="shared" si="523"/>
        <v>87.75</v>
      </c>
      <c r="Z4226" s="51">
        <f t="shared" si="524"/>
        <v>0</v>
      </c>
      <c r="AA4226" s="51">
        <f t="shared" si="525"/>
        <v>0</v>
      </c>
      <c r="AB4226" s="51">
        <f t="shared" si="526"/>
        <v>0</v>
      </c>
      <c r="AC4226" s="52">
        <f t="shared" si="527"/>
        <v>527.6</v>
      </c>
      <c r="AD4226" s="53">
        <f>(ROUND(AC4226-AC4212,1)/AC4212)</f>
        <v>0.19555857693179243</v>
      </c>
      <c r="AE4226" s="44"/>
      <c r="AF4226" s="45"/>
    </row>
    <row r="4227" spans="1:32">
      <c r="A4227" s="54" t="s">
        <v>19</v>
      </c>
      <c r="B4227" s="60" t="s">
        <v>342</v>
      </c>
      <c r="C4227" s="38" t="s">
        <v>50</v>
      </c>
      <c r="D4227" s="39">
        <v>100</v>
      </c>
      <c r="E4227" s="39">
        <v>0</v>
      </c>
      <c r="F4227" s="39">
        <v>0</v>
      </c>
      <c r="G4227" s="39">
        <v>0</v>
      </c>
      <c r="H4227" s="39">
        <v>0</v>
      </c>
      <c r="I4227" s="40">
        <v>30</v>
      </c>
      <c r="J4227" s="40">
        <v>70</v>
      </c>
      <c r="K4227" s="40">
        <v>0</v>
      </c>
      <c r="L4227" s="40">
        <v>0</v>
      </c>
      <c r="M4227" s="40">
        <v>0</v>
      </c>
      <c r="N4227" s="41">
        <f>D4227*$D$3</f>
        <v>140</v>
      </c>
      <c r="O4227" s="41">
        <f>E4227*$E$3</f>
        <v>0</v>
      </c>
      <c r="P4227" s="41">
        <f>F4227*$F$3</f>
        <v>0</v>
      </c>
      <c r="Q4227" s="41">
        <f>G4227*$G$3</f>
        <v>0</v>
      </c>
      <c r="R4227" s="41">
        <f>H4227*$H$3</f>
        <v>0</v>
      </c>
      <c r="S4227" s="41">
        <f>(N4227/100)*(I4227*$I$3)+(N4227/100)*(J4227*$J$3)</f>
        <v>280</v>
      </c>
      <c r="T4227" s="41">
        <f>(O4227/100)*(K4227*$K$3)</f>
        <v>0</v>
      </c>
      <c r="U4227" s="41">
        <f>(P4227/100)*(K4227*$K$3)+(P4227/100)*(L4227*$L$3)</f>
        <v>0</v>
      </c>
      <c r="V4227" s="41">
        <f>(Q4227/100)*(L4227*$L$3)</f>
        <v>0</v>
      </c>
      <c r="W4227" s="41">
        <f>(R4227/100)*(K4227*$K$3)+(R4227/100)*(L4227*$L$3)</f>
        <v>0</v>
      </c>
      <c r="X4227" s="41">
        <f t="shared" si="522"/>
        <v>420</v>
      </c>
      <c r="Y4227" s="41">
        <f t="shared" si="523"/>
        <v>0</v>
      </c>
      <c r="Z4227" s="41">
        <f t="shared" si="524"/>
        <v>0</v>
      </c>
      <c r="AA4227" s="41">
        <f t="shared" si="525"/>
        <v>0</v>
      </c>
      <c r="AB4227" s="41">
        <f t="shared" si="526"/>
        <v>0</v>
      </c>
      <c r="AC4227" s="42">
        <f t="shared" si="527"/>
        <v>420</v>
      </c>
      <c r="AD4227" s="43"/>
      <c r="AE4227" s="44"/>
      <c r="AF4227" s="45"/>
    </row>
    <row r="4228" spans="1:32">
      <c r="A4228" s="46" t="s">
        <v>29</v>
      </c>
      <c r="B4228" s="61">
        <v>12</v>
      </c>
      <c r="C4228" s="48" t="s">
        <v>5</v>
      </c>
      <c r="D4228" s="49">
        <v>100</v>
      </c>
      <c r="E4228" s="49">
        <v>0</v>
      </c>
      <c r="F4228" s="49">
        <v>0</v>
      </c>
      <c r="G4228" s="49">
        <v>0</v>
      </c>
      <c r="H4228" s="49">
        <v>0</v>
      </c>
      <c r="I4228" s="50">
        <v>45</v>
      </c>
      <c r="J4228" s="50">
        <v>85</v>
      </c>
      <c r="K4228" s="50">
        <v>0</v>
      </c>
      <c r="L4228" s="50">
        <v>0</v>
      </c>
      <c r="M4228" s="50">
        <v>0</v>
      </c>
      <c r="N4228" s="51">
        <f>D4228*$D$4</f>
        <v>135</v>
      </c>
      <c r="O4228" s="51">
        <f>E4228*$E$4</f>
        <v>0</v>
      </c>
      <c r="P4228" s="51">
        <f>F4228*$F$4</f>
        <v>0</v>
      </c>
      <c r="Q4228" s="51">
        <f>G4228*$G$4</f>
        <v>0</v>
      </c>
      <c r="R4228" s="51">
        <f>H4228*$H$4</f>
        <v>0</v>
      </c>
      <c r="S4228" s="51">
        <f>(N4228/100)*(I4228*$I$4)+(N4228/100)*(J4228*$J$4)</f>
        <v>351.00000000000006</v>
      </c>
      <c r="T4228" s="51">
        <f>(O4228/100)*(K4228*$K$4)</f>
        <v>0</v>
      </c>
      <c r="U4228" s="51">
        <f>(P4228/100)*(K4228*$K$4)+(P4228/100)*(L4228*$L$4)</f>
        <v>0</v>
      </c>
      <c r="V4228" s="51">
        <f>(Q4228/100)*(L4228*$L$4)</f>
        <v>0</v>
      </c>
      <c r="W4228" s="51">
        <f>(R4228/100)*(K4228*$K$4)+(R4228/100)*(L4228*$L$4)</f>
        <v>0</v>
      </c>
      <c r="X4228" s="51">
        <f t="shared" si="522"/>
        <v>486.00000000000006</v>
      </c>
      <c r="Y4228" s="51">
        <f t="shared" si="523"/>
        <v>0</v>
      </c>
      <c r="Z4228" s="51">
        <f t="shared" si="524"/>
        <v>0</v>
      </c>
      <c r="AA4228" s="51">
        <f t="shared" si="525"/>
        <v>0</v>
      </c>
      <c r="AB4228" s="51">
        <f t="shared" si="526"/>
        <v>0</v>
      </c>
      <c r="AC4228" s="52">
        <f t="shared" si="527"/>
        <v>486</v>
      </c>
      <c r="AD4228" s="53">
        <f>(ROUND(AC4228-AC4227,1)/AC4227)</f>
        <v>0.15714285714285714</v>
      </c>
      <c r="AE4228" s="44"/>
      <c r="AF4228" s="45"/>
    </row>
    <row r="4229" spans="1:32">
      <c r="A4229" s="46" t="s">
        <v>30</v>
      </c>
      <c r="B4229" s="61">
        <v>28</v>
      </c>
      <c r="C4229" s="48" t="s">
        <v>6</v>
      </c>
      <c r="D4229" s="49">
        <v>100</v>
      </c>
      <c r="E4229" s="49">
        <v>0</v>
      </c>
      <c r="F4229" s="49">
        <v>0</v>
      </c>
      <c r="G4229" s="49">
        <v>0</v>
      </c>
      <c r="H4229" s="49">
        <v>0</v>
      </c>
      <c r="I4229" s="50">
        <v>30</v>
      </c>
      <c r="J4229" s="50">
        <v>70</v>
      </c>
      <c r="K4229" s="50">
        <v>0</v>
      </c>
      <c r="L4229" s="50">
        <v>0</v>
      </c>
      <c r="M4229" s="50">
        <v>0</v>
      </c>
      <c r="N4229" s="51">
        <f>D4229*$D$5</f>
        <v>140</v>
      </c>
      <c r="O4229" s="51">
        <f>E4229*$E$5</f>
        <v>0</v>
      </c>
      <c r="P4229" s="51">
        <f>F4229*$F$5</f>
        <v>0</v>
      </c>
      <c r="Q4229" s="51">
        <f>G4229*$G$5</f>
        <v>0</v>
      </c>
      <c r="R4229" s="51">
        <f>H4229*$H$5</f>
        <v>0</v>
      </c>
      <c r="S4229" s="51">
        <f>(N4229/100)*(I4229*$I$5)+(N4229/100)*(J4229*$J$5)</f>
        <v>280</v>
      </c>
      <c r="T4229" s="51">
        <f>(O4229/100)*(K4229*$K$5)</f>
        <v>0</v>
      </c>
      <c r="U4229" s="51">
        <f>(P4229/100)*(K4229*$K$5)+(P4229/100)*(L4229*$L$5)</f>
        <v>0</v>
      </c>
      <c r="V4229" s="51">
        <f>(Q4229/100)*(L4229*$L$5)</f>
        <v>0</v>
      </c>
      <c r="W4229" s="51">
        <f>(R4229/100)*(K4229*$K$5)+(R4229/100)*(L4229*$L$5)</f>
        <v>0</v>
      </c>
      <c r="X4229" s="51">
        <f t="shared" si="522"/>
        <v>420</v>
      </c>
      <c r="Y4229" s="51">
        <f t="shared" si="523"/>
        <v>0</v>
      </c>
      <c r="Z4229" s="51">
        <f t="shared" si="524"/>
        <v>0</v>
      </c>
      <c r="AA4229" s="51">
        <f t="shared" si="525"/>
        <v>0</v>
      </c>
      <c r="AB4229" s="51">
        <f t="shared" si="526"/>
        <v>0</v>
      </c>
      <c r="AC4229" s="52">
        <f t="shared" si="527"/>
        <v>420</v>
      </c>
      <c r="AD4229" s="53">
        <f>(ROUND(AC4229-AC4227,1)/AC4227)</f>
        <v>0</v>
      </c>
      <c r="AE4229" s="44"/>
      <c r="AF4229" s="45"/>
    </row>
    <row r="4230" spans="1:32">
      <c r="A4230" s="46" t="s">
        <v>31</v>
      </c>
      <c r="B4230" s="61">
        <v>0</v>
      </c>
      <c r="C4230" s="48" t="s">
        <v>7</v>
      </c>
      <c r="D4230" s="49">
        <v>100</v>
      </c>
      <c r="E4230" s="49">
        <v>0</v>
      </c>
      <c r="F4230" s="49">
        <v>0</v>
      </c>
      <c r="G4230" s="49">
        <v>0</v>
      </c>
      <c r="H4230" s="49">
        <v>0</v>
      </c>
      <c r="I4230" s="50">
        <v>30</v>
      </c>
      <c r="J4230" s="50">
        <v>70</v>
      </c>
      <c r="K4230" s="50">
        <v>0</v>
      </c>
      <c r="L4230" s="50">
        <v>0</v>
      </c>
      <c r="M4230" s="50">
        <v>0</v>
      </c>
      <c r="N4230" s="51">
        <f>D4230*$D$6</f>
        <v>140</v>
      </c>
      <c r="O4230" s="51">
        <f>E4230*$E$6</f>
        <v>0</v>
      </c>
      <c r="P4230" s="51">
        <f>F4230*$F$6</f>
        <v>0</v>
      </c>
      <c r="Q4230" s="51">
        <f>G4230*$G$6</f>
        <v>0</v>
      </c>
      <c r="R4230" s="51">
        <f>H4230*$H$6</f>
        <v>0</v>
      </c>
      <c r="S4230" s="51">
        <f>(N4230/100)*(I4230*$I$6)+(N4230/100)*(J4230*$J$6)</f>
        <v>280</v>
      </c>
      <c r="T4230" s="51">
        <f>(O4230/100)*(K4230*$K$6)</f>
        <v>0</v>
      </c>
      <c r="U4230" s="51">
        <f>(P4230/100)*(K4230*$K$6)+(P4230/100)*(L4230*$L$6)</f>
        <v>0</v>
      </c>
      <c r="V4230" s="51">
        <f>(Q4230/100)*(L4230*$L$6)</f>
        <v>0</v>
      </c>
      <c r="W4230" s="51">
        <f>(R4230/100)*(K4230*$K$6)+(R4230/100)*(L4230*$L$6)</f>
        <v>0</v>
      </c>
      <c r="X4230" s="51">
        <f t="shared" si="522"/>
        <v>420</v>
      </c>
      <c r="Y4230" s="51">
        <f t="shared" si="523"/>
        <v>0</v>
      </c>
      <c r="Z4230" s="51">
        <f t="shared" si="524"/>
        <v>0</v>
      </c>
      <c r="AA4230" s="51">
        <f t="shared" si="525"/>
        <v>0</v>
      </c>
      <c r="AB4230" s="51">
        <f t="shared" si="526"/>
        <v>0</v>
      </c>
      <c r="AC4230" s="52">
        <f t="shared" si="527"/>
        <v>420</v>
      </c>
      <c r="AD4230" s="53">
        <f>(ROUND(AC4230-AC4227,1)/AC4227)</f>
        <v>0</v>
      </c>
      <c r="AE4230" s="44"/>
      <c r="AF4230" s="45"/>
    </row>
    <row r="4231" spans="1:32">
      <c r="A4231" s="46" t="s">
        <v>32</v>
      </c>
      <c r="B4231" s="61">
        <v>0</v>
      </c>
      <c r="C4231" s="48" t="s">
        <v>8</v>
      </c>
      <c r="D4231" s="49">
        <v>100</v>
      </c>
      <c r="E4231" s="49">
        <v>0</v>
      </c>
      <c r="F4231" s="49">
        <v>0</v>
      </c>
      <c r="G4231" s="49">
        <v>0</v>
      </c>
      <c r="H4231" s="49">
        <v>0</v>
      </c>
      <c r="I4231" s="50">
        <v>30</v>
      </c>
      <c r="J4231" s="50">
        <v>70</v>
      </c>
      <c r="K4231" s="50">
        <v>0</v>
      </c>
      <c r="L4231" s="50">
        <v>0</v>
      </c>
      <c r="M4231" s="50">
        <v>0</v>
      </c>
      <c r="N4231" s="51">
        <f>D4231*$D$7</f>
        <v>140</v>
      </c>
      <c r="O4231" s="51">
        <f>E4231*$E$7</f>
        <v>0</v>
      </c>
      <c r="P4231" s="51">
        <f>F4231*$F$7</f>
        <v>0</v>
      </c>
      <c r="Q4231" s="51">
        <f>G4231*$G$7</f>
        <v>0</v>
      </c>
      <c r="R4231" s="51">
        <f>H4231*$H$7</f>
        <v>0</v>
      </c>
      <c r="S4231" s="51">
        <f>(N4231/100)*(I4231*$I$7)+(N4231/100)*(J4231*$J$7)</f>
        <v>280</v>
      </c>
      <c r="T4231" s="51">
        <f>(O4231/100)*(K4231*$K$7)</f>
        <v>0</v>
      </c>
      <c r="U4231" s="51">
        <f>(P4231/100)*(K4231*$K$7)+(P4231/100)*(L4231*$L$7)</f>
        <v>0</v>
      </c>
      <c r="V4231" s="51">
        <f>(Q4231/100)*(L4231*$L$7)</f>
        <v>0</v>
      </c>
      <c r="W4231" s="51">
        <f>(R4231/100)*(K4231*$K$7)+(R4231/100)*(L4231*$L$7)</f>
        <v>0</v>
      </c>
      <c r="X4231" s="51">
        <f t="shared" ref="X4231:X4256" si="528">N4231+S4231</f>
        <v>420</v>
      </c>
      <c r="Y4231" s="51">
        <f t="shared" ref="Y4231:Y4256" si="529">O4231+T4231</f>
        <v>0</v>
      </c>
      <c r="Z4231" s="51">
        <f t="shared" ref="Z4231:Z4256" si="530">P4231+U4231</f>
        <v>0</v>
      </c>
      <c r="AA4231" s="51">
        <f t="shared" ref="AA4231:AA4256" si="531">Q4231+V4231</f>
        <v>0</v>
      </c>
      <c r="AB4231" s="51">
        <f t="shared" ref="AB4231:AB4256" si="532">R4231+W4231</f>
        <v>0</v>
      </c>
      <c r="AC4231" s="52">
        <f t="shared" ref="AC4231:AC4256" si="533">ROUND(X4231+Y4231+Z4231+AA4231+AB4231,1)</f>
        <v>420</v>
      </c>
      <c r="AD4231" s="53">
        <f>(ROUND(AC4231-AC4227,1)/AC4227)</f>
        <v>0</v>
      </c>
      <c r="AE4231" s="44"/>
      <c r="AF4231" s="45"/>
    </row>
    <row r="4232" spans="1:32">
      <c r="A4232" s="46" t="s">
        <v>33</v>
      </c>
      <c r="B4232" s="61"/>
      <c r="C4232" s="48" t="s">
        <v>9</v>
      </c>
      <c r="D4232" s="49">
        <v>100</v>
      </c>
      <c r="E4232" s="49">
        <v>0</v>
      </c>
      <c r="F4232" s="49">
        <v>0</v>
      </c>
      <c r="G4232" s="49">
        <v>0</v>
      </c>
      <c r="H4232" s="49">
        <v>0</v>
      </c>
      <c r="I4232" s="50">
        <v>30</v>
      </c>
      <c r="J4232" s="50">
        <v>70</v>
      </c>
      <c r="K4232" s="50">
        <v>0</v>
      </c>
      <c r="L4232" s="50">
        <v>0</v>
      </c>
      <c r="M4232" s="50">
        <v>0</v>
      </c>
      <c r="N4232" s="51">
        <f>D4232*$D$8</f>
        <v>140</v>
      </c>
      <c r="O4232" s="51">
        <f>E4232*$E$8</f>
        <v>0</v>
      </c>
      <c r="P4232" s="51">
        <f>F4232*$F$8</f>
        <v>0</v>
      </c>
      <c r="Q4232" s="51">
        <f>G4232*$G$8</f>
        <v>0</v>
      </c>
      <c r="R4232" s="51">
        <f>H4232*$H$8</f>
        <v>0</v>
      </c>
      <c r="S4232" s="51">
        <f>(N4232/100)*(I4232*$I$8)+(N4232/100)*(J4232*$J$8)</f>
        <v>280</v>
      </c>
      <c r="T4232" s="51">
        <f>(O4232/100)*(K4232*$K$8)</f>
        <v>0</v>
      </c>
      <c r="U4232" s="51">
        <f>(P4232/100)*(K4232*$K$8)+(P4232/100)*(L4232*$L$8)</f>
        <v>0</v>
      </c>
      <c r="V4232" s="51">
        <f>(Q4232/100)*(L4232*$L$8)</f>
        <v>0</v>
      </c>
      <c r="W4232" s="51">
        <f>(R4232/100)*(K4232*$K$8)+(R4232/100)*(L4232*$L$8)</f>
        <v>0</v>
      </c>
      <c r="X4232" s="51">
        <f t="shared" si="528"/>
        <v>420</v>
      </c>
      <c r="Y4232" s="51">
        <f t="shared" si="529"/>
        <v>0</v>
      </c>
      <c r="Z4232" s="51">
        <f t="shared" si="530"/>
        <v>0</v>
      </c>
      <c r="AA4232" s="51">
        <f t="shared" si="531"/>
        <v>0</v>
      </c>
      <c r="AB4232" s="51">
        <f t="shared" si="532"/>
        <v>0</v>
      </c>
      <c r="AC4232" s="52">
        <f t="shared" si="533"/>
        <v>420</v>
      </c>
      <c r="AD4232" s="53">
        <f>(ROUND(AC4232-AC4227,1)/AC4227)</f>
        <v>0</v>
      </c>
      <c r="AE4232" s="44"/>
      <c r="AF4232" s="45"/>
    </row>
    <row r="4233" spans="1:32">
      <c r="A4233" s="46" t="s">
        <v>34</v>
      </c>
      <c r="B4233" s="61"/>
      <c r="C4233" s="48" t="s">
        <v>10</v>
      </c>
      <c r="D4233" s="49">
        <v>50</v>
      </c>
      <c r="E4233" s="49">
        <v>110</v>
      </c>
      <c r="F4233" s="49">
        <v>0</v>
      </c>
      <c r="G4233" s="49">
        <v>0</v>
      </c>
      <c r="H4233" s="49">
        <v>0</v>
      </c>
      <c r="I4233" s="50">
        <v>30</v>
      </c>
      <c r="J4233" s="50">
        <v>70</v>
      </c>
      <c r="K4233" s="50">
        <v>105</v>
      </c>
      <c r="L4233" s="50">
        <v>0</v>
      </c>
      <c r="M4233" s="50">
        <v>0</v>
      </c>
      <c r="N4233" s="51">
        <f>D4233*$D$9</f>
        <v>67.5</v>
      </c>
      <c r="O4233" s="51">
        <f>E4233*$E$9</f>
        <v>148.5</v>
      </c>
      <c r="P4233" s="51">
        <f>F4233*$F$9</f>
        <v>0</v>
      </c>
      <c r="Q4233" s="51">
        <f>G4233*$G$9</f>
        <v>0</v>
      </c>
      <c r="R4233" s="51">
        <f>H4233*$H$9</f>
        <v>0</v>
      </c>
      <c r="S4233" s="51">
        <f>(N4233/100)*(I4233*$I$9)+(N4233/100)*(J4233*$J$9)</f>
        <v>67.5</v>
      </c>
      <c r="T4233" s="51">
        <f>(O4233/100)*(K4233*$K$9)</f>
        <v>218.29500000000002</v>
      </c>
      <c r="U4233" s="51">
        <f>(P4233/100)*(K4233*$K$9)+(P4233/100)*(L4233*$L$9)</f>
        <v>0</v>
      </c>
      <c r="V4233" s="51">
        <f>(Q4233/100)*(L4233*$L$9)</f>
        <v>0</v>
      </c>
      <c r="W4233" s="51">
        <f>(R4233/100)*(K4233*$K$9)+(R4233/100)*(L4233*$L$9)</f>
        <v>0</v>
      </c>
      <c r="X4233" s="51">
        <f t="shared" si="528"/>
        <v>135</v>
      </c>
      <c r="Y4233" s="51">
        <f t="shared" si="529"/>
        <v>366.79500000000002</v>
      </c>
      <c r="Z4233" s="51">
        <f t="shared" si="530"/>
        <v>0</v>
      </c>
      <c r="AA4233" s="51">
        <f t="shared" si="531"/>
        <v>0</v>
      </c>
      <c r="AB4233" s="51">
        <f t="shared" si="532"/>
        <v>0</v>
      </c>
      <c r="AC4233" s="52">
        <f t="shared" si="533"/>
        <v>501.8</v>
      </c>
      <c r="AD4233" s="53">
        <f>(ROUND(AC4233-AC4227,1)/AC4227)</f>
        <v>0.19476190476190475</v>
      </c>
      <c r="AE4233" s="44"/>
      <c r="AF4233" s="45"/>
    </row>
    <row r="4234" spans="1:32">
      <c r="A4234" s="46" t="s">
        <v>35</v>
      </c>
      <c r="B4234" s="61"/>
      <c r="C4234" s="48" t="s">
        <v>11</v>
      </c>
      <c r="D4234" s="49">
        <v>50</v>
      </c>
      <c r="E4234" s="49">
        <v>0</v>
      </c>
      <c r="F4234" s="49">
        <v>110</v>
      </c>
      <c r="G4234" s="49">
        <v>0</v>
      </c>
      <c r="H4234" s="49">
        <v>0</v>
      </c>
      <c r="I4234" s="50">
        <v>30</v>
      </c>
      <c r="J4234" s="50">
        <v>70</v>
      </c>
      <c r="K4234" s="50">
        <v>52.5</v>
      </c>
      <c r="L4234" s="50">
        <v>52.5</v>
      </c>
      <c r="M4234" s="50">
        <v>0</v>
      </c>
      <c r="N4234" s="51">
        <f>D4234*$D$10</f>
        <v>67.5</v>
      </c>
      <c r="O4234" s="51">
        <f>E4234*$E$10</f>
        <v>0</v>
      </c>
      <c r="P4234" s="51">
        <f>F4234*$F$10</f>
        <v>148.5</v>
      </c>
      <c r="Q4234" s="51">
        <f>G4234*$G$10</f>
        <v>0</v>
      </c>
      <c r="R4234" s="51">
        <f>H4234*$H$10</f>
        <v>0</v>
      </c>
      <c r="S4234" s="51">
        <f>(N4234/100)*(I4234*$I$10)+(N4234/100)*(J4234*$J$10)</f>
        <v>67.5</v>
      </c>
      <c r="T4234" s="51">
        <f>(O4234/100)*(K4234*$J$10)</f>
        <v>0</v>
      </c>
      <c r="U4234" s="51">
        <f>(P4234/100)*(K4234*$K$10)+(P4234/100)*(L4234*$L$10)</f>
        <v>218.29500000000002</v>
      </c>
      <c r="V4234" s="51">
        <f>(Q4234/100)*(L4234*$L$10)</f>
        <v>0</v>
      </c>
      <c r="W4234" s="51">
        <f>(R4234/100)*(K4234*$K$10)+(R4234/100)*(L4234*$L$10)</f>
        <v>0</v>
      </c>
      <c r="X4234" s="51">
        <f t="shared" si="528"/>
        <v>135</v>
      </c>
      <c r="Y4234" s="51">
        <f t="shared" si="529"/>
        <v>0</v>
      </c>
      <c r="Z4234" s="51">
        <f t="shared" si="530"/>
        <v>366.79500000000002</v>
      </c>
      <c r="AA4234" s="51">
        <f t="shared" si="531"/>
        <v>0</v>
      </c>
      <c r="AB4234" s="51">
        <f t="shared" si="532"/>
        <v>0</v>
      </c>
      <c r="AC4234" s="52">
        <f t="shared" si="533"/>
        <v>501.8</v>
      </c>
      <c r="AD4234" s="53">
        <f>(ROUND(AC4234-AC4227,1)/AC4227)</f>
        <v>0.19476190476190475</v>
      </c>
      <c r="AE4234" s="44"/>
      <c r="AF4234" s="45"/>
    </row>
    <row r="4235" spans="1:32">
      <c r="A4235" s="46" t="s">
        <v>36</v>
      </c>
      <c r="B4235" s="61"/>
      <c r="C4235" s="48" t="s">
        <v>12</v>
      </c>
      <c r="D4235" s="49">
        <v>50</v>
      </c>
      <c r="E4235" s="49">
        <v>0</v>
      </c>
      <c r="F4235" s="49">
        <v>0</v>
      </c>
      <c r="G4235" s="49">
        <v>110</v>
      </c>
      <c r="H4235" s="49">
        <v>0</v>
      </c>
      <c r="I4235" s="50">
        <v>30</v>
      </c>
      <c r="J4235" s="50">
        <v>70</v>
      </c>
      <c r="K4235" s="50">
        <v>0</v>
      </c>
      <c r="L4235" s="50">
        <v>105</v>
      </c>
      <c r="M4235" s="50">
        <v>0</v>
      </c>
      <c r="N4235" s="51">
        <f>D4235*$D$11</f>
        <v>67.5</v>
      </c>
      <c r="O4235" s="51">
        <f>E4235*$E$11</f>
        <v>0</v>
      </c>
      <c r="P4235" s="51">
        <f>F4235*$F$11</f>
        <v>0</v>
      </c>
      <c r="Q4235" s="51">
        <f>G4235*$G$11</f>
        <v>148.5</v>
      </c>
      <c r="R4235" s="51">
        <f>H4235*$H$11</f>
        <v>0</v>
      </c>
      <c r="S4235" s="51">
        <f>(N4235/100)*(I4235*$I$11)+(N4235/100)*(J4235*$J$11)</f>
        <v>67.5</v>
      </c>
      <c r="T4235" s="51">
        <f>(O4235/100)*(K4235*$K$11)</f>
        <v>0</v>
      </c>
      <c r="U4235" s="51">
        <f>(P4235/100)*(K4235*$K$11)+(P4235/100)*(L4235*$L$11)</f>
        <v>0</v>
      </c>
      <c r="V4235" s="51">
        <f>(Q4235/100)*(L4235*$L$11)</f>
        <v>218.29500000000002</v>
      </c>
      <c r="W4235" s="51">
        <f>(R4235/100)*(K4235*$K$11)+(R4235/100)*(L4235*$L$11)</f>
        <v>0</v>
      </c>
      <c r="X4235" s="51">
        <f t="shared" si="528"/>
        <v>135</v>
      </c>
      <c r="Y4235" s="51">
        <f t="shared" si="529"/>
        <v>0</v>
      </c>
      <c r="Z4235" s="51">
        <f t="shared" si="530"/>
        <v>0</v>
      </c>
      <c r="AA4235" s="51">
        <f t="shared" si="531"/>
        <v>366.79500000000002</v>
      </c>
      <c r="AB4235" s="51">
        <f t="shared" si="532"/>
        <v>0</v>
      </c>
      <c r="AC4235" s="52">
        <f t="shared" si="533"/>
        <v>501.8</v>
      </c>
      <c r="AD4235" s="53">
        <f>(ROUND(AC4235-AC4227,1)/AC4227)</f>
        <v>0.19476190476190475</v>
      </c>
      <c r="AE4235" s="44"/>
      <c r="AF4235" s="45"/>
    </row>
    <row r="4236" spans="1:32">
      <c r="A4236" s="46" t="s">
        <v>37</v>
      </c>
      <c r="B4236" s="61"/>
      <c r="C4236" s="48" t="s">
        <v>13</v>
      </c>
      <c r="D4236" s="49">
        <v>50</v>
      </c>
      <c r="E4236" s="49">
        <v>0</v>
      </c>
      <c r="F4236" s="49">
        <v>0</v>
      </c>
      <c r="G4236" s="49">
        <v>0</v>
      </c>
      <c r="H4236" s="49">
        <v>110</v>
      </c>
      <c r="I4236" s="50">
        <v>30</v>
      </c>
      <c r="J4236" s="50">
        <v>70</v>
      </c>
      <c r="K4236" s="50">
        <v>52.5</v>
      </c>
      <c r="L4236" s="50">
        <v>52.5</v>
      </c>
      <c r="M4236" s="50">
        <v>0</v>
      </c>
      <c r="N4236" s="51">
        <f>D4236*$D$12</f>
        <v>67.5</v>
      </c>
      <c r="O4236" s="51">
        <f>E4236*$E$12</f>
        <v>0</v>
      </c>
      <c r="P4236" s="51">
        <f>F4236*$F$12</f>
        <v>0</v>
      </c>
      <c r="Q4236" s="51">
        <f>G4236*$G$12</f>
        <v>0</v>
      </c>
      <c r="R4236" s="51">
        <f>H4236*$H$12</f>
        <v>148.5</v>
      </c>
      <c r="S4236" s="51">
        <f>(N4236/100)*(I4236*$I$12)+(N4236/100)*(J4236*$J$12)</f>
        <v>67.5</v>
      </c>
      <c r="T4236" s="51">
        <f>(O4236/100)*(K4236*$K$12)</f>
        <v>0</v>
      </c>
      <c r="U4236" s="51">
        <f>(P4236/100)*(K4236*$K$12)+(P4236/100)*(L4236*$L$12)</f>
        <v>0</v>
      </c>
      <c r="V4236" s="51">
        <f>(Q4236/100)*(L4236*$L$12)</f>
        <v>0</v>
      </c>
      <c r="W4236" s="51">
        <f>(R4236/100)*(K4236*$K$12)+(R4236/100)*(L4236*$L$12)</f>
        <v>218.29500000000002</v>
      </c>
      <c r="X4236" s="51">
        <f t="shared" si="528"/>
        <v>135</v>
      </c>
      <c r="Y4236" s="51">
        <f t="shared" si="529"/>
        <v>0</v>
      </c>
      <c r="Z4236" s="51">
        <f t="shared" si="530"/>
        <v>0</v>
      </c>
      <c r="AA4236" s="51">
        <f t="shared" si="531"/>
        <v>0</v>
      </c>
      <c r="AB4236" s="51">
        <f t="shared" si="532"/>
        <v>366.79500000000002</v>
      </c>
      <c r="AC4236" s="52">
        <f t="shared" si="533"/>
        <v>501.8</v>
      </c>
      <c r="AD4236" s="53">
        <f>(ROUND(AC4236-AC4227,1)/AC4227)</f>
        <v>0.19476190476190475</v>
      </c>
      <c r="AE4236" s="44"/>
      <c r="AF4236" s="45"/>
    </row>
    <row r="4237" spans="1:32">
      <c r="A4237" s="46" t="s">
        <v>38</v>
      </c>
      <c r="B4237" s="61"/>
      <c r="C4237" s="48" t="s">
        <v>14</v>
      </c>
      <c r="D4237" s="49">
        <v>100</v>
      </c>
      <c r="E4237" s="49">
        <v>0</v>
      </c>
      <c r="F4237" s="49">
        <v>0</v>
      </c>
      <c r="G4237" s="49">
        <v>0</v>
      </c>
      <c r="H4237" s="49">
        <v>0</v>
      </c>
      <c r="I4237" s="50">
        <v>0</v>
      </c>
      <c r="J4237" s="50">
        <v>0</v>
      </c>
      <c r="K4237" s="50">
        <v>0</v>
      </c>
      <c r="L4237" s="50">
        <v>0</v>
      </c>
      <c r="M4237" s="50">
        <v>130</v>
      </c>
      <c r="N4237" s="51">
        <f>D4237*$D$13</f>
        <v>135</v>
      </c>
      <c r="O4237" s="51">
        <f>E4237*$E$13</f>
        <v>0</v>
      </c>
      <c r="P4237" s="51">
        <f>F4237*$F$13</f>
        <v>0</v>
      </c>
      <c r="Q4237" s="51">
        <f>G4237*$G$13</f>
        <v>0</v>
      </c>
      <c r="R4237" s="51">
        <f>H4237*$H$13</f>
        <v>0</v>
      </c>
      <c r="S4237" s="51">
        <f>(N4237/100)*(I4237*$I$13)+(N4237/100)*(J4237*$J$13)+(N4237/100)*(M4237*$M$13)</f>
        <v>351</v>
      </c>
      <c r="T4237" s="51">
        <f>(O4237/100)*(K4237*$K$13)+(O4237/100)*(M4237*$M$13)</f>
        <v>0</v>
      </c>
      <c r="U4237" s="51">
        <f>(P4237/100)*(K4237*$K$13)+(P4237/100)*(L4237*$L$13)+(P4237/100)*(M4237*$M$13)</f>
        <v>0</v>
      </c>
      <c r="V4237" s="51">
        <f>(Q4237/100)*(L4237*$L$13)+(Q4237/100)*(M4237*$M$13)</f>
        <v>0</v>
      </c>
      <c r="W4237" s="51">
        <f>(R4237/100)*(K4237*$K$13)+(R4237/100)*(L4237*$L$13)+(R4237/100)*(M4237*$M$13)</f>
        <v>0</v>
      </c>
      <c r="X4237" s="51">
        <f t="shared" si="528"/>
        <v>486</v>
      </c>
      <c r="Y4237" s="51">
        <f t="shared" si="529"/>
        <v>0</v>
      </c>
      <c r="Z4237" s="51">
        <f t="shared" si="530"/>
        <v>0</v>
      </c>
      <c r="AA4237" s="51">
        <f t="shared" si="531"/>
        <v>0</v>
      </c>
      <c r="AB4237" s="51">
        <f t="shared" si="532"/>
        <v>0</v>
      </c>
      <c r="AC4237" s="52">
        <f t="shared" si="533"/>
        <v>486</v>
      </c>
      <c r="AD4237" s="53">
        <f>(ROUND(AC4237-AC4227,1)/AC4227)</f>
        <v>0.15714285714285714</v>
      </c>
      <c r="AE4237" s="44"/>
      <c r="AF4237" s="45"/>
    </row>
    <row r="4238" spans="1:32">
      <c r="A4238" s="46" t="s">
        <v>39</v>
      </c>
      <c r="B4238" s="61"/>
      <c r="C4238" s="48" t="s">
        <v>15</v>
      </c>
      <c r="D4238" s="49">
        <v>100</v>
      </c>
      <c r="E4238" s="49">
        <v>0</v>
      </c>
      <c r="F4238" s="49">
        <v>0</v>
      </c>
      <c r="G4238" s="49">
        <v>0</v>
      </c>
      <c r="H4238" s="49">
        <v>0</v>
      </c>
      <c r="I4238" s="50">
        <v>30</v>
      </c>
      <c r="J4238" s="50">
        <v>70</v>
      </c>
      <c r="K4238" s="50">
        <v>80</v>
      </c>
      <c r="L4238" s="50">
        <v>0</v>
      </c>
      <c r="M4238" s="50">
        <v>0</v>
      </c>
      <c r="N4238" s="51">
        <f>D4238*$D$14</f>
        <v>135</v>
      </c>
      <c r="O4238" s="51">
        <f>E4238*$E$14</f>
        <v>0</v>
      </c>
      <c r="P4238" s="51">
        <f>F4238*$F$14</f>
        <v>0</v>
      </c>
      <c r="Q4238" s="51">
        <f>G4238*$G$14</f>
        <v>0</v>
      </c>
      <c r="R4238" s="51">
        <f>H4238*$H$14</f>
        <v>0</v>
      </c>
      <c r="S4238" s="51">
        <f>(N4238/100)*(I4238*$I$14)+(N4238/100)*(J4238*$J$14)+(N4238/100)*(K4238*$K$14)</f>
        <v>351</v>
      </c>
      <c r="T4238" s="51">
        <f>(O4238/100)*(K4238*$K$14)</f>
        <v>0</v>
      </c>
      <c r="U4238" s="51">
        <f>(P4238/100)*(K4238*$K$14)+(P4238/100)*(L4238*$L$14)</f>
        <v>0</v>
      </c>
      <c r="V4238" s="51">
        <f>(Q4238/100)*(L4238*$L$14)</f>
        <v>0</v>
      </c>
      <c r="W4238" s="51">
        <f>(R4238/100)*(K4238*$L$14)+(R4238/100)*(L4238*$M$14)</f>
        <v>0</v>
      </c>
      <c r="X4238" s="51">
        <f t="shared" si="528"/>
        <v>486</v>
      </c>
      <c r="Y4238" s="51">
        <f t="shared" si="529"/>
        <v>0</v>
      </c>
      <c r="Z4238" s="51">
        <f t="shared" si="530"/>
        <v>0</v>
      </c>
      <c r="AA4238" s="51">
        <f t="shared" si="531"/>
        <v>0</v>
      </c>
      <c r="AB4238" s="51">
        <f t="shared" si="532"/>
        <v>0</v>
      </c>
      <c r="AC4238" s="52">
        <f t="shared" si="533"/>
        <v>486</v>
      </c>
      <c r="AD4238" s="53">
        <f>(ROUND(AC4238-AC4227,1)/AC4227)</f>
        <v>0.15714285714285714</v>
      </c>
      <c r="AE4238" s="44"/>
      <c r="AF4238" s="45"/>
    </row>
    <row r="4239" spans="1:32">
      <c r="A4239" s="46"/>
      <c r="B4239" s="61"/>
      <c r="C4239" s="48" t="s">
        <v>16</v>
      </c>
      <c r="D4239" s="49">
        <v>100</v>
      </c>
      <c r="E4239" s="49">
        <v>0</v>
      </c>
      <c r="F4239" s="49">
        <v>0</v>
      </c>
      <c r="G4239" s="49">
        <v>0</v>
      </c>
      <c r="H4239" s="49">
        <v>0</v>
      </c>
      <c r="I4239" s="50">
        <v>30</v>
      </c>
      <c r="J4239" s="50">
        <v>70</v>
      </c>
      <c r="K4239" s="50">
        <v>0</v>
      </c>
      <c r="L4239" s="50">
        <v>80</v>
      </c>
      <c r="M4239" s="50">
        <v>0</v>
      </c>
      <c r="N4239" s="51">
        <f>D4239*$D$15</f>
        <v>135</v>
      </c>
      <c r="O4239" s="51">
        <f>E4239*$E$15</f>
        <v>0</v>
      </c>
      <c r="P4239" s="51">
        <f>F4239*$F$15</f>
        <v>0</v>
      </c>
      <c r="Q4239" s="51">
        <f>G4239*$G$15</f>
        <v>0</v>
      </c>
      <c r="R4239" s="51">
        <f>H4239*$H$15</f>
        <v>0</v>
      </c>
      <c r="S4239" s="51">
        <f>(N4239/100)*(I4239*$I$15)+(N4239/100)*(J4239*$J$15)+(N4239/100)*(L4239*$L$15)</f>
        <v>351</v>
      </c>
      <c r="T4239" s="51">
        <f>(O4239/100)*(K4239*$K$15)</f>
        <v>0</v>
      </c>
      <c r="U4239" s="51">
        <f>(P4239/100)*(K4239*$K$15)+(P4239/100)*(L4239*$L$15)</f>
        <v>0</v>
      </c>
      <c r="V4239" s="51">
        <f>(Q4239/100)*(L4239*$L$15)</f>
        <v>0</v>
      </c>
      <c r="W4239" s="51">
        <f>(R4239/100)*(K4239*$K$15)+(R4239/100)*(L4239*$L$15)</f>
        <v>0</v>
      </c>
      <c r="X4239" s="51">
        <f t="shared" si="528"/>
        <v>486</v>
      </c>
      <c r="Y4239" s="51">
        <f t="shared" si="529"/>
        <v>0</v>
      </c>
      <c r="Z4239" s="51">
        <f t="shared" si="530"/>
        <v>0</v>
      </c>
      <c r="AA4239" s="51">
        <f t="shared" si="531"/>
        <v>0</v>
      </c>
      <c r="AB4239" s="51">
        <f t="shared" si="532"/>
        <v>0</v>
      </c>
      <c r="AC4239" s="52">
        <f t="shared" si="533"/>
        <v>486</v>
      </c>
      <c r="AD4239" s="53">
        <f>(ROUND(AC4239-AC4227,1)/AC4227)</f>
        <v>0.15714285714285714</v>
      </c>
      <c r="AE4239" s="44"/>
      <c r="AF4239" s="45"/>
    </row>
    <row r="4240" spans="1:32">
      <c r="A4240" s="46"/>
      <c r="B4240" s="61"/>
      <c r="C4240" s="48" t="s">
        <v>17</v>
      </c>
      <c r="D4240" s="49">
        <v>100</v>
      </c>
      <c r="E4240" s="49">
        <v>0</v>
      </c>
      <c r="F4240" s="49">
        <v>0</v>
      </c>
      <c r="G4240" s="49">
        <v>0</v>
      </c>
      <c r="H4240" s="49">
        <v>0</v>
      </c>
      <c r="I4240" s="50">
        <v>30</v>
      </c>
      <c r="J4240" s="50">
        <v>100</v>
      </c>
      <c r="K4240" s="50">
        <v>0</v>
      </c>
      <c r="L4240" s="50">
        <v>0</v>
      </c>
      <c r="M4240" s="50">
        <v>0</v>
      </c>
      <c r="N4240" s="51">
        <f>D4240*$D$16</f>
        <v>135</v>
      </c>
      <c r="O4240" s="51">
        <f>E4240*$E$16</f>
        <v>0</v>
      </c>
      <c r="P4240" s="51">
        <f>F4240*$F$16</f>
        <v>0</v>
      </c>
      <c r="Q4240" s="51">
        <f>G4240*$G$16</f>
        <v>0</v>
      </c>
      <c r="R4240" s="51">
        <f>H4240*$H$16</f>
        <v>0</v>
      </c>
      <c r="S4240" s="51">
        <f>(N4240/100)*(I4240*$I$16)+(N4240/100)*(J4240*$J$16)</f>
        <v>378</v>
      </c>
      <c r="T4240" s="51">
        <f>(O4240/100)*(K4240*$K$16)</f>
        <v>0</v>
      </c>
      <c r="U4240" s="51">
        <f>(P4240/100)*(K4240*$K$16)+(P4240/100)*(L4240*$L$16)</f>
        <v>0</v>
      </c>
      <c r="V4240" s="51">
        <f>(Q4240/100)*(L4240*$L$16)</f>
        <v>0</v>
      </c>
      <c r="W4240" s="51">
        <f>(R4240/100)*(K4240*$K$16)+(R4240/100)*(L4240*$L$16)</f>
        <v>0</v>
      </c>
      <c r="X4240" s="51">
        <f t="shared" si="528"/>
        <v>513</v>
      </c>
      <c r="Y4240" s="51">
        <f t="shared" si="529"/>
        <v>0</v>
      </c>
      <c r="Z4240" s="51">
        <f t="shared" si="530"/>
        <v>0</v>
      </c>
      <c r="AA4240" s="51">
        <f t="shared" si="531"/>
        <v>0</v>
      </c>
      <c r="AB4240" s="51">
        <f t="shared" si="532"/>
        <v>0</v>
      </c>
      <c r="AC4240" s="52">
        <f t="shared" si="533"/>
        <v>513</v>
      </c>
      <c r="AD4240" s="53">
        <f>(ROUND(AC4240-AC4227,1)/AC4227)</f>
        <v>0.22142857142857142</v>
      </c>
      <c r="AE4240" s="35"/>
      <c r="AF4240" s="45"/>
    </row>
    <row r="4241" spans="1:32">
      <c r="A4241" s="46"/>
      <c r="B4241" s="61"/>
      <c r="C4241" s="48" t="s">
        <v>18</v>
      </c>
      <c r="D4241" s="49">
        <v>100</v>
      </c>
      <c r="E4241" s="49">
        <v>0</v>
      </c>
      <c r="F4241" s="49">
        <v>0</v>
      </c>
      <c r="G4241" s="49">
        <v>0</v>
      </c>
      <c r="H4241" s="49">
        <v>0</v>
      </c>
      <c r="I4241" s="50">
        <v>68</v>
      </c>
      <c r="J4241" s="50">
        <v>70</v>
      </c>
      <c r="K4241" s="50">
        <v>0</v>
      </c>
      <c r="L4241" s="50">
        <v>0</v>
      </c>
      <c r="M4241" s="50">
        <v>0</v>
      </c>
      <c r="N4241" s="51">
        <f>D4241*$D$17</f>
        <v>135</v>
      </c>
      <c r="O4241" s="51">
        <f>E4241*$E$17</f>
        <v>0</v>
      </c>
      <c r="P4241" s="51">
        <f>F4241*$F$17</f>
        <v>0</v>
      </c>
      <c r="Q4241" s="51">
        <f>G4241*$G$17</f>
        <v>0</v>
      </c>
      <c r="R4241" s="51">
        <f>H4241*$H$17</f>
        <v>0</v>
      </c>
      <c r="S4241" s="51">
        <f>(N4241/100)*(I4241*$I$17)+(N4241/100)*(J4241*$J$17)</f>
        <v>324</v>
      </c>
      <c r="T4241" s="51">
        <f>(O4241/100)*(K4241*$K$17)</f>
        <v>0</v>
      </c>
      <c r="U4241" s="51">
        <f>(P4241/100)*(K4241*$K$17)+(P4241/100)*(L4241*$L$17)</f>
        <v>0</v>
      </c>
      <c r="V4241" s="51">
        <f>(Q4241/100)*(L4241*$L$17)</f>
        <v>0</v>
      </c>
      <c r="W4241" s="51">
        <f>(R4241/100)*(K4241*$K$17)+(R4241/100)*(L4241*$L$17)</f>
        <v>0</v>
      </c>
      <c r="X4241" s="51">
        <f t="shared" si="528"/>
        <v>459</v>
      </c>
      <c r="Y4241" s="51">
        <f t="shared" si="529"/>
        <v>0</v>
      </c>
      <c r="Z4241" s="51">
        <f t="shared" si="530"/>
        <v>0</v>
      </c>
      <c r="AA4241" s="51">
        <f t="shared" si="531"/>
        <v>0</v>
      </c>
      <c r="AB4241" s="51">
        <f t="shared" si="532"/>
        <v>0</v>
      </c>
      <c r="AC4241" s="52">
        <f t="shared" si="533"/>
        <v>459</v>
      </c>
      <c r="AD4241" s="53">
        <f>(ROUND(AC4241-AC4227,1)/AC4227)</f>
        <v>9.285714285714286E-2</v>
      </c>
      <c r="AE4241" s="44"/>
      <c r="AF4241" s="45"/>
    </row>
    <row r="4242" spans="1:32">
      <c r="A4242" s="54" t="s">
        <v>19</v>
      </c>
      <c r="B4242" s="58" t="s">
        <v>343</v>
      </c>
      <c r="C4242" s="38" t="s">
        <v>50</v>
      </c>
      <c r="D4242" s="39">
        <v>90</v>
      </c>
      <c r="E4242" s="39">
        <v>0</v>
      </c>
      <c r="F4242" s="39">
        <v>0</v>
      </c>
      <c r="G4242" s="39">
        <v>0</v>
      </c>
      <c r="H4242" s="39">
        <v>0</v>
      </c>
      <c r="I4242" s="40">
        <v>105</v>
      </c>
      <c r="J4242" s="40">
        <v>10</v>
      </c>
      <c r="K4242" s="40">
        <v>0</v>
      </c>
      <c r="L4242" s="40">
        <v>0</v>
      </c>
      <c r="M4242" s="40">
        <v>0</v>
      </c>
      <c r="N4242" s="41">
        <f>D4242*$D$3</f>
        <v>125.99999999999999</v>
      </c>
      <c r="O4242" s="41">
        <f>E4242*$E$3</f>
        <v>0</v>
      </c>
      <c r="P4242" s="41">
        <f>F4242*$F$3</f>
        <v>0</v>
      </c>
      <c r="Q4242" s="41">
        <f>G4242*$G$3</f>
        <v>0</v>
      </c>
      <c r="R4242" s="41">
        <f>H4242*$H$3</f>
        <v>0</v>
      </c>
      <c r="S4242" s="41">
        <f>(N4242/100)*(I4242*$I$3)+(N4242/100)*(J4242*$J$3)</f>
        <v>289.79999999999995</v>
      </c>
      <c r="T4242" s="41">
        <f>(O4242/100)*(K4242*$K$3)</f>
        <v>0</v>
      </c>
      <c r="U4242" s="41">
        <f>(P4242/100)*(K4242*$K$3)+(P4242/100)*(L4242*$L$3)</f>
        <v>0</v>
      </c>
      <c r="V4242" s="41">
        <f>(Q4242/100)*(L4242*$L$3)</f>
        <v>0</v>
      </c>
      <c r="W4242" s="41">
        <f>(R4242/100)*(K4242*$K$3)+(R4242/100)*(L4242*$L$3)</f>
        <v>0</v>
      </c>
      <c r="X4242" s="41">
        <f t="shared" si="528"/>
        <v>415.79999999999995</v>
      </c>
      <c r="Y4242" s="41">
        <f t="shared" si="529"/>
        <v>0</v>
      </c>
      <c r="Z4242" s="41">
        <f t="shared" si="530"/>
        <v>0</v>
      </c>
      <c r="AA4242" s="41">
        <f t="shared" si="531"/>
        <v>0</v>
      </c>
      <c r="AB4242" s="41">
        <f t="shared" si="532"/>
        <v>0</v>
      </c>
      <c r="AC4242" s="42">
        <f t="shared" si="533"/>
        <v>415.8</v>
      </c>
      <c r="AD4242" s="43"/>
      <c r="AE4242" s="44"/>
      <c r="AF4242" s="45"/>
    </row>
    <row r="4243" spans="1:32">
      <c r="A4243" s="46" t="s">
        <v>29</v>
      </c>
      <c r="B4243" s="59">
        <v>35</v>
      </c>
      <c r="C4243" s="48" t="s">
        <v>5</v>
      </c>
      <c r="D4243" s="49">
        <v>90</v>
      </c>
      <c r="E4243" s="49">
        <v>0</v>
      </c>
      <c r="F4243" s="49">
        <v>0</v>
      </c>
      <c r="G4243" s="49">
        <v>0</v>
      </c>
      <c r="H4243" s="49">
        <v>0</v>
      </c>
      <c r="I4243" s="50">
        <v>110</v>
      </c>
      <c r="J4243" s="50">
        <v>35</v>
      </c>
      <c r="K4243" s="50">
        <v>0</v>
      </c>
      <c r="L4243" s="50">
        <v>0</v>
      </c>
      <c r="M4243" s="50">
        <v>0</v>
      </c>
      <c r="N4243" s="51">
        <f>D4243*$D$4</f>
        <v>121.50000000000001</v>
      </c>
      <c r="O4243" s="51">
        <f>E4243*$E$4</f>
        <v>0</v>
      </c>
      <c r="P4243" s="51">
        <f>F4243*$F$4</f>
        <v>0</v>
      </c>
      <c r="Q4243" s="51">
        <f>G4243*$G$4</f>
        <v>0</v>
      </c>
      <c r="R4243" s="51">
        <f>H4243*$H$4</f>
        <v>0</v>
      </c>
      <c r="S4243" s="51">
        <f>(N4243/100)*(I4243*$I$4)+(N4243/100)*(J4243*$J$4)</f>
        <v>352.35</v>
      </c>
      <c r="T4243" s="51">
        <f>(O4243/100)*(K4243*$K$4)</f>
        <v>0</v>
      </c>
      <c r="U4243" s="51">
        <f>(P4243/100)*(K4243*$K$4)+(P4243/100)*(L4243*$L$4)</f>
        <v>0</v>
      </c>
      <c r="V4243" s="51">
        <f>(Q4243/100)*(L4243*$L$4)</f>
        <v>0</v>
      </c>
      <c r="W4243" s="51">
        <f>(R4243/100)*(K4243*$K$4)+(R4243/100)*(L4243*$L$4)</f>
        <v>0</v>
      </c>
      <c r="X4243" s="51">
        <f t="shared" si="528"/>
        <v>473.85</v>
      </c>
      <c r="Y4243" s="51">
        <f t="shared" si="529"/>
        <v>0</v>
      </c>
      <c r="Z4243" s="51">
        <f t="shared" si="530"/>
        <v>0</v>
      </c>
      <c r="AA4243" s="51">
        <f t="shared" si="531"/>
        <v>0</v>
      </c>
      <c r="AB4243" s="51">
        <f t="shared" si="532"/>
        <v>0</v>
      </c>
      <c r="AC4243" s="52">
        <f t="shared" si="533"/>
        <v>473.9</v>
      </c>
      <c r="AD4243" s="53">
        <f>(ROUND(AC4243-AC4242,1)/AC4242)</f>
        <v>0.13973063973063973</v>
      </c>
      <c r="AE4243" s="44"/>
      <c r="AF4243" s="45"/>
    </row>
    <row r="4244" spans="1:32">
      <c r="A4244" s="46" t="s">
        <v>30</v>
      </c>
      <c r="B4244" s="59">
        <v>15</v>
      </c>
      <c r="C4244" s="48" t="s">
        <v>6</v>
      </c>
      <c r="D4244" s="49">
        <v>90</v>
      </c>
      <c r="E4244" s="49">
        <v>0</v>
      </c>
      <c r="F4244" s="49">
        <v>0</v>
      </c>
      <c r="G4244" s="49">
        <v>0</v>
      </c>
      <c r="H4244" s="49">
        <v>0</v>
      </c>
      <c r="I4244" s="50">
        <v>105</v>
      </c>
      <c r="J4244" s="50">
        <v>10</v>
      </c>
      <c r="K4244" s="50">
        <v>0</v>
      </c>
      <c r="L4244" s="50">
        <v>0</v>
      </c>
      <c r="M4244" s="50">
        <v>0</v>
      </c>
      <c r="N4244" s="51">
        <f>D4244*$D$5</f>
        <v>125.99999999999999</v>
      </c>
      <c r="O4244" s="51">
        <f>E4244*$E$5</f>
        <v>0</v>
      </c>
      <c r="P4244" s="51">
        <f>F4244*$F$5</f>
        <v>0</v>
      </c>
      <c r="Q4244" s="51">
        <f>G4244*$G$5</f>
        <v>0</v>
      </c>
      <c r="R4244" s="51">
        <f>H4244*$H$5</f>
        <v>0</v>
      </c>
      <c r="S4244" s="51">
        <f>(N4244/100)*(I4244*$I$5)+(N4244/100)*(J4244*$J$5)</f>
        <v>289.79999999999995</v>
      </c>
      <c r="T4244" s="51">
        <f>(O4244/100)*(K4244*$K$5)</f>
        <v>0</v>
      </c>
      <c r="U4244" s="51">
        <f>(P4244/100)*(K4244*$K$5)+(P4244/100)*(L4244*$L$5)</f>
        <v>0</v>
      </c>
      <c r="V4244" s="51">
        <f>(Q4244/100)*(L4244*$L$5)</f>
        <v>0</v>
      </c>
      <c r="W4244" s="51">
        <f>(R4244/100)*(K4244*$K$5)+(R4244/100)*(L4244*$L$5)</f>
        <v>0</v>
      </c>
      <c r="X4244" s="51">
        <f t="shared" si="528"/>
        <v>415.79999999999995</v>
      </c>
      <c r="Y4244" s="51">
        <f t="shared" si="529"/>
        <v>0</v>
      </c>
      <c r="Z4244" s="51">
        <f t="shared" si="530"/>
        <v>0</v>
      </c>
      <c r="AA4244" s="51">
        <f t="shared" si="531"/>
        <v>0</v>
      </c>
      <c r="AB4244" s="51">
        <f t="shared" si="532"/>
        <v>0</v>
      </c>
      <c r="AC4244" s="52">
        <f t="shared" si="533"/>
        <v>415.8</v>
      </c>
      <c r="AD4244" s="53">
        <f>(ROUND(AC4244-AC4242,1)/AC4242)</f>
        <v>0</v>
      </c>
      <c r="AE4244" s="44"/>
      <c r="AF4244" s="45"/>
    </row>
    <row r="4245" spans="1:32">
      <c r="A4245" s="46" t="s">
        <v>31</v>
      </c>
      <c r="B4245" s="59">
        <v>0</v>
      </c>
      <c r="C4245" s="48" t="s">
        <v>7</v>
      </c>
      <c r="D4245" s="49">
        <v>90</v>
      </c>
      <c r="E4245" s="49">
        <v>0</v>
      </c>
      <c r="F4245" s="49">
        <v>0</v>
      </c>
      <c r="G4245" s="49">
        <v>0</v>
      </c>
      <c r="H4245" s="49">
        <v>0</v>
      </c>
      <c r="I4245" s="50">
        <v>105</v>
      </c>
      <c r="J4245" s="50">
        <v>10</v>
      </c>
      <c r="K4245" s="50">
        <v>0</v>
      </c>
      <c r="L4245" s="50">
        <v>0</v>
      </c>
      <c r="M4245" s="50">
        <v>0</v>
      </c>
      <c r="N4245" s="51">
        <f>D4245*$D$6</f>
        <v>125.99999999999999</v>
      </c>
      <c r="O4245" s="51">
        <f>E4245*$E$6</f>
        <v>0</v>
      </c>
      <c r="P4245" s="51">
        <f>F4245*$F$6</f>
        <v>0</v>
      </c>
      <c r="Q4245" s="51">
        <f>G4245*$G$6</f>
        <v>0</v>
      </c>
      <c r="R4245" s="51">
        <f>H4245*$H$6</f>
        <v>0</v>
      </c>
      <c r="S4245" s="51">
        <f>(N4245/100)*(I4245*$I$6)+(N4245/100)*(J4245*$J$6)</f>
        <v>289.79999999999995</v>
      </c>
      <c r="T4245" s="51">
        <f>(O4245/100)*(K4245*$K$6)</f>
        <v>0</v>
      </c>
      <c r="U4245" s="51">
        <f>(P4245/100)*(K4245*$K$6)+(P4245/100)*(L4245*$L$6)</f>
        <v>0</v>
      </c>
      <c r="V4245" s="51">
        <f>(Q4245/100)*(L4245*$L$6)</f>
        <v>0</v>
      </c>
      <c r="W4245" s="51">
        <f>(R4245/100)*(K4245*$K$6)+(R4245/100)*(L4245*$L$6)</f>
        <v>0</v>
      </c>
      <c r="X4245" s="51">
        <f t="shared" si="528"/>
        <v>415.79999999999995</v>
      </c>
      <c r="Y4245" s="51">
        <f t="shared" si="529"/>
        <v>0</v>
      </c>
      <c r="Z4245" s="51">
        <f t="shared" si="530"/>
        <v>0</v>
      </c>
      <c r="AA4245" s="51">
        <f t="shared" si="531"/>
        <v>0</v>
      </c>
      <c r="AB4245" s="51">
        <f t="shared" si="532"/>
        <v>0</v>
      </c>
      <c r="AC4245" s="52">
        <f t="shared" si="533"/>
        <v>415.8</v>
      </c>
      <c r="AD4245" s="53">
        <f>(ROUND(AC4245-AC4242,1)/AC4242)</f>
        <v>0</v>
      </c>
      <c r="AE4245" s="44"/>
      <c r="AF4245" s="45"/>
    </row>
    <row r="4246" spans="1:32">
      <c r="A4246" s="46" t="s">
        <v>32</v>
      </c>
      <c r="B4246" s="59">
        <v>0</v>
      </c>
      <c r="C4246" s="48" t="s">
        <v>8</v>
      </c>
      <c r="D4246" s="49">
        <v>90</v>
      </c>
      <c r="E4246" s="49">
        <v>0</v>
      </c>
      <c r="F4246" s="49">
        <v>0</v>
      </c>
      <c r="G4246" s="49">
        <v>0</v>
      </c>
      <c r="H4246" s="49">
        <v>0</v>
      </c>
      <c r="I4246" s="50">
        <v>105</v>
      </c>
      <c r="J4246" s="50">
        <v>10</v>
      </c>
      <c r="K4246" s="50">
        <v>0</v>
      </c>
      <c r="L4246" s="50">
        <v>0</v>
      </c>
      <c r="M4246" s="50">
        <v>0</v>
      </c>
      <c r="N4246" s="51">
        <f>D4246*$D$7</f>
        <v>125.99999999999999</v>
      </c>
      <c r="O4246" s="51">
        <f>E4246*$E$7</f>
        <v>0</v>
      </c>
      <c r="P4246" s="51">
        <f>F4246*$F$7</f>
        <v>0</v>
      </c>
      <c r="Q4246" s="51">
        <f>G4246*$G$7</f>
        <v>0</v>
      </c>
      <c r="R4246" s="51">
        <f>H4246*$H$7</f>
        <v>0</v>
      </c>
      <c r="S4246" s="51">
        <f>(N4246/100)*(I4246*$I$7)+(N4246/100)*(J4246*$J$7)</f>
        <v>289.79999999999995</v>
      </c>
      <c r="T4246" s="51">
        <f>(O4246/100)*(K4246*$K$7)</f>
        <v>0</v>
      </c>
      <c r="U4246" s="51">
        <f>(P4246/100)*(K4246*$K$7)+(P4246/100)*(L4246*$L$7)</f>
        <v>0</v>
      </c>
      <c r="V4246" s="51">
        <f>(Q4246/100)*(L4246*$L$7)</f>
        <v>0</v>
      </c>
      <c r="W4246" s="51">
        <f>(R4246/100)*(K4246*$K$7)+(R4246/100)*(L4246*$L$7)</f>
        <v>0</v>
      </c>
      <c r="X4246" s="51">
        <f t="shared" si="528"/>
        <v>415.79999999999995</v>
      </c>
      <c r="Y4246" s="51">
        <f t="shared" si="529"/>
        <v>0</v>
      </c>
      <c r="Z4246" s="51">
        <f t="shared" si="530"/>
        <v>0</v>
      </c>
      <c r="AA4246" s="51">
        <f t="shared" si="531"/>
        <v>0</v>
      </c>
      <c r="AB4246" s="51">
        <f t="shared" si="532"/>
        <v>0</v>
      </c>
      <c r="AC4246" s="52">
        <f t="shared" si="533"/>
        <v>415.8</v>
      </c>
      <c r="AD4246" s="53">
        <f>(ROUND(AC4246-AC4242,1)/AC4242)</f>
        <v>0</v>
      </c>
      <c r="AE4246" s="44"/>
      <c r="AF4246" s="45"/>
    </row>
    <row r="4247" spans="1:32">
      <c r="A4247" s="46" t="s">
        <v>33</v>
      </c>
      <c r="B4247" s="59"/>
      <c r="C4247" s="48" t="s">
        <v>9</v>
      </c>
      <c r="D4247" s="49">
        <v>90</v>
      </c>
      <c r="E4247" s="49">
        <v>0</v>
      </c>
      <c r="F4247" s="49">
        <v>0</v>
      </c>
      <c r="G4247" s="49">
        <v>0</v>
      </c>
      <c r="H4247" s="49">
        <v>0</v>
      </c>
      <c r="I4247" s="50">
        <v>105</v>
      </c>
      <c r="J4247" s="50">
        <v>10</v>
      </c>
      <c r="K4247" s="50">
        <v>0</v>
      </c>
      <c r="L4247" s="50">
        <v>0</v>
      </c>
      <c r="M4247" s="50">
        <v>0</v>
      </c>
      <c r="N4247" s="51">
        <f>D4247*$D$8</f>
        <v>125.99999999999999</v>
      </c>
      <c r="O4247" s="51">
        <f>E4247*$E$8</f>
        <v>0</v>
      </c>
      <c r="P4247" s="51">
        <f>F4247*$F$8</f>
        <v>0</v>
      </c>
      <c r="Q4247" s="51">
        <f>G4247*$G$8</f>
        <v>0</v>
      </c>
      <c r="R4247" s="51">
        <f>H4247*$H$8</f>
        <v>0</v>
      </c>
      <c r="S4247" s="51">
        <f>(N4247/100)*(I4247*$I$8)+(N4247/100)*(J4247*$J$8)</f>
        <v>289.79999999999995</v>
      </c>
      <c r="T4247" s="51">
        <f>(O4247/100)*(K4247*$K$8)</f>
        <v>0</v>
      </c>
      <c r="U4247" s="51">
        <f>(P4247/100)*(K4247*$K$8)+(P4247/100)*(L4247*$L$8)</f>
        <v>0</v>
      </c>
      <c r="V4247" s="51">
        <f>(Q4247/100)*(L4247*$L$8)</f>
        <v>0</v>
      </c>
      <c r="W4247" s="51">
        <f>(R4247/100)*(K4247*$K$8)+(R4247/100)*(L4247*$L$8)</f>
        <v>0</v>
      </c>
      <c r="X4247" s="51">
        <f t="shared" si="528"/>
        <v>415.79999999999995</v>
      </c>
      <c r="Y4247" s="51">
        <f t="shared" si="529"/>
        <v>0</v>
      </c>
      <c r="Z4247" s="51">
        <f t="shared" si="530"/>
        <v>0</v>
      </c>
      <c r="AA4247" s="51">
        <f t="shared" si="531"/>
        <v>0</v>
      </c>
      <c r="AB4247" s="51">
        <f t="shared" si="532"/>
        <v>0</v>
      </c>
      <c r="AC4247" s="52">
        <f t="shared" si="533"/>
        <v>415.8</v>
      </c>
      <c r="AD4247" s="53">
        <f>(ROUND(AC4247-AC4242,1)/AC4242)</f>
        <v>0</v>
      </c>
      <c r="AE4247" s="44"/>
      <c r="AF4247" s="45"/>
    </row>
    <row r="4248" spans="1:32">
      <c r="A4248" s="46" t="s">
        <v>34</v>
      </c>
      <c r="B4248" s="59"/>
      <c r="C4248" s="48" t="s">
        <v>10</v>
      </c>
      <c r="D4248" s="49">
        <v>42</v>
      </c>
      <c r="E4248" s="49">
        <v>108</v>
      </c>
      <c r="F4248" s="49">
        <v>0</v>
      </c>
      <c r="G4248" s="49">
        <v>0</v>
      </c>
      <c r="H4248" s="49">
        <v>0</v>
      </c>
      <c r="I4248" s="50">
        <v>105</v>
      </c>
      <c r="J4248" s="50">
        <v>10</v>
      </c>
      <c r="K4248" s="50">
        <v>110</v>
      </c>
      <c r="L4248" s="50">
        <v>0</v>
      </c>
      <c r="M4248" s="50">
        <v>0</v>
      </c>
      <c r="N4248" s="51">
        <f>D4248*$D$9</f>
        <v>56.7</v>
      </c>
      <c r="O4248" s="51">
        <f>E4248*$E$9</f>
        <v>145.80000000000001</v>
      </c>
      <c r="P4248" s="51">
        <f>F4248*$F$9</f>
        <v>0</v>
      </c>
      <c r="Q4248" s="51">
        <f>G4248*$G$9</f>
        <v>0</v>
      </c>
      <c r="R4248" s="51">
        <f>H4248*$H$9</f>
        <v>0</v>
      </c>
      <c r="S4248" s="51">
        <f>(N4248/100)*(I4248*$I$9)+(N4248/100)*(J4248*$J$9)</f>
        <v>65.204999999999998</v>
      </c>
      <c r="T4248" s="51">
        <f>(O4248/100)*(K4248*$K$9)</f>
        <v>224.53200000000004</v>
      </c>
      <c r="U4248" s="51">
        <f>(P4248/100)*(K4248*$K$9)+(P4248/100)*(L4248*$L$9)</f>
        <v>0</v>
      </c>
      <c r="V4248" s="51">
        <f>(Q4248/100)*(L4248*$L$9)</f>
        <v>0</v>
      </c>
      <c r="W4248" s="51">
        <f>(R4248/100)*(K4248*$K$9)+(R4248/100)*(L4248*$L$9)</f>
        <v>0</v>
      </c>
      <c r="X4248" s="51">
        <f t="shared" si="528"/>
        <v>121.905</v>
      </c>
      <c r="Y4248" s="51">
        <f t="shared" si="529"/>
        <v>370.33200000000005</v>
      </c>
      <c r="Z4248" s="51">
        <f t="shared" si="530"/>
        <v>0</v>
      </c>
      <c r="AA4248" s="51">
        <f t="shared" si="531"/>
        <v>0</v>
      </c>
      <c r="AB4248" s="51">
        <f t="shared" si="532"/>
        <v>0</v>
      </c>
      <c r="AC4248" s="52">
        <f t="shared" si="533"/>
        <v>492.2</v>
      </c>
      <c r="AD4248" s="53">
        <f>(ROUND(AC4248-AC4242,1)/AC4242)</f>
        <v>0.18374218374218376</v>
      </c>
      <c r="AE4248" s="44"/>
      <c r="AF4248" s="45"/>
    </row>
    <row r="4249" spans="1:32">
      <c r="A4249" s="46" t="s">
        <v>35</v>
      </c>
      <c r="B4249" s="59"/>
      <c r="C4249" s="48" t="s">
        <v>11</v>
      </c>
      <c r="D4249" s="49">
        <v>42</v>
      </c>
      <c r="E4249" s="49">
        <v>0</v>
      </c>
      <c r="F4249" s="49">
        <v>108</v>
      </c>
      <c r="G4249" s="49">
        <v>0</v>
      </c>
      <c r="H4249" s="49">
        <v>0</v>
      </c>
      <c r="I4249" s="50">
        <v>105</v>
      </c>
      <c r="J4249" s="50">
        <v>10</v>
      </c>
      <c r="K4249" s="50">
        <v>55</v>
      </c>
      <c r="L4249" s="50">
        <v>55</v>
      </c>
      <c r="M4249" s="50">
        <v>0</v>
      </c>
      <c r="N4249" s="51">
        <f>D4249*$D$10</f>
        <v>56.7</v>
      </c>
      <c r="O4249" s="51">
        <f>E4249*$E$10</f>
        <v>0</v>
      </c>
      <c r="P4249" s="51">
        <f>F4249*$F$10</f>
        <v>145.80000000000001</v>
      </c>
      <c r="Q4249" s="51">
        <f>G4249*$G$10</f>
        <v>0</v>
      </c>
      <c r="R4249" s="51">
        <f>H4249*$H$10</f>
        <v>0</v>
      </c>
      <c r="S4249" s="51">
        <f>(N4249/100)*(I4249*$I$10)+(N4249/100)*(J4249*$J$10)</f>
        <v>65.204999999999998</v>
      </c>
      <c r="T4249" s="51">
        <f>(O4249/100)*(K4249*$J$10)</f>
        <v>0</v>
      </c>
      <c r="U4249" s="51">
        <f>(P4249/100)*(K4249*$K$10)+(P4249/100)*(L4249*$L$10)</f>
        <v>224.53200000000004</v>
      </c>
      <c r="V4249" s="51">
        <f>(Q4249/100)*(L4249*$L$10)</f>
        <v>0</v>
      </c>
      <c r="W4249" s="51">
        <f>(R4249/100)*(K4249*$K$10)+(R4249/100)*(L4249*$L$10)</f>
        <v>0</v>
      </c>
      <c r="X4249" s="51">
        <f t="shared" si="528"/>
        <v>121.905</v>
      </c>
      <c r="Y4249" s="51">
        <f t="shared" si="529"/>
        <v>0</v>
      </c>
      <c r="Z4249" s="51">
        <f t="shared" si="530"/>
        <v>370.33200000000005</v>
      </c>
      <c r="AA4249" s="51">
        <f t="shared" si="531"/>
        <v>0</v>
      </c>
      <c r="AB4249" s="51">
        <f t="shared" si="532"/>
        <v>0</v>
      </c>
      <c r="AC4249" s="52">
        <f t="shared" si="533"/>
        <v>492.2</v>
      </c>
      <c r="AD4249" s="53">
        <f>(ROUND(AC4249-AC4242,1)/AC4242)</f>
        <v>0.18374218374218376</v>
      </c>
      <c r="AE4249" s="44"/>
      <c r="AF4249" s="45"/>
    </row>
    <row r="4250" spans="1:32">
      <c r="A4250" s="46" t="s">
        <v>36</v>
      </c>
      <c r="B4250" s="59"/>
      <c r="C4250" s="48" t="s">
        <v>12</v>
      </c>
      <c r="D4250" s="49">
        <v>42</v>
      </c>
      <c r="E4250" s="49">
        <v>0</v>
      </c>
      <c r="F4250" s="49">
        <v>0</v>
      </c>
      <c r="G4250" s="49">
        <v>108</v>
      </c>
      <c r="H4250" s="49">
        <v>0</v>
      </c>
      <c r="I4250" s="50">
        <v>105</v>
      </c>
      <c r="J4250" s="50">
        <v>10</v>
      </c>
      <c r="K4250" s="50">
        <v>0</v>
      </c>
      <c r="L4250" s="50">
        <v>110</v>
      </c>
      <c r="M4250" s="50">
        <v>0</v>
      </c>
      <c r="N4250" s="51">
        <f>D4250*$D$11</f>
        <v>56.7</v>
      </c>
      <c r="O4250" s="51">
        <f>E4250*$E$11</f>
        <v>0</v>
      </c>
      <c r="P4250" s="51">
        <f>F4250*$F$11</f>
        <v>0</v>
      </c>
      <c r="Q4250" s="51">
        <f>G4250*$G$11</f>
        <v>145.80000000000001</v>
      </c>
      <c r="R4250" s="51">
        <f>H4250*$H$11</f>
        <v>0</v>
      </c>
      <c r="S4250" s="51">
        <f>(N4250/100)*(I4250*$I$11)+(N4250/100)*(J4250*$J$11)</f>
        <v>65.204999999999998</v>
      </c>
      <c r="T4250" s="51">
        <f>(O4250/100)*(K4250*$K$11)</f>
        <v>0</v>
      </c>
      <c r="U4250" s="51">
        <f>(P4250/100)*(K4250*$K$11)+(P4250/100)*(L4250*$L$11)</f>
        <v>0</v>
      </c>
      <c r="V4250" s="51">
        <f>(Q4250/100)*(L4250*$L$11)</f>
        <v>224.53200000000004</v>
      </c>
      <c r="W4250" s="51">
        <f>(R4250/100)*(K4250*$K$11)+(R4250/100)*(L4250*$L$11)</f>
        <v>0</v>
      </c>
      <c r="X4250" s="51">
        <f t="shared" si="528"/>
        <v>121.905</v>
      </c>
      <c r="Y4250" s="51">
        <f t="shared" si="529"/>
        <v>0</v>
      </c>
      <c r="Z4250" s="51">
        <f t="shared" si="530"/>
        <v>0</v>
      </c>
      <c r="AA4250" s="51">
        <f t="shared" si="531"/>
        <v>370.33200000000005</v>
      </c>
      <c r="AB4250" s="51">
        <f t="shared" si="532"/>
        <v>0</v>
      </c>
      <c r="AC4250" s="52">
        <f t="shared" si="533"/>
        <v>492.2</v>
      </c>
      <c r="AD4250" s="53">
        <f>(ROUND(AC4250-AC4242,1)/AC4242)</f>
        <v>0.18374218374218376</v>
      </c>
      <c r="AE4250" s="44"/>
      <c r="AF4250" s="45"/>
    </row>
    <row r="4251" spans="1:32">
      <c r="A4251" s="46" t="s">
        <v>37</v>
      </c>
      <c r="B4251" s="59"/>
      <c r="C4251" s="48" t="s">
        <v>13</v>
      </c>
      <c r="D4251" s="49">
        <v>42</v>
      </c>
      <c r="E4251" s="49">
        <v>0</v>
      </c>
      <c r="F4251" s="49">
        <v>0</v>
      </c>
      <c r="G4251" s="49">
        <v>0</v>
      </c>
      <c r="H4251" s="49">
        <v>108</v>
      </c>
      <c r="I4251" s="50">
        <v>105</v>
      </c>
      <c r="J4251" s="50">
        <v>10</v>
      </c>
      <c r="K4251" s="50">
        <v>55</v>
      </c>
      <c r="L4251" s="50">
        <v>55</v>
      </c>
      <c r="M4251" s="50">
        <v>0</v>
      </c>
      <c r="N4251" s="51">
        <f>D4251*$D$12</f>
        <v>56.7</v>
      </c>
      <c r="O4251" s="51">
        <f>E4251*$E$12</f>
        <v>0</v>
      </c>
      <c r="P4251" s="51">
        <f>F4251*$F$12</f>
        <v>0</v>
      </c>
      <c r="Q4251" s="51">
        <f>G4251*$G$12</f>
        <v>0</v>
      </c>
      <c r="R4251" s="51">
        <f>H4251*$H$12</f>
        <v>145.80000000000001</v>
      </c>
      <c r="S4251" s="51">
        <f>(N4251/100)*(I4251*$I$12)+(N4251/100)*(J4251*$J$12)</f>
        <v>65.204999999999998</v>
      </c>
      <c r="T4251" s="51">
        <f>(O4251/100)*(K4251*$K$12)</f>
        <v>0</v>
      </c>
      <c r="U4251" s="51">
        <f>(P4251/100)*(K4251*$K$12)+(P4251/100)*(L4251*$L$12)</f>
        <v>0</v>
      </c>
      <c r="V4251" s="51">
        <f>(Q4251/100)*(L4251*$L$12)</f>
        <v>0</v>
      </c>
      <c r="W4251" s="51">
        <f>(R4251/100)*(K4251*$K$12)+(R4251/100)*(L4251*$L$12)</f>
        <v>224.53200000000004</v>
      </c>
      <c r="X4251" s="51">
        <f t="shared" si="528"/>
        <v>121.905</v>
      </c>
      <c r="Y4251" s="51">
        <f t="shared" si="529"/>
        <v>0</v>
      </c>
      <c r="Z4251" s="51">
        <f t="shared" si="530"/>
        <v>0</v>
      </c>
      <c r="AA4251" s="51">
        <f t="shared" si="531"/>
        <v>0</v>
      </c>
      <c r="AB4251" s="51">
        <f t="shared" si="532"/>
        <v>370.33200000000005</v>
      </c>
      <c r="AC4251" s="52">
        <f t="shared" si="533"/>
        <v>492.2</v>
      </c>
      <c r="AD4251" s="53">
        <f>(ROUND(AC4251-AC4242,1)/AC4242)</f>
        <v>0.18374218374218376</v>
      </c>
      <c r="AE4251" s="44"/>
      <c r="AF4251" s="45"/>
    </row>
    <row r="4252" spans="1:32">
      <c r="A4252" s="46" t="s">
        <v>38</v>
      </c>
      <c r="B4252" s="59"/>
      <c r="C4252" s="48" t="s">
        <v>14</v>
      </c>
      <c r="D4252" s="49">
        <v>90</v>
      </c>
      <c r="E4252" s="49">
        <v>0</v>
      </c>
      <c r="F4252" s="49">
        <v>0</v>
      </c>
      <c r="G4252" s="49">
        <v>0</v>
      </c>
      <c r="H4252" s="49">
        <v>0</v>
      </c>
      <c r="I4252" s="50">
        <v>0</v>
      </c>
      <c r="J4252" s="50">
        <v>0</v>
      </c>
      <c r="K4252" s="50">
        <v>0</v>
      </c>
      <c r="L4252" s="50">
        <v>0</v>
      </c>
      <c r="M4252" s="50">
        <v>145</v>
      </c>
      <c r="N4252" s="51">
        <f>D4252*$D$13</f>
        <v>121.50000000000001</v>
      </c>
      <c r="O4252" s="51">
        <f>E4252*$E$13</f>
        <v>0</v>
      </c>
      <c r="P4252" s="51">
        <f>F4252*$F$13</f>
        <v>0</v>
      </c>
      <c r="Q4252" s="51">
        <f>G4252*$G$13</f>
        <v>0</v>
      </c>
      <c r="R4252" s="51">
        <f>H4252*$H$13</f>
        <v>0</v>
      </c>
      <c r="S4252" s="51">
        <f>(N4252/100)*(I4252*$I$13)+(N4252/100)*(J4252*$J$13)+(N4252/100)*(M4252*$M$13)</f>
        <v>352.35</v>
      </c>
      <c r="T4252" s="51">
        <f>(O4252/100)*(K4252*$K$13)+(O4252/100)*(M4252*$M$13)</f>
        <v>0</v>
      </c>
      <c r="U4252" s="51">
        <f>(P4252/100)*(K4252*$K$13)+(P4252/100)*(L4252*$L$13)+(P4252/100)*(M4252*$M$13)</f>
        <v>0</v>
      </c>
      <c r="V4252" s="51">
        <f>(Q4252/100)*(L4252*$L$13)+(Q4252/100)*(M4252*$M$13)</f>
        <v>0</v>
      </c>
      <c r="W4252" s="51">
        <f>(R4252/100)*(K4252*$K$13)+(R4252/100)*(L4252*$L$13)+(R4252/100)*(M4252*$M$13)</f>
        <v>0</v>
      </c>
      <c r="X4252" s="51">
        <f t="shared" si="528"/>
        <v>473.85</v>
      </c>
      <c r="Y4252" s="51">
        <f t="shared" si="529"/>
        <v>0</v>
      </c>
      <c r="Z4252" s="51">
        <f t="shared" si="530"/>
        <v>0</v>
      </c>
      <c r="AA4252" s="51">
        <f t="shared" si="531"/>
        <v>0</v>
      </c>
      <c r="AB4252" s="51">
        <f t="shared" si="532"/>
        <v>0</v>
      </c>
      <c r="AC4252" s="52">
        <f t="shared" si="533"/>
        <v>473.9</v>
      </c>
      <c r="AD4252" s="53">
        <f>(ROUND(AC4252-AC4242,1)/AC4242)</f>
        <v>0.13973063973063973</v>
      </c>
      <c r="AE4252" s="44"/>
      <c r="AF4252" s="45"/>
    </row>
    <row r="4253" spans="1:32">
      <c r="A4253" s="46" t="s">
        <v>39</v>
      </c>
      <c r="B4253" s="59"/>
      <c r="C4253" s="48" t="s">
        <v>15</v>
      </c>
      <c r="D4253" s="49">
        <v>90</v>
      </c>
      <c r="E4253" s="49">
        <v>0</v>
      </c>
      <c r="F4253" s="49">
        <v>0</v>
      </c>
      <c r="G4253" s="49">
        <v>0</v>
      </c>
      <c r="H4253" s="49">
        <v>0</v>
      </c>
      <c r="I4253" s="50">
        <v>105</v>
      </c>
      <c r="J4253" s="50">
        <v>10</v>
      </c>
      <c r="K4253" s="50">
        <v>90</v>
      </c>
      <c r="L4253" s="50">
        <v>0</v>
      </c>
      <c r="M4253" s="50">
        <v>0</v>
      </c>
      <c r="N4253" s="51">
        <f>D4253*$D$14</f>
        <v>121.50000000000001</v>
      </c>
      <c r="O4253" s="51">
        <f>E4253*$E$14</f>
        <v>0</v>
      </c>
      <c r="P4253" s="51">
        <f>F4253*$F$14</f>
        <v>0</v>
      </c>
      <c r="Q4253" s="51">
        <f>G4253*$G$14</f>
        <v>0</v>
      </c>
      <c r="R4253" s="51">
        <f>H4253*$H$14</f>
        <v>0</v>
      </c>
      <c r="S4253" s="51">
        <f>(N4253/100)*(I4253*$I$14)+(N4253/100)*(J4253*$J$14)+(N4253/100)*(K4253*$K$14)</f>
        <v>358.42500000000001</v>
      </c>
      <c r="T4253" s="51">
        <f>(O4253/100)*(K4253*$K$14)</f>
        <v>0</v>
      </c>
      <c r="U4253" s="51">
        <f>(P4253/100)*(K4253*$K$14)+(P4253/100)*(L4253*$L$14)</f>
        <v>0</v>
      </c>
      <c r="V4253" s="51">
        <f>(Q4253/100)*(L4253*$L$14)</f>
        <v>0</v>
      </c>
      <c r="W4253" s="51">
        <f>(R4253/100)*(K4253*$L$14)+(R4253/100)*(L4253*$M$14)</f>
        <v>0</v>
      </c>
      <c r="X4253" s="51">
        <f t="shared" si="528"/>
        <v>479.92500000000001</v>
      </c>
      <c r="Y4253" s="51">
        <f t="shared" si="529"/>
        <v>0</v>
      </c>
      <c r="Z4253" s="51">
        <f t="shared" si="530"/>
        <v>0</v>
      </c>
      <c r="AA4253" s="51">
        <f t="shared" si="531"/>
        <v>0</v>
      </c>
      <c r="AB4253" s="51">
        <f t="shared" si="532"/>
        <v>0</v>
      </c>
      <c r="AC4253" s="52">
        <f t="shared" si="533"/>
        <v>479.9</v>
      </c>
      <c r="AD4253" s="53">
        <f>(ROUND(AC4253-AC4242,1)/AC4242)</f>
        <v>0.15416065416065414</v>
      </c>
      <c r="AE4253" s="44"/>
      <c r="AF4253" s="45"/>
    </row>
    <row r="4254" spans="1:32">
      <c r="A4254" s="46"/>
      <c r="B4254" s="59"/>
      <c r="C4254" s="48" t="s">
        <v>16</v>
      </c>
      <c r="D4254" s="49">
        <v>90</v>
      </c>
      <c r="E4254" s="49">
        <v>0</v>
      </c>
      <c r="F4254" s="49">
        <v>0</v>
      </c>
      <c r="G4254" s="49">
        <v>0</v>
      </c>
      <c r="H4254" s="49">
        <v>0</v>
      </c>
      <c r="I4254" s="50">
        <v>105</v>
      </c>
      <c r="J4254" s="50">
        <v>10</v>
      </c>
      <c r="K4254" s="50">
        <v>0</v>
      </c>
      <c r="L4254" s="50">
        <v>90</v>
      </c>
      <c r="M4254" s="50">
        <v>0</v>
      </c>
      <c r="N4254" s="51">
        <f>D4254*$D$15</f>
        <v>121.50000000000001</v>
      </c>
      <c r="O4254" s="51">
        <f>E4254*$E$15</f>
        <v>0</v>
      </c>
      <c r="P4254" s="51">
        <f>F4254*$F$15</f>
        <v>0</v>
      </c>
      <c r="Q4254" s="51">
        <f>G4254*$G$15</f>
        <v>0</v>
      </c>
      <c r="R4254" s="51">
        <f>H4254*$H$15</f>
        <v>0</v>
      </c>
      <c r="S4254" s="51">
        <f>(N4254/100)*(I4254*$I$15)+(N4254/100)*(J4254*$J$15)+(N4254/100)*(L4254*$L$15)</f>
        <v>358.42500000000001</v>
      </c>
      <c r="T4254" s="51">
        <f>(O4254/100)*(K4254*$K$15)</f>
        <v>0</v>
      </c>
      <c r="U4254" s="51">
        <f>(P4254/100)*(K4254*$K$15)+(P4254/100)*(L4254*$L$15)</f>
        <v>0</v>
      </c>
      <c r="V4254" s="51">
        <f>(Q4254/100)*(L4254*$L$15)</f>
        <v>0</v>
      </c>
      <c r="W4254" s="51">
        <f>(R4254/100)*(K4254*$K$15)+(R4254/100)*(L4254*$L$15)</f>
        <v>0</v>
      </c>
      <c r="X4254" s="51">
        <f t="shared" si="528"/>
        <v>479.92500000000001</v>
      </c>
      <c r="Y4254" s="51">
        <f t="shared" si="529"/>
        <v>0</v>
      </c>
      <c r="Z4254" s="51">
        <f t="shared" si="530"/>
        <v>0</v>
      </c>
      <c r="AA4254" s="51">
        <f t="shared" si="531"/>
        <v>0</v>
      </c>
      <c r="AB4254" s="51">
        <f t="shared" si="532"/>
        <v>0</v>
      </c>
      <c r="AC4254" s="52">
        <f t="shared" si="533"/>
        <v>479.9</v>
      </c>
      <c r="AD4254" s="53">
        <f>(ROUND(AC4254-AC4242,1)/AC4242)</f>
        <v>0.15416065416065414</v>
      </c>
      <c r="AE4254" s="44"/>
      <c r="AF4254" s="45"/>
    </row>
    <row r="4255" spans="1:32">
      <c r="A4255" s="46"/>
      <c r="B4255" s="59"/>
      <c r="C4255" s="48" t="s">
        <v>17</v>
      </c>
      <c r="D4255" s="49">
        <v>90</v>
      </c>
      <c r="E4255" s="49">
        <v>0</v>
      </c>
      <c r="F4255" s="49">
        <v>0</v>
      </c>
      <c r="G4255" s="49">
        <v>0</v>
      </c>
      <c r="H4255" s="49">
        <v>0</v>
      </c>
      <c r="I4255" s="50">
        <v>105</v>
      </c>
      <c r="J4255" s="50">
        <v>70</v>
      </c>
      <c r="K4255" s="50">
        <v>0</v>
      </c>
      <c r="L4255" s="50">
        <v>0</v>
      </c>
      <c r="M4255" s="50">
        <v>0</v>
      </c>
      <c r="N4255" s="51">
        <f>D4255*$D$16</f>
        <v>121.50000000000001</v>
      </c>
      <c r="O4255" s="51">
        <f>E4255*$E$16</f>
        <v>0</v>
      </c>
      <c r="P4255" s="51">
        <f>F4255*$F$16</f>
        <v>0</v>
      </c>
      <c r="Q4255" s="51">
        <f>G4255*$G$16</f>
        <v>0</v>
      </c>
      <c r="R4255" s="51">
        <f>H4255*$H$16</f>
        <v>0</v>
      </c>
      <c r="S4255" s="51">
        <f>(N4255/100)*(I4255*$I$16)+(N4255/100)*(J4255*$J$16)</f>
        <v>340.2</v>
      </c>
      <c r="T4255" s="51">
        <f>(O4255/100)*(K4255*$K$16)</f>
        <v>0</v>
      </c>
      <c r="U4255" s="51">
        <f>(P4255/100)*(K4255*$K$16)+(P4255/100)*(L4255*$L$16)</f>
        <v>0</v>
      </c>
      <c r="V4255" s="51">
        <f>(Q4255/100)*(L4255*$L$16)</f>
        <v>0</v>
      </c>
      <c r="W4255" s="51">
        <f>(R4255/100)*(K4255*$K$16)+(R4255/100)*(L4255*$L$16)</f>
        <v>0</v>
      </c>
      <c r="X4255" s="51">
        <f t="shared" si="528"/>
        <v>461.7</v>
      </c>
      <c r="Y4255" s="51">
        <f t="shared" si="529"/>
        <v>0</v>
      </c>
      <c r="Z4255" s="51">
        <f t="shared" si="530"/>
        <v>0</v>
      </c>
      <c r="AA4255" s="51">
        <f t="shared" si="531"/>
        <v>0</v>
      </c>
      <c r="AB4255" s="51">
        <f t="shared" si="532"/>
        <v>0</v>
      </c>
      <c r="AC4255" s="52">
        <f t="shared" si="533"/>
        <v>461.7</v>
      </c>
      <c r="AD4255" s="53">
        <f>(ROUND(AC4255-AC4242,1)/AC4242)</f>
        <v>0.11038961038961038</v>
      </c>
      <c r="AE4255" s="44"/>
      <c r="AF4255" s="45"/>
    </row>
    <row r="4256" spans="1:32">
      <c r="A4256" s="46"/>
      <c r="B4256" s="59"/>
      <c r="C4256" s="48" t="s">
        <v>18</v>
      </c>
      <c r="D4256" s="49">
        <v>90</v>
      </c>
      <c r="E4256" s="49">
        <v>0</v>
      </c>
      <c r="F4256" s="49">
        <v>0</v>
      </c>
      <c r="G4256" s="49">
        <v>0</v>
      </c>
      <c r="H4256" s="49">
        <v>0</v>
      </c>
      <c r="I4256" s="50">
        <v>125</v>
      </c>
      <c r="J4256" s="50">
        <v>10</v>
      </c>
      <c r="K4256" s="50">
        <v>0</v>
      </c>
      <c r="L4256" s="50">
        <v>0</v>
      </c>
      <c r="M4256" s="50">
        <v>0</v>
      </c>
      <c r="N4256" s="51">
        <f>D4256*$D$17</f>
        <v>121.50000000000001</v>
      </c>
      <c r="O4256" s="51">
        <f>E4256*$E$17</f>
        <v>0</v>
      </c>
      <c r="P4256" s="51">
        <f>F4256*$F$17</f>
        <v>0</v>
      </c>
      <c r="Q4256" s="51">
        <f>G4256*$G$17</f>
        <v>0</v>
      </c>
      <c r="R4256" s="51">
        <f>H4256*$H$17</f>
        <v>0</v>
      </c>
      <c r="S4256" s="51">
        <f>(N4256/100)*(I4256*$I$17)+(N4256/100)*(J4256*$J$17)</f>
        <v>391.83749999999998</v>
      </c>
      <c r="T4256" s="51">
        <f>(O4256/100)*(K4256*$K$17)</f>
        <v>0</v>
      </c>
      <c r="U4256" s="51">
        <f>(P4256/100)*(K4256*$K$17)+(P4256/100)*(L4256*$L$17)</f>
        <v>0</v>
      </c>
      <c r="V4256" s="51">
        <f>(Q4256/100)*(L4256*$L$17)</f>
        <v>0</v>
      </c>
      <c r="W4256" s="51">
        <f>(R4256/100)*(K4256*$K$17)+(R4256/100)*(L4256*$L$17)</f>
        <v>0</v>
      </c>
      <c r="X4256" s="51">
        <f t="shared" si="528"/>
        <v>513.33749999999998</v>
      </c>
      <c r="Y4256" s="51">
        <f t="shared" si="529"/>
        <v>0</v>
      </c>
      <c r="Z4256" s="51">
        <f t="shared" si="530"/>
        <v>0</v>
      </c>
      <c r="AA4256" s="51">
        <f t="shared" si="531"/>
        <v>0</v>
      </c>
      <c r="AB4256" s="51">
        <f t="shared" si="532"/>
        <v>0</v>
      </c>
      <c r="AC4256" s="52">
        <f t="shared" si="533"/>
        <v>513.29999999999995</v>
      </c>
      <c r="AD4256" s="53">
        <f>(ROUND(AC4256-AC4242,1)/AC4242)</f>
        <v>0.23448773448773449</v>
      </c>
      <c r="AE4256" s="44"/>
      <c r="AF4256" s="45"/>
    </row>
    <row r="4257" spans="1:32">
      <c r="A4257" s="62"/>
      <c r="B4257" s="210" t="s">
        <v>344</v>
      </c>
      <c r="C4257" s="210"/>
      <c r="D4257" s="210"/>
      <c r="E4257" s="210"/>
      <c r="F4257" s="210"/>
      <c r="G4257" s="210"/>
      <c r="H4257" s="210"/>
      <c r="I4257" s="210"/>
      <c r="J4257" s="210"/>
      <c r="K4257" s="210"/>
      <c r="L4257" s="210"/>
      <c r="M4257" s="210"/>
      <c r="N4257" s="210"/>
      <c r="O4257" s="210"/>
      <c r="P4257" s="210"/>
      <c r="Q4257" s="210"/>
      <c r="R4257" s="210"/>
      <c r="S4257" s="210"/>
      <c r="T4257" s="210"/>
      <c r="U4257" s="210"/>
      <c r="V4257" s="210"/>
      <c r="W4257" s="210"/>
      <c r="X4257" s="210"/>
      <c r="Y4257" s="210"/>
      <c r="Z4257" s="210"/>
      <c r="AA4257" s="210"/>
      <c r="AB4257" s="210"/>
      <c r="AC4257" s="12">
        <v>700</v>
      </c>
      <c r="AD4257" s="12"/>
      <c r="AE4257" s="44"/>
      <c r="AF4257" s="45"/>
    </row>
    <row r="4258" spans="1:32">
      <c r="A4258" s="54" t="s">
        <v>19</v>
      </c>
      <c r="B4258" s="47" t="s">
        <v>344</v>
      </c>
      <c r="C4258" s="48" t="s">
        <v>4</v>
      </c>
      <c r="D4258" s="49">
        <v>135</v>
      </c>
      <c r="E4258" s="49">
        <v>0</v>
      </c>
      <c r="F4258" s="49">
        <v>0</v>
      </c>
      <c r="G4258" s="49">
        <v>0</v>
      </c>
      <c r="H4258" s="49">
        <v>0</v>
      </c>
      <c r="I4258" s="50">
        <v>40</v>
      </c>
      <c r="J4258" s="50">
        <v>40</v>
      </c>
      <c r="K4258" s="50">
        <v>0</v>
      </c>
      <c r="L4258" s="50">
        <v>0</v>
      </c>
      <c r="M4258" s="50">
        <v>0</v>
      </c>
      <c r="N4258" s="51">
        <f>D4258*$D$3</f>
        <v>189</v>
      </c>
      <c r="O4258" s="51">
        <f>E4258*$E$3</f>
        <v>0</v>
      </c>
      <c r="P4258" s="51">
        <f>F4258*$F$3</f>
        <v>0</v>
      </c>
      <c r="Q4258" s="51">
        <f>G4258*$G$3</f>
        <v>0</v>
      </c>
      <c r="R4258" s="51">
        <f>H4258*$H$3</f>
        <v>0</v>
      </c>
      <c r="S4258" s="51">
        <f>(N4258/100)*(I4258*$I$3)+(N4258/100)*(J4258*$J$3)</f>
        <v>302.39999999999998</v>
      </c>
      <c r="T4258" s="51">
        <f>(O4258/100)*(K4258*$K$3)</f>
        <v>0</v>
      </c>
      <c r="U4258" s="51">
        <f>(P4258/100)*(K4258*$K$3)+(P4258/100)*(L4258*$L$3)</f>
        <v>0</v>
      </c>
      <c r="V4258" s="51">
        <f>(Q4258/100)*(L4258*$L$3)</f>
        <v>0</v>
      </c>
      <c r="W4258" s="51">
        <f>(R4258/100)*(K4258*$K$3)+(R4258/100)*(L4258*$L$3)</f>
        <v>0</v>
      </c>
      <c r="X4258" s="51">
        <f t="shared" ref="X4258:X4321" si="534">N4258+S4258</f>
        <v>491.4</v>
      </c>
      <c r="Y4258" s="51">
        <f t="shared" ref="Y4258:Y4321" si="535">O4258+T4258</f>
        <v>0</v>
      </c>
      <c r="Z4258" s="51">
        <f t="shared" ref="Z4258:Z4321" si="536">P4258+U4258</f>
        <v>0</v>
      </c>
      <c r="AA4258" s="51">
        <f t="shared" ref="AA4258:AA4321" si="537">Q4258+V4258</f>
        <v>0</v>
      </c>
      <c r="AB4258" s="51">
        <f t="shared" ref="AB4258:AB4321" si="538">R4258+W4258</f>
        <v>0</v>
      </c>
      <c r="AC4258" s="52">
        <f t="shared" ref="AC4258:AC4321" si="539">ROUND(X4258+Y4258+Z4258+AA4258+AB4258,1)</f>
        <v>491.4</v>
      </c>
      <c r="AD4258" s="53">
        <v>0</v>
      </c>
      <c r="AE4258" s="44" t="s">
        <v>28</v>
      </c>
      <c r="AF4258" s="45"/>
    </row>
    <row r="4259" spans="1:32">
      <c r="A4259" s="46" t="s">
        <v>29</v>
      </c>
      <c r="B4259" s="47">
        <v>14</v>
      </c>
      <c r="C4259" s="48" t="s">
        <v>5</v>
      </c>
      <c r="D4259" s="49">
        <v>135</v>
      </c>
      <c r="E4259" s="49">
        <v>0</v>
      </c>
      <c r="F4259" s="49">
        <v>0</v>
      </c>
      <c r="G4259" s="49">
        <v>0</v>
      </c>
      <c r="H4259" s="49">
        <v>0</v>
      </c>
      <c r="I4259" s="50">
        <v>60</v>
      </c>
      <c r="J4259" s="50">
        <v>60</v>
      </c>
      <c r="K4259" s="50">
        <v>0</v>
      </c>
      <c r="L4259" s="50">
        <v>0</v>
      </c>
      <c r="M4259" s="50">
        <v>0</v>
      </c>
      <c r="N4259" s="51">
        <f>D4259*$D$4</f>
        <v>182.25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437.4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34"/>
        <v>619.65</v>
      </c>
      <c r="Y4259" s="51">
        <f t="shared" si="535"/>
        <v>0</v>
      </c>
      <c r="Z4259" s="51">
        <f t="shared" si="536"/>
        <v>0</v>
      </c>
      <c r="AA4259" s="51">
        <f t="shared" si="537"/>
        <v>0</v>
      </c>
      <c r="AB4259" s="51">
        <f t="shared" si="538"/>
        <v>0</v>
      </c>
      <c r="AC4259" s="52">
        <f t="shared" si="539"/>
        <v>619.70000000000005</v>
      </c>
      <c r="AD4259" s="53">
        <f>(ROUND(AC4259-AC4258,1)/AC4258)</f>
        <v>0.26109076109076113</v>
      </c>
      <c r="AE4259" s="44"/>
      <c r="AF4259" s="45"/>
    </row>
    <row r="4260" spans="1:32">
      <c r="A4260" s="46" t="s">
        <v>30</v>
      </c>
      <c r="B4260" s="47">
        <v>14</v>
      </c>
      <c r="C4260" s="48" t="s">
        <v>6</v>
      </c>
      <c r="D4260" s="49">
        <v>135</v>
      </c>
      <c r="E4260" s="49">
        <v>0</v>
      </c>
      <c r="F4260" s="49">
        <v>0</v>
      </c>
      <c r="G4260" s="49">
        <v>0</v>
      </c>
      <c r="H4260" s="49">
        <v>0</v>
      </c>
      <c r="I4260" s="50">
        <v>40</v>
      </c>
      <c r="J4260" s="50">
        <v>40</v>
      </c>
      <c r="K4260" s="50">
        <v>0</v>
      </c>
      <c r="L4260" s="50">
        <v>0</v>
      </c>
      <c r="M4260" s="50">
        <v>0</v>
      </c>
      <c r="N4260" s="51">
        <f>D4260*$D$5</f>
        <v>189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302.39999999999998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34"/>
        <v>491.4</v>
      </c>
      <c r="Y4260" s="51">
        <f t="shared" si="535"/>
        <v>0</v>
      </c>
      <c r="Z4260" s="51">
        <f t="shared" si="536"/>
        <v>0</v>
      </c>
      <c r="AA4260" s="51">
        <f t="shared" si="537"/>
        <v>0</v>
      </c>
      <c r="AB4260" s="51">
        <f t="shared" si="538"/>
        <v>0</v>
      </c>
      <c r="AC4260" s="52">
        <f t="shared" si="539"/>
        <v>491.4</v>
      </c>
      <c r="AD4260" s="53">
        <f>(ROUND(AC4260-AC4258,1)/AC4258)</f>
        <v>0</v>
      </c>
      <c r="AE4260" s="44"/>
      <c r="AF4260" s="45"/>
    </row>
    <row r="4261" spans="1:32">
      <c r="A4261" s="46" t="s">
        <v>31</v>
      </c>
      <c r="B4261" s="47">
        <v>0</v>
      </c>
      <c r="C4261" s="48" t="s">
        <v>7</v>
      </c>
      <c r="D4261" s="49">
        <v>135</v>
      </c>
      <c r="E4261" s="49">
        <v>0</v>
      </c>
      <c r="F4261" s="49">
        <v>0</v>
      </c>
      <c r="G4261" s="49">
        <v>0</v>
      </c>
      <c r="H4261" s="49">
        <v>0</v>
      </c>
      <c r="I4261" s="50">
        <v>40</v>
      </c>
      <c r="J4261" s="50">
        <v>40</v>
      </c>
      <c r="K4261" s="50">
        <v>0</v>
      </c>
      <c r="L4261" s="50">
        <v>0</v>
      </c>
      <c r="M4261" s="50">
        <v>0</v>
      </c>
      <c r="N4261" s="51">
        <f>D4261*$D$6</f>
        <v>189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302.39999999999998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34"/>
        <v>491.4</v>
      </c>
      <c r="Y4261" s="51">
        <f t="shared" si="535"/>
        <v>0</v>
      </c>
      <c r="Z4261" s="51">
        <f t="shared" si="536"/>
        <v>0</v>
      </c>
      <c r="AA4261" s="51">
        <f t="shared" si="537"/>
        <v>0</v>
      </c>
      <c r="AB4261" s="51">
        <f t="shared" si="538"/>
        <v>0</v>
      </c>
      <c r="AC4261" s="52">
        <f t="shared" si="539"/>
        <v>491.4</v>
      </c>
      <c r="AD4261" s="53">
        <f>(ROUND(AC4261-AC4258,1)/AC4258)</f>
        <v>0</v>
      </c>
      <c r="AE4261" s="44"/>
      <c r="AF4261" s="45"/>
    </row>
    <row r="4262" spans="1:32">
      <c r="A4262" s="46" t="s">
        <v>32</v>
      </c>
      <c r="B4262" s="47">
        <v>0</v>
      </c>
      <c r="C4262" s="48" t="s">
        <v>8</v>
      </c>
      <c r="D4262" s="49">
        <v>135</v>
      </c>
      <c r="E4262" s="49">
        <v>0</v>
      </c>
      <c r="F4262" s="49">
        <v>0</v>
      </c>
      <c r="G4262" s="49">
        <v>0</v>
      </c>
      <c r="H4262" s="49">
        <v>0</v>
      </c>
      <c r="I4262" s="50">
        <v>40</v>
      </c>
      <c r="J4262" s="50">
        <v>40</v>
      </c>
      <c r="K4262" s="50">
        <v>0</v>
      </c>
      <c r="L4262" s="50">
        <v>0</v>
      </c>
      <c r="M4262" s="50">
        <v>0</v>
      </c>
      <c r="N4262" s="51">
        <f>D4262*$D$7</f>
        <v>189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302.39999999999998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34"/>
        <v>491.4</v>
      </c>
      <c r="Y4262" s="51">
        <f t="shared" si="535"/>
        <v>0</v>
      </c>
      <c r="Z4262" s="51">
        <f t="shared" si="536"/>
        <v>0</v>
      </c>
      <c r="AA4262" s="51">
        <f t="shared" si="537"/>
        <v>0</v>
      </c>
      <c r="AB4262" s="51">
        <f t="shared" si="538"/>
        <v>0</v>
      </c>
      <c r="AC4262" s="52">
        <f t="shared" si="539"/>
        <v>491.4</v>
      </c>
      <c r="AD4262" s="53">
        <f>(ROUND(AC4262-AC4258,1)/AC4258)</f>
        <v>0</v>
      </c>
      <c r="AE4262" s="44"/>
      <c r="AF4262" s="45"/>
    </row>
    <row r="4263" spans="1:32">
      <c r="A4263" s="46" t="s">
        <v>33</v>
      </c>
      <c r="B4263" s="47"/>
      <c r="C4263" s="48" t="s">
        <v>9</v>
      </c>
      <c r="D4263" s="49">
        <v>135</v>
      </c>
      <c r="E4263" s="49">
        <v>0</v>
      </c>
      <c r="F4263" s="49">
        <v>0</v>
      </c>
      <c r="G4263" s="49">
        <v>0</v>
      </c>
      <c r="H4263" s="49">
        <v>0</v>
      </c>
      <c r="I4263" s="50">
        <v>40</v>
      </c>
      <c r="J4263" s="50">
        <v>40</v>
      </c>
      <c r="K4263" s="50">
        <v>0</v>
      </c>
      <c r="L4263" s="50">
        <v>0</v>
      </c>
      <c r="M4263" s="50">
        <v>0</v>
      </c>
      <c r="N4263" s="51">
        <f>D4263*$D$8</f>
        <v>189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302.39999999999998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34"/>
        <v>491.4</v>
      </c>
      <c r="Y4263" s="51">
        <f t="shared" si="535"/>
        <v>0</v>
      </c>
      <c r="Z4263" s="51">
        <f t="shared" si="536"/>
        <v>0</v>
      </c>
      <c r="AA4263" s="51">
        <f t="shared" si="537"/>
        <v>0</v>
      </c>
      <c r="AB4263" s="51">
        <f t="shared" si="538"/>
        <v>0</v>
      </c>
      <c r="AC4263" s="52">
        <f t="shared" si="539"/>
        <v>491.4</v>
      </c>
      <c r="AD4263" s="53">
        <f>(ROUND(AC4263-AC4258,1)/AC4258)</f>
        <v>0</v>
      </c>
      <c r="AE4263" s="44"/>
      <c r="AF4263" s="45"/>
    </row>
    <row r="4264" spans="1:32">
      <c r="A4264" s="46" t="s">
        <v>34</v>
      </c>
      <c r="B4264" s="47"/>
      <c r="C4264" s="48" t="s">
        <v>10</v>
      </c>
      <c r="D4264" s="49">
        <v>68</v>
      </c>
      <c r="E4264" s="49">
        <v>150</v>
      </c>
      <c r="F4264" s="49">
        <v>0</v>
      </c>
      <c r="G4264" s="49">
        <v>0</v>
      </c>
      <c r="H4264" s="49">
        <v>0</v>
      </c>
      <c r="I4264" s="50">
        <v>40</v>
      </c>
      <c r="J4264" s="50">
        <v>40</v>
      </c>
      <c r="K4264" s="50">
        <v>85</v>
      </c>
      <c r="L4264" s="50">
        <v>0</v>
      </c>
      <c r="M4264" s="50">
        <v>0</v>
      </c>
      <c r="N4264" s="51">
        <f>D4264*$D$9</f>
        <v>91.800000000000011</v>
      </c>
      <c r="O4264" s="51">
        <f>E4264*$E$9</f>
        <v>202.5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73.440000000000012</v>
      </c>
      <c r="T4264" s="51">
        <f>(O4264/100)*(K4264*$K$9)</f>
        <v>240.97499999999997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34"/>
        <v>165.24</v>
      </c>
      <c r="Y4264" s="51">
        <f t="shared" si="535"/>
        <v>443.47499999999997</v>
      </c>
      <c r="Z4264" s="51">
        <f t="shared" si="536"/>
        <v>0</v>
      </c>
      <c r="AA4264" s="51">
        <f t="shared" si="537"/>
        <v>0</v>
      </c>
      <c r="AB4264" s="51">
        <f t="shared" si="538"/>
        <v>0</v>
      </c>
      <c r="AC4264" s="52">
        <f t="shared" si="539"/>
        <v>608.70000000000005</v>
      </c>
      <c r="AD4264" s="53">
        <f>(ROUND(AC4264-AC4258,1)/AC4258)</f>
        <v>0.23870573870573872</v>
      </c>
      <c r="AE4264" s="44"/>
      <c r="AF4264" s="45"/>
    </row>
    <row r="4265" spans="1:32">
      <c r="A4265" s="46" t="s">
        <v>35</v>
      </c>
      <c r="B4265" s="47"/>
      <c r="C4265" s="48" t="s">
        <v>11</v>
      </c>
      <c r="D4265" s="49">
        <v>68</v>
      </c>
      <c r="E4265" s="49">
        <v>0</v>
      </c>
      <c r="F4265" s="49">
        <v>150</v>
      </c>
      <c r="G4265" s="49">
        <v>0</v>
      </c>
      <c r="H4265" s="49">
        <v>0</v>
      </c>
      <c r="I4265" s="50">
        <v>40</v>
      </c>
      <c r="J4265" s="50">
        <v>40</v>
      </c>
      <c r="K4265" s="50">
        <v>42.5</v>
      </c>
      <c r="L4265" s="50">
        <v>42.5</v>
      </c>
      <c r="M4265" s="50">
        <v>0</v>
      </c>
      <c r="N4265" s="51">
        <f>D4265*$D$10</f>
        <v>91.800000000000011</v>
      </c>
      <c r="O4265" s="51">
        <f>E4265*$E$10</f>
        <v>0</v>
      </c>
      <c r="P4265" s="51">
        <f>F4265*$F$10</f>
        <v>202.5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73.440000000000012</v>
      </c>
      <c r="T4265" s="51">
        <f>(O4265/100)*(K4265*$J$10)</f>
        <v>0</v>
      </c>
      <c r="U4265" s="51">
        <f>(P4265/100)*(K4265*$K$10)+(P4265/100)*(L4265*$L$10)</f>
        <v>240.97499999999997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34"/>
        <v>165.24</v>
      </c>
      <c r="Y4265" s="51">
        <f t="shared" si="535"/>
        <v>0</v>
      </c>
      <c r="Z4265" s="51">
        <f t="shared" si="536"/>
        <v>443.47499999999997</v>
      </c>
      <c r="AA4265" s="51">
        <f t="shared" si="537"/>
        <v>0</v>
      </c>
      <c r="AB4265" s="51">
        <f t="shared" si="538"/>
        <v>0</v>
      </c>
      <c r="AC4265" s="52">
        <f t="shared" si="539"/>
        <v>608.70000000000005</v>
      </c>
      <c r="AD4265" s="53">
        <f>(ROUND(AC4265-AC4258,1)/AC4258)</f>
        <v>0.23870573870573872</v>
      </c>
      <c r="AE4265" s="44"/>
      <c r="AF4265" s="45"/>
    </row>
    <row r="4266" spans="1:32">
      <c r="A4266" s="46" t="s">
        <v>36</v>
      </c>
      <c r="B4266" s="47"/>
      <c r="C4266" s="48" t="s">
        <v>12</v>
      </c>
      <c r="D4266" s="49">
        <v>68</v>
      </c>
      <c r="E4266" s="49">
        <v>0</v>
      </c>
      <c r="F4266" s="49">
        <v>0</v>
      </c>
      <c r="G4266" s="49">
        <v>150</v>
      </c>
      <c r="H4266" s="49">
        <v>0</v>
      </c>
      <c r="I4266" s="50">
        <v>40</v>
      </c>
      <c r="J4266" s="50">
        <v>40</v>
      </c>
      <c r="K4266" s="50">
        <v>0</v>
      </c>
      <c r="L4266" s="50">
        <v>85</v>
      </c>
      <c r="M4266" s="50">
        <v>0</v>
      </c>
      <c r="N4266" s="51">
        <f>D4266*$D$11</f>
        <v>91.800000000000011</v>
      </c>
      <c r="O4266" s="51">
        <f>E4266*$E$11</f>
        <v>0</v>
      </c>
      <c r="P4266" s="51">
        <f>F4266*$F$11</f>
        <v>0</v>
      </c>
      <c r="Q4266" s="51">
        <f>G4266*$G$11</f>
        <v>202.5</v>
      </c>
      <c r="R4266" s="51">
        <f>H4266*$H$11</f>
        <v>0</v>
      </c>
      <c r="S4266" s="51">
        <f>(N4266/100)*(I4266*$I$11)+(N4266/100)*(J4266*$J$11)</f>
        <v>73.440000000000012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240.97499999999997</v>
      </c>
      <c r="W4266" s="51">
        <f>(R4266/100)*(K4266*$K$11)+(R4266/100)*(L4266*$L$11)</f>
        <v>0</v>
      </c>
      <c r="X4266" s="51">
        <f t="shared" si="534"/>
        <v>165.24</v>
      </c>
      <c r="Y4266" s="51">
        <f t="shared" si="535"/>
        <v>0</v>
      </c>
      <c r="Z4266" s="51">
        <f t="shared" si="536"/>
        <v>0</v>
      </c>
      <c r="AA4266" s="51">
        <f t="shared" si="537"/>
        <v>443.47499999999997</v>
      </c>
      <c r="AB4266" s="51">
        <f t="shared" si="538"/>
        <v>0</v>
      </c>
      <c r="AC4266" s="52">
        <f t="shared" si="539"/>
        <v>608.70000000000005</v>
      </c>
      <c r="AD4266" s="53">
        <f>(ROUND(AC4266-AC4258,1)/AC4258)</f>
        <v>0.23870573870573872</v>
      </c>
      <c r="AE4266" s="44"/>
      <c r="AF4266" s="45"/>
    </row>
    <row r="4267" spans="1:32">
      <c r="A4267" s="46" t="s">
        <v>37</v>
      </c>
      <c r="B4267" s="47"/>
      <c r="C4267" s="48" t="s">
        <v>13</v>
      </c>
      <c r="D4267" s="49">
        <v>68</v>
      </c>
      <c r="E4267" s="49">
        <v>0</v>
      </c>
      <c r="F4267" s="49">
        <v>0</v>
      </c>
      <c r="G4267" s="49">
        <v>0</v>
      </c>
      <c r="H4267" s="49">
        <v>150</v>
      </c>
      <c r="I4267" s="50">
        <v>40</v>
      </c>
      <c r="J4267" s="50">
        <v>40</v>
      </c>
      <c r="K4267" s="50">
        <v>42.5</v>
      </c>
      <c r="L4267" s="50">
        <v>42.5</v>
      </c>
      <c r="M4267" s="50">
        <v>0</v>
      </c>
      <c r="N4267" s="51">
        <f>D4267*$D$12</f>
        <v>91.800000000000011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202.5</v>
      </c>
      <c r="S4267" s="51">
        <f>(N4267/100)*(I4267*$I$12)+(N4267/100)*(J4267*$J$12)</f>
        <v>73.440000000000012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240.97499999999997</v>
      </c>
      <c r="X4267" s="51">
        <f t="shared" si="534"/>
        <v>165.24</v>
      </c>
      <c r="Y4267" s="51">
        <f t="shared" si="535"/>
        <v>0</v>
      </c>
      <c r="Z4267" s="51">
        <f t="shared" si="536"/>
        <v>0</v>
      </c>
      <c r="AA4267" s="51">
        <f t="shared" si="537"/>
        <v>0</v>
      </c>
      <c r="AB4267" s="51">
        <f t="shared" si="538"/>
        <v>443.47499999999997</v>
      </c>
      <c r="AC4267" s="52">
        <f t="shared" si="539"/>
        <v>608.70000000000005</v>
      </c>
      <c r="AD4267" s="53">
        <f>(ROUND(AC4267-AC4258,1)/AC4258)</f>
        <v>0.23870573870573872</v>
      </c>
      <c r="AE4267" s="44"/>
      <c r="AF4267" s="45"/>
    </row>
    <row r="4268" spans="1:32">
      <c r="A4268" s="46" t="s">
        <v>38</v>
      </c>
      <c r="B4268" s="47"/>
      <c r="C4268" s="48" t="s">
        <v>14</v>
      </c>
      <c r="D4268" s="49">
        <v>135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101</v>
      </c>
      <c r="N4268" s="51">
        <f>D4268*$D$13</f>
        <v>182.25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368.14499999999998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34"/>
        <v>550.39499999999998</v>
      </c>
      <c r="Y4268" s="51">
        <f t="shared" si="535"/>
        <v>0</v>
      </c>
      <c r="Z4268" s="51">
        <f t="shared" si="536"/>
        <v>0</v>
      </c>
      <c r="AA4268" s="51">
        <f t="shared" si="537"/>
        <v>0</v>
      </c>
      <c r="AB4268" s="51">
        <f t="shared" si="538"/>
        <v>0</v>
      </c>
      <c r="AC4268" s="52">
        <f t="shared" si="539"/>
        <v>550.4</v>
      </c>
      <c r="AD4268" s="53">
        <f>(ROUND(AC4268-AC4258,1)/AC4258)</f>
        <v>0.12006512006512007</v>
      </c>
      <c r="AE4268" s="44"/>
      <c r="AF4268" s="45"/>
    </row>
    <row r="4269" spans="1:32">
      <c r="A4269" s="46" t="s">
        <v>39</v>
      </c>
      <c r="B4269" s="47"/>
      <c r="C4269" s="48" t="s">
        <v>15</v>
      </c>
      <c r="D4269" s="49">
        <v>135</v>
      </c>
      <c r="E4269" s="49">
        <v>0</v>
      </c>
      <c r="F4269" s="49">
        <v>0</v>
      </c>
      <c r="G4269" s="49">
        <v>0</v>
      </c>
      <c r="H4269" s="49">
        <v>0</v>
      </c>
      <c r="I4269" s="50">
        <v>40</v>
      </c>
      <c r="J4269" s="50">
        <v>40</v>
      </c>
      <c r="K4269" s="50">
        <v>70</v>
      </c>
      <c r="L4269" s="50">
        <v>0</v>
      </c>
      <c r="M4269" s="50">
        <v>0</v>
      </c>
      <c r="N4269" s="51">
        <f>D4269*$D$14</f>
        <v>182.25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400.95000000000005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34"/>
        <v>583.20000000000005</v>
      </c>
      <c r="Y4269" s="51">
        <f t="shared" si="535"/>
        <v>0</v>
      </c>
      <c r="Z4269" s="51">
        <f t="shared" si="536"/>
        <v>0</v>
      </c>
      <c r="AA4269" s="51">
        <f t="shared" si="537"/>
        <v>0</v>
      </c>
      <c r="AB4269" s="51">
        <f t="shared" si="538"/>
        <v>0</v>
      </c>
      <c r="AC4269" s="52">
        <f t="shared" si="539"/>
        <v>583.20000000000005</v>
      </c>
      <c r="AD4269" s="53">
        <f>(ROUND(AC4269-AC4258,1)/AC4258)</f>
        <v>0.18681318681318682</v>
      </c>
      <c r="AE4269" s="44"/>
      <c r="AF4269" s="45"/>
    </row>
    <row r="4270" spans="1:32">
      <c r="A4270" s="46"/>
      <c r="B4270" s="47"/>
      <c r="C4270" s="48" t="s">
        <v>16</v>
      </c>
      <c r="D4270" s="49">
        <v>135</v>
      </c>
      <c r="E4270" s="49">
        <v>0</v>
      </c>
      <c r="F4270" s="49">
        <v>0</v>
      </c>
      <c r="G4270" s="49">
        <v>0</v>
      </c>
      <c r="H4270" s="49">
        <v>0</v>
      </c>
      <c r="I4270" s="50">
        <v>40</v>
      </c>
      <c r="J4270" s="50">
        <v>40</v>
      </c>
      <c r="K4270" s="50">
        <v>0</v>
      </c>
      <c r="L4270" s="50">
        <v>70</v>
      </c>
      <c r="M4270" s="50">
        <v>0</v>
      </c>
      <c r="N4270" s="51">
        <f>D4270*$D$15</f>
        <v>182.25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400.95000000000005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34"/>
        <v>583.20000000000005</v>
      </c>
      <c r="Y4270" s="51">
        <f t="shared" si="535"/>
        <v>0</v>
      </c>
      <c r="Z4270" s="51">
        <f t="shared" si="536"/>
        <v>0</v>
      </c>
      <c r="AA4270" s="51">
        <f t="shared" si="537"/>
        <v>0</v>
      </c>
      <c r="AB4270" s="51">
        <f t="shared" si="538"/>
        <v>0</v>
      </c>
      <c r="AC4270" s="52">
        <f t="shared" si="539"/>
        <v>583.20000000000005</v>
      </c>
      <c r="AD4270" s="53">
        <f>(ROUND(AC4270-AC4258,1)/AC4258)</f>
        <v>0.18681318681318682</v>
      </c>
      <c r="AE4270" s="44"/>
      <c r="AF4270" s="45"/>
    </row>
    <row r="4271" spans="1:32">
      <c r="A4271" s="46"/>
      <c r="B4271" s="47"/>
      <c r="C4271" s="48" t="s">
        <v>17</v>
      </c>
      <c r="D4271" s="49">
        <v>135</v>
      </c>
      <c r="E4271" s="49">
        <v>0</v>
      </c>
      <c r="F4271" s="49">
        <v>0</v>
      </c>
      <c r="G4271" s="49">
        <v>0</v>
      </c>
      <c r="H4271" s="49">
        <v>0</v>
      </c>
      <c r="I4271" s="50">
        <v>40</v>
      </c>
      <c r="J4271" s="50">
        <v>65</v>
      </c>
      <c r="K4271" s="50">
        <v>0</v>
      </c>
      <c r="L4271" s="50">
        <v>0</v>
      </c>
      <c r="M4271" s="50">
        <v>0</v>
      </c>
      <c r="N4271" s="51">
        <f>D4271*$D$16</f>
        <v>182.25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369.05624999999998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34"/>
        <v>551.30624999999998</v>
      </c>
      <c r="Y4271" s="51">
        <f t="shared" si="535"/>
        <v>0</v>
      </c>
      <c r="Z4271" s="51">
        <f t="shared" si="536"/>
        <v>0</v>
      </c>
      <c r="AA4271" s="51">
        <f t="shared" si="537"/>
        <v>0</v>
      </c>
      <c r="AB4271" s="51">
        <f t="shared" si="538"/>
        <v>0</v>
      </c>
      <c r="AC4271" s="52">
        <f t="shared" si="539"/>
        <v>551.29999999999995</v>
      </c>
      <c r="AD4271" s="53">
        <f>(ROUND(AC4271-AC4258,1)/AC4258)</f>
        <v>0.1218966218966219</v>
      </c>
      <c r="AE4271" s="44"/>
      <c r="AF4271" s="45"/>
    </row>
    <row r="4272" spans="1:32">
      <c r="A4272" s="46"/>
      <c r="B4272" s="47"/>
      <c r="C4272" s="48" t="s">
        <v>18</v>
      </c>
      <c r="D4272" s="49">
        <v>135</v>
      </c>
      <c r="E4272" s="49">
        <v>0</v>
      </c>
      <c r="F4272" s="49">
        <v>0</v>
      </c>
      <c r="G4272" s="49">
        <v>0</v>
      </c>
      <c r="H4272" s="49">
        <v>0</v>
      </c>
      <c r="I4272" s="50">
        <v>65</v>
      </c>
      <c r="J4272" s="50">
        <v>40</v>
      </c>
      <c r="K4272" s="50">
        <v>0</v>
      </c>
      <c r="L4272" s="50">
        <v>0</v>
      </c>
      <c r="M4272" s="50">
        <v>0</v>
      </c>
      <c r="N4272" s="51">
        <f>D4272*$D$17</f>
        <v>182.25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369.05624999999998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34"/>
        <v>551.30624999999998</v>
      </c>
      <c r="Y4272" s="51">
        <f t="shared" si="535"/>
        <v>0</v>
      </c>
      <c r="Z4272" s="51">
        <f t="shared" si="536"/>
        <v>0</v>
      </c>
      <c r="AA4272" s="51">
        <f t="shared" si="537"/>
        <v>0</v>
      </c>
      <c r="AB4272" s="51">
        <f t="shared" si="538"/>
        <v>0</v>
      </c>
      <c r="AC4272" s="52">
        <f t="shared" si="539"/>
        <v>551.29999999999995</v>
      </c>
      <c r="AD4272" s="53">
        <f>(ROUND(AC4272-AC4258,1)/AC4258)</f>
        <v>0.1218966218966219</v>
      </c>
      <c r="AE4272" s="44"/>
      <c r="AF4272" s="45"/>
    </row>
    <row r="4273" spans="1:32">
      <c r="A4273" s="54" t="s">
        <v>19</v>
      </c>
      <c r="B4273" s="55" t="s">
        <v>345</v>
      </c>
      <c r="C4273" s="38" t="s">
        <v>4</v>
      </c>
      <c r="D4273" s="39">
        <v>146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20</v>
      </c>
      <c r="K4273" s="40">
        <v>0</v>
      </c>
      <c r="L4273" s="40">
        <v>0</v>
      </c>
      <c r="M4273" s="40">
        <v>0</v>
      </c>
      <c r="N4273" s="41">
        <f>D4273*$D$3</f>
        <v>204.39999999999998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286.15999999999997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34"/>
        <v>490.55999999999995</v>
      </c>
      <c r="Y4273" s="41">
        <f t="shared" si="535"/>
        <v>0</v>
      </c>
      <c r="Z4273" s="41">
        <f t="shared" si="536"/>
        <v>0</v>
      </c>
      <c r="AA4273" s="41">
        <f t="shared" si="537"/>
        <v>0</v>
      </c>
      <c r="AB4273" s="41">
        <f t="shared" si="538"/>
        <v>0</v>
      </c>
      <c r="AC4273" s="42">
        <f t="shared" si="539"/>
        <v>490.6</v>
      </c>
      <c r="AD4273" s="43">
        <v>0</v>
      </c>
      <c r="AE4273" s="44" t="s">
        <v>28</v>
      </c>
      <c r="AF4273" s="45"/>
    </row>
    <row r="4274" spans="1:32">
      <c r="A4274" s="46" t="s">
        <v>29</v>
      </c>
      <c r="B4274" s="56">
        <v>20</v>
      </c>
      <c r="C4274" s="48" t="s">
        <v>5</v>
      </c>
      <c r="D4274" s="49">
        <v>146</v>
      </c>
      <c r="E4274" s="49">
        <v>0</v>
      </c>
      <c r="F4274" s="49">
        <v>0</v>
      </c>
      <c r="G4274" s="49">
        <v>0</v>
      </c>
      <c r="H4274" s="49">
        <v>0</v>
      </c>
      <c r="I4274" s="50">
        <v>65</v>
      </c>
      <c r="J4274" s="50">
        <v>30</v>
      </c>
      <c r="K4274" s="50">
        <v>0</v>
      </c>
      <c r="L4274" s="50">
        <v>0</v>
      </c>
      <c r="M4274" s="50">
        <v>0</v>
      </c>
      <c r="N4274" s="51">
        <f>D4274*$D$4</f>
        <v>197.10000000000002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374.49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34"/>
        <v>571.59</v>
      </c>
      <c r="Y4274" s="51">
        <f t="shared" si="535"/>
        <v>0</v>
      </c>
      <c r="Z4274" s="51">
        <f t="shared" si="536"/>
        <v>0</v>
      </c>
      <c r="AA4274" s="51">
        <f t="shared" si="537"/>
        <v>0</v>
      </c>
      <c r="AB4274" s="51">
        <f t="shared" si="538"/>
        <v>0</v>
      </c>
      <c r="AC4274" s="52">
        <f t="shared" si="539"/>
        <v>571.6</v>
      </c>
      <c r="AD4274" s="53">
        <f>(ROUND(AC4274-AC4273,1)/AC4273)</f>
        <v>0.16510395434162251</v>
      </c>
      <c r="AE4274" s="44"/>
      <c r="AF4274" s="45"/>
    </row>
    <row r="4275" spans="1:32">
      <c r="A4275" s="46" t="s">
        <v>30</v>
      </c>
      <c r="B4275" s="56">
        <v>14</v>
      </c>
      <c r="C4275" s="48" t="s">
        <v>6</v>
      </c>
      <c r="D4275" s="49">
        <v>146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20</v>
      </c>
      <c r="K4275" s="50">
        <v>0</v>
      </c>
      <c r="L4275" s="50">
        <v>0</v>
      </c>
      <c r="M4275" s="50">
        <v>0</v>
      </c>
      <c r="N4275" s="51">
        <f>D4275*$D$5</f>
        <v>204.39999999999998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286.15999999999997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34"/>
        <v>490.55999999999995</v>
      </c>
      <c r="Y4275" s="51">
        <f t="shared" si="535"/>
        <v>0</v>
      </c>
      <c r="Z4275" s="51">
        <f t="shared" si="536"/>
        <v>0</v>
      </c>
      <c r="AA4275" s="51">
        <f t="shared" si="537"/>
        <v>0</v>
      </c>
      <c r="AB4275" s="51">
        <f t="shared" si="538"/>
        <v>0</v>
      </c>
      <c r="AC4275" s="52">
        <f t="shared" si="539"/>
        <v>490.6</v>
      </c>
      <c r="AD4275" s="53">
        <f>(ROUND(AC4275-AC4273,1)/AC4273)</f>
        <v>0</v>
      </c>
      <c r="AE4275" s="44"/>
      <c r="AF4275" s="45"/>
    </row>
    <row r="4276" spans="1:32">
      <c r="A4276" s="46" t="s">
        <v>31</v>
      </c>
      <c r="B4276" s="56">
        <v>0</v>
      </c>
      <c r="C4276" s="48" t="s">
        <v>7</v>
      </c>
      <c r="D4276" s="49">
        <v>146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20</v>
      </c>
      <c r="K4276" s="50">
        <v>0</v>
      </c>
      <c r="L4276" s="50">
        <v>0</v>
      </c>
      <c r="M4276" s="50">
        <v>0</v>
      </c>
      <c r="N4276" s="51">
        <f>D4276*$D$6</f>
        <v>204.39999999999998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286.15999999999997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34"/>
        <v>490.55999999999995</v>
      </c>
      <c r="Y4276" s="51">
        <f t="shared" si="535"/>
        <v>0</v>
      </c>
      <c r="Z4276" s="51">
        <f t="shared" si="536"/>
        <v>0</v>
      </c>
      <c r="AA4276" s="51">
        <f t="shared" si="537"/>
        <v>0</v>
      </c>
      <c r="AB4276" s="51">
        <f t="shared" si="538"/>
        <v>0</v>
      </c>
      <c r="AC4276" s="52">
        <f t="shared" si="539"/>
        <v>490.6</v>
      </c>
      <c r="AD4276" s="53">
        <f>(ROUND(AC4276-AC4273,1)/AC4273)</f>
        <v>0</v>
      </c>
      <c r="AE4276" s="44"/>
      <c r="AF4276" s="45"/>
    </row>
    <row r="4277" spans="1:32">
      <c r="A4277" s="46" t="s">
        <v>32</v>
      </c>
      <c r="B4277" s="56">
        <v>0</v>
      </c>
      <c r="C4277" s="48" t="s">
        <v>8</v>
      </c>
      <c r="D4277" s="49">
        <v>146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20</v>
      </c>
      <c r="K4277" s="50">
        <v>0</v>
      </c>
      <c r="L4277" s="50">
        <v>0</v>
      </c>
      <c r="M4277" s="50">
        <v>0</v>
      </c>
      <c r="N4277" s="51">
        <f>D4277*$D$7</f>
        <v>204.39999999999998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286.15999999999997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34"/>
        <v>490.55999999999995</v>
      </c>
      <c r="Y4277" s="51">
        <f t="shared" si="535"/>
        <v>0</v>
      </c>
      <c r="Z4277" s="51">
        <f t="shared" si="536"/>
        <v>0</v>
      </c>
      <c r="AA4277" s="51">
        <f t="shared" si="537"/>
        <v>0</v>
      </c>
      <c r="AB4277" s="51">
        <f t="shared" si="538"/>
        <v>0</v>
      </c>
      <c r="AC4277" s="52">
        <f t="shared" si="539"/>
        <v>490.6</v>
      </c>
      <c r="AD4277" s="53">
        <f>(ROUND(AC4277-AC4273,1)/AC4273)</f>
        <v>0</v>
      </c>
      <c r="AE4277" s="44"/>
      <c r="AF4277" s="45"/>
    </row>
    <row r="4278" spans="1:32">
      <c r="A4278" s="46" t="s">
        <v>33</v>
      </c>
      <c r="B4278" s="56"/>
      <c r="C4278" s="48" t="s">
        <v>9</v>
      </c>
      <c r="D4278" s="49">
        <v>146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20</v>
      </c>
      <c r="K4278" s="50">
        <v>0</v>
      </c>
      <c r="L4278" s="50">
        <v>0</v>
      </c>
      <c r="M4278" s="50">
        <v>0</v>
      </c>
      <c r="N4278" s="51">
        <f>D4278*$D$8</f>
        <v>204.39999999999998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286.15999999999997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34"/>
        <v>490.55999999999995</v>
      </c>
      <c r="Y4278" s="51">
        <f t="shared" si="535"/>
        <v>0</v>
      </c>
      <c r="Z4278" s="51">
        <f t="shared" si="536"/>
        <v>0</v>
      </c>
      <c r="AA4278" s="51">
        <f t="shared" si="537"/>
        <v>0</v>
      </c>
      <c r="AB4278" s="51">
        <f t="shared" si="538"/>
        <v>0</v>
      </c>
      <c r="AC4278" s="52">
        <f t="shared" si="539"/>
        <v>490.6</v>
      </c>
      <c r="AD4278" s="53">
        <f>(ROUND(AC4278-AC4273,1)/AC4273)</f>
        <v>0</v>
      </c>
      <c r="AE4278" s="44"/>
      <c r="AF4278" s="45"/>
    </row>
    <row r="4279" spans="1:32">
      <c r="A4279" s="46" t="s">
        <v>34</v>
      </c>
      <c r="B4279" s="56"/>
      <c r="C4279" s="48" t="s">
        <v>10</v>
      </c>
      <c r="D4279" s="49">
        <v>73</v>
      </c>
      <c r="E4279" s="49">
        <v>160</v>
      </c>
      <c r="F4279" s="49">
        <v>0</v>
      </c>
      <c r="G4279" s="49">
        <v>0</v>
      </c>
      <c r="H4279" s="49">
        <v>0</v>
      </c>
      <c r="I4279" s="50">
        <v>50</v>
      </c>
      <c r="J4279" s="50">
        <v>20</v>
      </c>
      <c r="K4279" s="50">
        <v>75</v>
      </c>
      <c r="L4279" s="50">
        <v>0</v>
      </c>
      <c r="M4279" s="50">
        <v>0</v>
      </c>
      <c r="N4279" s="51">
        <f>D4279*$D$9</f>
        <v>98.550000000000011</v>
      </c>
      <c r="O4279" s="51">
        <f>E4279*$E$9</f>
        <v>216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68.985000000000014</v>
      </c>
      <c r="T4279" s="51">
        <f>(O4279/100)*(K4279*$K$9)</f>
        <v>226.8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34"/>
        <v>167.53500000000003</v>
      </c>
      <c r="Y4279" s="51">
        <f t="shared" si="535"/>
        <v>442.8</v>
      </c>
      <c r="Z4279" s="51">
        <f t="shared" si="536"/>
        <v>0</v>
      </c>
      <c r="AA4279" s="51">
        <f t="shared" si="537"/>
        <v>0</v>
      </c>
      <c r="AB4279" s="51">
        <f t="shared" si="538"/>
        <v>0</v>
      </c>
      <c r="AC4279" s="52">
        <f t="shared" si="539"/>
        <v>610.29999999999995</v>
      </c>
      <c r="AD4279" s="53">
        <f>(ROUND(AC4279-AC4273,1)/AC4273)</f>
        <v>0.24398695474928658</v>
      </c>
      <c r="AE4279" s="44"/>
      <c r="AF4279" s="45"/>
    </row>
    <row r="4280" spans="1:32">
      <c r="A4280" s="46" t="s">
        <v>35</v>
      </c>
      <c r="B4280" s="56"/>
      <c r="C4280" s="48" t="s">
        <v>11</v>
      </c>
      <c r="D4280" s="49">
        <v>73</v>
      </c>
      <c r="E4280" s="49">
        <v>0</v>
      </c>
      <c r="F4280" s="49">
        <v>160</v>
      </c>
      <c r="G4280" s="49">
        <v>0</v>
      </c>
      <c r="H4280" s="49">
        <v>0</v>
      </c>
      <c r="I4280" s="50">
        <v>50</v>
      </c>
      <c r="J4280" s="50">
        <v>20</v>
      </c>
      <c r="K4280" s="50">
        <v>37.5</v>
      </c>
      <c r="L4280" s="50">
        <v>37.5</v>
      </c>
      <c r="M4280" s="50">
        <v>0</v>
      </c>
      <c r="N4280" s="51">
        <f>D4280*$D$10</f>
        <v>98.550000000000011</v>
      </c>
      <c r="O4280" s="51">
        <f>E4280*$E$10</f>
        <v>0</v>
      </c>
      <c r="P4280" s="51">
        <f>F4280*$F$10</f>
        <v>216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68.985000000000014</v>
      </c>
      <c r="T4280" s="51">
        <f>(O4280/100)*(K4280*$J$10)</f>
        <v>0</v>
      </c>
      <c r="U4280" s="51">
        <f>(P4280/100)*(K4280*$K$10)+(P4280/100)*(L4280*$L$10)</f>
        <v>226.8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34"/>
        <v>167.53500000000003</v>
      </c>
      <c r="Y4280" s="51">
        <f t="shared" si="535"/>
        <v>0</v>
      </c>
      <c r="Z4280" s="51">
        <f t="shared" si="536"/>
        <v>442.8</v>
      </c>
      <c r="AA4280" s="51">
        <f t="shared" si="537"/>
        <v>0</v>
      </c>
      <c r="AB4280" s="51">
        <f t="shared" si="538"/>
        <v>0</v>
      </c>
      <c r="AC4280" s="52">
        <f t="shared" si="539"/>
        <v>610.29999999999995</v>
      </c>
      <c r="AD4280" s="53">
        <f>(ROUND(AC4280-AC4273,1)/AC4273)</f>
        <v>0.24398695474928658</v>
      </c>
      <c r="AE4280" s="44"/>
      <c r="AF4280" s="45"/>
    </row>
    <row r="4281" spans="1:32">
      <c r="A4281" s="46" t="s">
        <v>36</v>
      </c>
      <c r="B4281" s="56"/>
      <c r="C4281" s="48" t="s">
        <v>12</v>
      </c>
      <c r="D4281" s="49">
        <v>73</v>
      </c>
      <c r="E4281" s="49">
        <v>0</v>
      </c>
      <c r="F4281" s="49">
        <v>0</v>
      </c>
      <c r="G4281" s="49">
        <v>160</v>
      </c>
      <c r="H4281" s="49">
        <v>0</v>
      </c>
      <c r="I4281" s="50">
        <v>50</v>
      </c>
      <c r="J4281" s="50">
        <v>20</v>
      </c>
      <c r="K4281" s="50">
        <v>0</v>
      </c>
      <c r="L4281" s="50">
        <v>75</v>
      </c>
      <c r="M4281" s="50">
        <v>0</v>
      </c>
      <c r="N4281" s="51">
        <f>D4281*$D$11</f>
        <v>98.550000000000011</v>
      </c>
      <c r="O4281" s="51">
        <f>E4281*$E$11</f>
        <v>0</v>
      </c>
      <c r="P4281" s="51">
        <f>F4281*$F$11</f>
        <v>0</v>
      </c>
      <c r="Q4281" s="51">
        <f>G4281*$G$11</f>
        <v>216</v>
      </c>
      <c r="R4281" s="51">
        <f>H4281*$H$11</f>
        <v>0</v>
      </c>
      <c r="S4281" s="51">
        <f>(N4281/100)*(I4281*$I$11)+(N4281/100)*(J4281*$J$11)</f>
        <v>68.985000000000014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226.8</v>
      </c>
      <c r="W4281" s="51">
        <f>(R4281/100)*(K4281*$K$11)+(R4281/100)*(L4281*$L$11)</f>
        <v>0</v>
      </c>
      <c r="X4281" s="51">
        <f t="shared" si="534"/>
        <v>167.53500000000003</v>
      </c>
      <c r="Y4281" s="51">
        <f t="shared" si="535"/>
        <v>0</v>
      </c>
      <c r="Z4281" s="51">
        <f t="shared" si="536"/>
        <v>0</v>
      </c>
      <c r="AA4281" s="51">
        <f t="shared" si="537"/>
        <v>442.8</v>
      </c>
      <c r="AB4281" s="51">
        <f t="shared" si="538"/>
        <v>0</v>
      </c>
      <c r="AC4281" s="52">
        <f t="shared" si="539"/>
        <v>610.29999999999995</v>
      </c>
      <c r="AD4281" s="53">
        <f>(ROUND(AC4281-AC4273,1)/AC4273)</f>
        <v>0.24398695474928658</v>
      </c>
      <c r="AE4281" s="44"/>
      <c r="AF4281" s="45"/>
    </row>
    <row r="4282" spans="1:32">
      <c r="A4282" s="46" t="s">
        <v>37</v>
      </c>
      <c r="B4282" s="56"/>
      <c r="C4282" s="48" t="s">
        <v>13</v>
      </c>
      <c r="D4282" s="49">
        <v>73</v>
      </c>
      <c r="E4282" s="49">
        <v>0</v>
      </c>
      <c r="F4282" s="49">
        <v>0</v>
      </c>
      <c r="G4282" s="49">
        <v>0</v>
      </c>
      <c r="H4282" s="49">
        <v>160</v>
      </c>
      <c r="I4282" s="50">
        <v>50</v>
      </c>
      <c r="J4282" s="50">
        <v>20</v>
      </c>
      <c r="K4282" s="50">
        <v>37.5</v>
      </c>
      <c r="L4282" s="50">
        <v>37.5</v>
      </c>
      <c r="M4282" s="50">
        <v>0</v>
      </c>
      <c r="N4282" s="51">
        <f>D4282*$D$12</f>
        <v>98.550000000000011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216</v>
      </c>
      <c r="S4282" s="51">
        <f>(N4282/100)*(I4282*$I$12)+(N4282/100)*(J4282*$J$12)</f>
        <v>68.985000000000014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226.8</v>
      </c>
      <c r="X4282" s="51">
        <f t="shared" si="534"/>
        <v>167.53500000000003</v>
      </c>
      <c r="Y4282" s="51">
        <f t="shared" si="535"/>
        <v>0</v>
      </c>
      <c r="Z4282" s="51">
        <f t="shared" si="536"/>
        <v>0</v>
      </c>
      <c r="AA4282" s="51">
        <f t="shared" si="537"/>
        <v>0</v>
      </c>
      <c r="AB4282" s="51">
        <f t="shared" si="538"/>
        <v>442.8</v>
      </c>
      <c r="AC4282" s="52">
        <f t="shared" si="539"/>
        <v>610.29999999999995</v>
      </c>
      <c r="AD4282" s="53">
        <f>(ROUND(AC4282-AC4273,1)/AC4273)</f>
        <v>0.24398695474928658</v>
      </c>
      <c r="AE4282" s="44"/>
      <c r="AF4282" s="45"/>
    </row>
    <row r="4283" spans="1:32">
      <c r="A4283" s="46" t="s">
        <v>38</v>
      </c>
      <c r="B4283" s="56"/>
      <c r="C4283" s="48" t="s">
        <v>14</v>
      </c>
      <c r="D4283" s="49">
        <v>146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100</v>
      </c>
      <c r="N4283" s="51">
        <f>D4283*$D$13</f>
        <v>197.10000000000002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394.20000000000005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34"/>
        <v>591.30000000000007</v>
      </c>
      <c r="Y4283" s="51">
        <f t="shared" si="535"/>
        <v>0</v>
      </c>
      <c r="Z4283" s="51">
        <f t="shared" si="536"/>
        <v>0</v>
      </c>
      <c r="AA4283" s="51">
        <f t="shared" si="537"/>
        <v>0</v>
      </c>
      <c r="AB4283" s="51">
        <f t="shared" si="538"/>
        <v>0</v>
      </c>
      <c r="AC4283" s="52">
        <f t="shared" si="539"/>
        <v>591.29999999999995</v>
      </c>
      <c r="AD4283" s="53">
        <f>(ROUND(AC4283-AC4273,1)/AC4273)</f>
        <v>0.20525886669384427</v>
      </c>
      <c r="AE4283" s="44"/>
      <c r="AF4283" s="45"/>
    </row>
    <row r="4284" spans="1:32">
      <c r="A4284" s="46" t="s">
        <v>39</v>
      </c>
      <c r="B4284" s="56"/>
      <c r="C4284" s="48" t="s">
        <v>15</v>
      </c>
      <c r="D4284" s="49">
        <v>146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20</v>
      </c>
      <c r="K4284" s="50">
        <v>65</v>
      </c>
      <c r="L4284" s="50">
        <v>0</v>
      </c>
      <c r="M4284" s="50">
        <v>0</v>
      </c>
      <c r="N4284" s="51">
        <f>D4284*$D$14</f>
        <v>197.10000000000002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394.20000000000005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34"/>
        <v>591.30000000000007</v>
      </c>
      <c r="Y4284" s="51">
        <f t="shared" si="535"/>
        <v>0</v>
      </c>
      <c r="Z4284" s="51">
        <f t="shared" si="536"/>
        <v>0</v>
      </c>
      <c r="AA4284" s="51">
        <f t="shared" si="537"/>
        <v>0</v>
      </c>
      <c r="AB4284" s="51">
        <f t="shared" si="538"/>
        <v>0</v>
      </c>
      <c r="AC4284" s="52">
        <f t="shared" si="539"/>
        <v>591.29999999999995</v>
      </c>
      <c r="AD4284" s="53">
        <f>(ROUND(AC4284-AC4273,1)/AC4273)</f>
        <v>0.20525886669384427</v>
      </c>
      <c r="AE4284" s="44"/>
      <c r="AF4284" s="45"/>
    </row>
    <row r="4285" spans="1:32">
      <c r="A4285" s="46"/>
      <c r="B4285" s="56"/>
      <c r="C4285" s="48" t="s">
        <v>16</v>
      </c>
      <c r="D4285" s="49">
        <v>146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20</v>
      </c>
      <c r="K4285" s="50">
        <v>0</v>
      </c>
      <c r="L4285" s="50">
        <v>65</v>
      </c>
      <c r="M4285" s="50">
        <v>0</v>
      </c>
      <c r="N4285" s="51">
        <f>D4285*$D$15</f>
        <v>197.10000000000002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394.20000000000005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34"/>
        <v>591.30000000000007</v>
      </c>
      <c r="Y4285" s="51">
        <f t="shared" si="535"/>
        <v>0</v>
      </c>
      <c r="Z4285" s="51">
        <f t="shared" si="536"/>
        <v>0</v>
      </c>
      <c r="AA4285" s="51">
        <f t="shared" si="537"/>
        <v>0</v>
      </c>
      <c r="AB4285" s="51">
        <f t="shared" si="538"/>
        <v>0</v>
      </c>
      <c r="AC4285" s="52">
        <f t="shared" si="539"/>
        <v>591.29999999999995</v>
      </c>
      <c r="AD4285" s="53">
        <f>(ROUND(AC4285-AC4273,1)/AC4273)</f>
        <v>0.20525886669384427</v>
      </c>
      <c r="AE4285" s="44"/>
      <c r="AF4285" s="45"/>
    </row>
    <row r="4286" spans="1:32">
      <c r="A4286" s="46"/>
      <c r="B4286" s="56"/>
      <c r="C4286" s="48" t="s">
        <v>17</v>
      </c>
      <c r="D4286" s="49">
        <v>146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50</v>
      </c>
      <c r="K4286" s="50">
        <v>0</v>
      </c>
      <c r="L4286" s="50">
        <v>0</v>
      </c>
      <c r="M4286" s="50">
        <v>0</v>
      </c>
      <c r="N4286" s="51">
        <f>D4286*$D$16</f>
        <v>197.10000000000002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344.92500000000007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34"/>
        <v>542.02500000000009</v>
      </c>
      <c r="Y4286" s="51">
        <f t="shared" si="535"/>
        <v>0</v>
      </c>
      <c r="Z4286" s="51">
        <f t="shared" si="536"/>
        <v>0</v>
      </c>
      <c r="AA4286" s="51">
        <f t="shared" si="537"/>
        <v>0</v>
      </c>
      <c r="AB4286" s="51">
        <f t="shared" si="538"/>
        <v>0</v>
      </c>
      <c r="AC4286" s="52">
        <f t="shared" si="539"/>
        <v>542</v>
      </c>
      <c r="AD4286" s="53">
        <f>(ROUND(AC4286-AC4273,1)/AC4273)</f>
        <v>0.10476966979209131</v>
      </c>
      <c r="AE4286" s="44"/>
      <c r="AF4286" s="45"/>
    </row>
    <row r="4287" spans="1:32">
      <c r="A4287" s="46"/>
      <c r="B4287" s="56"/>
      <c r="C4287" s="48" t="s">
        <v>18</v>
      </c>
      <c r="D4287" s="49">
        <v>146</v>
      </c>
      <c r="E4287" s="49">
        <v>0</v>
      </c>
      <c r="F4287" s="49">
        <v>0</v>
      </c>
      <c r="G4287" s="49">
        <v>0</v>
      </c>
      <c r="H4287" s="49">
        <v>0</v>
      </c>
      <c r="I4287" s="50">
        <v>80</v>
      </c>
      <c r="J4287" s="50">
        <v>20</v>
      </c>
      <c r="K4287" s="50">
        <v>0</v>
      </c>
      <c r="L4287" s="50">
        <v>0</v>
      </c>
      <c r="M4287" s="50">
        <v>0</v>
      </c>
      <c r="N4287" s="51">
        <f>D4287*$D$17</f>
        <v>197.10000000000002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433.62000000000006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34"/>
        <v>630.72</v>
      </c>
      <c r="Y4287" s="51">
        <f t="shared" si="535"/>
        <v>0</v>
      </c>
      <c r="Z4287" s="51">
        <f t="shared" si="536"/>
        <v>0</v>
      </c>
      <c r="AA4287" s="51">
        <f t="shared" si="537"/>
        <v>0</v>
      </c>
      <c r="AB4287" s="51">
        <f t="shared" si="538"/>
        <v>0</v>
      </c>
      <c r="AC4287" s="52">
        <f t="shared" si="539"/>
        <v>630.70000000000005</v>
      </c>
      <c r="AD4287" s="53">
        <f>(ROUND(AC4287-AC4273,1)/AC4273)</f>
        <v>0.28556869139828778</v>
      </c>
      <c r="AE4287" s="44"/>
      <c r="AF4287" s="45"/>
    </row>
    <row r="4288" spans="1:32">
      <c r="A4288" s="54" t="s">
        <v>19</v>
      </c>
      <c r="B4288" s="37" t="s">
        <v>346</v>
      </c>
      <c r="C4288" s="38" t="s">
        <v>4</v>
      </c>
      <c r="D4288" s="39">
        <v>148</v>
      </c>
      <c r="E4288" s="39">
        <v>0</v>
      </c>
      <c r="F4288" s="39">
        <v>0</v>
      </c>
      <c r="G4288" s="39">
        <v>0</v>
      </c>
      <c r="H4288" s="39">
        <v>0</v>
      </c>
      <c r="I4288" s="40">
        <v>30</v>
      </c>
      <c r="J4288" s="40">
        <v>40</v>
      </c>
      <c r="K4288" s="40">
        <v>0</v>
      </c>
      <c r="L4288" s="40">
        <v>0</v>
      </c>
      <c r="M4288" s="40">
        <v>0</v>
      </c>
      <c r="N4288" s="41">
        <f>D4288*$D$3</f>
        <v>207.2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290.08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34"/>
        <v>497.28</v>
      </c>
      <c r="Y4288" s="41">
        <f t="shared" si="535"/>
        <v>0</v>
      </c>
      <c r="Z4288" s="41">
        <f t="shared" si="536"/>
        <v>0</v>
      </c>
      <c r="AA4288" s="41">
        <f t="shared" si="537"/>
        <v>0</v>
      </c>
      <c r="AB4288" s="41">
        <f t="shared" si="538"/>
        <v>0</v>
      </c>
      <c r="AC4288" s="42">
        <f t="shared" si="539"/>
        <v>497.3</v>
      </c>
      <c r="AD4288" s="43">
        <v>0</v>
      </c>
      <c r="AE4288" s="44" t="s">
        <v>28</v>
      </c>
      <c r="AF4288" s="45"/>
    </row>
    <row r="4289" spans="1:32">
      <c r="A4289" s="46" t="s">
        <v>29</v>
      </c>
      <c r="B4289" s="47">
        <v>14</v>
      </c>
      <c r="C4289" s="48" t="s">
        <v>5</v>
      </c>
      <c r="D4289" s="49">
        <v>148</v>
      </c>
      <c r="E4289" s="49">
        <v>0</v>
      </c>
      <c r="F4289" s="49">
        <v>0</v>
      </c>
      <c r="G4289" s="49">
        <v>0</v>
      </c>
      <c r="H4289" s="49">
        <v>0</v>
      </c>
      <c r="I4289" s="50">
        <v>45</v>
      </c>
      <c r="J4289" s="50">
        <v>50</v>
      </c>
      <c r="K4289" s="50">
        <v>0</v>
      </c>
      <c r="L4289" s="50">
        <v>0</v>
      </c>
      <c r="M4289" s="50">
        <v>0</v>
      </c>
      <c r="N4289" s="51">
        <f>D4289*$D$4</f>
        <v>199.8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379.62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34"/>
        <v>579.42000000000007</v>
      </c>
      <c r="Y4289" s="51">
        <f t="shared" si="535"/>
        <v>0</v>
      </c>
      <c r="Z4289" s="51">
        <f t="shared" si="536"/>
        <v>0</v>
      </c>
      <c r="AA4289" s="51">
        <f t="shared" si="537"/>
        <v>0</v>
      </c>
      <c r="AB4289" s="51">
        <f t="shared" si="538"/>
        <v>0</v>
      </c>
      <c r="AC4289" s="52">
        <f t="shared" si="539"/>
        <v>579.4</v>
      </c>
      <c r="AD4289" s="53">
        <f>(ROUND(AC4289-AC4288,1)/AC4288)</f>
        <v>0.165091494067967</v>
      </c>
      <c r="AE4289" s="44"/>
      <c r="AF4289" s="45"/>
    </row>
    <row r="4290" spans="1:32">
      <c r="A4290" s="46" t="s">
        <v>30</v>
      </c>
      <c r="B4290" s="47">
        <v>20</v>
      </c>
      <c r="C4290" s="48" t="s">
        <v>6</v>
      </c>
      <c r="D4290" s="49">
        <v>148</v>
      </c>
      <c r="E4290" s="49">
        <v>0</v>
      </c>
      <c r="F4290" s="49">
        <v>0</v>
      </c>
      <c r="G4290" s="49">
        <v>0</v>
      </c>
      <c r="H4290" s="49">
        <v>0</v>
      </c>
      <c r="I4290" s="50">
        <v>30</v>
      </c>
      <c r="J4290" s="50">
        <v>40</v>
      </c>
      <c r="K4290" s="50">
        <v>0</v>
      </c>
      <c r="L4290" s="50">
        <v>0</v>
      </c>
      <c r="M4290" s="50">
        <v>0</v>
      </c>
      <c r="N4290" s="51">
        <f>D4290*$D$5</f>
        <v>207.2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290.08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34"/>
        <v>497.28</v>
      </c>
      <c r="Y4290" s="51">
        <f t="shared" si="535"/>
        <v>0</v>
      </c>
      <c r="Z4290" s="51">
        <f t="shared" si="536"/>
        <v>0</v>
      </c>
      <c r="AA4290" s="51">
        <f t="shared" si="537"/>
        <v>0</v>
      </c>
      <c r="AB4290" s="51">
        <f t="shared" si="538"/>
        <v>0</v>
      </c>
      <c r="AC4290" s="52">
        <f t="shared" si="539"/>
        <v>497.3</v>
      </c>
      <c r="AD4290" s="53">
        <f>(ROUND(AC4290-AC4288,1)/AC4288)</f>
        <v>0</v>
      </c>
      <c r="AE4290" s="44"/>
      <c r="AF4290" s="45"/>
    </row>
    <row r="4291" spans="1:32">
      <c r="A4291" s="46" t="s">
        <v>31</v>
      </c>
      <c r="B4291" s="47">
        <v>0</v>
      </c>
      <c r="C4291" s="48" t="s">
        <v>7</v>
      </c>
      <c r="D4291" s="49">
        <v>148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40</v>
      </c>
      <c r="K4291" s="50">
        <v>0</v>
      </c>
      <c r="L4291" s="50">
        <v>0</v>
      </c>
      <c r="M4291" s="50">
        <v>0</v>
      </c>
      <c r="N4291" s="51">
        <f>D4291*$D$6</f>
        <v>207.2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290.08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34"/>
        <v>497.28</v>
      </c>
      <c r="Y4291" s="51">
        <f t="shared" si="535"/>
        <v>0</v>
      </c>
      <c r="Z4291" s="51">
        <f t="shared" si="536"/>
        <v>0</v>
      </c>
      <c r="AA4291" s="51">
        <f t="shared" si="537"/>
        <v>0</v>
      </c>
      <c r="AB4291" s="51">
        <f t="shared" si="538"/>
        <v>0</v>
      </c>
      <c r="AC4291" s="52">
        <f t="shared" si="539"/>
        <v>497.3</v>
      </c>
      <c r="AD4291" s="53">
        <f>(ROUND(AC4291-AC4288,1)/AC4288)</f>
        <v>0</v>
      </c>
      <c r="AE4291" s="44"/>
      <c r="AF4291" s="45"/>
    </row>
    <row r="4292" spans="1:32">
      <c r="A4292" s="46" t="s">
        <v>32</v>
      </c>
      <c r="B4292" s="47">
        <v>0</v>
      </c>
      <c r="C4292" s="48" t="s">
        <v>8</v>
      </c>
      <c r="D4292" s="49">
        <v>148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40</v>
      </c>
      <c r="K4292" s="50">
        <v>0</v>
      </c>
      <c r="L4292" s="50">
        <v>0</v>
      </c>
      <c r="M4292" s="50">
        <v>0</v>
      </c>
      <c r="N4292" s="51">
        <f>D4292*$D$7</f>
        <v>207.2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290.08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si="534"/>
        <v>497.28</v>
      </c>
      <c r="Y4292" s="51">
        <f t="shared" si="535"/>
        <v>0</v>
      </c>
      <c r="Z4292" s="51">
        <f t="shared" si="536"/>
        <v>0</v>
      </c>
      <c r="AA4292" s="51">
        <f t="shared" si="537"/>
        <v>0</v>
      </c>
      <c r="AB4292" s="51">
        <f t="shared" si="538"/>
        <v>0</v>
      </c>
      <c r="AC4292" s="52">
        <f t="shared" si="539"/>
        <v>497.3</v>
      </c>
      <c r="AD4292" s="53">
        <f>(ROUND(AC4292-AC4288,1)/AC4288)</f>
        <v>0</v>
      </c>
      <c r="AE4292" s="44"/>
      <c r="AF4292" s="45"/>
    </row>
    <row r="4293" spans="1:32">
      <c r="A4293" s="46" t="s">
        <v>33</v>
      </c>
      <c r="B4293" s="47"/>
      <c r="C4293" s="48" t="s">
        <v>9</v>
      </c>
      <c r="D4293" s="49">
        <v>148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40</v>
      </c>
      <c r="K4293" s="50">
        <v>0</v>
      </c>
      <c r="L4293" s="50">
        <v>0</v>
      </c>
      <c r="M4293" s="50">
        <v>0</v>
      </c>
      <c r="N4293" s="51">
        <f>D4293*$D$8</f>
        <v>207.2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290.08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34"/>
        <v>497.28</v>
      </c>
      <c r="Y4293" s="51">
        <f t="shared" si="535"/>
        <v>0</v>
      </c>
      <c r="Z4293" s="51">
        <f t="shared" si="536"/>
        <v>0</v>
      </c>
      <c r="AA4293" s="51">
        <f t="shared" si="537"/>
        <v>0</v>
      </c>
      <c r="AB4293" s="51">
        <f t="shared" si="538"/>
        <v>0</v>
      </c>
      <c r="AC4293" s="52">
        <f t="shared" si="539"/>
        <v>497.3</v>
      </c>
      <c r="AD4293" s="53">
        <f>(ROUND(AC4293-AC4288,1)/AC4288)</f>
        <v>0</v>
      </c>
      <c r="AE4293" s="44"/>
      <c r="AF4293" s="45"/>
    </row>
    <row r="4294" spans="1:32">
      <c r="A4294" s="46" t="s">
        <v>34</v>
      </c>
      <c r="B4294" s="47"/>
      <c r="C4294" s="48" t="s">
        <v>10</v>
      </c>
      <c r="D4294" s="49">
        <v>74</v>
      </c>
      <c r="E4294" s="49">
        <v>160</v>
      </c>
      <c r="F4294" s="49">
        <v>0</v>
      </c>
      <c r="G4294" s="49">
        <v>0</v>
      </c>
      <c r="H4294" s="49">
        <v>0</v>
      </c>
      <c r="I4294" s="50">
        <v>30</v>
      </c>
      <c r="J4294" s="50">
        <v>40</v>
      </c>
      <c r="K4294" s="50">
        <v>75</v>
      </c>
      <c r="L4294" s="50">
        <v>0</v>
      </c>
      <c r="M4294" s="50">
        <v>0</v>
      </c>
      <c r="N4294" s="51">
        <f>D4294*$D$9</f>
        <v>99.9</v>
      </c>
      <c r="O4294" s="51">
        <f>E4294*$E$9</f>
        <v>216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69.930000000000007</v>
      </c>
      <c r="T4294" s="51">
        <f>(O4294/100)*(K4294*$K$9)</f>
        <v>226.8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34"/>
        <v>169.83</v>
      </c>
      <c r="Y4294" s="51">
        <f t="shared" si="535"/>
        <v>442.8</v>
      </c>
      <c r="Z4294" s="51">
        <f t="shared" si="536"/>
        <v>0</v>
      </c>
      <c r="AA4294" s="51">
        <f t="shared" si="537"/>
        <v>0</v>
      </c>
      <c r="AB4294" s="51">
        <f t="shared" si="538"/>
        <v>0</v>
      </c>
      <c r="AC4294" s="52">
        <f t="shared" si="539"/>
        <v>612.6</v>
      </c>
      <c r="AD4294" s="53">
        <f>(ROUND(AC4294-AC4288,1)/AC4288)</f>
        <v>0.23185200080434346</v>
      </c>
      <c r="AE4294" s="44"/>
      <c r="AF4294" s="45"/>
    </row>
    <row r="4295" spans="1:32">
      <c r="A4295" s="46" t="s">
        <v>35</v>
      </c>
      <c r="B4295" s="47"/>
      <c r="C4295" s="48" t="s">
        <v>11</v>
      </c>
      <c r="D4295" s="49">
        <v>74</v>
      </c>
      <c r="E4295" s="49">
        <v>0</v>
      </c>
      <c r="F4295" s="49">
        <v>160</v>
      </c>
      <c r="G4295" s="49">
        <v>0</v>
      </c>
      <c r="H4295" s="49">
        <v>0</v>
      </c>
      <c r="I4295" s="50">
        <v>30</v>
      </c>
      <c r="J4295" s="50">
        <v>40</v>
      </c>
      <c r="K4295" s="50">
        <v>37.5</v>
      </c>
      <c r="L4295" s="50">
        <v>37.5</v>
      </c>
      <c r="M4295" s="50">
        <v>0</v>
      </c>
      <c r="N4295" s="51">
        <f>D4295*$D$10</f>
        <v>99.9</v>
      </c>
      <c r="O4295" s="51">
        <f>E4295*$E$10</f>
        <v>0</v>
      </c>
      <c r="P4295" s="51">
        <f>F4295*$F$10</f>
        <v>216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69.930000000000007</v>
      </c>
      <c r="T4295" s="51">
        <f>(O4295/100)*(K4295*$J$10)</f>
        <v>0</v>
      </c>
      <c r="U4295" s="51">
        <f>(P4295/100)*(K4295*$K$10)+(P4295/100)*(L4295*$L$10)</f>
        <v>226.8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34"/>
        <v>169.83</v>
      </c>
      <c r="Y4295" s="51">
        <f t="shared" si="535"/>
        <v>0</v>
      </c>
      <c r="Z4295" s="51">
        <f t="shared" si="536"/>
        <v>442.8</v>
      </c>
      <c r="AA4295" s="51">
        <f t="shared" si="537"/>
        <v>0</v>
      </c>
      <c r="AB4295" s="51">
        <f t="shared" si="538"/>
        <v>0</v>
      </c>
      <c r="AC4295" s="52">
        <f t="shared" si="539"/>
        <v>612.6</v>
      </c>
      <c r="AD4295" s="53">
        <f>(ROUND(AC4295-AC4288,1)/AC4288)</f>
        <v>0.23185200080434346</v>
      </c>
      <c r="AE4295" s="44"/>
      <c r="AF4295" s="45"/>
    </row>
    <row r="4296" spans="1:32">
      <c r="A4296" s="46" t="s">
        <v>36</v>
      </c>
      <c r="B4296" s="47"/>
      <c r="C4296" s="48" t="s">
        <v>12</v>
      </c>
      <c r="D4296" s="49">
        <v>74</v>
      </c>
      <c r="E4296" s="49">
        <v>0</v>
      </c>
      <c r="F4296" s="49">
        <v>0</v>
      </c>
      <c r="G4296" s="49">
        <v>160</v>
      </c>
      <c r="H4296" s="49">
        <v>0</v>
      </c>
      <c r="I4296" s="50">
        <v>30</v>
      </c>
      <c r="J4296" s="50">
        <v>40</v>
      </c>
      <c r="K4296" s="50">
        <v>0</v>
      </c>
      <c r="L4296" s="50">
        <v>75</v>
      </c>
      <c r="M4296" s="50">
        <v>0</v>
      </c>
      <c r="N4296" s="51">
        <f>D4296*$D$11</f>
        <v>99.9</v>
      </c>
      <c r="O4296" s="51">
        <f>E4296*$E$11</f>
        <v>0</v>
      </c>
      <c r="P4296" s="51">
        <f>F4296*$F$11</f>
        <v>0</v>
      </c>
      <c r="Q4296" s="51">
        <f>G4296*$G$11</f>
        <v>216</v>
      </c>
      <c r="R4296" s="51">
        <f>H4296*$H$11</f>
        <v>0</v>
      </c>
      <c r="S4296" s="51">
        <f>(N4296/100)*(I4296*$I$11)+(N4296/100)*(J4296*$J$11)</f>
        <v>69.930000000000007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226.8</v>
      </c>
      <c r="W4296" s="51">
        <f>(R4296/100)*(K4296*$K$11)+(R4296/100)*(L4296*$L$11)</f>
        <v>0</v>
      </c>
      <c r="X4296" s="51">
        <f t="shared" si="534"/>
        <v>169.83</v>
      </c>
      <c r="Y4296" s="51">
        <f t="shared" si="535"/>
        <v>0</v>
      </c>
      <c r="Z4296" s="51">
        <f t="shared" si="536"/>
        <v>0</v>
      </c>
      <c r="AA4296" s="51">
        <f t="shared" si="537"/>
        <v>442.8</v>
      </c>
      <c r="AB4296" s="51">
        <f t="shared" si="538"/>
        <v>0</v>
      </c>
      <c r="AC4296" s="52">
        <f t="shared" si="539"/>
        <v>612.6</v>
      </c>
      <c r="AD4296" s="53">
        <f>(ROUND(AC4296-AC4288,1)/AC4288)</f>
        <v>0.23185200080434346</v>
      </c>
      <c r="AE4296" s="44"/>
      <c r="AF4296" s="45"/>
    </row>
    <row r="4297" spans="1:32">
      <c r="A4297" s="46" t="s">
        <v>37</v>
      </c>
      <c r="B4297" s="47"/>
      <c r="C4297" s="48" t="s">
        <v>13</v>
      </c>
      <c r="D4297" s="49">
        <v>74</v>
      </c>
      <c r="E4297" s="49">
        <v>0</v>
      </c>
      <c r="F4297" s="49">
        <v>0</v>
      </c>
      <c r="G4297" s="49">
        <v>0</v>
      </c>
      <c r="H4297" s="49">
        <v>160</v>
      </c>
      <c r="I4297" s="50">
        <v>30</v>
      </c>
      <c r="J4297" s="50">
        <v>40</v>
      </c>
      <c r="K4297" s="50">
        <v>37.5</v>
      </c>
      <c r="L4297" s="50">
        <v>37.5</v>
      </c>
      <c r="M4297" s="50">
        <v>0</v>
      </c>
      <c r="N4297" s="51">
        <f>D4297*$D$12</f>
        <v>99.9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216</v>
      </c>
      <c r="S4297" s="51">
        <f>(N4297/100)*(I4297*$I$12)+(N4297/100)*(J4297*$J$12)</f>
        <v>69.930000000000007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226.8</v>
      </c>
      <c r="X4297" s="51">
        <f t="shared" si="534"/>
        <v>169.83</v>
      </c>
      <c r="Y4297" s="51">
        <f t="shared" si="535"/>
        <v>0</v>
      </c>
      <c r="Z4297" s="51">
        <f t="shared" si="536"/>
        <v>0</v>
      </c>
      <c r="AA4297" s="51">
        <f t="shared" si="537"/>
        <v>0</v>
      </c>
      <c r="AB4297" s="51">
        <f t="shared" si="538"/>
        <v>442.8</v>
      </c>
      <c r="AC4297" s="52">
        <f t="shared" si="539"/>
        <v>612.6</v>
      </c>
      <c r="AD4297" s="53">
        <f>(ROUND(AC4297-AC4288,1)/AC4288)</f>
        <v>0.23185200080434346</v>
      </c>
      <c r="AE4297" s="44"/>
      <c r="AF4297" s="45"/>
    </row>
    <row r="4298" spans="1:32">
      <c r="A4298" s="46" t="s">
        <v>38</v>
      </c>
      <c r="B4298" s="47"/>
      <c r="C4298" s="48" t="s">
        <v>14</v>
      </c>
      <c r="D4298" s="49">
        <v>148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100</v>
      </c>
      <c r="N4298" s="51">
        <f>D4298*$D$13</f>
        <v>199.8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399.6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34"/>
        <v>599.40000000000009</v>
      </c>
      <c r="Y4298" s="51">
        <f t="shared" si="535"/>
        <v>0</v>
      </c>
      <c r="Z4298" s="51">
        <f t="shared" si="536"/>
        <v>0</v>
      </c>
      <c r="AA4298" s="51">
        <f t="shared" si="537"/>
        <v>0</v>
      </c>
      <c r="AB4298" s="51">
        <f t="shared" si="538"/>
        <v>0</v>
      </c>
      <c r="AC4298" s="52">
        <f t="shared" si="539"/>
        <v>599.4</v>
      </c>
      <c r="AD4298" s="53">
        <f>(ROUND(AC4298-AC4288,1)/AC4288)</f>
        <v>0.2053086668007239</v>
      </c>
      <c r="AE4298" s="44"/>
      <c r="AF4298" s="45"/>
    </row>
    <row r="4299" spans="1:32">
      <c r="A4299" s="46" t="s">
        <v>39</v>
      </c>
      <c r="B4299" s="47"/>
      <c r="C4299" s="48" t="s">
        <v>15</v>
      </c>
      <c r="D4299" s="49">
        <v>148</v>
      </c>
      <c r="E4299" s="49">
        <v>0</v>
      </c>
      <c r="F4299" s="49">
        <v>0</v>
      </c>
      <c r="G4299" s="49">
        <v>0</v>
      </c>
      <c r="H4299" s="49">
        <v>0</v>
      </c>
      <c r="I4299" s="50">
        <v>30</v>
      </c>
      <c r="J4299" s="50">
        <v>40</v>
      </c>
      <c r="K4299" s="50">
        <v>65</v>
      </c>
      <c r="L4299" s="50">
        <v>0</v>
      </c>
      <c r="M4299" s="50">
        <v>0</v>
      </c>
      <c r="N4299" s="51">
        <f>D4299*$D$14</f>
        <v>199.8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399.6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34"/>
        <v>599.40000000000009</v>
      </c>
      <c r="Y4299" s="51">
        <f t="shared" si="535"/>
        <v>0</v>
      </c>
      <c r="Z4299" s="51">
        <f t="shared" si="536"/>
        <v>0</v>
      </c>
      <c r="AA4299" s="51">
        <f t="shared" si="537"/>
        <v>0</v>
      </c>
      <c r="AB4299" s="51">
        <f t="shared" si="538"/>
        <v>0</v>
      </c>
      <c r="AC4299" s="52">
        <f t="shared" si="539"/>
        <v>599.4</v>
      </c>
      <c r="AD4299" s="53">
        <f>(ROUND(AC4299-AC4288,1)/AC4288)</f>
        <v>0.2053086668007239</v>
      </c>
      <c r="AE4299" s="44"/>
      <c r="AF4299" s="45"/>
    </row>
    <row r="4300" spans="1:32">
      <c r="A4300" s="46"/>
      <c r="B4300" s="47"/>
      <c r="C4300" s="48" t="s">
        <v>16</v>
      </c>
      <c r="D4300" s="49">
        <v>148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40</v>
      </c>
      <c r="K4300" s="50">
        <v>0</v>
      </c>
      <c r="L4300" s="50">
        <v>65</v>
      </c>
      <c r="M4300" s="50">
        <v>0</v>
      </c>
      <c r="N4300" s="51">
        <f>D4300*$D$15</f>
        <v>199.8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399.6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34"/>
        <v>599.40000000000009</v>
      </c>
      <c r="Y4300" s="51">
        <f t="shared" si="535"/>
        <v>0</v>
      </c>
      <c r="Z4300" s="51">
        <f t="shared" si="536"/>
        <v>0</v>
      </c>
      <c r="AA4300" s="51">
        <f t="shared" si="537"/>
        <v>0</v>
      </c>
      <c r="AB4300" s="51">
        <f t="shared" si="538"/>
        <v>0</v>
      </c>
      <c r="AC4300" s="52">
        <f t="shared" si="539"/>
        <v>599.4</v>
      </c>
      <c r="AD4300" s="53">
        <f>(ROUND(AC4300-AC4288,1)/AC4288)</f>
        <v>0.2053086668007239</v>
      </c>
      <c r="AE4300" s="44"/>
      <c r="AF4300" s="45"/>
    </row>
    <row r="4301" spans="1:32">
      <c r="A4301" s="46"/>
      <c r="B4301" s="47"/>
      <c r="C4301" s="48" t="s">
        <v>17</v>
      </c>
      <c r="D4301" s="49">
        <v>148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70</v>
      </c>
      <c r="K4301" s="50">
        <v>0</v>
      </c>
      <c r="L4301" s="50">
        <v>0</v>
      </c>
      <c r="M4301" s="50">
        <v>0</v>
      </c>
      <c r="N4301" s="51">
        <f>D4301*$D$16</f>
        <v>199.8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409.59000000000003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34"/>
        <v>609.3900000000001</v>
      </c>
      <c r="Y4301" s="51">
        <f t="shared" si="535"/>
        <v>0</v>
      </c>
      <c r="Z4301" s="51">
        <f t="shared" si="536"/>
        <v>0</v>
      </c>
      <c r="AA4301" s="51">
        <f t="shared" si="537"/>
        <v>0</v>
      </c>
      <c r="AB4301" s="51">
        <f t="shared" si="538"/>
        <v>0</v>
      </c>
      <c r="AC4301" s="52">
        <f t="shared" si="539"/>
        <v>609.4</v>
      </c>
      <c r="AD4301" s="53">
        <f>(ROUND(AC4301-AC4288,1)/AC4288)</f>
        <v>0.22541725316710234</v>
      </c>
      <c r="AE4301" s="44"/>
      <c r="AF4301" s="45"/>
    </row>
    <row r="4302" spans="1:32">
      <c r="A4302" s="46"/>
      <c r="B4302" s="47"/>
      <c r="C4302" s="48" t="s">
        <v>18</v>
      </c>
      <c r="D4302" s="49">
        <v>148</v>
      </c>
      <c r="E4302" s="49">
        <v>0</v>
      </c>
      <c r="F4302" s="49">
        <v>0</v>
      </c>
      <c r="G4302" s="49">
        <v>0</v>
      </c>
      <c r="H4302" s="49">
        <v>0</v>
      </c>
      <c r="I4302" s="50">
        <v>55</v>
      </c>
      <c r="J4302" s="50">
        <v>40</v>
      </c>
      <c r="K4302" s="50">
        <v>0</v>
      </c>
      <c r="L4302" s="50">
        <v>0</v>
      </c>
      <c r="M4302" s="50">
        <v>0</v>
      </c>
      <c r="N4302" s="51">
        <f>D4302*$D$17</f>
        <v>199.8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354.64500000000004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34"/>
        <v>554.44500000000005</v>
      </c>
      <c r="Y4302" s="51">
        <f t="shared" si="535"/>
        <v>0</v>
      </c>
      <c r="Z4302" s="51">
        <f t="shared" si="536"/>
        <v>0</v>
      </c>
      <c r="AA4302" s="51">
        <f t="shared" si="537"/>
        <v>0</v>
      </c>
      <c r="AB4302" s="51">
        <f t="shared" si="538"/>
        <v>0</v>
      </c>
      <c r="AC4302" s="52">
        <f t="shared" si="539"/>
        <v>554.4</v>
      </c>
      <c r="AD4302" s="53">
        <f>(ROUND(AC4302-AC4288,1)/AC4288)</f>
        <v>0.11482002815202091</v>
      </c>
      <c r="AE4302" s="44"/>
      <c r="AF4302" s="45"/>
    </row>
    <row r="4303" spans="1:32">
      <c r="A4303" s="54" t="s">
        <v>19</v>
      </c>
      <c r="B4303" s="55" t="s">
        <v>347</v>
      </c>
      <c r="C4303" s="38" t="s">
        <v>4</v>
      </c>
      <c r="D4303" s="39">
        <v>120</v>
      </c>
      <c r="E4303" s="39">
        <v>0</v>
      </c>
      <c r="F4303" s="39">
        <v>0</v>
      </c>
      <c r="G4303" s="39">
        <v>0</v>
      </c>
      <c r="H4303" s="39">
        <v>0</v>
      </c>
      <c r="I4303" s="40">
        <v>50</v>
      </c>
      <c r="J4303" s="40">
        <v>50</v>
      </c>
      <c r="K4303" s="40">
        <v>0</v>
      </c>
      <c r="L4303" s="40">
        <v>0</v>
      </c>
      <c r="M4303" s="40">
        <v>0</v>
      </c>
      <c r="N4303" s="41">
        <f>D4303*$D$3</f>
        <v>168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336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34"/>
        <v>504</v>
      </c>
      <c r="Y4303" s="41">
        <f t="shared" si="535"/>
        <v>0</v>
      </c>
      <c r="Z4303" s="41">
        <f t="shared" si="536"/>
        <v>0</v>
      </c>
      <c r="AA4303" s="41">
        <f t="shared" si="537"/>
        <v>0</v>
      </c>
      <c r="AB4303" s="41">
        <f t="shared" si="538"/>
        <v>0</v>
      </c>
      <c r="AC4303" s="42">
        <f t="shared" si="539"/>
        <v>504</v>
      </c>
      <c r="AD4303" s="43">
        <v>0</v>
      </c>
      <c r="AE4303" s="44" t="s">
        <v>28</v>
      </c>
      <c r="AF4303" s="45"/>
    </row>
    <row r="4304" spans="1:32">
      <c r="A4304" s="46" t="s">
        <v>29</v>
      </c>
      <c r="B4304" s="56">
        <v>16</v>
      </c>
      <c r="C4304" s="48" t="s">
        <v>5</v>
      </c>
      <c r="D4304" s="49">
        <v>120</v>
      </c>
      <c r="E4304" s="49">
        <v>0</v>
      </c>
      <c r="F4304" s="49">
        <v>0</v>
      </c>
      <c r="G4304" s="49">
        <v>0</v>
      </c>
      <c r="H4304" s="49">
        <v>0</v>
      </c>
      <c r="I4304" s="50">
        <v>75</v>
      </c>
      <c r="J4304" s="50">
        <v>75</v>
      </c>
      <c r="K4304" s="50">
        <v>0</v>
      </c>
      <c r="L4304" s="50">
        <v>0</v>
      </c>
      <c r="M4304" s="50">
        <v>0</v>
      </c>
      <c r="N4304" s="51">
        <f>D4304*$D$4</f>
        <v>162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486.00000000000006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34"/>
        <v>648</v>
      </c>
      <c r="Y4304" s="51">
        <f t="shared" si="535"/>
        <v>0</v>
      </c>
      <c r="Z4304" s="51">
        <f t="shared" si="536"/>
        <v>0</v>
      </c>
      <c r="AA4304" s="51">
        <f t="shared" si="537"/>
        <v>0</v>
      </c>
      <c r="AB4304" s="51">
        <f t="shared" si="538"/>
        <v>0</v>
      </c>
      <c r="AC4304" s="52">
        <f t="shared" si="539"/>
        <v>648</v>
      </c>
      <c r="AD4304" s="53">
        <f>(ROUND(AC4304-AC4303,1)/AC4303)</f>
        <v>0.2857142857142857</v>
      </c>
      <c r="AE4304" s="44"/>
      <c r="AF4304" s="45"/>
    </row>
    <row r="4305" spans="1:32">
      <c r="A4305" s="46" t="s">
        <v>30</v>
      </c>
      <c r="B4305" s="56">
        <v>16</v>
      </c>
      <c r="C4305" s="48" t="s">
        <v>6</v>
      </c>
      <c r="D4305" s="49">
        <v>120</v>
      </c>
      <c r="E4305" s="49">
        <v>0</v>
      </c>
      <c r="F4305" s="49">
        <v>0</v>
      </c>
      <c r="G4305" s="49">
        <v>0</v>
      </c>
      <c r="H4305" s="49">
        <v>0</v>
      </c>
      <c r="I4305" s="50">
        <v>50</v>
      </c>
      <c r="J4305" s="50">
        <v>50</v>
      </c>
      <c r="K4305" s="50">
        <v>0</v>
      </c>
      <c r="L4305" s="50">
        <v>0</v>
      </c>
      <c r="M4305" s="50">
        <v>0</v>
      </c>
      <c r="N4305" s="51">
        <f>D4305*$D$5</f>
        <v>168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336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34"/>
        <v>504</v>
      </c>
      <c r="Y4305" s="51">
        <f t="shared" si="535"/>
        <v>0</v>
      </c>
      <c r="Z4305" s="51">
        <f t="shared" si="536"/>
        <v>0</v>
      </c>
      <c r="AA4305" s="51">
        <f t="shared" si="537"/>
        <v>0</v>
      </c>
      <c r="AB4305" s="51">
        <f t="shared" si="538"/>
        <v>0</v>
      </c>
      <c r="AC4305" s="52">
        <f t="shared" si="539"/>
        <v>504</v>
      </c>
      <c r="AD4305" s="53">
        <f>(ROUND(AC4305-AC4303,1)/AC4303)</f>
        <v>0</v>
      </c>
      <c r="AE4305" s="44"/>
      <c r="AF4305" s="45"/>
    </row>
    <row r="4306" spans="1:32">
      <c r="A4306" s="46" t="s">
        <v>31</v>
      </c>
      <c r="B4306" s="56">
        <v>0</v>
      </c>
      <c r="C4306" s="48" t="s">
        <v>7</v>
      </c>
      <c r="D4306" s="49">
        <v>120</v>
      </c>
      <c r="E4306" s="49">
        <v>0</v>
      </c>
      <c r="F4306" s="49">
        <v>0</v>
      </c>
      <c r="G4306" s="49">
        <v>0</v>
      </c>
      <c r="H4306" s="49">
        <v>0</v>
      </c>
      <c r="I4306" s="50">
        <v>50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D4306*$D$6</f>
        <v>168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336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34"/>
        <v>504</v>
      </c>
      <c r="Y4306" s="51">
        <f t="shared" si="535"/>
        <v>0</v>
      </c>
      <c r="Z4306" s="51">
        <f t="shared" si="536"/>
        <v>0</v>
      </c>
      <c r="AA4306" s="51">
        <f t="shared" si="537"/>
        <v>0</v>
      </c>
      <c r="AB4306" s="51">
        <f t="shared" si="538"/>
        <v>0</v>
      </c>
      <c r="AC4306" s="52">
        <f t="shared" si="539"/>
        <v>504</v>
      </c>
      <c r="AD4306" s="53">
        <f>(ROUND(AC4306-AC4303,1)/AC4303)</f>
        <v>0</v>
      </c>
      <c r="AE4306" s="44"/>
      <c r="AF4306" s="45"/>
    </row>
    <row r="4307" spans="1:32">
      <c r="A4307" s="46" t="s">
        <v>32</v>
      </c>
      <c r="B4307" s="56">
        <v>0</v>
      </c>
      <c r="C4307" s="48" t="s">
        <v>8</v>
      </c>
      <c r="D4307" s="49">
        <v>120</v>
      </c>
      <c r="E4307" s="49">
        <v>0</v>
      </c>
      <c r="F4307" s="49">
        <v>0</v>
      </c>
      <c r="G4307" s="49">
        <v>0</v>
      </c>
      <c r="H4307" s="49">
        <v>0</v>
      </c>
      <c r="I4307" s="50">
        <v>50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D4307*$D$7</f>
        <v>168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336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34"/>
        <v>504</v>
      </c>
      <c r="Y4307" s="51">
        <f t="shared" si="535"/>
        <v>0</v>
      </c>
      <c r="Z4307" s="51">
        <f t="shared" si="536"/>
        <v>0</v>
      </c>
      <c r="AA4307" s="51">
        <f t="shared" si="537"/>
        <v>0</v>
      </c>
      <c r="AB4307" s="51">
        <f t="shared" si="538"/>
        <v>0</v>
      </c>
      <c r="AC4307" s="52">
        <f t="shared" si="539"/>
        <v>504</v>
      </c>
      <c r="AD4307" s="53">
        <f>(ROUND(AC4307-AC4303,1)/AC4303)</f>
        <v>0</v>
      </c>
      <c r="AE4307" s="44"/>
      <c r="AF4307" s="45"/>
    </row>
    <row r="4308" spans="1:32">
      <c r="A4308" s="46" t="s">
        <v>33</v>
      </c>
      <c r="B4308" s="56"/>
      <c r="C4308" s="48" t="s">
        <v>9</v>
      </c>
      <c r="D4308" s="49">
        <v>120</v>
      </c>
      <c r="E4308" s="49">
        <v>0</v>
      </c>
      <c r="F4308" s="49">
        <v>0</v>
      </c>
      <c r="G4308" s="49">
        <v>0</v>
      </c>
      <c r="H4308" s="49">
        <v>0</v>
      </c>
      <c r="I4308" s="50">
        <v>50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D4308*$D$8</f>
        <v>168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336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34"/>
        <v>504</v>
      </c>
      <c r="Y4308" s="51">
        <f t="shared" si="535"/>
        <v>0</v>
      </c>
      <c r="Z4308" s="51">
        <f t="shared" si="536"/>
        <v>0</v>
      </c>
      <c r="AA4308" s="51">
        <f t="shared" si="537"/>
        <v>0</v>
      </c>
      <c r="AB4308" s="51">
        <f t="shared" si="538"/>
        <v>0</v>
      </c>
      <c r="AC4308" s="52">
        <f t="shared" si="539"/>
        <v>504</v>
      </c>
      <c r="AD4308" s="53">
        <f>(ROUND(AC4308-AC4303,1)/AC4303)</f>
        <v>0</v>
      </c>
      <c r="AE4308" s="44"/>
      <c r="AF4308" s="45"/>
    </row>
    <row r="4309" spans="1:32">
      <c r="A4309" s="46" t="s">
        <v>34</v>
      </c>
      <c r="B4309" s="56"/>
      <c r="C4309" s="48" t="s">
        <v>10</v>
      </c>
      <c r="D4309" s="49">
        <v>60</v>
      </c>
      <c r="E4309" s="49">
        <v>130</v>
      </c>
      <c r="F4309" s="49">
        <v>0</v>
      </c>
      <c r="G4309" s="49">
        <v>0</v>
      </c>
      <c r="H4309" s="49">
        <v>0</v>
      </c>
      <c r="I4309" s="50">
        <v>50</v>
      </c>
      <c r="J4309" s="50">
        <v>50</v>
      </c>
      <c r="K4309" s="50">
        <v>105</v>
      </c>
      <c r="L4309" s="50">
        <v>0</v>
      </c>
      <c r="M4309" s="50">
        <v>0</v>
      </c>
      <c r="N4309" s="51">
        <f>D4309*$D$9</f>
        <v>81</v>
      </c>
      <c r="O4309" s="51">
        <f>E4309*$E$9</f>
        <v>175.5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81</v>
      </c>
      <c r="T4309" s="51">
        <f>(O4309/100)*(K4309*$K$9)</f>
        <v>257.98499999999996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34"/>
        <v>162</v>
      </c>
      <c r="Y4309" s="51">
        <f t="shared" si="535"/>
        <v>433.48499999999996</v>
      </c>
      <c r="Z4309" s="51">
        <f t="shared" si="536"/>
        <v>0</v>
      </c>
      <c r="AA4309" s="51">
        <f t="shared" si="537"/>
        <v>0</v>
      </c>
      <c r="AB4309" s="51">
        <f t="shared" si="538"/>
        <v>0</v>
      </c>
      <c r="AC4309" s="52">
        <f t="shared" si="539"/>
        <v>595.5</v>
      </c>
      <c r="AD4309" s="53">
        <f>(ROUND(AC4309-AC4303,1)/AC4303)</f>
        <v>0.18154761904761904</v>
      </c>
      <c r="AE4309" s="44"/>
      <c r="AF4309" s="45"/>
    </row>
    <row r="4310" spans="1:32">
      <c r="A4310" s="46" t="s">
        <v>35</v>
      </c>
      <c r="B4310" s="56"/>
      <c r="C4310" s="48" t="s">
        <v>11</v>
      </c>
      <c r="D4310" s="49">
        <v>60</v>
      </c>
      <c r="E4310" s="49">
        <v>0</v>
      </c>
      <c r="F4310" s="49">
        <v>130</v>
      </c>
      <c r="G4310" s="49">
        <v>0</v>
      </c>
      <c r="H4310" s="49">
        <v>0</v>
      </c>
      <c r="I4310" s="50">
        <v>50</v>
      </c>
      <c r="J4310" s="50">
        <v>50</v>
      </c>
      <c r="K4310" s="50">
        <v>52.5</v>
      </c>
      <c r="L4310" s="50">
        <v>52.5</v>
      </c>
      <c r="M4310" s="50">
        <v>0</v>
      </c>
      <c r="N4310" s="51">
        <f>D4310*$D$10</f>
        <v>81</v>
      </c>
      <c r="O4310" s="51">
        <f>E4310*$E$10</f>
        <v>0</v>
      </c>
      <c r="P4310" s="51">
        <f>F4310*$F$10</f>
        <v>175.5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81</v>
      </c>
      <c r="T4310" s="51">
        <f>(O4310/100)*(K4310*$J$10)</f>
        <v>0</v>
      </c>
      <c r="U4310" s="51">
        <f>(P4310/100)*(K4310*$K$10)+(P4310/100)*(L4310*$L$10)</f>
        <v>257.98499999999996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34"/>
        <v>162</v>
      </c>
      <c r="Y4310" s="51">
        <f t="shared" si="535"/>
        <v>0</v>
      </c>
      <c r="Z4310" s="51">
        <f t="shared" si="536"/>
        <v>433.48499999999996</v>
      </c>
      <c r="AA4310" s="51">
        <f t="shared" si="537"/>
        <v>0</v>
      </c>
      <c r="AB4310" s="51">
        <f t="shared" si="538"/>
        <v>0</v>
      </c>
      <c r="AC4310" s="52">
        <f t="shared" si="539"/>
        <v>595.5</v>
      </c>
      <c r="AD4310" s="53">
        <f>(ROUND(AC4310-AC4303,1)/AC4303)</f>
        <v>0.18154761904761904</v>
      </c>
      <c r="AE4310" s="44"/>
      <c r="AF4310" s="45"/>
    </row>
    <row r="4311" spans="1:32">
      <c r="A4311" s="46" t="s">
        <v>36</v>
      </c>
      <c r="B4311" s="56"/>
      <c r="C4311" s="48" t="s">
        <v>12</v>
      </c>
      <c r="D4311" s="49">
        <v>60</v>
      </c>
      <c r="E4311" s="49">
        <v>0</v>
      </c>
      <c r="F4311" s="49">
        <v>0</v>
      </c>
      <c r="G4311" s="49">
        <v>130</v>
      </c>
      <c r="H4311" s="49">
        <v>0</v>
      </c>
      <c r="I4311" s="50">
        <v>50</v>
      </c>
      <c r="J4311" s="50">
        <v>50</v>
      </c>
      <c r="K4311" s="50">
        <v>0</v>
      </c>
      <c r="L4311" s="50">
        <v>105</v>
      </c>
      <c r="M4311" s="50">
        <v>0</v>
      </c>
      <c r="N4311" s="51">
        <f>D4311*$D$11</f>
        <v>81</v>
      </c>
      <c r="O4311" s="51">
        <f>E4311*$E$11</f>
        <v>0</v>
      </c>
      <c r="P4311" s="51">
        <f>F4311*$F$11</f>
        <v>0</v>
      </c>
      <c r="Q4311" s="51">
        <f>G4311*$G$11</f>
        <v>175.5</v>
      </c>
      <c r="R4311" s="51">
        <f>H4311*$H$11</f>
        <v>0</v>
      </c>
      <c r="S4311" s="51">
        <f>(N4311/100)*(I4311*$I$11)+(N4311/100)*(J4311*$J$11)</f>
        <v>81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257.98499999999996</v>
      </c>
      <c r="W4311" s="51">
        <f>(R4311/100)*(K4311*$K$11)+(R4311/100)*(L4311*$L$11)</f>
        <v>0</v>
      </c>
      <c r="X4311" s="51">
        <f t="shared" si="534"/>
        <v>162</v>
      </c>
      <c r="Y4311" s="51">
        <f t="shared" si="535"/>
        <v>0</v>
      </c>
      <c r="Z4311" s="51">
        <f t="shared" si="536"/>
        <v>0</v>
      </c>
      <c r="AA4311" s="51">
        <f t="shared" si="537"/>
        <v>433.48499999999996</v>
      </c>
      <c r="AB4311" s="51">
        <f t="shared" si="538"/>
        <v>0</v>
      </c>
      <c r="AC4311" s="52">
        <f t="shared" si="539"/>
        <v>595.5</v>
      </c>
      <c r="AD4311" s="53">
        <f>(ROUND(AC4311-AC4303,1)/AC4303)</f>
        <v>0.18154761904761904</v>
      </c>
      <c r="AE4311" s="44"/>
      <c r="AF4311" s="45"/>
    </row>
    <row r="4312" spans="1:32">
      <c r="A4312" s="46" t="s">
        <v>37</v>
      </c>
      <c r="B4312" s="56"/>
      <c r="C4312" s="48" t="s">
        <v>13</v>
      </c>
      <c r="D4312" s="49">
        <v>60</v>
      </c>
      <c r="E4312" s="49">
        <v>0</v>
      </c>
      <c r="F4312" s="49">
        <v>0</v>
      </c>
      <c r="G4312" s="49">
        <v>0</v>
      </c>
      <c r="H4312" s="49">
        <v>130</v>
      </c>
      <c r="I4312" s="50">
        <v>50</v>
      </c>
      <c r="J4312" s="50">
        <v>50</v>
      </c>
      <c r="K4312" s="50">
        <v>52.5</v>
      </c>
      <c r="L4312" s="50">
        <v>52.5</v>
      </c>
      <c r="M4312" s="50">
        <v>0</v>
      </c>
      <c r="N4312" s="51">
        <f>D4312*$D$12</f>
        <v>81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175.5</v>
      </c>
      <c r="S4312" s="51">
        <f>(N4312/100)*(I4312*$I$12)+(N4312/100)*(J4312*$J$12)</f>
        <v>81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257.98499999999996</v>
      </c>
      <c r="X4312" s="51">
        <f t="shared" si="534"/>
        <v>162</v>
      </c>
      <c r="Y4312" s="51">
        <f t="shared" si="535"/>
        <v>0</v>
      </c>
      <c r="Z4312" s="51">
        <f t="shared" si="536"/>
        <v>0</v>
      </c>
      <c r="AA4312" s="51">
        <f t="shared" si="537"/>
        <v>0</v>
      </c>
      <c r="AB4312" s="51">
        <f t="shared" si="538"/>
        <v>433.48499999999996</v>
      </c>
      <c r="AC4312" s="52">
        <f t="shared" si="539"/>
        <v>595.5</v>
      </c>
      <c r="AD4312" s="53">
        <f>(ROUND(AC4312-AC4303,1)/AC4303)</f>
        <v>0.18154761904761904</v>
      </c>
      <c r="AE4312" s="44"/>
      <c r="AF4312" s="45"/>
    </row>
    <row r="4313" spans="1:32">
      <c r="A4313" s="46" t="s">
        <v>38</v>
      </c>
      <c r="B4313" s="56"/>
      <c r="C4313" s="48" t="s">
        <v>14</v>
      </c>
      <c r="D4313" s="49">
        <v>120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135</v>
      </c>
      <c r="N4313" s="51">
        <f>D4313*$D$13</f>
        <v>162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437.40000000000003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34"/>
        <v>599.40000000000009</v>
      </c>
      <c r="Y4313" s="51">
        <f t="shared" si="535"/>
        <v>0</v>
      </c>
      <c r="Z4313" s="51">
        <f t="shared" si="536"/>
        <v>0</v>
      </c>
      <c r="AA4313" s="51">
        <f t="shared" si="537"/>
        <v>0</v>
      </c>
      <c r="AB4313" s="51">
        <f t="shared" si="538"/>
        <v>0</v>
      </c>
      <c r="AC4313" s="52">
        <f t="shared" si="539"/>
        <v>599.4</v>
      </c>
      <c r="AD4313" s="53">
        <f>(ROUND(AC4313-AC4303,1)/AC4303)</f>
        <v>0.18928571428571431</v>
      </c>
      <c r="AE4313" s="44"/>
      <c r="AF4313" s="45"/>
    </row>
    <row r="4314" spans="1:32">
      <c r="A4314" s="46" t="s">
        <v>39</v>
      </c>
      <c r="B4314" s="56"/>
      <c r="C4314" s="48" t="s">
        <v>15</v>
      </c>
      <c r="D4314" s="49">
        <v>120</v>
      </c>
      <c r="E4314" s="49">
        <v>0</v>
      </c>
      <c r="F4314" s="49">
        <v>0</v>
      </c>
      <c r="G4314" s="49">
        <v>0</v>
      </c>
      <c r="H4314" s="49">
        <v>0</v>
      </c>
      <c r="I4314" s="50">
        <v>50</v>
      </c>
      <c r="J4314" s="50">
        <v>50</v>
      </c>
      <c r="K4314" s="50">
        <v>80</v>
      </c>
      <c r="L4314" s="50">
        <v>0</v>
      </c>
      <c r="M4314" s="50">
        <v>0</v>
      </c>
      <c r="N4314" s="51">
        <f>D4314*$D$14</f>
        <v>162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421.20000000000005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34"/>
        <v>583.20000000000005</v>
      </c>
      <c r="Y4314" s="51">
        <f t="shared" si="535"/>
        <v>0</v>
      </c>
      <c r="Z4314" s="51">
        <f t="shared" si="536"/>
        <v>0</v>
      </c>
      <c r="AA4314" s="51">
        <f t="shared" si="537"/>
        <v>0</v>
      </c>
      <c r="AB4314" s="51">
        <f t="shared" si="538"/>
        <v>0</v>
      </c>
      <c r="AC4314" s="52">
        <f t="shared" si="539"/>
        <v>583.20000000000005</v>
      </c>
      <c r="AD4314" s="53">
        <f>(ROUND(AC4314-AC4303,1)/AC4303)</f>
        <v>0.15714285714285714</v>
      </c>
      <c r="AE4314" s="44"/>
      <c r="AF4314" s="45"/>
    </row>
    <row r="4315" spans="1:32">
      <c r="A4315" s="46"/>
      <c r="B4315" s="56"/>
      <c r="C4315" s="48" t="s">
        <v>16</v>
      </c>
      <c r="D4315" s="49">
        <v>120</v>
      </c>
      <c r="E4315" s="49">
        <v>0</v>
      </c>
      <c r="F4315" s="49">
        <v>0</v>
      </c>
      <c r="G4315" s="49">
        <v>0</v>
      </c>
      <c r="H4315" s="49">
        <v>0</v>
      </c>
      <c r="I4315" s="50">
        <v>50</v>
      </c>
      <c r="J4315" s="50">
        <v>50</v>
      </c>
      <c r="K4315" s="50">
        <v>0</v>
      </c>
      <c r="L4315" s="50">
        <v>80</v>
      </c>
      <c r="M4315" s="50">
        <v>0</v>
      </c>
      <c r="N4315" s="51">
        <f>D4315*$D$15</f>
        <v>162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421.20000000000005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34"/>
        <v>583.20000000000005</v>
      </c>
      <c r="Y4315" s="51">
        <f t="shared" si="535"/>
        <v>0</v>
      </c>
      <c r="Z4315" s="51">
        <f t="shared" si="536"/>
        <v>0</v>
      </c>
      <c r="AA4315" s="51">
        <f t="shared" si="537"/>
        <v>0</v>
      </c>
      <c r="AB4315" s="51">
        <f t="shared" si="538"/>
        <v>0</v>
      </c>
      <c r="AC4315" s="52">
        <f t="shared" si="539"/>
        <v>583.20000000000005</v>
      </c>
      <c r="AD4315" s="53">
        <f>(ROUND(AC4315-AC4303,1)/AC4303)</f>
        <v>0.15714285714285714</v>
      </c>
      <c r="AE4315" s="44"/>
      <c r="AF4315" s="45"/>
    </row>
    <row r="4316" spans="1:32">
      <c r="A4316" s="46"/>
      <c r="B4316" s="56"/>
      <c r="C4316" s="48" t="s">
        <v>17</v>
      </c>
      <c r="D4316" s="49">
        <v>120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80</v>
      </c>
      <c r="K4316" s="50">
        <v>0</v>
      </c>
      <c r="L4316" s="50">
        <v>0</v>
      </c>
      <c r="M4316" s="50">
        <v>0</v>
      </c>
      <c r="N4316" s="51">
        <f>D4316*$D$16</f>
        <v>162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405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34"/>
        <v>567</v>
      </c>
      <c r="Y4316" s="51">
        <f t="shared" si="535"/>
        <v>0</v>
      </c>
      <c r="Z4316" s="51">
        <f t="shared" si="536"/>
        <v>0</v>
      </c>
      <c r="AA4316" s="51">
        <f t="shared" si="537"/>
        <v>0</v>
      </c>
      <c r="AB4316" s="51">
        <f t="shared" si="538"/>
        <v>0</v>
      </c>
      <c r="AC4316" s="52">
        <f t="shared" si="539"/>
        <v>567</v>
      </c>
      <c r="AD4316" s="53">
        <f>(ROUND(AC4316-AC4303,1)/AC4303)</f>
        <v>0.125</v>
      </c>
      <c r="AE4316" s="44"/>
      <c r="AF4316" s="45"/>
    </row>
    <row r="4317" spans="1:32">
      <c r="A4317" s="46"/>
      <c r="B4317" s="56"/>
      <c r="C4317" s="48" t="s">
        <v>18</v>
      </c>
      <c r="D4317" s="49">
        <v>120</v>
      </c>
      <c r="E4317" s="49">
        <v>0</v>
      </c>
      <c r="F4317" s="49">
        <v>0</v>
      </c>
      <c r="G4317" s="49">
        <v>0</v>
      </c>
      <c r="H4317" s="49">
        <v>0</v>
      </c>
      <c r="I4317" s="50">
        <v>80</v>
      </c>
      <c r="J4317" s="50">
        <v>50</v>
      </c>
      <c r="K4317" s="50">
        <v>0</v>
      </c>
      <c r="L4317" s="50">
        <v>0</v>
      </c>
      <c r="M4317" s="50">
        <v>0</v>
      </c>
      <c r="N4317" s="51">
        <f>D4317*$D$17</f>
        <v>162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405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34"/>
        <v>567</v>
      </c>
      <c r="Y4317" s="51">
        <f t="shared" si="535"/>
        <v>0</v>
      </c>
      <c r="Z4317" s="51">
        <f t="shared" si="536"/>
        <v>0</v>
      </c>
      <c r="AA4317" s="51">
        <f t="shared" si="537"/>
        <v>0</v>
      </c>
      <c r="AB4317" s="51">
        <f t="shared" si="538"/>
        <v>0</v>
      </c>
      <c r="AC4317" s="52">
        <f t="shared" si="539"/>
        <v>567</v>
      </c>
      <c r="AD4317" s="53">
        <f>(ROUND(AC4317-AC4303,1)/AC4303)</f>
        <v>0.125</v>
      </c>
      <c r="AE4317" s="44"/>
      <c r="AF4317" s="45"/>
    </row>
    <row r="4318" spans="1:32">
      <c r="A4318" s="54" t="s">
        <v>19</v>
      </c>
      <c r="B4318" s="37" t="s">
        <v>348</v>
      </c>
      <c r="C4318" s="38" t="s">
        <v>4</v>
      </c>
      <c r="D4318" s="39">
        <v>160</v>
      </c>
      <c r="E4318" s="39">
        <v>0</v>
      </c>
      <c r="F4318" s="39">
        <v>0</v>
      </c>
      <c r="G4318" s="39">
        <v>0</v>
      </c>
      <c r="H4318" s="39">
        <v>0</v>
      </c>
      <c r="I4318" s="40">
        <v>50</v>
      </c>
      <c r="J4318" s="40">
        <v>10</v>
      </c>
      <c r="K4318" s="40">
        <v>0</v>
      </c>
      <c r="L4318" s="40">
        <v>0</v>
      </c>
      <c r="M4318" s="40">
        <v>0</v>
      </c>
      <c r="N4318" s="41">
        <f>D4318*$D$3</f>
        <v>224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268.8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34"/>
        <v>492.8</v>
      </c>
      <c r="Y4318" s="41">
        <f t="shared" si="535"/>
        <v>0</v>
      </c>
      <c r="Z4318" s="41">
        <f t="shared" si="536"/>
        <v>0</v>
      </c>
      <c r="AA4318" s="41">
        <f t="shared" si="537"/>
        <v>0</v>
      </c>
      <c r="AB4318" s="41">
        <f t="shared" si="538"/>
        <v>0</v>
      </c>
      <c r="AC4318" s="42">
        <f t="shared" si="539"/>
        <v>492.8</v>
      </c>
      <c r="AD4318" s="43">
        <v>0</v>
      </c>
      <c r="AE4318" s="44" t="s">
        <v>28</v>
      </c>
      <c r="AF4318" s="45"/>
    </row>
    <row r="4319" spans="1:32">
      <c r="A4319" s="46" t="s">
        <v>29</v>
      </c>
      <c r="B4319" s="47">
        <v>28</v>
      </c>
      <c r="C4319" s="48" t="s">
        <v>5</v>
      </c>
      <c r="D4319" s="49">
        <v>160</v>
      </c>
      <c r="E4319" s="49">
        <v>0</v>
      </c>
      <c r="F4319" s="49">
        <v>0</v>
      </c>
      <c r="G4319" s="49">
        <v>0</v>
      </c>
      <c r="H4319" s="49">
        <v>0</v>
      </c>
      <c r="I4319" s="50">
        <v>60</v>
      </c>
      <c r="J4319" s="50">
        <v>25</v>
      </c>
      <c r="K4319" s="50">
        <v>0</v>
      </c>
      <c r="L4319" s="50">
        <v>0</v>
      </c>
      <c r="M4319" s="50">
        <v>0</v>
      </c>
      <c r="N4319" s="51">
        <f>D4319*$D$4</f>
        <v>216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367.20000000000005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34"/>
        <v>583.20000000000005</v>
      </c>
      <c r="Y4319" s="51">
        <f t="shared" si="535"/>
        <v>0</v>
      </c>
      <c r="Z4319" s="51">
        <f t="shared" si="536"/>
        <v>0</v>
      </c>
      <c r="AA4319" s="51">
        <f t="shared" si="537"/>
        <v>0</v>
      </c>
      <c r="AB4319" s="51">
        <f t="shared" si="538"/>
        <v>0</v>
      </c>
      <c r="AC4319" s="52">
        <f t="shared" si="539"/>
        <v>583.20000000000005</v>
      </c>
      <c r="AD4319" s="53">
        <f>(ROUND(AC4319-AC4318,1)/AC4318)</f>
        <v>0.18344155844155846</v>
      </c>
      <c r="AE4319" s="44"/>
      <c r="AF4319" s="45"/>
    </row>
    <row r="4320" spans="1:32">
      <c r="A4320" s="46" t="s">
        <v>30</v>
      </c>
      <c r="B4320" s="47">
        <v>10</v>
      </c>
      <c r="C4320" s="48" t="s">
        <v>6</v>
      </c>
      <c r="D4320" s="49">
        <v>160</v>
      </c>
      <c r="E4320" s="49">
        <v>0</v>
      </c>
      <c r="F4320" s="49">
        <v>0</v>
      </c>
      <c r="G4320" s="49">
        <v>0</v>
      </c>
      <c r="H4320" s="49">
        <v>0</v>
      </c>
      <c r="I4320" s="50">
        <v>50</v>
      </c>
      <c r="J4320" s="50">
        <v>10</v>
      </c>
      <c r="K4320" s="50">
        <v>0</v>
      </c>
      <c r="L4320" s="50">
        <v>0</v>
      </c>
      <c r="M4320" s="50">
        <v>0</v>
      </c>
      <c r="N4320" s="51">
        <f>D4320*$D$5</f>
        <v>224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268.8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34"/>
        <v>492.8</v>
      </c>
      <c r="Y4320" s="51">
        <f t="shared" si="535"/>
        <v>0</v>
      </c>
      <c r="Z4320" s="51">
        <f t="shared" si="536"/>
        <v>0</v>
      </c>
      <c r="AA4320" s="51">
        <f t="shared" si="537"/>
        <v>0</v>
      </c>
      <c r="AB4320" s="51">
        <f t="shared" si="538"/>
        <v>0</v>
      </c>
      <c r="AC4320" s="52">
        <f t="shared" si="539"/>
        <v>492.8</v>
      </c>
      <c r="AD4320" s="53">
        <f>(ROUND(AC4320-AC4318,1)/AC4318)</f>
        <v>0</v>
      </c>
      <c r="AE4320" s="44"/>
      <c r="AF4320" s="45"/>
    </row>
    <row r="4321" spans="1:32">
      <c r="A4321" s="46" t="s">
        <v>31</v>
      </c>
      <c r="B4321" s="47">
        <v>0</v>
      </c>
      <c r="C4321" s="48" t="s">
        <v>7</v>
      </c>
      <c r="D4321" s="49">
        <v>160</v>
      </c>
      <c r="E4321" s="49">
        <v>0</v>
      </c>
      <c r="F4321" s="49">
        <v>0</v>
      </c>
      <c r="G4321" s="49">
        <v>0</v>
      </c>
      <c r="H4321" s="49">
        <v>0</v>
      </c>
      <c r="I4321" s="50">
        <v>50</v>
      </c>
      <c r="J4321" s="50">
        <v>10</v>
      </c>
      <c r="K4321" s="50">
        <v>0</v>
      </c>
      <c r="L4321" s="50">
        <v>0</v>
      </c>
      <c r="M4321" s="50">
        <v>0</v>
      </c>
      <c r="N4321" s="51">
        <f>D4321*$D$6</f>
        <v>224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268.8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34"/>
        <v>492.8</v>
      </c>
      <c r="Y4321" s="51">
        <f t="shared" si="535"/>
        <v>0</v>
      </c>
      <c r="Z4321" s="51">
        <f t="shared" si="536"/>
        <v>0</v>
      </c>
      <c r="AA4321" s="51">
        <f t="shared" si="537"/>
        <v>0</v>
      </c>
      <c r="AB4321" s="51">
        <f t="shared" si="538"/>
        <v>0</v>
      </c>
      <c r="AC4321" s="52">
        <f t="shared" si="539"/>
        <v>492.8</v>
      </c>
      <c r="AD4321" s="53">
        <f>(ROUND(AC4321-AC4318,1)/AC4318)</f>
        <v>0</v>
      </c>
      <c r="AE4321" s="44"/>
      <c r="AF4321" s="45"/>
    </row>
    <row r="4322" spans="1:32">
      <c r="A4322" s="46" t="s">
        <v>32</v>
      </c>
      <c r="B4322" s="47">
        <v>0</v>
      </c>
      <c r="C4322" s="48" t="s">
        <v>8</v>
      </c>
      <c r="D4322" s="49">
        <v>160</v>
      </c>
      <c r="E4322" s="49">
        <v>0</v>
      </c>
      <c r="F4322" s="49">
        <v>0</v>
      </c>
      <c r="G4322" s="49">
        <v>0</v>
      </c>
      <c r="H4322" s="49">
        <v>0</v>
      </c>
      <c r="I4322" s="50">
        <v>50</v>
      </c>
      <c r="J4322" s="50">
        <v>10</v>
      </c>
      <c r="K4322" s="50">
        <v>0</v>
      </c>
      <c r="L4322" s="50">
        <v>0</v>
      </c>
      <c r="M4322" s="50">
        <v>0</v>
      </c>
      <c r="N4322" s="51">
        <f>D4322*$D$7</f>
        <v>224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268.8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ref="X4322:X4385" si="540">N4322+S4322</f>
        <v>492.8</v>
      </c>
      <c r="Y4322" s="51">
        <f t="shared" ref="Y4322:Y4385" si="541">O4322+T4322</f>
        <v>0</v>
      </c>
      <c r="Z4322" s="51">
        <f t="shared" ref="Z4322:Z4385" si="542">P4322+U4322</f>
        <v>0</v>
      </c>
      <c r="AA4322" s="51">
        <f t="shared" ref="AA4322:AA4385" si="543">Q4322+V4322</f>
        <v>0</v>
      </c>
      <c r="AB4322" s="51">
        <f t="shared" ref="AB4322:AB4385" si="544">R4322+W4322</f>
        <v>0</v>
      </c>
      <c r="AC4322" s="52">
        <f t="shared" ref="AC4322:AC4385" si="545">ROUND(X4322+Y4322+Z4322+AA4322+AB4322,1)</f>
        <v>492.8</v>
      </c>
      <c r="AD4322" s="53">
        <f>(ROUND(AC4322-AC4318,1)/AC4318)</f>
        <v>0</v>
      </c>
      <c r="AE4322" s="44"/>
      <c r="AF4322" s="45"/>
    </row>
    <row r="4323" spans="1:32">
      <c r="A4323" s="46" t="s">
        <v>33</v>
      </c>
      <c r="B4323" s="47"/>
      <c r="C4323" s="48" t="s">
        <v>9</v>
      </c>
      <c r="D4323" s="49">
        <v>160</v>
      </c>
      <c r="E4323" s="49">
        <v>0</v>
      </c>
      <c r="F4323" s="49">
        <v>0</v>
      </c>
      <c r="G4323" s="49">
        <v>0</v>
      </c>
      <c r="H4323" s="49">
        <v>0</v>
      </c>
      <c r="I4323" s="50">
        <v>50</v>
      </c>
      <c r="J4323" s="50">
        <v>10</v>
      </c>
      <c r="K4323" s="50">
        <v>0</v>
      </c>
      <c r="L4323" s="50">
        <v>0</v>
      </c>
      <c r="M4323" s="50">
        <v>0</v>
      </c>
      <c r="N4323" s="51">
        <f>D4323*$D$8</f>
        <v>224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268.8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40"/>
        <v>492.8</v>
      </c>
      <c r="Y4323" s="51">
        <f t="shared" si="541"/>
        <v>0</v>
      </c>
      <c r="Z4323" s="51">
        <f t="shared" si="542"/>
        <v>0</v>
      </c>
      <c r="AA4323" s="51">
        <f t="shared" si="543"/>
        <v>0</v>
      </c>
      <c r="AB4323" s="51">
        <f t="shared" si="544"/>
        <v>0</v>
      </c>
      <c r="AC4323" s="52">
        <f t="shared" si="545"/>
        <v>492.8</v>
      </c>
      <c r="AD4323" s="53">
        <f>(ROUND(AC4323-AC4318,1)/AC4318)</f>
        <v>0</v>
      </c>
      <c r="AE4323" s="44"/>
      <c r="AF4323" s="45"/>
    </row>
    <row r="4324" spans="1:32">
      <c r="A4324" s="46" t="s">
        <v>34</v>
      </c>
      <c r="B4324" s="47"/>
      <c r="C4324" s="48" t="s">
        <v>10</v>
      </c>
      <c r="D4324" s="49">
        <v>80</v>
      </c>
      <c r="E4324" s="49">
        <v>170</v>
      </c>
      <c r="F4324" s="49">
        <v>0</v>
      </c>
      <c r="G4324" s="49">
        <v>0</v>
      </c>
      <c r="H4324" s="49">
        <v>0</v>
      </c>
      <c r="I4324" s="50">
        <v>50</v>
      </c>
      <c r="J4324" s="50">
        <v>10</v>
      </c>
      <c r="K4324" s="50">
        <v>65</v>
      </c>
      <c r="L4324" s="50">
        <v>0</v>
      </c>
      <c r="M4324" s="50">
        <v>0</v>
      </c>
      <c r="N4324" s="51">
        <f>D4324*$D$9</f>
        <v>108</v>
      </c>
      <c r="O4324" s="51">
        <f>E4324*$E$9</f>
        <v>229.50000000000003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64.8</v>
      </c>
      <c r="T4324" s="51">
        <f>(O4324/100)*(K4324*$K$9)</f>
        <v>208.84500000000003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40"/>
        <v>172.8</v>
      </c>
      <c r="Y4324" s="51">
        <f t="shared" si="541"/>
        <v>438.34500000000003</v>
      </c>
      <c r="Z4324" s="51">
        <f t="shared" si="542"/>
        <v>0</v>
      </c>
      <c r="AA4324" s="51">
        <f t="shared" si="543"/>
        <v>0</v>
      </c>
      <c r="AB4324" s="51">
        <f t="shared" si="544"/>
        <v>0</v>
      </c>
      <c r="AC4324" s="52">
        <f t="shared" si="545"/>
        <v>611.1</v>
      </c>
      <c r="AD4324" s="53">
        <f>(ROUND(AC4324-AC4318,1)/AC4318)</f>
        <v>0.24005681818181818</v>
      </c>
      <c r="AE4324" s="44"/>
      <c r="AF4324" s="45"/>
    </row>
    <row r="4325" spans="1:32">
      <c r="A4325" s="46" t="s">
        <v>35</v>
      </c>
      <c r="B4325" s="47"/>
      <c r="C4325" s="48" t="s">
        <v>11</v>
      </c>
      <c r="D4325" s="49">
        <v>80</v>
      </c>
      <c r="E4325" s="49">
        <v>0</v>
      </c>
      <c r="F4325" s="49">
        <v>170</v>
      </c>
      <c r="G4325" s="49">
        <v>0</v>
      </c>
      <c r="H4325" s="49">
        <v>0</v>
      </c>
      <c r="I4325" s="50">
        <v>50</v>
      </c>
      <c r="J4325" s="50">
        <v>10</v>
      </c>
      <c r="K4325" s="50">
        <v>32.5</v>
      </c>
      <c r="L4325" s="50">
        <v>32.5</v>
      </c>
      <c r="M4325" s="50">
        <v>0</v>
      </c>
      <c r="N4325" s="51">
        <f>D4325*$D$10</f>
        <v>108</v>
      </c>
      <c r="O4325" s="51">
        <f>E4325*$E$10</f>
        <v>0</v>
      </c>
      <c r="P4325" s="51">
        <f>F4325*$F$10</f>
        <v>229.50000000000003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64.8</v>
      </c>
      <c r="T4325" s="51">
        <f>(O4325/100)*(K4325*$J$10)</f>
        <v>0</v>
      </c>
      <c r="U4325" s="51">
        <f>(P4325/100)*(K4325*$K$10)+(P4325/100)*(L4325*$L$10)</f>
        <v>208.84500000000003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40"/>
        <v>172.8</v>
      </c>
      <c r="Y4325" s="51">
        <f t="shared" si="541"/>
        <v>0</v>
      </c>
      <c r="Z4325" s="51">
        <f t="shared" si="542"/>
        <v>438.34500000000003</v>
      </c>
      <c r="AA4325" s="51">
        <f t="shared" si="543"/>
        <v>0</v>
      </c>
      <c r="AB4325" s="51">
        <f t="shared" si="544"/>
        <v>0</v>
      </c>
      <c r="AC4325" s="52">
        <f t="shared" si="545"/>
        <v>611.1</v>
      </c>
      <c r="AD4325" s="53">
        <f>(ROUND(AC4325-AC4318,1)/AC4318)</f>
        <v>0.24005681818181818</v>
      </c>
      <c r="AE4325" s="44"/>
      <c r="AF4325" s="45"/>
    </row>
    <row r="4326" spans="1:32">
      <c r="A4326" s="46" t="s">
        <v>36</v>
      </c>
      <c r="B4326" s="47"/>
      <c r="C4326" s="48" t="s">
        <v>12</v>
      </c>
      <c r="D4326" s="49">
        <v>80</v>
      </c>
      <c r="E4326" s="49">
        <v>0</v>
      </c>
      <c r="F4326" s="49">
        <v>0</v>
      </c>
      <c r="G4326" s="49">
        <v>170</v>
      </c>
      <c r="H4326" s="49">
        <v>0</v>
      </c>
      <c r="I4326" s="50">
        <v>50</v>
      </c>
      <c r="J4326" s="50">
        <v>10</v>
      </c>
      <c r="K4326" s="50">
        <v>0</v>
      </c>
      <c r="L4326" s="50">
        <v>65</v>
      </c>
      <c r="M4326" s="50">
        <v>0</v>
      </c>
      <c r="N4326" s="51">
        <f>D4326*$D$11</f>
        <v>108</v>
      </c>
      <c r="O4326" s="51">
        <f>E4326*$E$11</f>
        <v>0</v>
      </c>
      <c r="P4326" s="51">
        <f>F4326*$F$11</f>
        <v>0</v>
      </c>
      <c r="Q4326" s="51">
        <f>G4326*$G$11</f>
        <v>229.50000000000003</v>
      </c>
      <c r="R4326" s="51">
        <f>H4326*$H$11</f>
        <v>0</v>
      </c>
      <c r="S4326" s="51">
        <f>(N4326/100)*(I4326*$I$11)+(N4326/100)*(J4326*$J$11)</f>
        <v>64.8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208.84500000000003</v>
      </c>
      <c r="W4326" s="51">
        <f>(R4326/100)*(K4326*$K$11)+(R4326/100)*(L4326*$L$11)</f>
        <v>0</v>
      </c>
      <c r="X4326" s="51">
        <f t="shared" si="540"/>
        <v>172.8</v>
      </c>
      <c r="Y4326" s="51">
        <f t="shared" si="541"/>
        <v>0</v>
      </c>
      <c r="Z4326" s="51">
        <f t="shared" si="542"/>
        <v>0</v>
      </c>
      <c r="AA4326" s="51">
        <f t="shared" si="543"/>
        <v>438.34500000000003</v>
      </c>
      <c r="AB4326" s="51">
        <f t="shared" si="544"/>
        <v>0</v>
      </c>
      <c r="AC4326" s="52">
        <f t="shared" si="545"/>
        <v>611.1</v>
      </c>
      <c r="AD4326" s="53">
        <f>(ROUND(AC4326-AC4318,1)/AC4318)</f>
        <v>0.24005681818181818</v>
      </c>
      <c r="AE4326" s="44"/>
      <c r="AF4326" s="45"/>
    </row>
    <row r="4327" spans="1:32">
      <c r="A4327" s="46" t="s">
        <v>37</v>
      </c>
      <c r="B4327" s="47"/>
      <c r="C4327" s="48" t="s">
        <v>13</v>
      </c>
      <c r="D4327" s="49">
        <v>80</v>
      </c>
      <c r="E4327" s="49">
        <v>0</v>
      </c>
      <c r="F4327" s="49">
        <v>0</v>
      </c>
      <c r="G4327" s="49">
        <v>0</v>
      </c>
      <c r="H4327" s="49">
        <v>170</v>
      </c>
      <c r="I4327" s="50">
        <v>50</v>
      </c>
      <c r="J4327" s="50">
        <v>10</v>
      </c>
      <c r="K4327" s="50">
        <v>32.5</v>
      </c>
      <c r="L4327" s="50">
        <v>32.5</v>
      </c>
      <c r="M4327" s="50">
        <v>0</v>
      </c>
      <c r="N4327" s="51">
        <f>D4327*$D$12</f>
        <v>108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229.50000000000003</v>
      </c>
      <c r="S4327" s="51">
        <f>(N4327/100)*(I4327*$I$12)+(N4327/100)*(J4327*$J$12)</f>
        <v>64.8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208.84500000000003</v>
      </c>
      <c r="X4327" s="51">
        <f t="shared" si="540"/>
        <v>172.8</v>
      </c>
      <c r="Y4327" s="51">
        <f t="shared" si="541"/>
        <v>0</v>
      </c>
      <c r="Z4327" s="51">
        <f t="shared" si="542"/>
        <v>0</v>
      </c>
      <c r="AA4327" s="51">
        <f t="shared" si="543"/>
        <v>0</v>
      </c>
      <c r="AB4327" s="51">
        <f t="shared" si="544"/>
        <v>438.34500000000003</v>
      </c>
      <c r="AC4327" s="52">
        <f t="shared" si="545"/>
        <v>611.1</v>
      </c>
      <c r="AD4327" s="53">
        <f>(ROUND(AC4327-AC4318,1)/AC4318)</f>
        <v>0.24005681818181818</v>
      </c>
      <c r="AE4327" s="44"/>
      <c r="AF4327" s="45"/>
    </row>
    <row r="4328" spans="1:32">
      <c r="A4328" s="46" t="s">
        <v>38</v>
      </c>
      <c r="B4328" s="47"/>
      <c r="C4328" s="48" t="s">
        <v>14</v>
      </c>
      <c r="D4328" s="49">
        <v>160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90</v>
      </c>
      <c r="N4328" s="51">
        <f>D4328*$D$13</f>
        <v>216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388.8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40"/>
        <v>604.79999999999995</v>
      </c>
      <c r="Y4328" s="51">
        <f t="shared" si="541"/>
        <v>0</v>
      </c>
      <c r="Z4328" s="51">
        <f t="shared" si="542"/>
        <v>0</v>
      </c>
      <c r="AA4328" s="51">
        <f t="shared" si="543"/>
        <v>0</v>
      </c>
      <c r="AB4328" s="51">
        <f t="shared" si="544"/>
        <v>0</v>
      </c>
      <c r="AC4328" s="52">
        <f t="shared" si="545"/>
        <v>604.79999999999995</v>
      </c>
      <c r="AD4328" s="53">
        <f>(ROUND(AC4328-AC4318,1)/AC4318)</f>
        <v>0.22727272727272727</v>
      </c>
      <c r="AE4328" s="44"/>
      <c r="AF4328" s="45"/>
    </row>
    <row r="4329" spans="1:32">
      <c r="A4329" s="46" t="s">
        <v>39</v>
      </c>
      <c r="B4329" s="47"/>
      <c r="C4329" s="48" t="s">
        <v>15</v>
      </c>
      <c r="D4329" s="49">
        <v>160</v>
      </c>
      <c r="E4329" s="49">
        <v>0</v>
      </c>
      <c r="F4329" s="49">
        <v>0</v>
      </c>
      <c r="G4329" s="49">
        <v>0</v>
      </c>
      <c r="H4329" s="49">
        <v>0</v>
      </c>
      <c r="I4329" s="50">
        <v>50</v>
      </c>
      <c r="J4329" s="50">
        <v>10</v>
      </c>
      <c r="K4329" s="50">
        <v>60</v>
      </c>
      <c r="L4329" s="50">
        <v>0</v>
      </c>
      <c r="M4329" s="50">
        <v>0</v>
      </c>
      <c r="N4329" s="51">
        <f>D4329*$D$14</f>
        <v>216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388.80000000000007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40"/>
        <v>604.80000000000007</v>
      </c>
      <c r="Y4329" s="51">
        <f t="shared" si="541"/>
        <v>0</v>
      </c>
      <c r="Z4329" s="51">
        <f t="shared" si="542"/>
        <v>0</v>
      </c>
      <c r="AA4329" s="51">
        <f t="shared" si="543"/>
        <v>0</v>
      </c>
      <c r="AB4329" s="51">
        <f t="shared" si="544"/>
        <v>0</v>
      </c>
      <c r="AC4329" s="52">
        <f t="shared" si="545"/>
        <v>604.79999999999995</v>
      </c>
      <c r="AD4329" s="53">
        <f>(ROUND(AC4329-AC4318,1)/AC4318)</f>
        <v>0.22727272727272727</v>
      </c>
      <c r="AE4329" s="44"/>
      <c r="AF4329" s="45"/>
    </row>
    <row r="4330" spans="1:32">
      <c r="A4330" s="46"/>
      <c r="B4330" s="47"/>
      <c r="C4330" s="48" t="s">
        <v>16</v>
      </c>
      <c r="D4330" s="49">
        <v>160</v>
      </c>
      <c r="E4330" s="49">
        <v>0</v>
      </c>
      <c r="F4330" s="49">
        <v>0</v>
      </c>
      <c r="G4330" s="49">
        <v>0</v>
      </c>
      <c r="H4330" s="49">
        <v>0</v>
      </c>
      <c r="I4330" s="50">
        <v>50</v>
      </c>
      <c r="J4330" s="50">
        <v>10</v>
      </c>
      <c r="K4330" s="50">
        <v>0</v>
      </c>
      <c r="L4330" s="50">
        <v>60</v>
      </c>
      <c r="M4330" s="50">
        <v>0</v>
      </c>
      <c r="N4330" s="51">
        <f>D4330*$D$15</f>
        <v>216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388.80000000000007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40"/>
        <v>604.80000000000007</v>
      </c>
      <c r="Y4330" s="51">
        <f t="shared" si="541"/>
        <v>0</v>
      </c>
      <c r="Z4330" s="51">
        <f t="shared" si="542"/>
        <v>0</v>
      </c>
      <c r="AA4330" s="51">
        <f t="shared" si="543"/>
        <v>0</v>
      </c>
      <c r="AB4330" s="51">
        <f t="shared" si="544"/>
        <v>0</v>
      </c>
      <c r="AC4330" s="52">
        <f t="shared" si="545"/>
        <v>604.79999999999995</v>
      </c>
      <c r="AD4330" s="53">
        <f>(ROUND(AC4330-AC4318,1)/AC4318)</f>
        <v>0.22727272727272727</v>
      </c>
      <c r="AE4330" s="44"/>
      <c r="AF4330" s="45"/>
    </row>
    <row r="4331" spans="1:32">
      <c r="A4331" s="46"/>
      <c r="B4331" s="47"/>
      <c r="C4331" s="48" t="s">
        <v>17</v>
      </c>
      <c r="D4331" s="49">
        <v>160</v>
      </c>
      <c r="E4331" s="49">
        <v>0</v>
      </c>
      <c r="F4331" s="49">
        <v>0</v>
      </c>
      <c r="G4331" s="49">
        <v>0</v>
      </c>
      <c r="H4331" s="49">
        <v>0</v>
      </c>
      <c r="I4331" s="50">
        <v>50</v>
      </c>
      <c r="J4331" s="50">
        <v>40</v>
      </c>
      <c r="K4331" s="50">
        <v>0</v>
      </c>
      <c r="L4331" s="50">
        <v>0</v>
      </c>
      <c r="M4331" s="50">
        <v>0</v>
      </c>
      <c r="N4331" s="51">
        <f>D4331*$D$16</f>
        <v>216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324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40"/>
        <v>540</v>
      </c>
      <c r="Y4331" s="51">
        <f t="shared" si="541"/>
        <v>0</v>
      </c>
      <c r="Z4331" s="51">
        <f t="shared" si="542"/>
        <v>0</v>
      </c>
      <c r="AA4331" s="51">
        <f t="shared" si="543"/>
        <v>0</v>
      </c>
      <c r="AB4331" s="51">
        <f t="shared" si="544"/>
        <v>0</v>
      </c>
      <c r="AC4331" s="52">
        <f t="shared" si="545"/>
        <v>540</v>
      </c>
      <c r="AD4331" s="53">
        <f>(ROUND(AC4331-AC4318,1)/AC4318)</f>
        <v>9.5779220779220783E-2</v>
      </c>
      <c r="AE4331" s="44"/>
      <c r="AF4331" s="15"/>
    </row>
    <row r="4332" spans="1:32">
      <c r="A4332" s="46"/>
      <c r="B4332" s="47"/>
      <c r="C4332" s="48" t="s">
        <v>18</v>
      </c>
      <c r="D4332" s="49">
        <v>160</v>
      </c>
      <c r="E4332" s="49">
        <v>0</v>
      </c>
      <c r="F4332" s="49">
        <v>0</v>
      </c>
      <c r="G4332" s="49">
        <v>0</v>
      </c>
      <c r="H4332" s="49">
        <v>0</v>
      </c>
      <c r="I4332" s="50">
        <v>75</v>
      </c>
      <c r="J4332" s="50">
        <v>10</v>
      </c>
      <c r="K4332" s="50">
        <v>0</v>
      </c>
      <c r="L4332" s="50">
        <v>0</v>
      </c>
      <c r="M4332" s="50">
        <v>0</v>
      </c>
      <c r="N4332" s="51">
        <f>D4332*$D$17</f>
        <v>216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426.6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40"/>
        <v>642.6</v>
      </c>
      <c r="Y4332" s="51">
        <f t="shared" si="541"/>
        <v>0</v>
      </c>
      <c r="Z4332" s="51">
        <f t="shared" si="542"/>
        <v>0</v>
      </c>
      <c r="AA4332" s="51">
        <f t="shared" si="543"/>
        <v>0</v>
      </c>
      <c r="AB4332" s="51">
        <f t="shared" si="544"/>
        <v>0</v>
      </c>
      <c r="AC4332" s="52">
        <f t="shared" si="545"/>
        <v>642.6</v>
      </c>
      <c r="AD4332" s="53">
        <f>(ROUND(AC4332-AC4318,1)/AC4318)</f>
        <v>0.30397727272727276</v>
      </c>
      <c r="AE4332" s="44"/>
      <c r="AF4332" s="45"/>
    </row>
    <row r="4333" spans="1:32">
      <c r="A4333" s="54" t="s">
        <v>19</v>
      </c>
      <c r="B4333" s="55" t="s">
        <v>349</v>
      </c>
      <c r="C4333" s="38" t="s">
        <v>4</v>
      </c>
      <c r="D4333" s="39">
        <v>138</v>
      </c>
      <c r="E4333" s="39">
        <v>0</v>
      </c>
      <c r="F4333" s="39">
        <v>0</v>
      </c>
      <c r="G4333" s="39">
        <v>0</v>
      </c>
      <c r="H4333" s="39">
        <v>0</v>
      </c>
      <c r="I4333" s="40">
        <v>30</v>
      </c>
      <c r="J4333" s="40">
        <v>50</v>
      </c>
      <c r="K4333" s="40">
        <v>0</v>
      </c>
      <c r="L4333" s="40">
        <v>0</v>
      </c>
      <c r="M4333" s="40">
        <v>0</v>
      </c>
      <c r="N4333" s="41">
        <f>D4333*$D$3</f>
        <v>193.2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</f>
        <v>309.12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40"/>
        <v>502.32</v>
      </c>
      <c r="Y4333" s="41">
        <f t="shared" si="541"/>
        <v>0</v>
      </c>
      <c r="Z4333" s="41">
        <f t="shared" si="542"/>
        <v>0</v>
      </c>
      <c r="AA4333" s="41">
        <f t="shared" si="543"/>
        <v>0</v>
      </c>
      <c r="AB4333" s="41">
        <f t="shared" si="544"/>
        <v>0</v>
      </c>
      <c r="AC4333" s="42">
        <f t="shared" si="545"/>
        <v>502.3</v>
      </c>
      <c r="AD4333" s="43">
        <v>0</v>
      </c>
      <c r="AE4333" s="44"/>
      <c r="AF4333" s="45"/>
    </row>
    <row r="4334" spans="1:32">
      <c r="A4334" s="46" t="s">
        <v>29</v>
      </c>
      <c r="B4334" s="56">
        <v>10</v>
      </c>
      <c r="C4334" s="48" t="s">
        <v>5</v>
      </c>
      <c r="D4334" s="49">
        <v>138</v>
      </c>
      <c r="E4334" s="49">
        <v>0</v>
      </c>
      <c r="F4334" s="49">
        <v>0</v>
      </c>
      <c r="G4334" s="49">
        <v>0</v>
      </c>
      <c r="H4334" s="49">
        <v>0</v>
      </c>
      <c r="I4334" s="50">
        <v>45</v>
      </c>
      <c r="J4334" s="50">
        <v>65</v>
      </c>
      <c r="K4334" s="50">
        <v>0</v>
      </c>
      <c r="L4334" s="50">
        <v>0</v>
      </c>
      <c r="M4334" s="50">
        <v>0</v>
      </c>
      <c r="N4334" s="51">
        <f>D4334*$D$4</f>
        <v>186.3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</f>
        <v>409.86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40"/>
        <v>596.16000000000008</v>
      </c>
      <c r="Y4334" s="51">
        <f t="shared" si="541"/>
        <v>0</v>
      </c>
      <c r="Z4334" s="51">
        <f t="shared" si="542"/>
        <v>0</v>
      </c>
      <c r="AA4334" s="51">
        <f t="shared" si="543"/>
        <v>0</v>
      </c>
      <c r="AB4334" s="51">
        <f t="shared" si="544"/>
        <v>0</v>
      </c>
      <c r="AC4334" s="52">
        <f t="shared" si="545"/>
        <v>596.20000000000005</v>
      </c>
      <c r="AD4334" s="53">
        <f>(ROUND(AC4334-AC4333,1)/AC4333)</f>
        <v>0.1869400756520008</v>
      </c>
      <c r="AE4334" s="44"/>
      <c r="AF4334" s="45"/>
    </row>
    <row r="4335" spans="1:32">
      <c r="A4335" s="46" t="s">
        <v>30</v>
      </c>
      <c r="B4335" s="56">
        <v>18</v>
      </c>
      <c r="C4335" s="48" t="s">
        <v>6</v>
      </c>
      <c r="D4335" s="49">
        <v>138</v>
      </c>
      <c r="E4335" s="49">
        <v>0</v>
      </c>
      <c r="F4335" s="49">
        <v>0</v>
      </c>
      <c r="G4335" s="49">
        <v>0</v>
      </c>
      <c r="H4335" s="49">
        <v>0</v>
      </c>
      <c r="I4335" s="50">
        <v>30</v>
      </c>
      <c r="J4335" s="50">
        <v>50</v>
      </c>
      <c r="K4335" s="50">
        <v>0</v>
      </c>
      <c r="L4335" s="50">
        <v>0</v>
      </c>
      <c r="M4335" s="50">
        <v>0</v>
      </c>
      <c r="N4335" s="51">
        <f>D4335*$D$5</f>
        <v>193.2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</f>
        <v>309.12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40"/>
        <v>502.32</v>
      </c>
      <c r="Y4335" s="51">
        <f t="shared" si="541"/>
        <v>0</v>
      </c>
      <c r="Z4335" s="51">
        <f t="shared" si="542"/>
        <v>0</v>
      </c>
      <c r="AA4335" s="51">
        <f t="shared" si="543"/>
        <v>0</v>
      </c>
      <c r="AB4335" s="51">
        <f t="shared" si="544"/>
        <v>0</v>
      </c>
      <c r="AC4335" s="52">
        <f t="shared" si="545"/>
        <v>502.3</v>
      </c>
      <c r="AD4335" s="53">
        <f>(ROUND(AC4335-AC4333,1)/AC4333)</f>
        <v>0</v>
      </c>
      <c r="AE4335" s="44"/>
      <c r="AF4335" s="45"/>
    </row>
    <row r="4336" spans="1:32">
      <c r="A4336" s="46" t="s">
        <v>31</v>
      </c>
      <c r="B4336" s="56">
        <v>0</v>
      </c>
      <c r="C4336" s="48" t="s">
        <v>7</v>
      </c>
      <c r="D4336" s="49">
        <v>138</v>
      </c>
      <c r="E4336" s="49">
        <v>0</v>
      </c>
      <c r="F4336" s="49">
        <v>0</v>
      </c>
      <c r="G4336" s="49">
        <v>0</v>
      </c>
      <c r="H4336" s="49">
        <v>0</v>
      </c>
      <c r="I4336" s="50">
        <v>30</v>
      </c>
      <c r="J4336" s="50">
        <v>50</v>
      </c>
      <c r="K4336" s="50">
        <v>0</v>
      </c>
      <c r="L4336" s="50">
        <v>0</v>
      </c>
      <c r="M4336" s="50">
        <v>0</v>
      </c>
      <c r="N4336" s="51">
        <f>D4336*$D$6</f>
        <v>193.2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</f>
        <v>309.12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40"/>
        <v>502.32</v>
      </c>
      <c r="Y4336" s="51">
        <f t="shared" si="541"/>
        <v>0</v>
      </c>
      <c r="Z4336" s="51">
        <f t="shared" si="542"/>
        <v>0</v>
      </c>
      <c r="AA4336" s="51">
        <f t="shared" si="543"/>
        <v>0</v>
      </c>
      <c r="AB4336" s="51">
        <f t="shared" si="544"/>
        <v>0</v>
      </c>
      <c r="AC4336" s="52">
        <f t="shared" si="545"/>
        <v>502.3</v>
      </c>
      <c r="AD4336" s="53">
        <f>(ROUND(AC4336-AC4333,1)/AC4333)</f>
        <v>0</v>
      </c>
      <c r="AE4336" s="44"/>
      <c r="AF4336" s="45"/>
    </row>
    <row r="4337" spans="1:32">
      <c r="A4337" s="46" t="s">
        <v>32</v>
      </c>
      <c r="B4337" s="56">
        <v>0</v>
      </c>
      <c r="C4337" s="48" t="s">
        <v>8</v>
      </c>
      <c r="D4337" s="49">
        <v>138</v>
      </c>
      <c r="E4337" s="49">
        <v>0</v>
      </c>
      <c r="F4337" s="49">
        <v>0</v>
      </c>
      <c r="G4337" s="49">
        <v>0</v>
      </c>
      <c r="H4337" s="49">
        <v>0</v>
      </c>
      <c r="I4337" s="50">
        <v>30</v>
      </c>
      <c r="J4337" s="50">
        <v>50</v>
      </c>
      <c r="K4337" s="50">
        <v>0</v>
      </c>
      <c r="L4337" s="50">
        <v>0</v>
      </c>
      <c r="M4337" s="50">
        <v>0</v>
      </c>
      <c r="N4337" s="51">
        <f>D4337*$D$7</f>
        <v>193.2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</f>
        <v>309.12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40"/>
        <v>502.32</v>
      </c>
      <c r="Y4337" s="51">
        <f t="shared" si="541"/>
        <v>0</v>
      </c>
      <c r="Z4337" s="51">
        <f t="shared" si="542"/>
        <v>0</v>
      </c>
      <c r="AA4337" s="51">
        <f t="shared" si="543"/>
        <v>0</v>
      </c>
      <c r="AB4337" s="51">
        <f t="shared" si="544"/>
        <v>0</v>
      </c>
      <c r="AC4337" s="52">
        <f t="shared" si="545"/>
        <v>502.3</v>
      </c>
      <c r="AD4337" s="53">
        <f>(ROUND(AC4337-AC4333,1)/AC4333)</f>
        <v>0</v>
      </c>
      <c r="AE4337" s="44"/>
      <c r="AF4337" s="45"/>
    </row>
    <row r="4338" spans="1:32">
      <c r="A4338" s="46" t="s">
        <v>33</v>
      </c>
      <c r="B4338" s="56"/>
      <c r="C4338" s="48" t="s">
        <v>9</v>
      </c>
      <c r="D4338" s="49">
        <v>138</v>
      </c>
      <c r="E4338" s="49">
        <v>0</v>
      </c>
      <c r="F4338" s="49">
        <v>0</v>
      </c>
      <c r="G4338" s="49">
        <v>0</v>
      </c>
      <c r="H4338" s="49">
        <v>0</v>
      </c>
      <c r="I4338" s="50">
        <v>30</v>
      </c>
      <c r="J4338" s="50">
        <v>50</v>
      </c>
      <c r="K4338" s="50">
        <v>0</v>
      </c>
      <c r="L4338" s="50">
        <v>0</v>
      </c>
      <c r="M4338" s="50">
        <v>0</v>
      </c>
      <c r="N4338" s="51">
        <f>D4338*$D$8</f>
        <v>193.2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</f>
        <v>309.12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40"/>
        <v>502.32</v>
      </c>
      <c r="Y4338" s="51">
        <f t="shared" si="541"/>
        <v>0</v>
      </c>
      <c r="Z4338" s="51">
        <f t="shared" si="542"/>
        <v>0</v>
      </c>
      <c r="AA4338" s="51">
        <f t="shared" si="543"/>
        <v>0</v>
      </c>
      <c r="AB4338" s="51">
        <f t="shared" si="544"/>
        <v>0</v>
      </c>
      <c r="AC4338" s="52">
        <f t="shared" si="545"/>
        <v>502.3</v>
      </c>
      <c r="AD4338" s="53">
        <f>(ROUND(AC4338-AC4333,1)/AC4333)</f>
        <v>0</v>
      </c>
      <c r="AE4338" s="44"/>
      <c r="AF4338" s="45"/>
    </row>
    <row r="4339" spans="1:32">
      <c r="A4339" s="46" t="s">
        <v>34</v>
      </c>
      <c r="B4339" s="56"/>
      <c r="C4339" s="48" t="s">
        <v>10</v>
      </c>
      <c r="D4339" s="49">
        <v>69</v>
      </c>
      <c r="E4339" s="49">
        <v>150</v>
      </c>
      <c r="F4339" s="49">
        <v>0</v>
      </c>
      <c r="G4339" s="49">
        <v>0</v>
      </c>
      <c r="H4339" s="49">
        <v>0</v>
      </c>
      <c r="I4339" s="50">
        <v>30</v>
      </c>
      <c r="J4339" s="50">
        <v>50</v>
      </c>
      <c r="K4339" s="50">
        <v>85</v>
      </c>
      <c r="L4339" s="50">
        <v>0</v>
      </c>
      <c r="M4339" s="50">
        <v>0</v>
      </c>
      <c r="N4339" s="51">
        <f>D4339*$D$9</f>
        <v>93.15</v>
      </c>
      <c r="O4339" s="51">
        <f>E4339*$E$9</f>
        <v>202.5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</f>
        <v>74.52000000000001</v>
      </c>
      <c r="T4339" s="51">
        <f>(O4339/100)*(K4339*$K$9)</f>
        <v>240.97499999999997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40"/>
        <v>167.67000000000002</v>
      </c>
      <c r="Y4339" s="51">
        <f t="shared" si="541"/>
        <v>443.47499999999997</v>
      </c>
      <c r="Z4339" s="51">
        <f t="shared" si="542"/>
        <v>0</v>
      </c>
      <c r="AA4339" s="51">
        <f t="shared" si="543"/>
        <v>0</v>
      </c>
      <c r="AB4339" s="51">
        <f t="shared" si="544"/>
        <v>0</v>
      </c>
      <c r="AC4339" s="52">
        <f t="shared" si="545"/>
        <v>611.1</v>
      </c>
      <c r="AD4339" s="53">
        <f>(ROUND(AC4339-AC4333,1)/AC4333)</f>
        <v>0.21660362333266972</v>
      </c>
      <c r="AE4339" s="44"/>
      <c r="AF4339" s="45"/>
    </row>
    <row r="4340" spans="1:32">
      <c r="A4340" s="46" t="s">
        <v>35</v>
      </c>
      <c r="B4340" s="56"/>
      <c r="C4340" s="48" t="s">
        <v>11</v>
      </c>
      <c r="D4340" s="49">
        <v>69</v>
      </c>
      <c r="E4340" s="49">
        <v>0</v>
      </c>
      <c r="F4340" s="49">
        <v>150</v>
      </c>
      <c r="G4340" s="49">
        <v>0</v>
      </c>
      <c r="H4340" s="49">
        <v>0</v>
      </c>
      <c r="I4340" s="50">
        <v>30</v>
      </c>
      <c r="J4340" s="50">
        <v>50</v>
      </c>
      <c r="K4340" s="50">
        <v>42.5</v>
      </c>
      <c r="L4340" s="50">
        <v>42.5</v>
      </c>
      <c r="M4340" s="50">
        <v>0</v>
      </c>
      <c r="N4340" s="51">
        <f>D4340*$D$10</f>
        <v>93.15</v>
      </c>
      <c r="O4340" s="51">
        <f>E4340*$E$10</f>
        <v>0</v>
      </c>
      <c r="P4340" s="51">
        <f>F4340*$F$10</f>
        <v>202.5</v>
      </c>
      <c r="Q4340" s="51">
        <f>G4340*$G$10</f>
        <v>0</v>
      </c>
      <c r="R4340" s="51">
        <f>H4340*$H$10</f>
        <v>0</v>
      </c>
      <c r="S4340" s="51">
        <f>(N4340/100)*(I4340*$I$10)+(N4340/100)*(J4340*$J$10)</f>
        <v>74.52000000000001</v>
      </c>
      <c r="T4340" s="51">
        <f>(O4340/100)*(K4340*$J$10)</f>
        <v>0</v>
      </c>
      <c r="U4340" s="51">
        <f>(P4340/100)*(K4340*$K$10)+(P4340/100)*(L4340*$L$10)</f>
        <v>240.97499999999997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40"/>
        <v>167.67000000000002</v>
      </c>
      <c r="Y4340" s="51">
        <f t="shared" si="541"/>
        <v>0</v>
      </c>
      <c r="Z4340" s="51">
        <f t="shared" si="542"/>
        <v>443.47499999999997</v>
      </c>
      <c r="AA4340" s="51">
        <f t="shared" si="543"/>
        <v>0</v>
      </c>
      <c r="AB4340" s="51">
        <f t="shared" si="544"/>
        <v>0</v>
      </c>
      <c r="AC4340" s="52">
        <f t="shared" si="545"/>
        <v>611.1</v>
      </c>
      <c r="AD4340" s="53">
        <f>(ROUND(AC4340-AC4333,1)/AC4333)</f>
        <v>0.21660362333266972</v>
      </c>
      <c r="AE4340" s="44"/>
      <c r="AF4340" s="45"/>
    </row>
    <row r="4341" spans="1:32">
      <c r="A4341" s="46" t="s">
        <v>36</v>
      </c>
      <c r="B4341" s="56"/>
      <c r="C4341" s="48" t="s">
        <v>12</v>
      </c>
      <c r="D4341" s="49">
        <v>69</v>
      </c>
      <c r="E4341" s="49">
        <v>0</v>
      </c>
      <c r="F4341" s="49">
        <v>0</v>
      </c>
      <c r="G4341" s="49">
        <v>150</v>
      </c>
      <c r="H4341" s="49">
        <v>0</v>
      </c>
      <c r="I4341" s="50">
        <v>30</v>
      </c>
      <c r="J4341" s="50">
        <v>50</v>
      </c>
      <c r="K4341" s="50">
        <v>0</v>
      </c>
      <c r="L4341" s="50">
        <v>85</v>
      </c>
      <c r="M4341" s="50">
        <v>0</v>
      </c>
      <c r="N4341" s="51">
        <f>D4341*$D$11</f>
        <v>93.15</v>
      </c>
      <c r="O4341" s="51">
        <f>E4341*$E$11</f>
        <v>0</v>
      </c>
      <c r="P4341" s="51">
        <f>F4341*$F$11</f>
        <v>0</v>
      </c>
      <c r="Q4341" s="51">
        <f>G4341*$G$11</f>
        <v>202.5</v>
      </c>
      <c r="R4341" s="51">
        <f>H4341*$H$11</f>
        <v>0</v>
      </c>
      <c r="S4341" s="51">
        <f>(N4341/100)*(I4341*$I$11)+(N4341/100)*(J4341*$J$11)</f>
        <v>74.52000000000001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240.97499999999997</v>
      </c>
      <c r="W4341" s="51">
        <f>(R4341/100)*(K4341*$K$11)+(R4341/100)*(L4341*$L$11)</f>
        <v>0</v>
      </c>
      <c r="X4341" s="51">
        <f t="shared" si="540"/>
        <v>167.67000000000002</v>
      </c>
      <c r="Y4341" s="51">
        <f t="shared" si="541"/>
        <v>0</v>
      </c>
      <c r="Z4341" s="51">
        <f t="shared" si="542"/>
        <v>0</v>
      </c>
      <c r="AA4341" s="51">
        <f t="shared" si="543"/>
        <v>443.47499999999997</v>
      </c>
      <c r="AB4341" s="51">
        <f t="shared" si="544"/>
        <v>0</v>
      </c>
      <c r="AC4341" s="52">
        <f t="shared" si="545"/>
        <v>611.1</v>
      </c>
      <c r="AD4341" s="53">
        <f>(ROUND(AC4341-AC4333,1)/AC4333)</f>
        <v>0.21660362333266972</v>
      </c>
      <c r="AE4341" s="44"/>
      <c r="AF4341" s="45"/>
    </row>
    <row r="4342" spans="1:32">
      <c r="A4342" s="46" t="s">
        <v>37</v>
      </c>
      <c r="B4342" s="56"/>
      <c r="C4342" s="48" t="s">
        <v>13</v>
      </c>
      <c r="D4342" s="49">
        <v>69</v>
      </c>
      <c r="E4342" s="49">
        <v>0</v>
      </c>
      <c r="F4342" s="49">
        <v>0</v>
      </c>
      <c r="G4342" s="49">
        <v>0</v>
      </c>
      <c r="H4342" s="49">
        <v>150</v>
      </c>
      <c r="I4342" s="50">
        <v>30</v>
      </c>
      <c r="J4342" s="50">
        <v>50</v>
      </c>
      <c r="K4342" s="50">
        <v>42.5</v>
      </c>
      <c r="L4342" s="50">
        <v>42.5</v>
      </c>
      <c r="M4342" s="50">
        <v>0</v>
      </c>
      <c r="N4342" s="51">
        <f>D4342*$D$12</f>
        <v>93.15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202.5</v>
      </c>
      <c r="S4342" s="51">
        <f>(N4342/100)*(I4342*$I$12)+(N4342/100)*(J4342*$J$12)</f>
        <v>74.52000000000001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240.97499999999997</v>
      </c>
      <c r="X4342" s="51">
        <f t="shared" si="540"/>
        <v>167.67000000000002</v>
      </c>
      <c r="Y4342" s="51">
        <f t="shared" si="541"/>
        <v>0</v>
      </c>
      <c r="Z4342" s="51">
        <f t="shared" si="542"/>
        <v>0</v>
      </c>
      <c r="AA4342" s="51">
        <f t="shared" si="543"/>
        <v>0</v>
      </c>
      <c r="AB4342" s="51">
        <f t="shared" si="544"/>
        <v>443.47499999999997</v>
      </c>
      <c r="AC4342" s="52">
        <f t="shared" si="545"/>
        <v>611.1</v>
      </c>
      <c r="AD4342" s="53">
        <f>(ROUND(AC4342-AC4333,1)/AC4333)</f>
        <v>0.21660362333266972</v>
      </c>
      <c r="AE4342" s="44"/>
      <c r="AF4342" s="45"/>
    </row>
    <row r="4343" spans="1:32">
      <c r="A4343" s="46" t="s">
        <v>38</v>
      </c>
      <c r="B4343" s="56"/>
      <c r="C4343" s="48" t="s">
        <v>14</v>
      </c>
      <c r="D4343" s="49">
        <v>138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100</v>
      </c>
      <c r="N4343" s="51">
        <f>D4343*$D$13</f>
        <v>186.3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</f>
        <v>372.6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40"/>
        <v>558.90000000000009</v>
      </c>
      <c r="Y4343" s="51">
        <f t="shared" si="541"/>
        <v>0</v>
      </c>
      <c r="Z4343" s="51">
        <f t="shared" si="542"/>
        <v>0</v>
      </c>
      <c r="AA4343" s="51">
        <f t="shared" si="543"/>
        <v>0</v>
      </c>
      <c r="AB4343" s="51">
        <f t="shared" si="544"/>
        <v>0</v>
      </c>
      <c r="AC4343" s="52">
        <f t="shared" si="545"/>
        <v>558.9</v>
      </c>
      <c r="AD4343" s="53">
        <f>(ROUND(AC4343-AC4333,1)/AC4333)</f>
        <v>0.11268166434401752</v>
      </c>
      <c r="AE4343" s="44"/>
      <c r="AF4343" s="45"/>
    </row>
    <row r="4344" spans="1:32">
      <c r="A4344" s="46" t="s">
        <v>39</v>
      </c>
      <c r="B4344" s="56"/>
      <c r="C4344" s="48" t="s">
        <v>15</v>
      </c>
      <c r="D4344" s="49">
        <v>138</v>
      </c>
      <c r="E4344" s="49">
        <v>0</v>
      </c>
      <c r="F4344" s="49">
        <v>0</v>
      </c>
      <c r="G4344" s="49">
        <v>0</v>
      </c>
      <c r="H4344" s="49">
        <v>0</v>
      </c>
      <c r="I4344" s="50">
        <v>30</v>
      </c>
      <c r="J4344" s="50">
        <v>50</v>
      </c>
      <c r="K4344" s="50">
        <v>70</v>
      </c>
      <c r="L4344" s="50">
        <v>0</v>
      </c>
      <c r="M4344" s="50">
        <v>0</v>
      </c>
      <c r="N4344" s="51">
        <f>D4344*$D$14</f>
        <v>186.3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409.86000000000007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40"/>
        <v>596.16000000000008</v>
      </c>
      <c r="Y4344" s="51">
        <f t="shared" si="541"/>
        <v>0</v>
      </c>
      <c r="Z4344" s="51">
        <f t="shared" si="542"/>
        <v>0</v>
      </c>
      <c r="AA4344" s="51">
        <f t="shared" si="543"/>
        <v>0</v>
      </c>
      <c r="AB4344" s="51">
        <f t="shared" si="544"/>
        <v>0</v>
      </c>
      <c r="AC4344" s="52">
        <f t="shared" si="545"/>
        <v>596.20000000000005</v>
      </c>
      <c r="AD4344" s="53">
        <f>(ROUND(AC4344-AC4333,1)/AC4333)</f>
        <v>0.1869400756520008</v>
      </c>
      <c r="AE4344" s="44"/>
      <c r="AF4344" s="45"/>
    </row>
    <row r="4345" spans="1:32">
      <c r="A4345" s="46"/>
      <c r="B4345" s="56"/>
      <c r="C4345" s="48" t="s">
        <v>16</v>
      </c>
      <c r="D4345" s="49">
        <v>138</v>
      </c>
      <c r="E4345" s="49">
        <v>0</v>
      </c>
      <c r="F4345" s="49">
        <v>0</v>
      </c>
      <c r="G4345" s="49">
        <v>0</v>
      </c>
      <c r="H4345" s="49">
        <v>0</v>
      </c>
      <c r="I4345" s="50">
        <v>30</v>
      </c>
      <c r="J4345" s="50">
        <v>50</v>
      </c>
      <c r="K4345" s="50">
        <v>0</v>
      </c>
      <c r="L4345" s="50">
        <v>70</v>
      </c>
      <c r="M4345" s="50">
        <v>0</v>
      </c>
      <c r="N4345" s="51">
        <f>D4345*$D$15</f>
        <v>186.3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409.86000000000007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40"/>
        <v>596.16000000000008</v>
      </c>
      <c r="Y4345" s="51">
        <f t="shared" si="541"/>
        <v>0</v>
      </c>
      <c r="Z4345" s="51">
        <f t="shared" si="542"/>
        <v>0</v>
      </c>
      <c r="AA4345" s="51">
        <f t="shared" si="543"/>
        <v>0</v>
      </c>
      <c r="AB4345" s="51">
        <f t="shared" si="544"/>
        <v>0</v>
      </c>
      <c r="AC4345" s="52">
        <f t="shared" si="545"/>
        <v>596.20000000000005</v>
      </c>
      <c r="AD4345" s="53">
        <f>(ROUND(AC4345-AC4333,1)/AC4333)</f>
        <v>0.1869400756520008</v>
      </c>
      <c r="AE4345" s="44"/>
      <c r="AF4345" s="45"/>
    </row>
    <row r="4346" spans="1:32">
      <c r="A4346" s="46"/>
      <c r="B4346" s="56"/>
      <c r="C4346" s="48" t="s">
        <v>17</v>
      </c>
      <c r="D4346" s="49">
        <v>138</v>
      </c>
      <c r="E4346" s="49">
        <v>0</v>
      </c>
      <c r="F4346" s="49">
        <v>0</v>
      </c>
      <c r="G4346" s="49">
        <v>0</v>
      </c>
      <c r="H4346" s="49">
        <v>0</v>
      </c>
      <c r="I4346" s="50">
        <v>30</v>
      </c>
      <c r="J4346" s="50">
        <v>80</v>
      </c>
      <c r="K4346" s="50">
        <v>0</v>
      </c>
      <c r="L4346" s="50">
        <v>0</v>
      </c>
      <c r="M4346" s="50">
        <v>0</v>
      </c>
      <c r="N4346" s="51">
        <f>D4346*$D$16</f>
        <v>186.3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</f>
        <v>428.49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40"/>
        <v>614.79</v>
      </c>
      <c r="Y4346" s="51">
        <f t="shared" si="541"/>
        <v>0</v>
      </c>
      <c r="Z4346" s="51">
        <f t="shared" si="542"/>
        <v>0</v>
      </c>
      <c r="AA4346" s="51">
        <f t="shared" si="543"/>
        <v>0</v>
      </c>
      <c r="AB4346" s="51">
        <f t="shared" si="544"/>
        <v>0</v>
      </c>
      <c r="AC4346" s="52">
        <f t="shared" si="545"/>
        <v>614.79999999999995</v>
      </c>
      <c r="AD4346" s="53">
        <f>(ROUND(AC4346-AC4333,1)/AC4333)</f>
        <v>0.22396973919968147</v>
      </c>
      <c r="AE4346" s="44"/>
      <c r="AF4346" s="45"/>
    </row>
    <row r="4347" spans="1:32">
      <c r="A4347" s="46"/>
      <c r="B4347" s="56"/>
      <c r="C4347" s="48" t="s">
        <v>18</v>
      </c>
      <c r="D4347" s="49">
        <v>138</v>
      </c>
      <c r="E4347" s="49">
        <v>0</v>
      </c>
      <c r="F4347" s="49">
        <v>0</v>
      </c>
      <c r="G4347" s="49">
        <v>0</v>
      </c>
      <c r="H4347" s="49">
        <v>0</v>
      </c>
      <c r="I4347" s="50">
        <v>60</v>
      </c>
      <c r="J4347" s="50">
        <v>50</v>
      </c>
      <c r="K4347" s="50">
        <v>0</v>
      </c>
      <c r="L4347" s="50">
        <v>0</v>
      </c>
      <c r="M4347" s="50">
        <v>0</v>
      </c>
      <c r="N4347" s="51">
        <f>D4347*$D$17</f>
        <v>186.3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</f>
        <v>372.6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40"/>
        <v>558.90000000000009</v>
      </c>
      <c r="Y4347" s="51">
        <f t="shared" si="541"/>
        <v>0</v>
      </c>
      <c r="Z4347" s="51">
        <f t="shared" si="542"/>
        <v>0</v>
      </c>
      <c r="AA4347" s="51">
        <f t="shared" si="543"/>
        <v>0</v>
      </c>
      <c r="AB4347" s="51">
        <f t="shared" si="544"/>
        <v>0</v>
      </c>
      <c r="AC4347" s="52">
        <f t="shared" si="545"/>
        <v>558.9</v>
      </c>
      <c r="AD4347" s="53">
        <f>(ROUND(AC4347-AC4333,1)/AC4333)</f>
        <v>0.11268166434401752</v>
      </c>
      <c r="AE4347" s="44"/>
      <c r="AF4347" s="45"/>
    </row>
    <row r="4348" spans="1:32">
      <c r="A4348" s="54" t="s">
        <v>19</v>
      </c>
      <c r="B4348" s="37" t="s">
        <v>350</v>
      </c>
      <c r="C4348" s="38" t="s">
        <v>4</v>
      </c>
      <c r="D4348" s="39">
        <v>230</v>
      </c>
      <c r="E4348" s="39">
        <v>0</v>
      </c>
      <c r="F4348" s="39">
        <v>0</v>
      </c>
      <c r="G4348" s="39">
        <v>0</v>
      </c>
      <c r="H4348" s="39">
        <v>0</v>
      </c>
      <c r="I4348" s="40">
        <v>20</v>
      </c>
      <c r="J4348" s="40">
        <v>20</v>
      </c>
      <c r="K4348" s="40">
        <v>0</v>
      </c>
      <c r="L4348" s="40">
        <v>0</v>
      </c>
      <c r="M4348" s="40">
        <v>0</v>
      </c>
      <c r="N4348" s="41">
        <f>D4348*$D$3</f>
        <v>322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257.60000000000002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40"/>
        <v>579.6</v>
      </c>
      <c r="Y4348" s="41">
        <f t="shared" si="541"/>
        <v>0</v>
      </c>
      <c r="Z4348" s="41">
        <f t="shared" si="542"/>
        <v>0</v>
      </c>
      <c r="AA4348" s="41">
        <f t="shared" si="543"/>
        <v>0</v>
      </c>
      <c r="AB4348" s="41">
        <f t="shared" si="544"/>
        <v>0</v>
      </c>
      <c r="AC4348" s="42">
        <f t="shared" si="545"/>
        <v>579.6</v>
      </c>
      <c r="AD4348" s="43">
        <v>0</v>
      </c>
      <c r="AE4348" s="44" t="s">
        <v>28</v>
      </c>
      <c r="AF4348" s="45"/>
    </row>
    <row r="4349" spans="1:32">
      <c r="A4349" s="46" t="s">
        <v>29</v>
      </c>
      <c r="B4349" s="47">
        <v>25</v>
      </c>
      <c r="C4349" s="48" t="s">
        <v>5</v>
      </c>
      <c r="D4349" s="49">
        <v>230</v>
      </c>
      <c r="E4349" s="49">
        <v>0</v>
      </c>
      <c r="F4349" s="49">
        <v>0</v>
      </c>
      <c r="G4349" s="49">
        <v>0</v>
      </c>
      <c r="H4349" s="49">
        <v>0</v>
      </c>
      <c r="I4349" s="50">
        <v>25</v>
      </c>
      <c r="J4349" s="50">
        <v>25</v>
      </c>
      <c r="K4349" s="50">
        <v>0</v>
      </c>
      <c r="L4349" s="50">
        <v>0</v>
      </c>
      <c r="M4349" s="50">
        <v>0</v>
      </c>
      <c r="N4349" s="51">
        <f>D4349*$D$4</f>
        <v>310.5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310.5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40"/>
        <v>621</v>
      </c>
      <c r="Y4349" s="51">
        <f t="shared" si="541"/>
        <v>0</v>
      </c>
      <c r="Z4349" s="51">
        <f t="shared" si="542"/>
        <v>0</v>
      </c>
      <c r="AA4349" s="51">
        <f t="shared" si="543"/>
        <v>0</v>
      </c>
      <c r="AB4349" s="51">
        <f t="shared" si="544"/>
        <v>0</v>
      </c>
      <c r="AC4349" s="52">
        <f t="shared" si="545"/>
        <v>621</v>
      </c>
      <c r="AD4349" s="53">
        <f>(ROUND(AC4349-AC4348,1)/AC4348)</f>
        <v>7.1428571428571425E-2</v>
      </c>
      <c r="AE4349" s="44"/>
      <c r="AF4349" s="45"/>
    </row>
    <row r="4350" spans="1:32">
      <c r="A4350" s="46" t="s">
        <v>30</v>
      </c>
      <c r="B4350" s="47">
        <v>25</v>
      </c>
      <c r="C4350" s="48" t="s">
        <v>6</v>
      </c>
      <c r="D4350" s="49">
        <v>230</v>
      </c>
      <c r="E4350" s="49">
        <v>0</v>
      </c>
      <c r="F4350" s="49">
        <v>0</v>
      </c>
      <c r="G4350" s="49">
        <v>0</v>
      </c>
      <c r="H4350" s="49">
        <v>0</v>
      </c>
      <c r="I4350" s="50">
        <v>20</v>
      </c>
      <c r="J4350" s="50">
        <v>20</v>
      </c>
      <c r="K4350" s="50">
        <v>0</v>
      </c>
      <c r="L4350" s="50">
        <v>0</v>
      </c>
      <c r="M4350" s="50">
        <v>0</v>
      </c>
      <c r="N4350" s="51">
        <f>D4350*$D$5</f>
        <v>322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257.60000000000002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40"/>
        <v>579.6</v>
      </c>
      <c r="Y4350" s="51">
        <f t="shared" si="541"/>
        <v>0</v>
      </c>
      <c r="Z4350" s="51">
        <f t="shared" si="542"/>
        <v>0</v>
      </c>
      <c r="AA4350" s="51">
        <f t="shared" si="543"/>
        <v>0</v>
      </c>
      <c r="AB4350" s="51">
        <f t="shared" si="544"/>
        <v>0</v>
      </c>
      <c r="AC4350" s="52">
        <f t="shared" si="545"/>
        <v>579.6</v>
      </c>
      <c r="AD4350" s="53">
        <f>(ROUND(AC4350-AC4348,1)/AC4348)</f>
        <v>0</v>
      </c>
      <c r="AE4350" s="44"/>
      <c r="AF4350" s="45"/>
    </row>
    <row r="4351" spans="1:32">
      <c r="A4351" s="46" t="s">
        <v>31</v>
      </c>
      <c r="B4351" s="47">
        <v>0</v>
      </c>
      <c r="C4351" s="48" t="s">
        <v>7</v>
      </c>
      <c r="D4351" s="49">
        <v>230</v>
      </c>
      <c r="E4351" s="49">
        <v>0</v>
      </c>
      <c r="F4351" s="49">
        <v>0</v>
      </c>
      <c r="G4351" s="49">
        <v>0</v>
      </c>
      <c r="H4351" s="49">
        <v>0</v>
      </c>
      <c r="I4351" s="50">
        <v>20</v>
      </c>
      <c r="J4351" s="50">
        <v>20</v>
      </c>
      <c r="K4351" s="50">
        <v>0</v>
      </c>
      <c r="L4351" s="50">
        <v>0</v>
      </c>
      <c r="M4351" s="50">
        <v>0</v>
      </c>
      <c r="N4351" s="51">
        <f>D4351*$D$6</f>
        <v>322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257.60000000000002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40"/>
        <v>579.6</v>
      </c>
      <c r="Y4351" s="51">
        <f t="shared" si="541"/>
        <v>0</v>
      </c>
      <c r="Z4351" s="51">
        <f t="shared" si="542"/>
        <v>0</v>
      </c>
      <c r="AA4351" s="51">
        <f t="shared" si="543"/>
        <v>0</v>
      </c>
      <c r="AB4351" s="51">
        <f t="shared" si="544"/>
        <v>0</v>
      </c>
      <c r="AC4351" s="52">
        <f t="shared" si="545"/>
        <v>579.6</v>
      </c>
      <c r="AD4351" s="53">
        <f>(ROUND(AC4351-AC4348,1)/AC4348)</f>
        <v>0</v>
      </c>
      <c r="AE4351" s="44"/>
      <c r="AF4351" s="45"/>
    </row>
    <row r="4352" spans="1:32">
      <c r="A4352" s="46" t="s">
        <v>32</v>
      </c>
      <c r="B4352" s="47">
        <v>0</v>
      </c>
      <c r="C4352" s="48" t="s">
        <v>8</v>
      </c>
      <c r="D4352" s="49">
        <v>230</v>
      </c>
      <c r="E4352" s="49">
        <v>0</v>
      </c>
      <c r="F4352" s="49">
        <v>0</v>
      </c>
      <c r="G4352" s="49">
        <v>0</v>
      </c>
      <c r="H4352" s="49">
        <v>0</v>
      </c>
      <c r="I4352" s="50">
        <v>20</v>
      </c>
      <c r="J4352" s="50">
        <v>20</v>
      </c>
      <c r="K4352" s="50">
        <v>0</v>
      </c>
      <c r="L4352" s="50">
        <v>0</v>
      </c>
      <c r="M4352" s="50">
        <v>0</v>
      </c>
      <c r="N4352" s="51">
        <f>D4352*$D$7</f>
        <v>322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257.60000000000002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40"/>
        <v>579.6</v>
      </c>
      <c r="Y4352" s="51">
        <f t="shared" si="541"/>
        <v>0</v>
      </c>
      <c r="Z4352" s="51">
        <f t="shared" si="542"/>
        <v>0</v>
      </c>
      <c r="AA4352" s="51">
        <f t="shared" si="543"/>
        <v>0</v>
      </c>
      <c r="AB4352" s="51">
        <f t="shared" si="544"/>
        <v>0</v>
      </c>
      <c r="AC4352" s="52">
        <f t="shared" si="545"/>
        <v>579.6</v>
      </c>
      <c r="AD4352" s="53">
        <f>(ROUND(AC4352-AC4348,1)/AC4348)</f>
        <v>0</v>
      </c>
      <c r="AE4352" s="44"/>
      <c r="AF4352" s="45"/>
    </row>
    <row r="4353" spans="1:32">
      <c r="A4353" s="46" t="s">
        <v>33</v>
      </c>
      <c r="B4353" s="47"/>
      <c r="C4353" s="48" t="s">
        <v>9</v>
      </c>
      <c r="D4353" s="49">
        <v>230</v>
      </c>
      <c r="E4353" s="49">
        <v>0</v>
      </c>
      <c r="F4353" s="49">
        <v>0</v>
      </c>
      <c r="G4353" s="49">
        <v>0</v>
      </c>
      <c r="H4353" s="49">
        <v>0</v>
      </c>
      <c r="I4353" s="50">
        <v>20</v>
      </c>
      <c r="J4353" s="50">
        <v>20</v>
      </c>
      <c r="K4353" s="50">
        <v>0</v>
      </c>
      <c r="L4353" s="50">
        <v>0</v>
      </c>
      <c r="M4353" s="50">
        <v>0</v>
      </c>
      <c r="N4353" s="51">
        <f>D4353*$D$8</f>
        <v>322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257.60000000000002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40"/>
        <v>579.6</v>
      </c>
      <c r="Y4353" s="51">
        <f t="shared" si="541"/>
        <v>0</v>
      </c>
      <c r="Z4353" s="51">
        <f t="shared" si="542"/>
        <v>0</v>
      </c>
      <c r="AA4353" s="51">
        <f t="shared" si="543"/>
        <v>0</v>
      </c>
      <c r="AB4353" s="51">
        <f t="shared" si="544"/>
        <v>0</v>
      </c>
      <c r="AC4353" s="52">
        <f t="shared" si="545"/>
        <v>579.6</v>
      </c>
      <c r="AD4353" s="53">
        <f>(ROUND(AC4353-AC4348,1)/AC4348)</f>
        <v>0</v>
      </c>
      <c r="AE4353" s="44"/>
      <c r="AF4353" s="45"/>
    </row>
    <row r="4354" spans="1:32">
      <c r="A4354" s="46" t="s">
        <v>34</v>
      </c>
      <c r="B4354" s="47"/>
      <c r="C4354" s="48" t="s">
        <v>10</v>
      </c>
      <c r="D4354" s="49">
        <v>120</v>
      </c>
      <c r="E4354" s="49">
        <v>180</v>
      </c>
      <c r="F4354" s="49">
        <v>0</v>
      </c>
      <c r="G4354" s="49">
        <v>0</v>
      </c>
      <c r="H4354" s="49">
        <v>0</v>
      </c>
      <c r="I4354" s="50">
        <v>20</v>
      </c>
      <c r="J4354" s="50">
        <v>20</v>
      </c>
      <c r="K4354" s="50">
        <v>40</v>
      </c>
      <c r="L4354" s="50">
        <v>0</v>
      </c>
      <c r="M4354" s="50">
        <v>0</v>
      </c>
      <c r="N4354" s="51">
        <f>D4354*$D$9</f>
        <v>162</v>
      </c>
      <c r="O4354" s="51">
        <f>E4354*$E$9</f>
        <v>243.00000000000003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64.800000000000011</v>
      </c>
      <c r="T4354" s="51">
        <f>(O4354/100)*(K4354*$K$9)</f>
        <v>136.08000000000001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40"/>
        <v>226.8</v>
      </c>
      <c r="Y4354" s="51">
        <f t="shared" si="541"/>
        <v>379.08000000000004</v>
      </c>
      <c r="Z4354" s="51">
        <f t="shared" si="542"/>
        <v>0</v>
      </c>
      <c r="AA4354" s="51">
        <f t="shared" si="543"/>
        <v>0</v>
      </c>
      <c r="AB4354" s="51">
        <f t="shared" si="544"/>
        <v>0</v>
      </c>
      <c r="AC4354" s="52">
        <f t="shared" si="545"/>
        <v>605.9</v>
      </c>
      <c r="AD4354" s="53">
        <f>(ROUND(AC4354-AC4348,1)/AC4348)</f>
        <v>4.5376121463077984E-2</v>
      </c>
      <c r="AE4354" s="44"/>
      <c r="AF4354" s="45"/>
    </row>
    <row r="4355" spans="1:32">
      <c r="A4355" s="46" t="s">
        <v>35</v>
      </c>
      <c r="B4355" s="47"/>
      <c r="C4355" s="48" t="s">
        <v>11</v>
      </c>
      <c r="D4355" s="49">
        <v>120</v>
      </c>
      <c r="E4355" s="49">
        <v>0</v>
      </c>
      <c r="F4355" s="49">
        <v>180</v>
      </c>
      <c r="G4355" s="49">
        <v>0</v>
      </c>
      <c r="H4355" s="49">
        <v>0</v>
      </c>
      <c r="I4355" s="50">
        <v>20</v>
      </c>
      <c r="J4355" s="50">
        <v>20</v>
      </c>
      <c r="K4355" s="50">
        <v>20</v>
      </c>
      <c r="L4355" s="50">
        <v>20</v>
      </c>
      <c r="M4355" s="50">
        <v>0</v>
      </c>
      <c r="N4355" s="51">
        <f>D4355*$D$10</f>
        <v>162</v>
      </c>
      <c r="O4355" s="51">
        <f>E4355*$E$10</f>
        <v>0</v>
      </c>
      <c r="P4355" s="51">
        <f>F4355*$F$10</f>
        <v>243.00000000000003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64.800000000000011</v>
      </c>
      <c r="T4355" s="51">
        <f>(O4355/100)*(K4355*$J$10)</f>
        <v>0</v>
      </c>
      <c r="U4355" s="51">
        <f>(P4355/100)*(K4355*$K$10)+(P4355/100)*(L4355*$L$10)</f>
        <v>136.08000000000001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40"/>
        <v>226.8</v>
      </c>
      <c r="Y4355" s="51">
        <f t="shared" si="541"/>
        <v>0</v>
      </c>
      <c r="Z4355" s="51">
        <f t="shared" si="542"/>
        <v>379.08000000000004</v>
      </c>
      <c r="AA4355" s="51">
        <f t="shared" si="543"/>
        <v>0</v>
      </c>
      <c r="AB4355" s="51">
        <f t="shared" si="544"/>
        <v>0</v>
      </c>
      <c r="AC4355" s="52">
        <f t="shared" si="545"/>
        <v>605.9</v>
      </c>
      <c r="AD4355" s="53">
        <f>(ROUND(AC4355-AC4348,1)/AC4348)</f>
        <v>4.5376121463077984E-2</v>
      </c>
      <c r="AE4355" s="44"/>
      <c r="AF4355" s="45"/>
    </row>
    <row r="4356" spans="1:32">
      <c r="A4356" s="46" t="s">
        <v>36</v>
      </c>
      <c r="B4356" s="47"/>
      <c r="C4356" s="48" t="s">
        <v>12</v>
      </c>
      <c r="D4356" s="49">
        <v>120</v>
      </c>
      <c r="E4356" s="49">
        <v>0</v>
      </c>
      <c r="F4356" s="49">
        <v>0</v>
      </c>
      <c r="G4356" s="49">
        <v>180</v>
      </c>
      <c r="H4356" s="49">
        <v>0</v>
      </c>
      <c r="I4356" s="50">
        <v>20</v>
      </c>
      <c r="J4356" s="50">
        <v>20</v>
      </c>
      <c r="K4356" s="50">
        <v>0</v>
      </c>
      <c r="L4356" s="50">
        <v>40</v>
      </c>
      <c r="M4356" s="50">
        <v>0</v>
      </c>
      <c r="N4356" s="51">
        <f>D4356*$D$11</f>
        <v>162</v>
      </c>
      <c r="O4356" s="51">
        <f>E4356*$E$11</f>
        <v>0</v>
      </c>
      <c r="P4356" s="51">
        <f>F4356*$F$11</f>
        <v>0</v>
      </c>
      <c r="Q4356" s="51">
        <f>G4356*$G$11</f>
        <v>243.00000000000003</v>
      </c>
      <c r="R4356" s="51">
        <f>H4356*$H$11</f>
        <v>0</v>
      </c>
      <c r="S4356" s="51">
        <f>(N4356/100)*(I4356*$I$11)+(N4356/100)*(J4356*$J$11)</f>
        <v>64.800000000000011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136.08000000000001</v>
      </c>
      <c r="W4356" s="51">
        <f>(R4356/100)*(K4356*$K$11)+(R4356/100)*(L4356*$L$11)</f>
        <v>0</v>
      </c>
      <c r="X4356" s="51">
        <f t="shared" si="540"/>
        <v>226.8</v>
      </c>
      <c r="Y4356" s="51">
        <f t="shared" si="541"/>
        <v>0</v>
      </c>
      <c r="Z4356" s="51">
        <f t="shared" si="542"/>
        <v>0</v>
      </c>
      <c r="AA4356" s="51">
        <f t="shared" si="543"/>
        <v>379.08000000000004</v>
      </c>
      <c r="AB4356" s="51">
        <f t="shared" si="544"/>
        <v>0</v>
      </c>
      <c r="AC4356" s="52">
        <f t="shared" si="545"/>
        <v>605.9</v>
      </c>
      <c r="AD4356" s="53">
        <f>(ROUND(AC4356-AC4348,1)/AC4348)</f>
        <v>4.5376121463077984E-2</v>
      </c>
      <c r="AE4356" s="44"/>
      <c r="AF4356" s="45"/>
    </row>
    <row r="4357" spans="1:32">
      <c r="A4357" s="46" t="s">
        <v>37</v>
      </c>
      <c r="B4357" s="47"/>
      <c r="C4357" s="48" t="s">
        <v>13</v>
      </c>
      <c r="D4357" s="49">
        <v>120</v>
      </c>
      <c r="E4357" s="49">
        <v>0</v>
      </c>
      <c r="F4357" s="49">
        <v>0</v>
      </c>
      <c r="G4357" s="49">
        <v>0</v>
      </c>
      <c r="H4357" s="49">
        <v>180</v>
      </c>
      <c r="I4357" s="50">
        <v>20</v>
      </c>
      <c r="J4357" s="50">
        <v>20</v>
      </c>
      <c r="K4357" s="50">
        <v>20</v>
      </c>
      <c r="L4357" s="50">
        <v>20</v>
      </c>
      <c r="M4357" s="50">
        <v>0</v>
      </c>
      <c r="N4357" s="51">
        <f>D4357*$D$12</f>
        <v>162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243.00000000000003</v>
      </c>
      <c r="S4357" s="51">
        <f>(N4357/100)*(I4357*$I$12)+(N4357/100)*(J4357*$J$12)</f>
        <v>64.800000000000011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136.08000000000001</v>
      </c>
      <c r="X4357" s="51">
        <f t="shared" si="540"/>
        <v>226.8</v>
      </c>
      <c r="Y4357" s="51">
        <f t="shared" si="541"/>
        <v>0</v>
      </c>
      <c r="Z4357" s="51">
        <f t="shared" si="542"/>
        <v>0</v>
      </c>
      <c r="AA4357" s="51">
        <f t="shared" si="543"/>
        <v>0</v>
      </c>
      <c r="AB4357" s="51">
        <f t="shared" si="544"/>
        <v>379.08000000000004</v>
      </c>
      <c r="AC4357" s="52">
        <f t="shared" si="545"/>
        <v>605.9</v>
      </c>
      <c r="AD4357" s="53">
        <f>(ROUND(AC4357-AC4348,1)/AC4348)</f>
        <v>4.5376121463077984E-2</v>
      </c>
      <c r="AE4357" s="44"/>
      <c r="AF4357" s="45"/>
    </row>
    <row r="4358" spans="1:32">
      <c r="A4358" s="46" t="s">
        <v>38</v>
      </c>
      <c r="B4358" s="47"/>
      <c r="C4358" s="48" t="s">
        <v>14</v>
      </c>
      <c r="D4358" s="49">
        <v>230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50</v>
      </c>
      <c r="N4358" s="51">
        <f>D4358*$D$13</f>
        <v>310.5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310.5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40"/>
        <v>621</v>
      </c>
      <c r="Y4358" s="51">
        <f t="shared" si="541"/>
        <v>0</v>
      </c>
      <c r="Z4358" s="51">
        <f t="shared" si="542"/>
        <v>0</v>
      </c>
      <c r="AA4358" s="51">
        <f t="shared" si="543"/>
        <v>0</v>
      </c>
      <c r="AB4358" s="51">
        <f t="shared" si="544"/>
        <v>0</v>
      </c>
      <c r="AC4358" s="52">
        <f t="shared" si="545"/>
        <v>621</v>
      </c>
      <c r="AD4358" s="53">
        <f>(ROUND(AC4358-AC4348,1)/AC4348)</f>
        <v>7.1428571428571425E-2</v>
      </c>
      <c r="AE4358" s="44"/>
      <c r="AF4358" s="45"/>
    </row>
    <row r="4359" spans="1:32">
      <c r="A4359" s="46" t="s">
        <v>39</v>
      </c>
      <c r="B4359" s="47"/>
      <c r="C4359" s="48" t="s">
        <v>15</v>
      </c>
      <c r="D4359" s="49">
        <v>230</v>
      </c>
      <c r="E4359" s="49">
        <v>0</v>
      </c>
      <c r="F4359" s="49">
        <v>0</v>
      </c>
      <c r="G4359" s="49">
        <v>0</v>
      </c>
      <c r="H4359" s="49">
        <v>0</v>
      </c>
      <c r="I4359" s="50">
        <v>20</v>
      </c>
      <c r="J4359" s="50">
        <v>20</v>
      </c>
      <c r="K4359" s="50">
        <v>30</v>
      </c>
      <c r="L4359" s="50">
        <v>0</v>
      </c>
      <c r="M4359" s="50">
        <v>0</v>
      </c>
      <c r="N4359" s="51">
        <f>D4359*$D$14</f>
        <v>310.5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310.5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40"/>
        <v>621</v>
      </c>
      <c r="Y4359" s="51">
        <f t="shared" si="541"/>
        <v>0</v>
      </c>
      <c r="Z4359" s="51">
        <f t="shared" si="542"/>
        <v>0</v>
      </c>
      <c r="AA4359" s="51">
        <f t="shared" si="543"/>
        <v>0</v>
      </c>
      <c r="AB4359" s="51">
        <f t="shared" si="544"/>
        <v>0</v>
      </c>
      <c r="AC4359" s="52">
        <f t="shared" si="545"/>
        <v>621</v>
      </c>
      <c r="AD4359" s="53">
        <f>(ROUND(AC4359-AC4348,1)/AC4348)</f>
        <v>7.1428571428571425E-2</v>
      </c>
      <c r="AE4359" s="44"/>
      <c r="AF4359" s="45"/>
    </row>
    <row r="4360" spans="1:32">
      <c r="A4360" s="46"/>
      <c r="B4360" s="47"/>
      <c r="C4360" s="48" t="s">
        <v>16</v>
      </c>
      <c r="D4360" s="49">
        <v>230</v>
      </c>
      <c r="E4360" s="49">
        <v>0</v>
      </c>
      <c r="F4360" s="49">
        <v>0</v>
      </c>
      <c r="G4360" s="49">
        <v>0</v>
      </c>
      <c r="H4360" s="49">
        <v>0</v>
      </c>
      <c r="I4360" s="50">
        <v>20</v>
      </c>
      <c r="J4360" s="50">
        <v>20</v>
      </c>
      <c r="K4360" s="50">
        <v>0</v>
      </c>
      <c r="L4360" s="50">
        <v>30</v>
      </c>
      <c r="M4360" s="50">
        <v>0</v>
      </c>
      <c r="N4360" s="51">
        <f>D4360*$D$15</f>
        <v>310.5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310.5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40"/>
        <v>621</v>
      </c>
      <c r="Y4360" s="51">
        <f t="shared" si="541"/>
        <v>0</v>
      </c>
      <c r="Z4360" s="51">
        <f t="shared" si="542"/>
        <v>0</v>
      </c>
      <c r="AA4360" s="51">
        <f t="shared" si="543"/>
        <v>0</v>
      </c>
      <c r="AB4360" s="51">
        <f t="shared" si="544"/>
        <v>0</v>
      </c>
      <c r="AC4360" s="52">
        <f t="shared" si="545"/>
        <v>621</v>
      </c>
      <c r="AD4360" s="53">
        <f>(ROUND(AC4360-AC4348,1)/AC4348)</f>
        <v>7.1428571428571425E-2</v>
      </c>
      <c r="AE4360" s="44"/>
      <c r="AF4360" s="45"/>
    </row>
    <row r="4361" spans="1:32">
      <c r="A4361" s="46"/>
      <c r="B4361" s="47"/>
      <c r="C4361" s="48" t="s">
        <v>17</v>
      </c>
      <c r="D4361" s="49">
        <v>230</v>
      </c>
      <c r="E4361" s="49">
        <v>0</v>
      </c>
      <c r="F4361" s="49">
        <v>0</v>
      </c>
      <c r="G4361" s="49">
        <v>0</v>
      </c>
      <c r="H4361" s="49">
        <v>0</v>
      </c>
      <c r="I4361" s="50">
        <v>20</v>
      </c>
      <c r="J4361" s="50">
        <v>30</v>
      </c>
      <c r="K4361" s="50">
        <v>0</v>
      </c>
      <c r="L4361" s="50">
        <v>0</v>
      </c>
      <c r="M4361" s="50">
        <v>0</v>
      </c>
      <c r="N4361" s="51">
        <f>D4361*$D$16</f>
        <v>310.5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294.97500000000002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40"/>
        <v>605.47500000000002</v>
      </c>
      <c r="Y4361" s="51">
        <f t="shared" si="541"/>
        <v>0</v>
      </c>
      <c r="Z4361" s="51">
        <f t="shared" si="542"/>
        <v>0</v>
      </c>
      <c r="AA4361" s="51">
        <f t="shared" si="543"/>
        <v>0</v>
      </c>
      <c r="AB4361" s="51">
        <f t="shared" si="544"/>
        <v>0</v>
      </c>
      <c r="AC4361" s="52">
        <f t="shared" si="545"/>
        <v>605.5</v>
      </c>
      <c r="AD4361" s="53">
        <f>(ROUND(AC4361-AC4348,1)/AC4348)</f>
        <v>4.4685990338164248E-2</v>
      </c>
      <c r="AE4361" s="44"/>
      <c r="AF4361" s="45"/>
    </row>
    <row r="4362" spans="1:32">
      <c r="A4362" s="46"/>
      <c r="B4362" s="47"/>
      <c r="C4362" s="48" t="s">
        <v>18</v>
      </c>
      <c r="D4362" s="49">
        <v>230</v>
      </c>
      <c r="E4362" s="49">
        <v>0</v>
      </c>
      <c r="F4362" s="49">
        <v>0</v>
      </c>
      <c r="G4362" s="49">
        <v>0</v>
      </c>
      <c r="H4362" s="49">
        <v>0</v>
      </c>
      <c r="I4362" s="50">
        <v>30</v>
      </c>
      <c r="J4362" s="50">
        <v>20</v>
      </c>
      <c r="K4362" s="50">
        <v>0</v>
      </c>
      <c r="L4362" s="50">
        <v>0</v>
      </c>
      <c r="M4362" s="50">
        <v>0</v>
      </c>
      <c r="N4362" s="51">
        <f>D4362*$D$17</f>
        <v>310.5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294.97500000000002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40"/>
        <v>605.47500000000002</v>
      </c>
      <c r="Y4362" s="51">
        <f t="shared" si="541"/>
        <v>0</v>
      </c>
      <c r="Z4362" s="51">
        <f t="shared" si="542"/>
        <v>0</v>
      </c>
      <c r="AA4362" s="51">
        <f t="shared" si="543"/>
        <v>0</v>
      </c>
      <c r="AB4362" s="51">
        <f t="shared" si="544"/>
        <v>0</v>
      </c>
      <c r="AC4362" s="52">
        <f t="shared" si="545"/>
        <v>605.5</v>
      </c>
      <c r="AD4362" s="53">
        <f>(ROUND(AC4362-AC4348,1)/AC4348)</f>
        <v>4.4685990338164248E-2</v>
      </c>
      <c r="AE4362" s="44"/>
      <c r="AF4362" s="45"/>
    </row>
    <row r="4363" spans="1:32">
      <c r="A4363" s="54" t="s">
        <v>19</v>
      </c>
      <c r="B4363" s="58" t="s">
        <v>351</v>
      </c>
      <c r="C4363" s="38" t="s">
        <v>50</v>
      </c>
      <c r="D4363" s="39">
        <v>125</v>
      </c>
      <c r="E4363" s="39">
        <v>0</v>
      </c>
      <c r="F4363" s="39">
        <v>0</v>
      </c>
      <c r="G4363" s="39">
        <v>0</v>
      </c>
      <c r="H4363" s="39">
        <v>0</v>
      </c>
      <c r="I4363" s="40">
        <v>30</v>
      </c>
      <c r="J4363" s="40">
        <v>20</v>
      </c>
      <c r="K4363" s="40">
        <v>0</v>
      </c>
      <c r="L4363" s="40">
        <v>40</v>
      </c>
      <c r="M4363" s="40">
        <v>0</v>
      </c>
      <c r="N4363" s="41">
        <f>D4363*$D$3</f>
        <v>175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(N4363/100)*(I4363*$I$3)+(N4363/100)*(J4363*$J$3)+(N4363/100)*(L4363*$L$3)</f>
        <v>315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40"/>
        <v>490</v>
      </c>
      <c r="Y4363" s="41">
        <f t="shared" si="541"/>
        <v>0</v>
      </c>
      <c r="Z4363" s="41">
        <f t="shared" si="542"/>
        <v>0</v>
      </c>
      <c r="AA4363" s="41">
        <f t="shared" si="543"/>
        <v>0</v>
      </c>
      <c r="AB4363" s="41">
        <f t="shared" si="544"/>
        <v>0</v>
      </c>
      <c r="AC4363" s="42">
        <f t="shared" si="545"/>
        <v>490</v>
      </c>
      <c r="AD4363" s="43" t="s">
        <v>16</v>
      </c>
      <c r="AE4363" s="44"/>
      <c r="AF4363" s="45"/>
    </row>
    <row r="4364" spans="1:32">
      <c r="A4364" s="46" t="s">
        <v>29</v>
      </c>
      <c r="B4364" s="59">
        <v>12</v>
      </c>
      <c r="C4364" s="48" t="s">
        <v>5</v>
      </c>
      <c r="D4364" s="49">
        <v>125</v>
      </c>
      <c r="E4364" s="49">
        <v>0</v>
      </c>
      <c r="F4364" s="49">
        <v>0</v>
      </c>
      <c r="G4364" s="49">
        <v>0</v>
      </c>
      <c r="H4364" s="49">
        <v>0</v>
      </c>
      <c r="I4364" s="50">
        <v>50</v>
      </c>
      <c r="J4364" s="50">
        <v>40</v>
      </c>
      <c r="K4364" s="50">
        <v>0</v>
      </c>
      <c r="L4364" s="50">
        <v>40</v>
      </c>
      <c r="M4364" s="50">
        <v>0</v>
      </c>
      <c r="N4364" s="51">
        <f>D4364*$D$4</f>
        <v>168.75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(N4364/100)*(I4364*$I$4)+(N4364/100)*(J4364*$J$4)+(N4364/100)*(L4364*$L$4)</f>
        <v>438.75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40"/>
        <v>607.5</v>
      </c>
      <c r="Y4364" s="51">
        <f t="shared" si="541"/>
        <v>0</v>
      </c>
      <c r="Z4364" s="51">
        <f t="shared" si="542"/>
        <v>0</v>
      </c>
      <c r="AA4364" s="51">
        <f t="shared" si="543"/>
        <v>0</v>
      </c>
      <c r="AB4364" s="51">
        <f t="shared" si="544"/>
        <v>0</v>
      </c>
      <c r="AC4364" s="52">
        <f t="shared" si="545"/>
        <v>607.5</v>
      </c>
      <c r="AD4364" s="53">
        <f>(ROUND(AC4364-AC4363,1)/AC4363)</f>
        <v>0.23979591836734693</v>
      </c>
      <c r="AE4364" s="44"/>
      <c r="AF4364" s="45"/>
    </row>
    <row r="4365" spans="1:32">
      <c r="A4365" s="46" t="s">
        <v>30</v>
      </c>
      <c r="B4365" s="59">
        <v>12</v>
      </c>
      <c r="C4365" s="48" t="s">
        <v>6</v>
      </c>
      <c r="D4365" s="49">
        <v>125</v>
      </c>
      <c r="E4365" s="49">
        <v>0</v>
      </c>
      <c r="F4365" s="49">
        <v>0</v>
      </c>
      <c r="G4365" s="49">
        <v>0</v>
      </c>
      <c r="H4365" s="49">
        <v>0</v>
      </c>
      <c r="I4365" s="50">
        <v>30</v>
      </c>
      <c r="J4365" s="50">
        <v>20</v>
      </c>
      <c r="K4365" s="50">
        <v>0</v>
      </c>
      <c r="L4365" s="50">
        <v>40</v>
      </c>
      <c r="M4365" s="50">
        <v>0</v>
      </c>
      <c r="N4365" s="51">
        <f>D4365*$D$5</f>
        <v>175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(N4365/100)*(I4365*$I$5)+(N4365/100)*(J4365*$J$5)+(N4365/100)*(L4365*$L$5)</f>
        <v>315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40"/>
        <v>490</v>
      </c>
      <c r="Y4365" s="51">
        <f t="shared" si="541"/>
        <v>0</v>
      </c>
      <c r="Z4365" s="51">
        <f t="shared" si="542"/>
        <v>0</v>
      </c>
      <c r="AA4365" s="51">
        <f t="shared" si="543"/>
        <v>0</v>
      </c>
      <c r="AB4365" s="51">
        <f t="shared" si="544"/>
        <v>0</v>
      </c>
      <c r="AC4365" s="52">
        <f t="shared" si="545"/>
        <v>490</v>
      </c>
      <c r="AD4365" s="53">
        <f>(ROUND(AC4365-AC4363,1)/AC4363)</f>
        <v>0</v>
      </c>
      <c r="AE4365" s="44"/>
      <c r="AF4365" s="45"/>
    </row>
    <row r="4366" spans="1:32">
      <c r="A4366" s="46" t="s">
        <v>31</v>
      </c>
      <c r="B4366" s="59">
        <v>0</v>
      </c>
      <c r="C4366" s="48" t="s">
        <v>7</v>
      </c>
      <c r="D4366" s="49">
        <v>125</v>
      </c>
      <c r="E4366" s="49">
        <v>0</v>
      </c>
      <c r="F4366" s="49">
        <v>0</v>
      </c>
      <c r="G4366" s="49">
        <v>0</v>
      </c>
      <c r="H4366" s="49">
        <v>0</v>
      </c>
      <c r="I4366" s="50">
        <v>30</v>
      </c>
      <c r="J4366" s="50">
        <v>20</v>
      </c>
      <c r="K4366" s="50">
        <v>0</v>
      </c>
      <c r="L4366" s="50">
        <v>40</v>
      </c>
      <c r="M4366" s="50">
        <v>0</v>
      </c>
      <c r="N4366" s="51">
        <f>D4366*$D$6</f>
        <v>175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(N4366/100)*(I4366*$I$6)+(N4366/100)*(J4366*$J$6)+(N4366/100)*(L4366*$L$6)</f>
        <v>315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40"/>
        <v>490</v>
      </c>
      <c r="Y4366" s="51">
        <f t="shared" si="541"/>
        <v>0</v>
      </c>
      <c r="Z4366" s="51">
        <f t="shared" si="542"/>
        <v>0</v>
      </c>
      <c r="AA4366" s="51">
        <f t="shared" si="543"/>
        <v>0</v>
      </c>
      <c r="AB4366" s="51">
        <f t="shared" si="544"/>
        <v>0</v>
      </c>
      <c r="AC4366" s="52">
        <f t="shared" si="545"/>
        <v>490</v>
      </c>
      <c r="AD4366" s="53">
        <f>(ROUND(AC4366-AC4363,1)/AC4363)</f>
        <v>0</v>
      </c>
      <c r="AE4366" s="44"/>
      <c r="AF4366" s="45"/>
    </row>
    <row r="4367" spans="1:32">
      <c r="A4367" s="46" t="s">
        <v>32</v>
      </c>
      <c r="B4367" s="59">
        <v>10</v>
      </c>
      <c r="C4367" s="48" t="s">
        <v>8</v>
      </c>
      <c r="D4367" s="49">
        <v>125</v>
      </c>
      <c r="E4367" s="49">
        <v>0</v>
      </c>
      <c r="F4367" s="49">
        <v>0</v>
      </c>
      <c r="G4367" s="49">
        <v>0</v>
      </c>
      <c r="H4367" s="49">
        <v>0</v>
      </c>
      <c r="I4367" s="50">
        <v>30</v>
      </c>
      <c r="J4367" s="50">
        <v>20</v>
      </c>
      <c r="K4367" s="50">
        <v>0</v>
      </c>
      <c r="L4367" s="50">
        <v>40</v>
      </c>
      <c r="M4367" s="50">
        <v>0</v>
      </c>
      <c r="N4367" s="51">
        <f>D4367*$D$7</f>
        <v>175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(N4367/100)*(I4367*$I$7)+(N4367/100)*(J4367*$J$7)+(N4367/100)*(L4367*$L$7)</f>
        <v>315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40"/>
        <v>490</v>
      </c>
      <c r="Y4367" s="51">
        <f t="shared" si="541"/>
        <v>0</v>
      </c>
      <c r="Z4367" s="51">
        <f t="shared" si="542"/>
        <v>0</v>
      </c>
      <c r="AA4367" s="51">
        <f t="shared" si="543"/>
        <v>0</v>
      </c>
      <c r="AB4367" s="51">
        <f t="shared" si="544"/>
        <v>0</v>
      </c>
      <c r="AC4367" s="52">
        <f t="shared" si="545"/>
        <v>490</v>
      </c>
      <c r="AD4367" s="53">
        <f>(ROUND(AC4367-AC4363,1)/AC4363)</f>
        <v>0</v>
      </c>
      <c r="AE4367" s="44"/>
      <c r="AF4367" s="45"/>
    </row>
    <row r="4368" spans="1:32">
      <c r="A4368" s="46" t="s">
        <v>33</v>
      </c>
      <c r="B4368" s="59"/>
      <c r="C4368" s="48" t="s">
        <v>9</v>
      </c>
      <c r="D4368" s="49">
        <v>125</v>
      </c>
      <c r="E4368" s="49">
        <v>0</v>
      </c>
      <c r="F4368" s="49">
        <v>0</v>
      </c>
      <c r="G4368" s="49">
        <v>0</v>
      </c>
      <c r="H4368" s="49">
        <v>0</v>
      </c>
      <c r="I4368" s="50">
        <v>30</v>
      </c>
      <c r="J4368" s="50">
        <v>20</v>
      </c>
      <c r="K4368" s="50">
        <v>0</v>
      </c>
      <c r="L4368" s="50">
        <v>40</v>
      </c>
      <c r="M4368" s="50">
        <v>0</v>
      </c>
      <c r="N4368" s="51">
        <f>D4368*$D$8</f>
        <v>175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(N4368/100)*(I4368*$I$8)+(N4368/100)*(J4368*$J$8)+(N4368/100)*(L4368*$L$8)</f>
        <v>315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40"/>
        <v>490</v>
      </c>
      <c r="Y4368" s="51">
        <f t="shared" si="541"/>
        <v>0</v>
      </c>
      <c r="Z4368" s="51">
        <f t="shared" si="542"/>
        <v>0</v>
      </c>
      <c r="AA4368" s="51">
        <f t="shared" si="543"/>
        <v>0</v>
      </c>
      <c r="AB4368" s="51">
        <f t="shared" si="544"/>
        <v>0</v>
      </c>
      <c r="AC4368" s="52">
        <f t="shared" si="545"/>
        <v>490</v>
      </c>
      <c r="AD4368" s="53">
        <f>(ROUND(AC4368-AC4363,1)/AC4363)</f>
        <v>0</v>
      </c>
      <c r="AE4368" s="44"/>
      <c r="AF4368" s="45"/>
    </row>
    <row r="4369" spans="1:32">
      <c r="A4369" s="46" t="s">
        <v>34</v>
      </c>
      <c r="B4369" s="59"/>
      <c r="C4369" s="48" t="s">
        <v>10</v>
      </c>
      <c r="D4369" s="49">
        <v>63</v>
      </c>
      <c r="E4369" s="49">
        <v>135</v>
      </c>
      <c r="F4369" s="49">
        <v>0</v>
      </c>
      <c r="G4369" s="49">
        <v>0</v>
      </c>
      <c r="H4369" s="49">
        <v>0</v>
      </c>
      <c r="I4369" s="50">
        <v>30</v>
      </c>
      <c r="J4369" s="50">
        <v>20</v>
      </c>
      <c r="K4369" s="50">
        <v>114</v>
      </c>
      <c r="L4369" s="50">
        <v>0</v>
      </c>
      <c r="M4369" s="50">
        <v>0</v>
      </c>
      <c r="N4369" s="51">
        <f>D4369*$D$9</f>
        <v>85.050000000000011</v>
      </c>
      <c r="O4369" s="51">
        <f>E4369*$E$9</f>
        <v>182.25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(N4369/100)*(I4369*$I$9)+(N4369/100)*(J4369*$J$9)+(N4369/100)*(L4369*$L$9)</f>
        <v>42.525000000000006</v>
      </c>
      <c r="T4369" s="51">
        <f>(O4369/100)*(K4369*$K$9)</f>
        <v>290.87099999999998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40"/>
        <v>127.57500000000002</v>
      </c>
      <c r="Y4369" s="51">
        <f t="shared" si="541"/>
        <v>473.12099999999998</v>
      </c>
      <c r="Z4369" s="51">
        <f t="shared" si="542"/>
        <v>0</v>
      </c>
      <c r="AA4369" s="51">
        <f t="shared" si="543"/>
        <v>0</v>
      </c>
      <c r="AB4369" s="51">
        <f t="shared" si="544"/>
        <v>0</v>
      </c>
      <c r="AC4369" s="52">
        <f t="shared" si="545"/>
        <v>600.70000000000005</v>
      </c>
      <c r="AD4369" s="53">
        <f>(ROUND(AC4369-AC4363,1)/AC4363)</f>
        <v>0.22591836734693879</v>
      </c>
      <c r="AE4369" s="44"/>
      <c r="AF4369" s="45"/>
    </row>
    <row r="4370" spans="1:32">
      <c r="A4370" s="46" t="s">
        <v>35</v>
      </c>
      <c r="B4370" s="59"/>
      <c r="C4370" s="48" t="s">
        <v>11</v>
      </c>
      <c r="D4370" s="49">
        <v>63</v>
      </c>
      <c r="E4370" s="49">
        <v>0</v>
      </c>
      <c r="F4370" s="49">
        <v>135</v>
      </c>
      <c r="G4370" s="49">
        <v>0</v>
      </c>
      <c r="H4370" s="49">
        <v>0</v>
      </c>
      <c r="I4370" s="50">
        <v>30</v>
      </c>
      <c r="J4370" s="50">
        <v>20</v>
      </c>
      <c r="K4370" s="50">
        <v>46</v>
      </c>
      <c r="L4370" s="50">
        <v>46</v>
      </c>
      <c r="M4370" s="50">
        <v>0</v>
      </c>
      <c r="N4370" s="51">
        <f>D4370*$D$10</f>
        <v>85.050000000000011</v>
      </c>
      <c r="O4370" s="51">
        <f>E4370*$E$10</f>
        <v>0</v>
      </c>
      <c r="P4370" s="51">
        <f>F4370*$F$10</f>
        <v>182.25</v>
      </c>
      <c r="Q4370" s="51">
        <f>G4370*$G$10</f>
        <v>0</v>
      </c>
      <c r="R4370" s="51">
        <f>H4370*$H$10</f>
        <v>0</v>
      </c>
      <c r="S4370" s="51">
        <f>(N4370/100)*(I4370*$I$10)+(N4370/100)*(J4370*$J$10)+(N4370/100)*(L4370*$L$10)</f>
        <v>97.297200000000004</v>
      </c>
      <c r="T4370" s="51">
        <f>(O4370/100)*(K4370*$J$10)</f>
        <v>0</v>
      </c>
      <c r="U4370" s="51">
        <f>(P4370/100)*(K4370*$K$10)+(P4370/100)*(L4370*$L$10)</f>
        <v>234.73799999999997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40"/>
        <v>182.34720000000002</v>
      </c>
      <c r="Y4370" s="51">
        <f t="shared" si="541"/>
        <v>0</v>
      </c>
      <c r="Z4370" s="51">
        <f t="shared" si="542"/>
        <v>416.98799999999994</v>
      </c>
      <c r="AA4370" s="51">
        <f t="shared" si="543"/>
        <v>0</v>
      </c>
      <c r="AB4370" s="51">
        <f t="shared" si="544"/>
        <v>0</v>
      </c>
      <c r="AC4370" s="52">
        <f t="shared" si="545"/>
        <v>599.29999999999995</v>
      </c>
      <c r="AD4370" s="53">
        <f>(ROUND(AC4370-AC4363,1)/AC4363)</f>
        <v>0.2230612244897959</v>
      </c>
      <c r="AE4370" s="44"/>
      <c r="AF4370" s="45"/>
    </row>
    <row r="4371" spans="1:32">
      <c r="A4371" s="46" t="s">
        <v>36</v>
      </c>
      <c r="B4371" s="59"/>
      <c r="C4371" s="48" t="s">
        <v>12</v>
      </c>
      <c r="D4371" s="49">
        <v>63</v>
      </c>
      <c r="E4371" s="49">
        <v>0</v>
      </c>
      <c r="F4371" s="49">
        <v>0</v>
      </c>
      <c r="G4371" s="49">
        <v>135</v>
      </c>
      <c r="H4371" s="49">
        <v>0</v>
      </c>
      <c r="I4371" s="50">
        <v>30</v>
      </c>
      <c r="J4371" s="50">
        <v>20</v>
      </c>
      <c r="K4371" s="50">
        <v>0</v>
      </c>
      <c r="L4371" s="50">
        <v>78</v>
      </c>
      <c r="M4371" s="50">
        <v>0</v>
      </c>
      <c r="N4371" s="51">
        <f>D4371*$D$11</f>
        <v>85.050000000000011</v>
      </c>
      <c r="O4371" s="51">
        <f>E4371*$E$11</f>
        <v>0</v>
      </c>
      <c r="P4371" s="51">
        <f>F4371*$F$11</f>
        <v>0</v>
      </c>
      <c r="Q4371" s="51">
        <f>G4371*$G$11</f>
        <v>182.25</v>
      </c>
      <c r="R4371" s="51">
        <f>H4371*$H$11</f>
        <v>0</v>
      </c>
      <c r="S4371" s="51">
        <f>(N4371/100)*(I4371*$I$11)+(N4371/100)*(J4371*$J$11)+(N4371/100)*(L4371*$L$11)</f>
        <v>135.39960000000002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199.01699999999997</v>
      </c>
      <c r="W4371" s="51">
        <f>(R4371/100)*(K4371*$K$11)+(R4371/100)*(L4371*$L$11)</f>
        <v>0</v>
      </c>
      <c r="X4371" s="51">
        <f t="shared" si="540"/>
        <v>220.44960000000003</v>
      </c>
      <c r="Y4371" s="51">
        <f t="shared" si="541"/>
        <v>0</v>
      </c>
      <c r="Z4371" s="51">
        <f t="shared" si="542"/>
        <v>0</v>
      </c>
      <c r="AA4371" s="51">
        <f t="shared" si="543"/>
        <v>381.26699999999994</v>
      </c>
      <c r="AB4371" s="51">
        <f t="shared" si="544"/>
        <v>0</v>
      </c>
      <c r="AC4371" s="52">
        <f t="shared" si="545"/>
        <v>601.70000000000005</v>
      </c>
      <c r="AD4371" s="53">
        <f>(ROUND(AC4371-AC4363,1)/AC4363)</f>
        <v>0.2279591836734694</v>
      </c>
      <c r="AE4371" s="44"/>
      <c r="AF4371" s="45"/>
    </row>
    <row r="4372" spans="1:32">
      <c r="A4372" s="46" t="s">
        <v>37</v>
      </c>
      <c r="B4372" s="59"/>
      <c r="C4372" s="48" t="s">
        <v>13</v>
      </c>
      <c r="D4372" s="49">
        <v>63</v>
      </c>
      <c r="E4372" s="49">
        <v>0</v>
      </c>
      <c r="F4372" s="49">
        <v>0</v>
      </c>
      <c r="G4372" s="49">
        <v>0</v>
      </c>
      <c r="H4372" s="49">
        <v>135</v>
      </c>
      <c r="I4372" s="50">
        <v>30</v>
      </c>
      <c r="J4372" s="50">
        <v>20</v>
      </c>
      <c r="K4372" s="50">
        <v>46</v>
      </c>
      <c r="L4372" s="50">
        <v>46</v>
      </c>
      <c r="M4372" s="50">
        <v>0</v>
      </c>
      <c r="N4372" s="51">
        <f>D4372*$D$12</f>
        <v>85.050000000000011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182.25</v>
      </c>
      <c r="S4372" s="51">
        <f>(N4372/100)*(I4372*$I$12)+(N4372/100)*(J4372*$J$12)+(N4372/100)*(L4372*$L$12)</f>
        <v>97.297200000000004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234.73799999999997</v>
      </c>
      <c r="X4372" s="51">
        <f t="shared" si="540"/>
        <v>182.34720000000002</v>
      </c>
      <c r="Y4372" s="51">
        <f t="shared" si="541"/>
        <v>0</v>
      </c>
      <c r="Z4372" s="51">
        <f t="shared" si="542"/>
        <v>0</v>
      </c>
      <c r="AA4372" s="51">
        <f t="shared" si="543"/>
        <v>0</v>
      </c>
      <c r="AB4372" s="51">
        <f t="shared" si="544"/>
        <v>416.98799999999994</v>
      </c>
      <c r="AC4372" s="52">
        <f t="shared" si="545"/>
        <v>599.29999999999995</v>
      </c>
      <c r="AD4372" s="53">
        <f>(ROUND(AC4372-AC4363,1)/AC4363)</f>
        <v>0.2230612244897959</v>
      </c>
      <c r="AE4372" s="44"/>
      <c r="AF4372" s="45"/>
    </row>
    <row r="4373" spans="1:32">
      <c r="A4373" s="46" t="s">
        <v>38</v>
      </c>
      <c r="B4373" s="59"/>
      <c r="C4373" s="48" t="s">
        <v>14</v>
      </c>
      <c r="D4373" s="49">
        <v>125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115</v>
      </c>
      <c r="N4373" s="51">
        <f>D4373*$D$13</f>
        <v>168.75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(N4373/100)*(I4373*$I$13)+(N4373/100)*(J4373*$J$13)+(N4373/100)*(M4373*$M$13)+(N4373/100)*(L4373*$L$13)</f>
        <v>388.125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40"/>
        <v>556.875</v>
      </c>
      <c r="Y4373" s="51">
        <f t="shared" si="541"/>
        <v>0</v>
      </c>
      <c r="Z4373" s="51">
        <f t="shared" si="542"/>
        <v>0</v>
      </c>
      <c r="AA4373" s="51">
        <f t="shared" si="543"/>
        <v>0</v>
      </c>
      <c r="AB4373" s="51">
        <f t="shared" si="544"/>
        <v>0</v>
      </c>
      <c r="AC4373" s="52">
        <f t="shared" si="545"/>
        <v>556.9</v>
      </c>
      <c r="AD4373" s="53">
        <f>(ROUND(AC4373-AC4363,1)/AC4363)</f>
        <v>0.13653061224489796</v>
      </c>
      <c r="AE4373" s="44"/>
      <c r="AF4373" s="15"/>
    </row>
    <row r="4374" spans="1:32">
      <c r="A4374" s="46" t="s">
        <v>39</v>
      </c>
      <c r="B4374" s="59"/>
      <c r="C4374" s="48" t="s">
        <v>15</v>
      </c>
      <c r="D4374" s="49">
        <v>130</v>
      </c>
      <c r="E4374" s="49">
        <v>0</v>
      </c>
      <c r="F4374" s="49">
        <v>0</v>
      </c>
      <c r="G4374" s="49">
        <v>0</v>
      </c>
      <c r="H4374" s="49">
        <v>0</v>
      </c>
      <c r="I4374" s="50">
        <v>30</v>
      </c>
      <c r="J4374" s="50">
        <v>20</v>
      </c>
      <c r="K4374" s="50">
        <v>83</v>
      </c>
      <c r="L4374" s="50">
        <v>0</v>
      </c>
      <c r="M4374" s="50">
        <v>0</v>
      </c>
      <c r="N4374" s="51">
        <f>D4374*$D$14</f>
        <v>175.5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379.08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40"/>
        <v>554.57999999999993</v>
      </c>
      <c r="Y4374" s="51">
        <f t="shared" si="541"/>
        <v>0</v>
      </c>
      <c r="Z4374" s="51">
        <f t="shared" si="542"/>
        <v>0</v>
      </c>
      <c r="AA4374" s="51">
        <f t="shared" si="543"/>
        <v>0</v>
      </c>
      <c r="AB4374" s="51">
        <f t="shared" si="544"/>
        <v>0</v>
      </c>
      <c r="AC4374" s="52">
        <f t="shared" si="545"/>
        <v>554.6</v>
      </c>
      <c r="AD4374" s="53">
        <f>(ROUND(AC4374-AC4363,1)/AC4363)</f>
        <v>0.13183673469387755</v>
      </c>
      <c r="AE4374" s="44"/>
      <c r="AF4374" s="45"/>
    </row>
    <row r="4375" spans="1:32">
      <c r="A4375" s="46"/>
      <c r="B4375" s="59"/>
      <c r="C4375" s="48" t="s">
        <v>16</v>
      </c>
      <c r="D4375" s="49">
        <v>130</v>
      </c>
      <c r="E4375" s="49">
        <v>0</v>
      </c>
      <c r="F4375" s="49">
        <v>0</v>
      </c>
      <c r="G4375" s="49">
        <v>0</v>
      </c>
      <c r="H4375" s="49">
        <v>0</v>
      </c>
      <c r="I4375" s="50">
        <v>30</v>
      </c>
      <c r="J4375" s="50">
        <v>20</v>
      </c>
      <c r="K4375" s="50">
        <v>0</v>
      </c>
      <c r="L4375" s="50">
        <v>83</v>
      </c>
      <c r="M4375" s="50">
        <v>0</v>
      </c>
      <c r="N4375" s="51">
        <f>D4375*$D$15</f>
        <v>175.5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379.08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40"/>
        <v>554.57999999999993</v>
      </c>
      <c r="Y4375" s="51">
        <f t="shared" si="541"/>
        <v>0</v>
      </c>
      <c r="Z4375" s="51">
        <f t="shared" si="542"/>
        <v>0</v>
      </c>
      <c r="AA4375" s="51">
        <f t="shared" si="543"/>
        <v>0</v>
      </c>
      <c r="AB4375" s="51">
        <f t="shared" si="544"/>
        <v>0</v>
      </c>
      <c r="AC4375" s="52">
        <f t="shared" si="545"/>
        <v>554.6</v>
      </c>
      <c r="AD4375" s="53">
        <f>(ROUND(AC4375-AC4363,1)/AC4363)</f>
        <v>0.13183673469387755</v>
      </c>
      <c r="AE4375" s="44"/>
      <c r="AF4375" s="45"/>
    </row>
    <row r="4376" spans="1:32">
      <c r="A4376" s="46"/>
      <c r="B4376" s="59"/>
      <c r="C4376" s="48" t="s">
        <v>17</v>
      </c>
      <c r="D4376" s="49">
        <v>125</v>
      </c>
      <c r="E4376" s="49">
        <v>0</v>
      </c>
      <c r="F4376" s="49">
        <v>0</v>
      </c>
      <c r="G4376" s="49">
        <v>0</v>
      </c>
      <c r="H4376" s="49">
        <v>0</v>
      </c>
      <c r="I4376" s="50">
        <v>30</v>
      </c>
      <c r="J4376" s="50">
        <v>50</v>
      </c>
      <c r="K4376" s="50">
        <v>0</v>
      </c>
      <c r="L4376" s="50">
        <v>40</v>
      </c>
      <c r="M4376" s="50">
        <v>0</v>
      </c>
      <c r="N4376" s="51">
        <f>D4376*$D$16</f>
        <v>168.75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(N4376/100)*(I4376*$I$16)+(N4376/100)*(J4376*$J$16)+(N4376/100)*(L4376*$L$16)</f>
        <v>329.0625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40"/>
        <v>497.8125</v>
      </c>
      <c r="Y4376" s="51">
        <f t="shared" si="541"/>
        <v>0</v>
      </c>
      <c r="Z4376" s="51">
        <f t="shared" si="542"/>
        <v>0</v>
      </c>
      <c r="AA4376" s="51">
        <f t="shared" si="543"/>
        <v>0</v>
      </c>
      <c r="AB4376" s="51">
        <f t="shared" si="544"/>
        <v>0</v>
      </c>
      <c r="AC4376" s="52">
        <f t="shared" si="545"/>
        <v>497.8</v>
      </c>
      <c r="AD4376" s="53">
        <f>(ROUND(AC4376-AC4363,1)/AC4363)</f>
        <v>1.5918367346938776E-2</v>
      </c>
      <c r="AE4376" s="44"/>
      <c r="AF4376" s="45"/>
    </row>
    <row r="4377" spans="1:32">
      <c r="A4377" s="46"/>
      <c r="B4377" s="59"/>
      <c r="C4377" s="48" t="s">
        <v>18</v>
      </c>
      <c r="D4377" s="49">
        <v>125</v>
      </c>
      <c r="E4377" s="49">
        <v>0</v>
      </c>
      <c r="F4377" s="49">
        <v>0</v>
      </c>
      <c r="G4377" s="49">
        <v>0</v>
      </c>
      <c r="H4377" s="49">
        <v>0</v>
      </c>
      <c r="I4377" s="50">
        <v>65</v>
      </c>
      <c r="J4377" s="50">
        <v>20</v>
      </c>
      <c r="K4377" s="50">
        <v>0</v>
      </c>
      <c r="L4377" s="50">
        <v>40</v>
      </c>
      <c r="M4377" s="50">
        <v>0</v>
      </c>
      <c r="N4377" s="51">
        <f>D4377*$D$17</f>
        <v>168.75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(N4377/100)*(I4377*$I$17)+(N4377/100)*(J4377*$J$17)+(N4377/100)*(L4377*$L$17)</f>
        <v>375.46875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40"/>
        <v>544.21875</v>
      </c>
      <c r="Y4377" s="51">
        <f t="shared" si="541"/>
        <v>0</v>
      </c>
      <c r="Z4377" s="51">
        <f t="shared" si="542"/>
        <v>0</v>
      </c>
      <c r="AA4377" s="51">
        <f t="shared" si="543"/>
        <v>0</v>
      </c>
      <c r="AB4377" s="51">
        <f t="shared" si="544"/>
        <v>0</v>
      </c>
      <c r="AC4377" s="52">
        <f t="shared" si="545"/>
        <v>544.20000000000005</v>
      </c>
      <c r="AD4377" s="53">
        <f>(ROUND(AC4377-AC4363,1)/AC4363)</f>
        <v>0.11061224489795919</v>
      </c>
      <c r="AE4377" s="44"/>
      <c r="AF4377" s="45"/>
    </row>
    <row r="4378" spans="1:32">
      <c r="A4378" s="54" t="s">
        <v>19</v>
      </c>
      <c r="B4378" s="60" t="s">
        <v>352</v>
      </c>
      <c r="C4378" s="38" t="s">
        <v>50</v>
      </c>
      <c r="D4378" s="39">
        <v>136</v>
      </c>
      <c r="E4378" s="39">
        <v>0</v>
      </c>
      <c r="F4378" s="39">
        <v>0</v>
      </c>
      <c r="G4378" s="39">
        <v>0</v>
      </c>
      <c r="H4378" s="39">
        <v>0</v>
      </c>
      <c r="I4378" s="40">
        <v>20</v>
      </c>
      <c r="J4378" s="40">
        <v>60</v>
      </c>
      <c r="K4378" s="40">
        <v>0</v>
      </c>
      <c r="L4378" s="40">
        <v>0</v>
      </c>
      <c r="M4378" s="40">
        <v>0</v>
      </c>
      <c r="N4378" s="41">
        <f>D4378*$D$3</f>
        <v>190.39999999999998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304.63999999999993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40"/>
        <v>495.03999999999991</v>
      </c>
      <c r="Y4378" s="41">
        <f t="shared" si="541"/>
        <v>0</v>
      </c>
      <c r="Z4378" s="41">
        <f t="shared" si="542"/>
        <v>0</v>
      </c>
      <c r="AA4378" s="41">
        <f t="shared" si="543"/>
        <v>0</v>
      </c>
      <c r="AB4378" s="41">
        <f t="shared" si="544"/>
        <v>0</v>
      </c>
      <c r="AC4378" s="42">
        <f t="shared" si="545"/>
        <v>495</v>
      </c>
      <c r="AD4378" s="43"/>
      <c r="AE4378" s="44"/>
      <c r="AF4378" s="45"/>
    </row>
    <row r="4379" spans="1:32">
      <c r="A4379" s="46" t="s">
        <v>29</v>
      </c>
      <c r="B4379" s="61">
        <v>12</v>
      </c>
      <c r="C4379" s="48" t="s">
        <v>5</v>
      </c>
      <c r="D4379" s="49">
        <v>136</v>
      </c>
      <c r="E4379" s="49">
        <v>0</v>
      </c>
      <c r="F4379" s="49">
        <v>0</v>
      </c>
      <c r="G4379" s="49">
        <v>0</v>
      </c>
      <c r="H4379" s="49">
        <v>0</v>
      </c>
      <c r="I4379" s="50">
        <v>35</v>
      </c>
      <c r="J4379" s="50">
        <v>75</v>
      </c>
      <c r="K4379" s="50">
        <v>0</v>
      </c>
      <c r="L4379" s="50">
        <v>0</v>
      </c>
      <c r="M4379" s="50">
        <v>0</v>
      </c>
      <c r="N4379" s="51">
        <f>D4379*$D$4</f>
        <v>183.60000000000002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403.92000000000007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40"/>
        <v>587.5200000000001</v>
      </c>
      <c r="Y4379" s="51">
        <f t="shared" si="541"/>
        <v>0</v>
      </c>
      <c r="Z4379" s="51">
        <f t="shared" si="542"/>
        <v>0</v>
      </c>
      <c r="AA4379" s="51">
        <f t="shared" si="543"/>
        <v>0</v>
      </c>
      <c r="AB4379" s="51">
        <f t="shared" si="544"/>
        <v>0</v>
      </c>
      <c r="AC4379" s="52">
        <f t="shared" si="545"/>
        <v>587.5</v>
      </c>
      <c r="AD4379" s="53">
        <f>(ROUND(AC4379-AC4378,1)/AC4378)</f>
        <v>0.18686868686868688</v>
      </c>
      <c r="AE4379" s="44"/>
      <c r="AF4379" s="45"/>
    </row>
    <row r="4380" spans="1:32">
      <c r="A4380" s="46" t="s">
        <v>30</v>
      </c>
      <c r="B4380" s="61">
        <v>26</v>
      </c>
      <c r="C4380" s="48" t="s">
        <v>6</v>
      </c>
      <c r="D4380" s="49">
        <v>136</v>
      </c>
      <c r="E4380" s="49">
        <v>0</v>
      </c>
      <c r="F4380" s="49">
        <v>0</v>
      </c>
      <c r="G4380" s="49">
        <v>0</v>
      </c>
      <c r="H4380" s="49">
        <v>0</v>
      </c>
      <c r="I4380" s="50">
        <v>20</v>
      </c>
      <c r="J4380" s="50">
        <v>60</v>
      </c>
      <c r="K4380" s="50">
        <v>0</v>
      </c>
      <c r="L4380" s="50">
        <v>0</v>
      </c>
      <c r="M4380" s="50">
        <v>0</v>
      </c>
      <c r="N4380" s="51">
        <f>D4380*$D$5</f>
        <v>190.39999999999998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304.63999999999993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40"/>
        <v>495.03999999999991</v>
      </c>
      <c r="Y4380" s="51">
        <f t="shared" si="541"/>
        <v>0</v>
      </c>
      <c r="Z4380" s="51">
        <f t="shared" si="542"/>
        <v>0</v>
      </c>
      <c r="AA4380" s="51">
        <f t="shared" si="543"/>
        <v>0</v>
      </c>
      <c r="AB4380" s="51">
        <f t="shared" si="544"/>
        <v>0</v>
      </c>
      <c r="AC4380" s="52">
        <f t="shared" si="545"/>
        <v>495</v>
      </c>
      <c r="AD4380" s="53">
        <f>(ROUND(AC4380-AC4378,1)/AC4378)</f>
        <v>0</v>
      </c>
      <c r="AE4380" s="44"/>
      <c r="AF4380" s="45"/>
    </row>
    <row r="4381" spans="1:32">
      <c r="A4381" s="46" t="s">
        <v>31</v>
      </c>
      <c r="B4381" s="61">
        <v>0</v>
      </c>
      <c r="C4381" s="48" t="s">
        <v>7</v>
      </c>
      <c r="D4381" s="49">
        <v>136</v>
      </c>
      <c r="E4381" s="49">
        <v>0</v>
      </c>
      <c r="F4381" s="49">
        <v>0</v>
      </c>
      <c r="G4381" s="49">
        <v>0</v>
      </c>
      <c r="H4381" s="49">
        <v>0</v>
      </c>
      <c r="I4381" s="50">
        <v>20</v>
      </c>
      <c r="J4381" s="50">
        <v>60</v>
      </c>
      <c r="K4381" s="50">
        <v>0</v>
      </c>
      <c r="L4381" s="50">
        <v>0</v>
      </c>
      <c r="M4381" s="50">
        <v>0</v>
      </c>
      <c r="N4381" s="51">
        <f>D4381*$D$6</f>
        <v>190.39999999999998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304.63999999999993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40"/>
        <v>495.03999999999991</v>
      </c>
      <c r="Y4381" s="51">
        <f t="shared" si="541"/>
        <v>0</v>
      </c>
      <c r="Z4381" s="51">
        <f t="shared" si="542"/>
        <v>0</v>
      </c>
      <c r="AA4381" s="51">
        <f t="shared" si="543"/>
        <v>0</v>
      </c>
      <c r="AB4381" s="51">
        <f t="shared" si="544"/>
        <v>0</v>
      </c>
      <c r="AC4381" s="52">
        <f t="shared" si="545"/>
        <v>495</v>
      </c>
      <c r="AD4381" s="53">
        <f>(ROUND(AC4381-AC4378,1)/AC4378)</f>
        <v>0</v>
      </c>
      <c r="AE4381" s="44"/>
      <c r="AF4381" s="45"/>
    </row>
    <row r="4382" spans="1:32">
      <c r="A4382" s="46" t="s">
        <v>32</v>
      </c>
      <c r="B4382" s="61">
        <v>0</v>
      </c>
      <c r="C4382" s="48" t="s">
        <v>8</v>
      </c>
      <c r="D4382" s="49">
        <v>136</v>
      </c>
      <c r="E4382" s="49">
        <v>0</v>
      </c>
      <c r="F4382" s="49">
        <v>0</v>
      </c>
      <c r="G4382" s="49">
        <v>0</v>
      </c>
      <c r="H4382" s="49">
        <v>0</v>
      </c>
      <c r="I4382" s="50">
        <v>20</v>
      </c>
      <c r="J4382" s="50">
        <v>60</v>
      </c>
      <c r="K4382" s="50">
        <v>0</v>
      </c>
      <c r="L4382" s="50">
        <v>0</v>
      </c>
      <c r="M4382" s="50">
        <v>0</v>
      </c>
      <c r="N4382" s="51">
        <f>D4382*$D$7</f>
        <v>190.39999999999998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304.63999999999993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40"/>
        <v>495.03999999999991</v>
      </c>
      <c r="Y4382" s="51">
        <f t="shared" si="541"/>
        <v>0</v>
      </c>
      <c r="Z4382" s="51">
        <f t="shared" si="542"/>
        <v>0</v>
      </c>
      <c r="AA4382" s="51">
        <f t="shared" si="543"/>
        <v>0</v>
      </c>
      <c r="AB4382" s="51">
        <f t="shared" si="544"/>
        <v>0</v>
      </c>
      <c r="AC4382" s="52">
        <f t="shared" si="545"/>
        <v>495</v>
      </c>
      <c r="AD4382" s="53">
        <f>(ROUND(AC4382-AC4378,1)/AC4378)</f>
        <v>0</v>
      </c>
      <c r="AE4382" s="44"/>
      <c r="AF4382" s="45"/>
    </row>
    <row r="4383" spans="1:32">
      <c r="A4383" s="46" t="s">
        <v>33</v>
      </c>
      <c r="B4383" s="61"/>
      <c r="C4383" s="48" t="s">
        <v>9</v>
      </c>
      <c r="D4383" s="49">
        <v>136</v>
      </c>
      <c r="E4383" s="49">
        <v>0</v>
      </c>
      <c r="F4383" s="49">
        <v>0</v>
      </c>
      <c r="G4383" s="49">
        <v>0</v>
      </c>
      <c r="H4383" s="49">
        <v>0</v>
      </c>
      <c r="I4383" s="50">
        <v>20</v>
      </c>
      <c r="J4383" s="50">
        <v>60</v>
      </c>
      <c r="K4383" s="50">
        <v>0</v>
      </c>
      <c r="L4383" s="50">
        <v>0</v>
      </c>
      <c r="M4383" s="50">
        <v>0</v>
      </c>
      <c r="N4383" s="51">
        <f>D4383*$D$8</f>
        <v>190.39999999999998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304.63999999999993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40"/>
        <v>495.03999999999991</v>
      </c>
      <c r="Y4383" s="51">
        <f t="shared" si="541"/>
        <v>0</v>
      </c>
      <c r="Z4383" s="51">
        <f t="shared" si="542"/>
        <v>0</v>
      </c>
      <c r="AA4383" s="51">
        <f t="shared" si="543"/>
        <v>0</v>
      </c>
      <c r="AB4383" s="51">
        <f t="shared" si="544"/>
        <v>0</v>
      </c>
      <c r="AC4383" s="52">
        <f t="shared" si="545"/>
        <v>495</v>
      </c>
      <c r="AD4383" s="53">
        <f>(ROUND(AC4383-AC4378,1)/AC4378)</f>
        <v>0</v>
      </c>
      <c r="AE4383" s="44"/>
      <c r="AF4383" s="45"/>
    </row>
    <row r="4384" spans="1:32">
      <c r="A4384" s="46" t="s">
        <v>34</v>
      </c>
      <c r="B4384" s="61"/>
      <c r="C4384" s="48" t="s">
        <v>10</v>
      </c>
      <c r="D4384" s="49">
        <v>68</v>
      </c>
      <c r="E4384" s="49">
        <v>150</v>
      </c>
      <c r="F4384" s="49">
        <v>0</v>
      </c>
      <c r="G4384" s="49">
        <v>0</v>
      </c>
      <c r="H4384" s="49">
        <v>0</v>
      </c>
      <c r="I4384" s="50">
        <v>20</v>
      </c>
      <c r="J4384" s="50">
        <v>60</v>
      </c>
      <c r="K4384" s="50">
        <v>85</v>
      </c>
      <c r="L4384" s="50">
        <v>0</v>
      </c>
      <c r="M4384" s="50">
        <v>0</v>
      </c>
      <c r="N4384" s="51">
        <f>D4384*$D$9</f>
        <v>91.800000000000011</v>
      </c>
      <c r="O4384" s="51">
        <f>E4384*$E$9</f>
        <v>202.5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73.440000000000012</v>
      </c>
      <c r="T4384" s="51">
        <f>(O4384/100)*(K4384*$K$9)</f>
        <v>240.97499999999997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40"/>
        <v>165.24</v>
      </c>
      <c r="Y4384" s="51">
        <f t="shared" si="541"/>
        <v>443.47499999999997</v>
      </c>
      <c r="Z4384" s="51">
        <f t="shared" si="542"/>
        <v>0</v>
      </c>
      <c r="AA4384" s="51">
        <f t="shared" si="543"/>
        <v>0</v>
      </c>
      <c r="AB4384" s="51">
        <f t="shared" si="544"/>
        <v>0</v>
      </c>
      <c r="AC4384" s="52">
        <f t="shared" si="545"/>
        <v>608.70000000000005</v>
      </c>
      <c r="AD4384" s="53">
        <f>(ROUND(AC4384-AC4378,1)/AC4378)</f>
        <v>0.22969696969696971</v>
      </c>
      <c r="AE4384" s="44"/>
      <c r="AF4384" s="45"/>
    </row>
    <row r="4385" spans="1:32">
      <c r="A4385" s="46" t="s">
        <v>35</v>
      </c>
      <c r="B4385" s="61"/>
      <c r="C4385" s="48" t="s">
        <v>11</v>
      </c>
      <c r="D4385" s="49">
        <v>68</v>
      </c>
      <c r="E4385" s="49">
        <v>0</v>
      </c>
      <c r="F4385" s="49">
        <v>150</v>
      </c>
      <c r="G4385" s="49">
        <v>0</v>
      </c>
      <c r="H4385" s="49">
        <v>0</v>
      </c>
      <c r="I4385" s="50">
        <v>20</v>
      </c>
      <c r="J4385" s="50">
        <v>60</v>
      </c>
      <c r="K4385" s="50">
        <v>42.5</v>
      </c>
      <c r="L4385" s="50">
        <v>42.5</v>
      </c>
      <c r="M4385" s="50">
        <v>0</v>
      </c>
      <c r="N4385" s="51">
        <f>D4385*$D$10</f>
        <v>91.800000000000011</v>
      </c>
      <c r="O4385" s="51">
        <f>E4385*$E$10</f>
        <v>0</v>
      </c>
      <c r="P4385" s="51">
        <f>F4385*$F$10</f>
        <v>202.5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73.440000000000012</v>
      </c>
      <c r="T4385" s="51">
        <f>(O4385/100)*(K4385*$J$10)</f>
        <v>0</v>
      </c>
      <c r="U4385" s="51">
        <f>(P4385/100)*(K4385*$K$10)+(P4385/100)*(L4385*$L$10)</f>
        <v>240.97499999999997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40"/>
        <v>165.24</v>
      </c>
      <c r="Y4385" s="51">
        <f t="shared" si="541"/>
        <v>0</v>
      </c>
      <c r="Z4385" s="51">
        <f t="shared" si="542"/>
        <v>443.47499999999997</v>
      </c>
      <c r="AA4385" s="51">
        <f t="shared" si="543"/>
        <v>0</v>
      </c>
      <c r="AB4385" s="51">
        <f t="shared" si="544"/>
        <v>0</v>
      </c>
      <c r="AC4385" s="52">
        <f t="shared" si="545"/>
        <v>608.70000000000005</v>
      </c>
      <c r="AD4385" s="53">
        <f>(ROUND(AC4385-AC4378,1)/AC4378)</f>
        <v>0.22969696969696971</v>
      </c>
      <c r="AE4385" s="44"/>
      <c r="AF4385" s="45"/>
    </row>
    <row r="4386" spans="1:32">
      <c r="A4386" s="46" t="s">
        <v>36</v>
      </c>
      <c r="B4386" s="61"/>
      <c r="C4386" s="48" t="s">
        <v>12</v>
      </c>
      <c r="D4386" s="49">
        <v>68</v>
      </c>
      <c r="E4386" s="49">
        <v>0</v>
      </c>
      <c r="F4386" s="49">
        <v>0</v>
      </c>
      <c r="G4386" s="49">
        <v>150</v>
      </c>
      <c r="H4386" s="49">
        <v>0</v>
      </c>
      <c r="I4386" s="50">
        <v>20</v>
      </c>
      <c r="J4386" s="50">
        <v>60</v>
      </c>
      <c r="K4386" s="50">
        <v>0</v>
      </c>
      <c r="L4386" s="50">
        <v>85</v>
      </c>
      <c r="M4386" s="50">
        <v>0</v>
      </c>
      <c r="N4386" s="51">
        <f>D4386*$D$11</f>
        <v>91.800000000000011</v>
      </c>
      <c r="O4386" s="51">
        <f>E4386*$E$11</f>
        <v>0</v>
      </c>
      <c r="P4386" s="51">
        <f>F4386*$F$11</f>
        <v>0</v>
      </c>
      <c r="Q4386" s="51">
        <f>G4386*$G$11</f>
        <v>202.5</v>
      </c>
      <c r="R4386" s="51">
        <f>H4386*$H$11</f>
        <v>0</v>
      </c>
      <c r="S4386" s="51">
        <f>(N4386/100)*(I4386*$I$11)+(N4386/100)*(J4386*$J$11)</f>
        <v>73.440000000000012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240.97499999999997</v>
      </c>
      <c r="W4386" s="51">
        <f>(R4386/100)*(K4386*$K$11)+(R4386/100)*(L4386*$L$11)</f>
        <v>0</v>
      </c>
      <c r="X4386" s="51">
        <f t="shared" ref="X4386:X4449" si="546">N4386+S4386</f>
        <v>165.24</v>
      </c>
      <c r="Y4386" s="51">
        <f t="shared" ref="Y4386:Y4449" si="547">O4386+T4386</f>
        <v>0</v>
      </c>
      <c r="Z4386" s="51">
        <f t="shared" ref="Z4386:Z4449" si="548">P4386+U4386</f>
        <v>0</v>
      </c>
      <c r="AA4386" s="51">
        <f t="shared" ref="AA4386:AA4449" si="549">Q4386+V4386</f>
        <v>443.47499999999997</v>
      </c>
      <c r="AB4386" s="51">
        <f t="shared" ref="AB4386:AB4449" si="550">R4386+W4386</f>
        <v>0</v>
      </c>
      <c r="AC4386" s="52">
        <f t="shared" ref="AC4386:AC4449" si="551">ROUND(X4386+Y4386+Z4386+AA4386+AB4386,1)</f>
        <v>608.70000000000005</v>
      </c>
      <c r="AD4386" s="53">
        <f>(ROUND(AC4386-AC4378,1)/AC4378)</f>
        <v>0.22969696969696971</v>
      </c>
      <c r="AE4386" s="44"/>
      <c r="AF4386" s="45"/>
    </row>
    <row r="4387" spans="1:32">
      <c r="A4387" s="46" t="s">
        <v>37</v>
      </c>
      <c r="B4387" s="61"/>
      <c r="C4387" s="48" t="s">
        <v>13</v>
      </c>
      <c r="D4387" s="49">
        <v>68</v>
      </c>
      <c r="E4387" s="49">
        <v>0</v>
      </c>
      <c r="F4387" s="49">
        <v>0</v>
      </c>
      <c r="G4387" s="49">
        <v>0</v>
      </c>
      <c r="H4387" s="49">
        <v>150</v>
      </c>
      <c r="I4387" s="50">
        <v>20</v>
      </c>
      <c r="J4387" s="50">
        <v>60</v>
      </c>
      <c r="K4387" s="50">
        <v>42.5</v>
      </c>
      <c r="L4387" s="50">
        <v>42.5</v>
      </c>
      <c r="M4387" s="50">
        <v>0</v>
      </c>
      <c r="N4387" s="51">
        <f>D4387*$D$12</f>
        <v>91.800000000000011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202.5</v>
      </c>
      <c r="S4387" s="51">
        <f>(N4387/100)*(I4387*$I$12)+(N4387/100)*(J4387*$J$12)</f>
        <v>73.440000000000012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240.97499999999997</v>
      </c>
      <c r="X4387" s="51">
        <f t="shared" si="546"/>
        <v>165.24</v>
      </c>
      <c r="Y4387" s="51">
        <f t="shared" si="547"/>
        <v>0</v>
      </c>
      <c r="Z4387" s="51">
        <f t="shared" si="548"/>
        <v>0</v>
      </c>
      <c r="AA4387" s="51">
        <f t="shared" si="549"/>
        <v>0</v>
      </c>
      <c r="AB4387" s="51">
        <f t="shared" si="550"/>
        <v>443.47499999999997</v>
      </c>
      <c r="AC4387" s="52">
        <f t="shared" si="551"/>
        <v>608.70000000000005</v>
      </c>
      <c r="AD4387" s="53">
        <f>(ROUND(AC4387-AC4378,1)/AC4378)</f>
        <v>0.22969696969696971</v>
      </c>
      <c r="AE4387" s="44"/>
      <c r="AF4387" s="45"/>
    </row>
    <row r="4388" spans="1:32">
      <c r="A4388" s="46" t="s">
        <v>38</v>
      </c>
      <c r="B4388" s="61"/>
      <c r="C4388" s="48" t="s">
        <v>14</v>
      </c>
      <c r="D4388" s="49">
        <v>136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110</v>
      </c>
      <c r="N4388" s="51">
        <f>D4388*$D$13</f>
        <v>183.60000000000002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403.92000000000007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546"/>
        <v>587.5200000000001</v>
      </c>
      <c r="Y4388" s="51">
        <f t="shared" si="547"/>
        <v>0</v>
      </c>
      <c r="Z4388" s="51">
        <f t="shared" si="548"/>
        <v>0</v>
      </c>
      <c r="AA4388" s="51">
        <f t="shared" si="549"/>
        <v>0</v>
      </c>
      <c r="AB4388" s="51">
        <f t="shared" si="550"/>
        <v>0</v>
      </c>
      <c r="AC4388" s="52">
        <f t="shared" si="551"/>
        <v>587.5</v>
      </c>
      <c r="AD4388" s="53">
        <f>(ROUND(AC4388-AC4378,1)/AC4378)</f>
        <v>0.18686868686868688</v>
      </c>
      <c r="AE4388" s="44"/>
      <c r="AF4388" s="45"/>
    </row>
    <row r="4389" spans="1:32">
      <c r="A4389" s="46" t="s">
        <v>39</v>
      </c>
      <c r="B4389" s="61"/>
      <c r="C4389" s="48" t="s">
        <v>15</v>
      </c>
      <c r="D4389" s="49">
        <v>136</v>
      </c>
      <c r="E4389" s="49">
        <v>0</v>
      </c>
      <c r="F4389" s="49">
        <v>0</v>
      </c>
      <c r="G4389" s="49">
        <v>0</v>
      </c>
      <c r="H4389" s="49">
        <v>0</v>
      </c>
      <c r="I4389" s="50">
        <v>20</v>
      </c>
      <c r="J4389" s="50">
        <v>60</v>
      </c>
      <c r="K4389" s="50">
        <v>70</v>
      </c>
      <c r="L4389" s="50">
        <v>0</v>
      </c>
      <c r="M4389" s="50">
        <v>0</v>
      </c>
      <c r="N4389" s="51">
        <f>D4389*$D$14</f>
        <v>183.60000000000002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403.92000000000007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46"/>
        <v>587.5200000000001</v>
      </c>
      <c r="Y4389" s="51">
        <f t="shared" si="547"/>
        <v>0</v>
      </c>
      <c r="Z4389" s="51">
        <f t="shared" si="548"/>
        <v>0</v>
      </c>
      <c r="AA4389" s="51">
        <f t="shared" si="549"/>
        <v>0</v>
      </c>
      <c r="AB4389" s="51">
        <f t="shared" si="550"/>
        <v>0</v>
      </c>
      <c r="AC4389" s="52">
        <f t="shared" si="551"/>
        <v>587.5</v>
      </c>
      <c r="AD4389" s="53">
        <f>(ROUND(AC4389-AC4378,1)/AC4378)</f>
        <v>0.18686868686868688</v>
      </c>
      <c r="AE4389" s="44"/>
      <c r="AF4389" s="45"/>
    </row>
    <row r="4390" spans="1:32">
      <c r="A4390" s="46"/>
      <c r="B4390" s="61"/>
      <c r="C4390" s="48" t="s">
        <v>16</v>
      </c>
      <c r="D4390" s="49">
        <v>136</v>
      </c>
      <c r="E4390" s="49">
        <v>0</v>
      </c>
      <c r="F4390" s="49">
        <v>0</v>
      </c>
      <c r="G4390" s="49">
        <v>0</v>
      </c>
      <c r="H4390" s="49">
        <v>0</v>
      </c>
      <c r="I4390" s="50">
        <v>20</v>
      </c>
      <c r="J4390" s="50">
        <v>60</v>
      </c>
      <c r="K4390" s="50">
        <v>0</v>
      </c>
      <c r="L4390" s="50">
        <v>70</v>
      </c>
      <c r="M4390" s="50">
        <v>0</v>
      </c>
      <c r="N4390" s="51">
        <f>D4390*$D$15</f>
        <v>183.60000000000002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403.92000000000007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46"/>
        <v>587.5200000000001</v>
      </c>
      <c r="Y4390" s="51">
        <f t="shared" si="547"/>
        <v>0</v>
      </c>
      <c r="Z4390" s="51">
        <f t="shared" si="548"/>
        <v>0</v>
      </c>
      <c r="AA4390" s="51">
        <f t="shared" si="549"/>
        <v>0</v>
      </c>
      <c r="AB4390" s="51">
        <f t="shared" si="550"/>
        <v>0</v>
      </c>
      <c r="AC4390" s="52">
        <f t="shared" si="551"/>
        <v>587.5</v>
      </c>
      <c r="AD4390" s="53">
        <f>(ROUND(AC4390-AC4378,1)/AC4378)</f>
        <v>0.18686868686868688</v>
      </c>
      <c r="AE4390" s="44"/>
      <c r="AF4390" s="45"/>
    </row>
    <row r="4391" spans="1:32">
      <c r="A4391" s="46"/>
      <c r="B4391" s="61"/>
      <c r="C4391" s="48" t="s">
        <v>17</v>
      </c>
      <c r="D4391" s="49">
        <v>136</v>
      </c>
      <c r="E4391" s="49">
        <v>0</v>
      </c>
      <c r="F4391" s="49">
        <v>0</v>
      </c>
      <c r="G4391" s="49">
        <v>0</v>
      </c>
      <c r="H4391" s="49">
        <v>0</v>
      </c>
      <c r="I4391" s="50">
        <v>20</v>
      </c>
      <c r="J4391" s="50">
        <v>90</v>
      </c>
      <c r="K4391" s="50">
        <v>0</v>
      </c>
      <c r="L4391" s="50">
        <v>0</v>
      </c>
      <c r="M4391" s="50">
        <v>0</v>
      </c>
      <c r="N4391" s="51">
        <f>D4391*$D$16</f>
        <v>183.60000000000002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449.82000000000011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46"/>
        <v>633.42000000000007</v>
      </c>
      <c r="Y4391" s="51">
        <f t="shared" si="547"/>
        <v>0</v>
      </c>
      <c r="Z4391" s="51">
        <f t="shared" si="548"/>
        <v>0</v>
      </c>
      <c r="AA4391" s="51">
        <f t="shared" si="549"/>
        <v>0</v>
      </c>
      <c r="AB4391" s="51">
        <f t="shared" si="550"/>
        <v>0</v>
      </c>
      <c r="AC4391" s="52">
        <f t="shared" si="551"/>
        <v>633.4</v>
      </c>
      <c r="AD4391" s="53">
        <f>(ROUND(AC4391-AC4378,1)/AC4378)</f>
        <v>0.27959595959595962</v>
      </c>
      <c r="AE4391" s="35"/>
      <c r="AF4391" s="45"/>
    </row>
    <row r="4392" spans="1:32">
      <c r="A4392" s="46"/>
      <c r="B4392" s="61"/>
      <c r="C4392" s="48" t="s">
        <v>18</v>
      </c>
      <c r="D4392" s="49">
        <v>136</v>
      </c>
      <c r="E4392" s="49">
        <v>0</v>
      </c>
      <c r="F4392" s="49">
        <v>0</v>
      </c>
      <c r="G4392" s="49">
        <v>0</v>
      </c>
      <c r="H4392" s="49">
        <v>0</v>
      </c>
      <c r="I4392" s="50">
        <v>55</v>
      </c>
      <c r="J4392" s="50">
        <v>60</v>
      </c>
      <c r="K4392" s="50">
        <v>0</v>
      </c>
      <c r="L4392" s="50">
        <v>0</v>
      </c>
      <c r="M4392" s="50">
        <v>0</v>
      </c>
      <c r="N4392" s="51">
        <f>D4392*$D$17</f>
        <v>183.60000000000002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362.61000000000007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46"/>
        <v>546.21</v>
      </c>
      <c r="Y4392" s="51">
        <f t="shared" si="547"/>
        <v>0</v>
      </c>
      <c r="Z4392" s="51">
        <f t="shared" si="548"/>
        <v>0</v>
      </c>
      <c r="AA4392" s="51">
        <f t="shared" si="549"/>
        <v>0</v>
      </c>
      <c r="AB4392" s="51">
        <f t="shared" si="550"/>
        <v>0</v>
      </c>
      <c r="AC4392" s="52">
        <f t="shared" si="551"/>
        <v>546.20000000000005</v>
      </c>
      <c r="AD4392" s="53">
        <f>(ROUND(AC4392-AC4378,1)/AC4378)</f>
        <v>0.10343434343434343</v>
      </c>
      <c r="AE4392" s="44"/>
      <c r="AF4392" s="45"/>
    </row>
    <row r="4393" spans="1:32">
      <c r="A4393" s="54" t="s">
        <v>19</v>
      </c>
      <c r="B4393" s="58" t="s">
        <v>353</v>
      </c>
      <c r="C4393" s="38" t="s">
        <v>53</v>
      </c>
      <c r="D4393" s="39">
        <v>120</v>
      </c>
      <c r="E4393" s="39">
        <v>0</v>
      </c>
      <c r="F4393" s="39">
        <v>0</v>
      </c>
      <c r="G4393" s="39">
        <v>0</v>
      </c>
      <c r="H4393" s="39">
        <v>0</v>
      </c>
      <c r="I4393" s="40">
        <v>60</v>
      </c>
      <c r="J4393" s="40">
        <v>30</v>
      </c>
      <c r="K4393" s="40">
        <v>0</v>
      </c>
      <c r="L4393" s="40">
        <v>0</v>
      </c>
      <c r="M4393" s="40">
        <v>0</v>
      </c>
      <c r="N4393" s="41">
        <f>D4393*$D$3</f>
        <v>168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302.39999999999998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46"/>
        <v>470.4</v>
      </c>
      <c r="Y4393" s="41">
        <f t="shared" si="547"/>
        <v>0</v>
      </c>
      <c r="Z4393" s="41">
        <f t="shared" si="548"/>
        <v>0</v>
      </c>
      <c r="AA4393" s="41">
        <f t="shared" si="549"/>
        <v>0</v>
      </c>
      <c r="AB4393" s="41">
        <f t="shared" si="550"/>
        <v>0</v>
      </c>
      <c r="AC4393" s="42">
        <f t="shared" si="551"/>
        <v>470.4</v>
      </c>
      <c r="AD4393" s="43"/>
      <c r="AE4393" s="44"/>
      <c r="AF4393" s="45"/>
    </row>
    <row r="4394" spans="1:32">
      <c r="A4394" s="46" t="s">
        <v>29</v>
      </c>
      <c r="B4394" s="59">
        <v>25</v>
      </c>
      <c r="C4394" s="48" t="s">
        <v>5</v>
      </c>
      <c r="D4394" s="49">
        <v>120</v>
      </c>
      <c r="E4394" s="49">
        <v>0</v>
      </c>
      <c r="F4394" s="49">
        <v>0</v>
      </c>
      <c r="G4394" s="49">
        <v>0</v>
      </c>
      <c r="H4394" s="49">
        <v>0</v>
      </c>
      <c r="I4394" s="50">
        <v>75</v>
      </c>
      <c r="J4394" s="50">
        <v>45</v>
      </c>
      <c r="K4394" s="50">
        <v>0</v>
      </c>
      <c r="L4394" s="50">
        <v>0</v>
      </c>
      <c r="M4394" s="50">
        <v>0</v>
      </c>
      <c r="N4394" s="51">
        <f>D4394*$D$4</f>
        <v>162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388.80000000000007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46"/>
        <v>550.80000000000007</v>
      </c>
      <c r="Y4394" s="51">
        <f t="shared" si="547"/>
        <v>0</v>
      </c>
      <c r="Z4394" s="51">
        <f t="shared" si="548"/>
        <v>0</v>
      </c>
      <c r="AA4394" s="51">
        <f t="shared" si="549"/>
        <v>0</v>
      </c>
      <c r="AB4394" s="51">
        <f t="shared" si="550"/>
        <v>0</v>
      </c>
      <c r="AC4394" s="52">
        <f t="shared" si="551"/>
        <v>550.79999999999995</v>
      </c>
      <c r="AD4394" s="53">
        <f>(ROUND(AC4394-AC4393,1)/AC4393)</f>
        <v>0.1709183673469388</v>
      </c>
      <c r="AE4394" s="44"/>
      <c r="AF4394" s="45"/>
    </row>
    <row r="4395" spans="1:32">
      <c r="A4395" s="46" t="s">
        <v>30</v>
      </c>
      <c r="B4395" s="59">
        <v>25</v>
      </c>
      <c r="C4395" s="48" t="s">
        <v>6</v>
      </c>
      <c r="D4395" s="49">
        <v>120</v>
      </c>
      <c r="E4395" s="49">
        <v>0</v>
      </c>
      <c r="F4395" s="49">
        <v>0</v>
      </c>
      <c r="G4395" s="49">
        <v>0</v>
      </c>
      <c r="H4395" s="49">
        <v>0</v>
      </c>
      <c r="I4395" s="50">
        <v>60</v>
      </c>
      <c r="J4395" s="50">
        <v>30</v>
      </c>
      <c r="K4395" s="50">
        <v>0</v>
      </c>
      <c r="L4395" s="50">
        <v>0</v>
      </c>
      <c r="M4395" s="50">
        <v>0</v>
      </c>
      <c r="N4395" s="51">
        <f>D4395*$D$5</f>
        <v>168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302.39999999999998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546"/>
        <v>470.4</v>
      </c>
      <c r="Y4395" s="51">
        <f t="shared" si="547"/>
        <v>0</v>
      </c>
      <c r="Z4395" s="51">
        <f t="shared" si="548"/>
        <v>0</v>
      </c>
      <c r="AA4395" s="51">
        <f t="shared" si="549"/>
        <v>0</v>
      </c>
      <c r="AB4395" s="51">
        <f t="shared" si="550"/>
        <v>0</v>
      </c>
      <c r="AC4395" s="52">
        <f t="shared" si="551"/>
        <v>470.4</v>
      </c>
      <c r="AD4395" s="53">
        <f>(ROUND(AC4395-AC4393,1)/AC4393)</f>
        <v>0</v>
      </c>
      <c r="AE4395" s="44"/>
      <c r="AF4395" s="45"/>
    </row>
    <row r="4396" spans="1:32">
      <c r="A4396" s="46" t="s">
        <v>31</v>
      </c>
      <c r="B4396" s="59">
        <v>0</v>
      </c>
      <c r="C4396" s="48" t="s">
        <v>7</v>
      </c>
      <c r="D4396" s="49">
        <v>120</v>
      </c>
      <c r="E4396" s="49">
        <v>0</v>
      </c>
      <c r="F4396" s="49">
        <v>0</v>
      </c>
      <c r="G4396" s="49">
        <v>0</v>
      </c>
      <c r="H4396" s="49">
        <v>0</v>
      </c>
      <c r="I4396" s="50">
        <v>60</v>
      </c>
      <c r="J4396" s="50">
        <v>30</v>
      </c>
      <c r="K4396" s="50">
        <v>0</v>
      </c>
      <c r="L4396" s="50">
        <v>0</v>
      </c>
      <c r="M4396" s="50">
        <v>0</v>
      </c>
      <c r="N4396" s="51">
        <f>D4396*$D$6</f>
        <v>168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302.39999999999998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46"/>
        <v>470.4</v>
      </c>
      <c r="Y4396" s="51">
        <f t="shared" si="547"/>
        <v>0</v>
      </c>
      <c r="Z4396" s="51">
        <f t="shared" si="548"/>
        <v>0</v>
      </c>
      <c r="AA4396" s="51">
        <f t="shared" si="549"/>
        <v>0</v>
      </c>
      <c r="AB4396" s="51">
        <f t="shared" si="550"/>
        <v>0</v>
      </c>
      <c r="AC4396" s="52">
        <f t="shared" si="551"/>
        <v>470.4</v>
      </c>
      <c r="AD4396" s="53">
        <f>(ROUND(AC4396-AC4393,1)/AC4393)</f>
        <v>0</v>
      </c>
      <c r="AE4396" s="44"/>
      <c r="AF4396" s="45"/>
    </row>
    <row r="4397" spans="1:32">
      <c r="A4397" s="46" t="s">
        <v>32</v>
      </c>
      <c r="B4397" s="59">
        <v>0</v>
      </c>
      <c r="C4397" s="48" t="s">
        <v>8</v>
      </c>
      <c r="D4397" s="49">
        <v>120</v>
      </c>
      <c r="E4397" s="49">
        <v>0</v>
      </c>
      <c r="F4397" s="49">
        <v>0</v>
      </c>
      <c r="G4397" s="49">
        <v>0</v>
      </c>
      <c r="H4397" s="49">
        <v>0</v>
      </c>
      <c r="I4397" s="50">
        <v>60</v>
      </c>
      <c r="J4397" s="50">
        <v>30</v>
      </c>
      <c r="K4397" s="50">
        <v>0</v>
      </c>
      <c r="L4397" s="50">
        <v>0</v>
      </c>
      <c r="M4397" s="50">
        <v>0</v>
      </c>
      <c r="N4397" s="51">
        <f>D4397*$D$7</f>
        <v>168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302.39999999999998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46"/>
        <v>470.4</v>
      </c>
      <c r="Y4397" s="51">
        <f t="shared" si="547"/>
        <v>0</v>
      </c>
      <c r="Z4397" s="51">
        <f t="shared" si="548"/>
        <v>0</v>
      </c>
      <c r="AA4397" s="51">
        <f t="shared" si="549"/>
        <v>0</v>
      </c>
      <c r="AB4397" s="51">
        <f t="shared" si="550"/>
        <v>0</v>
      </c>
      <c r="AC4397" s="52">
        <f t="shared" si="551"/>
        <v>470.4</v>
      </c>
      <c r="AD4397" s="53">
        <f>(ROUND(AC4397-AC4393,1)/AC4393)</f>
        <v>0</v>
      </c>
      <c r="AE4397" s="44"/>
      <c r="AF4397" s="45"/>
    </row>
    <row r="4398" spans="1:32">
      <c r="A4398" s="46" t="s">
        <v>33</v>
      </c>
      <c r="B4398" s="59"/>
      <c r="C4398" s="48" t="s">
        <v>9</v>
      </c>
      <c r="D4398" s="49">
        <v>120</v>
      </c>
      <c r="E4398" s="49">
        <v>0</v>
      </c>
      <c r="F4398" s="49">
        <v>0</v>
      </c>
      <c r="G4398" s="49">
        <v>0</v>
      </c>
      <c r="H4398" s="49">
        <v>0</v>
      </c>
      <c r="I4398" s="50">
        <v>60</v>
      </c>
      <c r="J4398" s="50">
        <v>30</v>
      </c>
      <c r="K4398" s="50">
        <v>0</v>
      </c>
      <c r="L4398" s="50">
        <v>0</v>
      </c>
      <c r="M4398" s="50">
        <v>0</v>
      </c>
      <c r="N4398" s="51">
        <f>D4398*$D$8</f>
        <v>168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302.39999999999998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46"/>
        <v>470.4</v>
      </c>
      <c r="Y4398" s="51">
        <f t="shared" si="547"/>
        <v>0</v>
      </c>
      <c r="Z4398" s="51">
        <f t="shared" si="548"/>
        <v>0</v>
      </c>
      <c r="AA4398" s="51">
        <f t="shared" si="549"/>
        <v>0</v>
      </c>
      <c r="AB4398" s="51">
        <f t="shared" si="550"/>
        <v>0</v>
      </c>
      <c r="AC4398" s="52">
        <f t="shared" si="551"/>
        <v>470.4</v>
      </c>
      <c r="AD4398" s="53">
        <f>(ROUND(AC4398-AC4393,1)/AC4393)</f>
        <v>0</v>
      </c>
      <c r="AE4398" s="44"/>
      <c r="AF4398" s="45"/>
    </row>
    <row r="4399" spans="1:32">
      <c r="A4399" s="46" t="s">
        <v>34</v>
      </c>
      <c r="B4399" s="59"/>
      <c r="C4399" s="48" t="s">
        <v>10</v>
      </c>
      <c r="D4399" s="49">
        <v>60</v>
      </c>
      <c r="E4399" s="49">
        <v>120</v>
      </c>
      <c r="F4399" s="49">
        <v>0</v>
      </c>
      <c r="G4399" s="49">
        <v>0</v>
      </c>
      <c r="H4399" s="49">
        <v>0</v>
      </c>
      <c r="I4399" s="50">
        <v>60</v>
      </c>
      <c r="J4399" s="50">
        <v>30</v>
      </c>
      <c r="K4399" s="50">
        <v>95</v>
      </c>
      <c r="L4399" s="50">
        <v>0</v>
      </c>
      <c r="M4399" s="50">
        <v>0</v>
      </c>
      <c r="N4399" s="51">
        <f>D4399*$D$9</f>
        <v>81</v>
      </c>
      <c r="O4399" s="51">
        <f>E4399*$E$9</f>
        <v>162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72.900000000000006</v>
      </c>
      <c r="T4399" s="51">
        <f>(O4399/100)*(K4399*$K$9)</f>
        <v>215.46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46"/>
        <v>153.9</v>
      </c>
      <c r="Y4399" s="51">
        <f t="shared" si="547"/>
        <v>377.46000000000004</v>
      </c>
      <c r="Z4399" s="51">
        <f t="shared" si="548"/>
        <v>0</v>
      </c>
      <c r="AA4399" s="51">
        <f t="shared" si="549"/>
        <v>0</v>
      </c>
      <c r="AB4399" s="51">
        <f t="shared" si="550"/>
        <v>0</v>
      </c>
      <c r="AC4399" s="52">
        <f t="shared" si="551"/>
        <v>531.4</v>
      </c>
      <c r="AD4399" s="53">
        <f>(ROUND(AC4399-AC4393,1)/AC4393)</f>
        <v>0.12967687074829934</v>
      </c>
      <c r="AE4399" s="44"/>
      <c r="AF4399" s="45"/>
    </row>
    <row r="4400" spans="1:32">
      <c r="A4400" s="46" t="s">
        <v>35</v>
      </c>
      <c r="B4400" s="59"/>
      <c r="C4400" s="48" t="s">
        <v>11</v>
      </c>
      <c r="D4400" s="49">
        <v>60</v>
      </c>
      <c r="E4400" s="49">
        <v>0</v>
      </c>
      <c r="F4400" s="49">
        <v>120</v>
      </c>
      <c r="G4400" s="49">
        <v>0</v>
      </c>
      <c r="H4400" s="49">
        <v>0</v>
      </c>
      <c r="I4400" s="50">
        <v>60</v>
      </c>
      <c r="J4400" s="50">
        <v>30</v>
      </c>
      <c r="K4400" s="50">
        <v>47.5</v>
      </c>
      <c r="L4400" s="50">
        <v>47.5</v>
      </c>
      <c r="M4400" s="50">
        <v>0</v>
      </c>
      <c r="N4400" s="51">
        <f>D4400*$D$10</f>
        <v>81</v>
      </c>
      <c r="O4400" s="51">
        <f>E4400*$E$10</f>
        <v>0</v>
      </c>
      <c r="P4400" s="51">
        <f>F4400*$F$10</f>
        <v>162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72.900000000000006</v>
      </c>
      <c r="T4400" s="51">
        <f>(O4400/100)*(K4400*$J$10)</f>
        <v>0</v>
      </c>
      <c r="U4400" s="51">
        <f>(P4400/100)*(K4400*$K$10)+(P4400/100)*(L4400*$L$10)</f>
        <v>215.46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46"/>
        <v>153.9</v>
      </c>
      <c r="Y4400" s="51">
        <f t="shared" si="547"/>
        <v>0</v>
      </c>
      <c r="Z4400" s="51">
        <f t="shared" si="548"/>
        <v>377.46000000000004</v>
      </c>
      <c r="AA4400" s="51">
        <f t="shared" si="549"/>
        <v>0</v>
      </c>
      <c r="AB4400" s="51">
        <f t="shared" si="550"/>
        <v>0</v>
      </c>
      <c r="AC4400" s="52">
        <f t="shared" si="551"/>
        <v>531.4</v>
      </c>
      <c r="AD4400" s="53">
        <f>(ROUND(AC4400-AC4393,1)/AC4393)</f>
        <v>0.12967687074829934</v>
      </c>
      <c r="AE4400" s="44"/>
      <c r="AF4400" s="45"/>
    </row>
    <row r="4401" spans="1:32">
      <c r="A4401" s="46" t="s">
        <v>36</v>
      </c>
      <c r="B4401" s="59"/>
      <c r="C4401" s="48" t="s">
        <v>12</v>
      </c>
      <c r="D4401" s="49">
        <v>60</v>
      </c>
      <c r="E4401" s="49">
        <v>0</v>
      </c>
      <c r="F4401" s="49">
        <v>0</v>
      </c>
      <c r="G4401" s="49">
        <v>120</v>
      </c>
      <c r="H4401" s="49">
        <v>0</v>
      </c>
      <c r="I4401" s="50">
        <v>60</v>
      </c>
      <c r="J4401" s="50">
        <v>30</v>
      </c>
      <c r="K4401" s="50">
        <v>0</v>
      </c>
      <c r="L4401" s="50">
        <v>95</v>
      </c>
      <c r="M4401" s="50">
        <v>0</v>
      </c>
      <c r="N4401" s="51">
        <f>D4401*$D$11</f>
        <v>81</v>
      </c>
      <c r="O4401" s="51">
        <f>E4401*$E$11</f>
        <v>0</v>
      </c>
      <c r="P4401" s="51">
        <f>F4401*$F$11</f>
        <v>0</v>
      </c>
      <c r="Q4401" s="51">
        <f>G4401*$G$11</f>
        <v>162</v>
      </c>
      <c r="R4401" s="51">
        <f>H4401*$H$11</f>
        <v>0</v>
      </c>
      <c r="S4401" s="51">
        <f>(N4401/100)*(I4401*$I$11)+(N4401/100)*(J4401*$J$11)</f>
        <v>72.900000000000006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215.46</v>
      </c>
      <c r="W4401" s="51">
        <f>(R4401/100)*(K4401*$K$11)+(R4401/100)*(L4401*$L$11)</f>
        <v>0</v>
      </c>
      <c r="X4401" s="51">
        <f t="shared" si="546"/>
        <v>153.9</v>
      </c>
      <c r="Y4401" s="51">
        <f t="shared" si="547"/>
        <v>0</v>
      </c>
      <c r="Z4401" s="51">
        <f t="shared" si="548"/>
        <v>0</v>
      </c>
      <c r="AA4401" s="51">
        <f t="shared" si="549"/>
        <v>377.46000000000004</v>
      </c>
      <c r="AB4401" s="51">
        <f t="shared" si="550"/>
        <v>0</v>
      </c>
      <c r="AC4401" s="52">
        <f t="shared" si="551"/>
        <v>531.4</v>
      </c>
      <c r="AD4401" s="53">
        <f>(ROUND(AC4401-AC4393,1)/AC4393)</f>
        <v>0.12967687074829934</v>
      </c>
      <c r="AE4401" s="44"/>
      <c r="AF4401" s="45"/>
    </row>
    <row r="4402" spans="1:32">
      <c r="A4402" s="46" t="s">
        <v>37</v>
      </c>
      <c r="B4402" s="59"/>
      <c r="C4402" s="48" t="s">
        <v>13</v>
      </c>
      <c r="D4402" s="49">
        <v>60</v>
      </c>
      <c r="E4402" s="49">
        <v>0</v>
      </c>
      <c r="F4402" s="49">
        <v>0</v>
      </c>
      <c r="G4402" s="49">
        <v>0</v>
      </c>
      <c r="H4402" s="49">
        <v>120</v>
      </c>
      <c r="I4402" s="50">
        <v>60</v>
      </c>
      <c r="J4402" s="50">
        <v>30</v>
      </c>
      <c r="K4402" s="50">
        <v>47.5</v>
      </c>
      <c r="L4402" s="50">
        <v>47.5</v>
      </c>
      <c r="M4402" s="50">
        <v>0</v>
      </c>
      <c r="N4402" s="51">
        <f>D4402*$D$12</f>
        <v>81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162</v>
      </c>
      <c r="S4402" s="51">
        <f>(N4402/100)*(I4402*$I$12)+(N4402/100)*(J4402*$J$12)</f>
        <v>72.900000000000006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215.46</v>
      </c>
      <c r="X4402" s="51">
        <f t="shared" si="546"/>
        <v>153.9</v>
      </c>
      <c r="Y4402" s="51">
        <f t="shared" si="547"/>
        <v>0</v>
      </c>
      <c r="Z4402" s="51">
        <f t="shared" si="548"/>
        <v>0</v>
      </c>
      <c r="AA4402" s="51">
        <f t="shared" si="549"/>
        <v>0</v>
      </c>
      <c r="AB4402" s="51">
        <f t="shared" si="550"/>
        <v>377.46000000000004</v>
      </c>
      <c r="AC4402" s="52">
        <f t="shared" si="551"/>
        <v>531.4</v>
      </c>
      <c r="AD4402" s="53">
        <f>(ROUND(AC4402-AC4393,1)/AC4393)</f>
        <v>0.12967687074829934</v>
      </c>
      <c r="AE4402" s="44"/>
      <c r="AF4402" s="45"/>
    </row>
    <row r="4403" spans="1:32">
      <c r="A4403" s="46" t="s">
        <v>38</v>
      </c>
      <c r="B4403" s="59"/>
      <c r="C4403" s="48" t="s">
        <v>14</v>
      </c>
      <c r="D4403" s="49">
        <v>120</v>
      </c>
      <c r="E4403" s="49">
        <v>0</v>
      </c>
      <c r="F4403" s="49">
        <v>0</v>
      </c>
      <c r="G4403" s="49">
        <v>0</v>
      </c>
      <c r="H4403" s="49">
        <v>0</v>
      </c>
      <c r="I4403" s="50">
        <v>0</v>
      </c>
      <c r="J4403" s="50">
        <v>0</v>
      </c>
      <c r="K4403" s="50">
        <v>0</v>
      </c>
      <c r="L4403" s="50">
        <v>0</v>
      </c>
      <c r="M4403" s="50">
        <v>120</v>
      </c>
      <c r="N4403" s="51">
        <f>D4403*$D$13</f>
        <v>162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388.8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546"/>
        <v>550.79999999999995</v>
      </c>
      <c r="Y4403" s="51">
        <f t="shared" si="547"/>
        <v>0</v>
      </c>
      <c r="Z4403" s="51">
        <f t="shared" si="548"/>
        <v>0</v>
      </c>
      <c r="AA4403" s="51">
        <f t="shared" si="549"/>
        <v>0</v>
      </c>
      <c r="AB4403" s="51">
        <f t="shared" si="550"/>
        <v>0</v>
      </c>
      <c r="AC4403" s="52">
        <f t="shared" si="551"/>
        <v>550.79999999999995</v>
      </c>
      <c r="AD4403" s="53">
        <f>(ROUND(AC4403-AC4393,1)/AC4393)</f>
        <v>0.1709183673469388</v>
      </c>
      <c r="AE4403" s="44"/>
      <c r="AF4403" s="15"/>
    </row>
    <row r="4404" spans="1:32">
      <c r="A4404" s="46" t="s">
        <v>39</v>
      </c>
      <c r="B4404" s="59"/>
      <c r="C4404" s="48" t="s">
        <v>15</v>
      </c>
      <c r="D4404" s="49">
        <v>120</v>
      </c>
      <c r="E4404" s="49">
        <v>0</v>
      </c>
      <c r="F4404" s="49">
        <v>0</v>
      </c>
      <c r="G4404" s="49">
        <v>0</v>
      </c>
      <c r="H4404" s="49">
        <v>0</v>
      </c>
      <c r="I4404" s="50">
        <v>60</v>
      </c>
      <c r="J4404" s="50">
        <v>30</v>
      </c>
      <c r="K4404" s="50">
        <v>75</v>
      </c>
      <c r="L4404" s="50">
        <v>0</v>
      </c>
      <c r="M4404" s="50">
        <v>0</v>
      </c>
      <c r="N4404" s="51">
        <f>D4404*$D$14</f>
        <v>162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388.80000000000007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46"/>
        <v>550.80000000000007</v>
      </c>
      <c r="Y4404" s="51">
        <f t="shared" si="547"/>
        <v>0</v>
      </c>
      <c r="Z4404" s="51">
        <f t="shared" si="548"/>
        <v>0</v>
      </c>
      <c r="AA4404" s="51">
        <f t="shared" si="549"/>
        <v>0</v>
      </c>
      <c r="AB4404" s="51">
        <f t="shared" si="550"/>
        <v>0</v>
      </c>
      <c r="AC4404" s="52">
        <f t="shared" si="551"/>
        <v>550.79999999999995</v>
      </c>
      <c r="AD4404" s="53">
        <f>(ROUND(AC4404-AC4393,1)/AC4393)</f>
        <v>0.1709183673469388</v>
      </c>
      <c r="AE4404" s="44"/>
      <c r="AF4404" s="45"/>
    </row>
    <row r="4405" spans="1:32">
      <c r="A4405" s="46"/>
      <c r="B4405" s="59"/>
      <c r="C4405" s="48" t="s">
        <v>16</v>
      </c>
      <c r="D4405" s="49">
        <v>120</v>
      </c>
      <c r="E4405" s="49">
        <v>0</v>
      </c>
      <c r="F4405" s="49">
        <v>0</v>
      </c>
      <c r="G4405" s="49">
        <v>0</v>
      </c>
      <c r="H4405" s="49">
        <v>0</v>
      </c>
      <c r="I4405" s="50">
        <v>60</v>
      </c>
      <c r="J4405" s="50">
        <v>30</v>
      </c>
      <c r="K4405" s="50">
        <v>0</v>
      </c>
      <c r="L4405" s="50">
        <v>75</v>
      </c>
      <c r="M4405" s="50">
        <v>0</v>
      </c>
      <c r="N4405" s="51">
        <f>D4405*$D$15</f>
        <v>162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388.80000000000007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46"/>
        <v>550.80000000000007</v>
      </c>
      <c r="Y4405" s="51">
        <f t="shared" si="547"/>
        <v>0</v>
      </c>
      <c r="Z4405" s="51">
        <f t="shared" si="548"/>
        <v>0</v>
      </c>
      <c r="AA4405" s="51">
        <f t="shared" si="549"/>
        <v>0</v>
      </c>
      <c r="AB4405" s="51">
        <f t="shared" si="550"/>
        <v>0</v>
      </c>
      <c r="AC4405" s="52">
        <f t="shared" si="551"/>
        <v>550.79999999999995</v>
      </c>
      <c r="AD4405" s="53">
        <f>(ROUND(AC4405-AC4393,1)/AC4393)</f>
        <v>0.1709183673469388</v>
      </c>
      <c r="AE4405" s="44"/>
      <c r="AF4405" s="45"/>
    </row>
    <row r="4406" spans="1:32">
      <c r="A4406" s="46"/>
      <c r="B4406" s="59"/>
      <c r="C4406" s="48" t="s">
        <v>17</v>
      </c>
      <c r="D4406" s="49">
        <v>120</v>
      </c>
      <c r="E4406" s="49">
        <v>0</v>
      </c>
      <c r="F4406" s="49">
        <v>0</v>
      </c>
      <c r="G4406" s="49">
        <v>0</v>
      </c>
      <c r="H4406" s="49">
        <v>0</v>
      </c>
      <c r="I4406" s="50">
        <v>60</v>
      </c>
      <c r="J4406" s="50">
        <v>65</v>
      </c>
      <c r="K4406" s="50">
        <v>0</v>
      </c>
      <c r="L4406" s="50">
        <v>0</v>
      </c>
      <c r="M4406" s="50">
        <v>0</v>
      </c>
      <c r="N4406" s="51">
        <f>D4406*$D$16</f>
        <v>162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360.45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46"/>
        <v>522.45000000000005</v>
      </c>
      <c r="Y4406" s="51">
        <f t="shared" si="547"/>
        <v>0</v>
      </c>
      <c r="Z4406" s="51">
        <f t="shared" si="548"/>
        <v>0</v>
      </c>
      <c r="AA4406" s="51">
        <f t="shared" si="549"/>
        <v>0</v>
      </c>
      <c r="AB4406" s="51">
        <f t="shared" si="550"/>
        <v>0</v>
      </c>
      <c r="AC4406" s="52">
        <f t="shared" si="551"/>
        <v>522.5</v>
      </c>
      <c r="AD4406" s="53">
        <f>(ROUND(AC4406-AC4393,1)/AC4393)</f>
        <v>0.11075680272108844</v>
      </c>
      <c r="AE4406" s="44"/>
      <c r="AF4406" s="45"/>
    </row>
    <row r="4407" spans="1:32">
      <c r="A4407" s="46"/>
      <c r="B4407" s="59"/>
      <c r="C4407" s="48" t="s">
        <v>18</v>
      </c>
      <c r="D4407" s="49">
        <v>120</v>
      </c>
      <c r="E4407" s="49">
        <v>0</v>
      </c>
      <c r="F4407" s="49">
        <v>0</v>
      </c>
      <c r="G4407" s="49">
        <v>0</v>
      </c>
      <c r="H4407" s="49">
        <v>0</v>
      </c>
      <c r="I4407" s="50">
        <v>95</v>
      </c>
      <c r="J4407" s="50">
        <v>30</v>
      </c>
      <c r="K4407" s="50">
        <v>0</v>
      </c>
      <c r="L4407" s="50">
        <v>0</v>
      </c>
      <c r="M4407" s="50">
        <v>0</v>
      </c>
      <c r="N4407" s="51">
        <f>D4407*$D$17</f>
        <v>162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433.35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46"/>
        <v>595.35</v>
      </c>
      <c r="Y4407" s="51">
        <f t="shared" si="547"/>
        <v>0</v>
      </c>
      <c r="Z4407" s="51">
        <f t="shared" si="548"/>
        <v>0</v>
      </c>
      <c r="AA4407" s="51">
        <f t="shared" si="549"/>
        <v>0</v>
      </c>
      <c r="AB4407" s="51">
        <f t="shared" si="550"/>
        <v>0</v>
      </c>
      <c r="AC4407" s="52">
        <f t="shared" si="551"/>
        <v>595.4</v>
      </c>
      <c r="AD4407" s="53">
        <f>(ROUND(AC4407-AC4393,1)/AC4393)</f>
        <v>0.26573129251700683</v>
      </c>
      <c r="AE4407" s="44"/>
      <c r="AF4407" s="45"/>
    </row>
    <row r="4408" spans="1:32">
      <c r="A4408" s="54" t="s">
        <v>19</v>
      </c>
      <c r="B4408" s="60" t="s">
        <v>354</v>
      </c>
      <c r="C4408" s="38" t="s">
        <v>50</v>
      </c>
      <c r="D4408" s="39">
        <v>150</v>
      </c>
      <c r="E4408" s="39">
        <v>0</v>
      </c>
      <c r="F4408" s="39">
        <v>0</v>
      </c>
      <c r="G4408" s="39">
        <v>0</v>
      </c>
      <c r="H4408" s="39">
        <v>0</v>
      </c>
      <c r="I4408" s="40">
        <v>50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210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294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46"/>
        <v>504</v>
      </c>
      <c r="Y4408" s="41">
        <f t="shared" si="547"/>
        <v>0</v>
      </c>
      <c r="Z4408" s="41">
        <f t="shared" si="548"/>
        <v>0</v>
      </c>
      <c r="AA4408" s="41">
        <f t="shared" si="549"/>
        <v>0</v>
      </c>
      <c r="AB4408" s="41">
        <f t="shared" si="550"/>
        <v>0</v>
      </c>
      <c r="AC4408" s="42">
        <f t="shared" si="551"/>
        <v>504</v>
      </c>
      <c r="AD4408" s="43"/>
      <c r="AE4408" s="44"/>
      <c r="AF4408" s="45"/>
    </row>
    <row r="4409" spans="1:32">
      <c r="A4409" s="46" t="s">
        <v>29</v>
      </c>
      <c r="B4409" s="61">
        <v>32</v>
      </c>
      <c r="C4409" s="48" t="s">
        <v>5</v>
      </c>
      <c r="D4409" s="49">
        <v>150</v>
      </c>
      <c r="E4409" s="49">
        <v>0</v>
      </c>
      <c r="F4409" s="49">
        <v>0</v>
      </c>
      <c r="G4409" s="49">
        <v>0</v>
      </c>
      <c r="H4409" s="49">
        <v>0</v>
      </c>
      <c r="I4409" s="50">
        <v>60</v>
      </c>
      <c r="J4409" s="50">
        <v>35</v>
      </c>
      <c r="K4409" s="50">
        <v>0</v>
      </c>
      <c r="L4409" s="50">
        <v>0</v>
      </c>
      <c r="M4409" s="50">
        <v>0</v>
      </c>
      <c r="N4409" s="51">
        <f>D4409*$D$4</f>
        <v>202.5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384.75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46"/>
        <v>587.25</v>
      </c>
      <c r="Y4409" s="51">
        <f t="shared" si="547"/>
        <v>0</v>
      </c>
      <c r="Z4409" s="51">
        <f t="shared" si="548"/>
        <v>0</v>
      </c>
      <c r="AA4409" s="51">
        <f t="shared" si="549"/>
        <v>0</v>
      </c>
      <c r="AB4409" s="51">
        <f t="shared" si="550"/>
        <v>0</v>
      </c>
      <c r="AC4409" s="52">
        <f t="shared" si="551"/>
        <v>587.29999999999995</v>
      </c>
      <c r="AD4409" s="53">
        <f>(ROUND(AC4409-AC4408,1)/AC4408)</f>
        <v>0.16527777777777777</v>
      </c>
      <c r="AE4409" s="44"/>
      <c r="AF4409" s="45"/>
    </row>
    <row r="4410" spans="1:32">
      <c r="A4410" s="46" t="s">
        <v>30</v>
      </c>
      <c r="B4410" s="61">
        <v>18</v>
      </c>
      <c r="C4410" s="48" t="s">
        <v>6</v>
      </c>
      <c r="D4410" s="49">
        <v>150</v>
      </c>
      <c r="E4410" s="49">
        <v>0</v>
      </c>
      <c r="F4410" s="49">
        <v>0</v>
      </c>
      <c r="G4410" s="49">
        <v>0</v>
      </c>
      <c r="H4410" s="49">
        <v>0</v>
      </c>
      <c r="I4410" s="50">
        <v>50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210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294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46"/>
        <v>504</v>
      </c>
      <c r="Y4410" s="51">
        <f t="shared" si="547"/>
        <v>0</v>
      </c>
      <c r="Z4410" s="51">
        <f t="shared" si="548"/>
        <v>0</v>
      </c>
      <c r="AA4410" s="51">
        <f t="shared" si="549"/>
        <v>0</v>
      </c>
      <c r="AB4410" s="51">
        <f t="shared" si="550"/>
        <v>0</v>
      </c>
      <c r="AC4410" s="52">
        <f t="shared" si="551"/>
        <v>504</v>
      </c>
      <c r="AD4410" s="53">
        <f>(ROUND(AC4410-AC4408,1)/AC4408)</f>
        <v>0</v>
      </c>
      <c r="AE4410" s="44"/>
      <c r="AF4410" s="45"/>
    </row>
    <row r="4411" spans="1:32">
      <c r="A4411" s="46" t="s">
        <v>31</v>
      </c>
      <c r="B4411" s="61">
        <v>0</v>
      </c>
      <c r="C4411" s="48" t="s">
        <v>7</v>
      </c>
      <c r="D4411" s="49">
        <v>150</v>
      </c>
      <c r="E4411" s="49">
        <v>0</v>
      </c>
      <c r="F4411" s="49">
        <v>0</v>
      </c>
      <c r="G4411" s="49">
        <v>0</v>
      </c>
      <c r="H4411" s="49">
        <v>0</v>
      </c>
      <c r="I4411" s="50">
        <v>50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210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294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46"/>
        <v>504</v>
      </c>
      <c r="Y4411" s="51">
        <f t="shared" si="547"/>
        <v>0</v>
      </c>
      <c r="Z4411" s="51">
        <f t="shared" si="548"/>
        <v>0</v>
      </c>
      <c r="AA4411" s="51">
        <f t="shared" si="549"/>
        <v>0</v>
      </c>
      <c r="AB4411" s="51">
        <f t="shared" si="550"/>
        <v>0</v>
      </c>
      <c r="AC4411" s="52">
        <f t="shared" si="551"/>
        <v>504</v>
      </c>
      <c r="AD4411" s="53">
        <f>(ROUND(AC4411-AC4408,1)/AC4408)</f>
        <v>0</v>
      </c>
      <c r="AE4411" s="44"/>
      <c r="AF4411" s="45"/>
    </row>
    <row r="4412" spans="1:32">
      <c r="A4412" s="46" t="s">
        <v>32</v>
      </c>
      <c r="B4412" s="61">
        <v>0</v>
      </c>
      <c r="C4412" s="48" t="s">
        <v>8</v>
      </c>
      <c r="D4412" s="49">
        <v>150</v>
      </c>
      <c r="E4412" s="49">
        <v>0</v>
      </c>
      <c r="F4412" s="49">
        <v>0</v>
      </c>
      <c r="G4412" s="49">
        <v>0</v>
      </c>
      <c r="H4412" s="49">
        <v>0</v>
      </c>
      <c r="I4412" s="50">
        <v>50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210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294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46"/>
        <v>504</v>
      </c>
      <c r="Y4412" s="51">
        <f t="shared" si="547"/>
        <v>0</v>
      </c>
      <c r="Z4412" s="51">
        <f t="shared" si="548"/>
        <v>0</v>
      </c>
      <c r="AA4412" s="51">
        <f t="shared" si="549"/>
        <v>0</v>
      </c>
      <c r="AB4412" s="51">
        <f t="shared" si="550"/>
        <v>0</v>
      </c>
      <c r="AC4412" s="52">
        <f t="shared" si="551"/>
        <v>504</v>
      </c>
      <c r="AD4412" s="53">
        <f>(ROUND(AC4412-AC4408,1)/AC4408)</f>
        <v>0</v>
      </c>
      <c r="AE4412" s="44"/>
      <c r="AF4412" s="45"/>
    </row>
    <row r="4413" spans="1:32">
      <c r="A4413" s="46" t="s">
        <v>33</v>
      </c>
      <c r="B4413" s="61"/>
      <c r="C4413" s="48" t="s">
        <v>9</v>
      </c>
      <c r="D4413" s="49">
        <v>150</v>
      </c>
      <c r="E4413" s="49">
        <v>0</v>
      </c>
      <c r="F4413" s="49">
        <v>0</v>
      </c>
      <c r="G4413" s="49">
        <v>0</v>
      </c>
      <c r="H4413" s="49">
        <v>0</v>
      </c>
      <c r="I4413" s="50">
        <v>50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210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294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46"/>
        <v>504</v>
      </c>
      <c r="Y4413" s="51">
        <f t="shared" si="547"/>
        <v>0</v>
      </c>
      <c r="Z4413" s="51">
        <f t="shared" si="548"/>
        <v>0</v>
      </c>
      <c r="AA4413" s="51">
        <f t="shared" si="549"/>
        <v>0</v>
      </c>
      <c r="AB4413" s="51">
        <f t="shared" si="550"/>
        <v>0</v>
      </c>
      <c r="AC4413" s="52">
        <f t="shared" si="551"/>
        <v>504</v>
      </c>
      <c r="AD4413" s="53">
        <f>(ROUND(AC4413-AC4408,1)/AC4408)</f>
        <v>0</v>
      </c>
      <c r="AE4413" s="44"/>
      <c r="AF4413" s="45"/>
    </row>
    <row r="4414" spans="1:32">
      <c r="A4414" s="46" t="s">
        <v>34</v>
      </c>
      <c r="B4414" s="61"/>
      <c r="C4414" s="48" t="s">
        <v>10</v>
      </c>
      <c r="D4414" s="49">
        <v>75</v>
      </c>
      <c r="E4414" s="49">
        <v>160</v>
      </c>
      <c r="F4414" s="49">
        <v>0</v>
      </c>
      <c r="G4414" s="49">
        <v>0</v>
      </c>
      <c r="H4414" s="49">
        <v>0</v>
      </c>
      <c r="I4414" s="50">
        <v>50</v>
      </c>
      <c r="J4414" s="50">
        <v>20</v>
      </c>
      <c r="K4414" s="50">
        <v>75</v>
      </c>
      <c r="L4414" s="50">
        <v>0</v>
      </c>
      <c r="M4414" s="50">
        <v>0</v>
      </c>
      <c r="N4414" s="51">
        <f>D4414*$D$9</f>
        <v>101.25</v>
      </c>
      <c r="O4414" s="51">
        <f>E4414*$E$9</f>
        <v>216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70.875</v>
      </c>
      <c r="T4414" s="51">
        <f>(O4414/100)*(K4414*$K$9)</f>
        <v>226.8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46"/>
        <v>172.125</v>
      </c>
      <c r="Y4414" s="51">
        <f t="shared" si="547"/>
        <v>442.8</v>
      </c>
      <c r="Z4414" s="51">
        <f t="shared" si="548"/>
        <v>0</v>
      </c>
      <c r="AA4414" s="51">
        <f t="shared" si="549"/>
        <v>0</v>
      </c>
      <c r="AB4414" s="51">
        <f t="shared" si="550"/>
        <v>0</v>
      </c>
      <c r="AC4414" s="52">
        <f t="shared" si="551"/>
        <v>614.9</v>
      </c>
      <c r="AD4414" s="53">
        <f>(ROUND(AC4414-AC4408,1)/AC4408)</f>
        <v>0.22003968253968256</v>
      </c>
      <c r="AE4414" s="44"/>
      <c r="AF4414" s="45"/>
    </row>
    <row r="4415" spans="1:32">
      <c r="A4415" s="46" t="s">
        <v>35</v>
      </c>
      <c r="B4415" s="61"/>
      <c r="C4415" s="48" t="s">
        <v>11</v>
      </c>
      <c r="D4415" s="49">
        <v>75</v>
      </c>
      <c r="E4415" s="49">
        <v>0</v>
      </c>
      <c r="F4415" s="49">
        <v>160</v>
      </c>
      <c r="G4415" s="49">
        <v>0</v>
      </c>
      <c r="H4415" s="49">
        <v>0</v>
      </c>
      <c r="I4415" s="50">
        <v>50</v>
      </c>
      <c r="J4415" s="50">
        <v>20</v>
      </c>
      <c r="K4415" s="50">
        <v>37.5</v>
      </c>
      <c r="L4415" s="50">
        <v>37.5</v>
      </c>
      <c r="M4415" s="50">
        <v>0</v>
      </c>
      <c r="N4415" s="51">
        <f>D4415*$D$10</f>
        <v>101.25</v>
      </c>
      <c r="O4415" s="51">
        <f>E4415*$E$10</f>
        <v>0</v>
      </c>
      <c r="P4415" s="51">
        <f>F4415*$F$10</f>
        <v>216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70.875</v>
      </c>
      <c r="T4415" s="51">
        <f>(O4415/100)*(K4415*$J$10)</f>
        <v>0</v>
      </c>
      <c r="U4415" s="51">
        <f>(P4415/100)*(K4415*$K$10)+(P4415/100)*(L4415*$L$10)</f>
        <v>226.8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46"/>
        <v>172.125</v>
      </c>
      <c r="Y4415" s="51">
        <f t="shared" si="547"/>
        <v>0</v>
      </c>
      <c r="Z4415" s="51">
        <f t="shared" si="548"/>
        <v>442.8</v>
      </c>
      <c r="AA4415" s="51">
        <f t="shared" si="549"/>
        <v>0</v>
      </c>
      <c r="AB4415" s="51">
        <f t="shared" si="550"/>
        <v>0</v>
      </c>
      <c r="AC4415" s="52">
        <f t="shared" si="551"/>
        <v>614.9</v>
      </c>
      <c r="AD4415" s="53">
        <f>(ROUND(AC4415-AC4408,1)/AC4408)</f>
        <v>0.22003968253968256</v>
      </c>
      <c r="AE4415" s="44"/>
      <c r="AF4415" s="45"/>
    </row>
    <row r="4416" spans="1:32">
      <c r="A4416" s="46" t="s">
        <v>36</v>
      </c>
      <c r="B4416" s="61"/>
      <c r="C4416" s="48" t="s">
        <v>12</v>
      </c>
      <c r="D4416" s="49">
        <v>75</v>
      </c>
      <c r="E4416" s="49">
        <v>0</v>
      </c>
      <c r="F4416" s="49">
        <v>0</v>
      </c>
      <c r="G4416" s="49">
        <v>160</v>
      </c>
      <c r="H4416" s="49">
        <v>0</v>
      </c>
      <c r="I4416" s="50">
        <v>50</v>
      </c>
      <c r="J4416" s="50">
        <v>20</v>
      </c>
      <c r="K4416" s="50">
        <v>0</v>
      </c>
      <c r="L4416" s="50">
        <v>75</v>
      </c>
      <c r="M4416" s="50">
        <v>0</v>
      </c>
      <c r="N4416" s="51">
        <f>D4416*$D$11</f>
        <v>101.25</v>
      </c>
      <c r="O4416" s="51">
        <f>E4416*$E$11</f>
        <v>0</v>
      </c>
      <c r="P4416" s="51">
        <f>F4416*$F$11</f>
        <v>0</v>
      </c>
      <c r="Q4416" s="51">
        <f>G4416*$G$11</f>
        <v>216</v>
      </c>
      <c r="R4416" s="51">
        <f>H4416*$H$11</f>
        <v>0</v>
      </c>
      <c r="S4416" s="51">
        <f>(N4416/100)*(I4416*$I$11)+(N4416/100)*(J4416*$J$11)</f>
        <v>70.875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226.8</v>
      </c>
      <c r="W4416" s="51">
        <f>(R4416/100)*(K4416*$K$11)+(R4416/100)*(L4416*$L$11)</f>
        <v>0</v>
      </c>
      <c r="X4416" s="51">
        <f t="shared" si="546"/>
        <v>172.125</v>
      </c>
      <c r="Y4416" s="51">
        <f t="shared" si="547"/>
        <v>0</v>
      </c>
      <c r="Z4416" s="51">
        <f t="shared" si="548"/>
        <v>0</v>
      </c>
      <c r="AA4416" s="51">
        <f t="shared" si="549"/>
        <v>442.8</v>
      </c>
      <c r="AB4416" s="51">
        <f t="shared" si="550"/>
        <v>0</v>
      </c>
      <c r="AC4416" s="52">
        <f t="shared" si="551"/>
        <v>614.9</v>
      </c>
      <c r="AD4416" s="53">
        <f>(ROUND(AC4416-AC4408,1)/AC4408)</f>
        <v>0.22003968253968256</v>
      </c>
      <c r="AE4416" s="44"/>
      <c r="AF4416" s="45"/>
    </row>
    <row r="4417" spans="1:32">
      <c r="A4417" s="46" t="s">
        <v>37</v>
      </c>
      <c r="B4417" s="61"/>
      <c r="C4417" s="48" t="s">
        <v>13</v>
      </c>
      <c r="D4417" s="49">
        <v>75</v>
      </c>
      <c r="E4417" s="49">
        <v>0</v>
      </c>
      <c r="F4417" s="49">
        <v>0</v>
      </c>
      <c r="G4417" s="49">
        <v>0</v>
      </c>
      <c r="H4417" s="49">
        <v>160</v>
      </c>
      <c r="I4417" s="50">
        <v>50</v>
      </c>
      <c r="J4417" s="50">
        <v>20</v>
      </c>
      <c r="K4417" s="50">
        <v>37.5</v>
      </c>
      <c r="L4417" s="50">
        <v>37.5</v>
      </c>
      <c r="M4417" s="50">
        <v>0</v>
      </c>
      <c r="N4417" s="51">
        <f>D4417*$D$12</f>
        <v>101.25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216</v>
      </c>
      <c r="S4417" s="51">
        <f>(N4417/100)*(I4417*$I$12)+(N4417/100)*(J4417*$J$12)</f>
        <v>70.875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226.8</v>
      </c>
      <c r="X4417" s="51">
        <f t="shared" si="546"/>
        <v>172.125</v>
      </c>
      <c r="Y4417" s="51">
        <f t="shared" si="547"/>
        <v>0</v>
      </c>
      <c r="Z4417" s="51">
        <f t="shared" si="548"/>
        <v>0</v>
      </c>
      <c r="AA4417" s="51">
        <f t="shared" si="549"/>
        <v>0</v>
      </c>
      <c r="AB4417" s="51">
        <f t="shared" si="550"/>
        <v>442.8</v>
      </c>
      <c r="AC4417" s="52">
        <f t="shared" si="551"/>
        <v>614.9</v>
      </c>
      <c r="AD4417" s="53">
        <f>(ROUND(AC4417-AC4408,1)/AC4408)</f>
        <v>0.22003968253968256</v>
      </c>
      <c r="AE4417" s="44"/>
      <c r="AF4417" s="45"/>
    </row>
    <row r="4418" spans="1:32">
      <c r="A4418" s="46" t="s">
        <v>38</v>
      </c>
      <c r="B4418" s="61"/>
      <c r="C4418" s="48" t="s">
        <v>14</v>
      </c>
      <c r="D4418" s="49">
        <v>150</v>
      </c>
      <c r="E4418" s="49">
        <v>0</v>
      </c>
      <c r="F4418" s="49">
        <v>0</v>
      </c>
      <c r="G4418" s="49">
        <v>0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100</v>
      </c>
      <c r="N4418" s="51">
        <f>D4418*$D$13</f>
        <v>202.5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405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46"/>
        <v>607.5</v>
      </c>
      <c r="Y4418" s="51">
        <f t="shared" si="547"/>
        <v>0</v>
      </c>
      <c r="Z4418" s="51">
        <f t="shared" si="548"/>
        <v>0</v>
      </c>
      <c r="AA4418" s="51">
        <f t="shared" si="549"/>
        <v>0</v>
      </c>
      <c r="AB4418" s="51">
        <f t="shared" si="550"/>
        <v>0</v>
      </c>
      <c r="AC4418" s="52">
        <f t="shared" si="551"/>
        <v>607.5</v>
      </c>
      <c r="AD4418" s="53">
        <f>(ROUND(AC4418-AC4408,1)/AC4408)</f>
        <v>0.20535714285714285</v>
      </c>
      <c r="AE4418" s="35"/>
      <c r="AF4418" s="45"/>
    </row>
    <row r="4419" spans="1:32">
      <c r="A4419" s="46" t="s">
        <v>39</v>
      </c>
      <c r="B4419" s="61"/>
      <c r="C4419" s="48" t="s">
        <v>15</v>
      </c>
      <c r="D4419" s="49">
        <v>150</v>
      </c>
      <c r="E4419" s="49">
        <v>0</v>
      </c>
      <c r="F4419" s="49">
        <v>0</v>
      </c>
      <c r="G4419" s="49">
        <v>0</v>
      </c>
      <c r="H4419" s="49">
        <v>0</v>
      </c>
      <c r="I4419" s="50">
        <v>50</v>
      </c>
      <c r="J4419" s="50">
        <v>20</v>
      </c>
      <c r="K4419" s="50">
        <v>65</v>
      </c>
      <c r="L4419" s="50">
        <v>0</v>
      </c>
      <c r="M4419" s="50">
        <v>0</v>
      </c>
      <c r="N4419" s="51">
        <f>D4419*$D$14</f>
        <v>202.5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405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46"/>
        <v>607.5</v>
      </c>
      <c r="Y4419" s="51">
        <f t="shared" si="547"/>
        <v>0</v>
      </c>
      <c r="Z4419" s="51">
        <f t="shared" si="548"/>
        <v>0</v>
      </c>
      <c r="AA4419" s="51">
        <f t="shared" si="549"/>
        <v>0</v>
      </c>
      <c r="AB4419" s="51">
        <f t="shared" si="550"/>
        <v>0</v>
      </c>
      <c r="AC4419" s="52">
        <f t="shared" si="551"/>
        <v>607.5</v>
      </c>
      <c r="AD4419" s="53">
        <f>(ROUND(AC4419-AC4408,1)/AC4408)</f>
        <v>0.20535714285714285</v>
      </c>
      <c r="AE4419" s="44"/>
      <c r="AF4419" s="45"/>
    </row>
    <row r="4420" spans="1:32">
      <c r="A4420" s="46"/>
      <c r="B4420" s="61"/>
      <c r="C4420" s="48" t="s">
        <v>16</v>
      </c>
      <c r="D4420" s="49">
        <v>150</v>
      </c>
      <c r="E4420" s="49">
        <v>0</v>
      </c>
      <c r="F4420" s="49">
        <v>0</v>
      </c>
      <c r="G4420" s="49">
        <v>0</v>
      </c>
      <c r="H4420" s="49">
        <v>0</v>
      </c>
      <c r="I4420" s="50">
        <v>50</v>
      </c>
      <c r="J4420" s="50">
        <v>20</v>
      </c>
      <c r="K4420" s="50">
        <v>0</v>
      </c>
      <c r="L4420" s="50">
        <v>65</v>
      </c>
      <c r="M4420" s="50">
        <v>0</v>
      </c>
      <c r="N4420" s="51">
        <f>D4420*$D$15</f>
        <v>202.5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405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546"/>
        <v>607.5</v>
      </c>
      <c r="Y4420" s="51">
        <f t="shared" si="547"/>
        <v>0</v>
      </c>
      <c r="Z4420" s="51">
        <f t="shared" si="548"/>
        <v>0</v>
      </c>
      <c r="AA4420" s="51">
        <f t="shared" si="549"/>
        <v>0</v>
      </c>
      <c r="AB4420" s="51">
        <f t="shared" si="550"/>
        <v>0</v>
      </c>
      <c r="AC4420" s="52">
        <f t="shared" si="551"/>
        <v>607.5</v>
      </c>
      <c r="AD4420" s="53">
        <f>(ROUND(AC4420-AC4408,1)/AC4408)</f>
        <v>0.20535714285714285</v>
      </c>
      <c r="AE4420" s="44"/>
      <c r="AF4420" s="45"/>
    </row>
    <row r="4421" spans="1:32">
      <c r="A4421" s="46"/>
      <c r="B4421" s="61"/>
      <c r="C4421" s="48" t="s">
        <v>17</v>
      </c>
      <c r="D4421" s="49">
        <v>150</v>
      </c>
      <c r="E4421" s="49">
        <v>0</v>
      </c>
      <c r="F4421" s="49">
        <v>0</v>
      </c>
      <c r="G4421" s="49">
        <v>0</v>
      </c>
      <c r="H4421" s="49">
        <v>0</v>
      </c>
      <c r="I4421" s="50">
        <v>50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202.5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354.375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546"/>
        <v>556.875</v>
      </c>
      <c r="Y4421" s="51">
        <f t="shared" si="547"/>
        <v>0</v>
      </c>
      <c r="Z4421" s="51">
        <f t="shared" si="548"/>
        <v>0</v>
      </c>
      <c r="AA4421" s="51">
        <f t="shared" si="549"/>
        <v>0</v>
      </c>
      <c r="AB4421" s="51">
        <f t="shared" si="550"/>
        <v>0</v>
      </c>
      <c r="AC4421" s="52">
        <f t="shared" si="551"/>
        <v>556.9</v>
      </c>
      <c r="AD4421" s="53">
        <f>(ROUND(AC4421-AC4408,1)/AC4408)</f>
        <v>0.10496031746031746</v>
      </c>
      <c r="AE4421" s="44"/>
      <c r="AF4421" s="45"/>
    </row>
    <row r="4422" spans="1:32">
      <c r="A4422" s="46"/>
      <c r="B4422" s="61"/>
      <c r="C4422" s="48" t="s">
        <v>18</v>
      </c>
      <c r="D4422" s="49">
        <v>150</v>
      </c>
      <c r="E4422" s="49">
        <v>0</v>
      </c>
      <c r="F4422" s="49">
        <v>0</v>
      </c>
      <c r="G4422" s="49">
        <v>0</v>
      </c>
      <c r="H4422" s="49">
        <v>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202.5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420.1875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546"/>
        <v>622.6875</v>
      </c>
      <c r="Y4422" s="51">
        <f t="shared" si="547"/>
        <v>0</v>
      </c>
      <c r="Z4422" s="51">
        <f t="shared" si="548"/>
        <v>0</v>
      </c>
      <c r="AA4422" s="51">
        <f t="shared" si="549"/>
        <v>0</v>
      </c>
      <c r="AB4422" s="51">
        <f t="shared" si="550"/>
        <v>0</v>
      </c>
      <c r="AC4422" s="52">
        <f t="shared" si="551"/>
        <v>622.70000000000005</v>
      </c>
      <c r="AD4422" s="53">
        <f>(ROUND(AC4422-AC4408,1)/AC4408)</f>
        <v>0.23551587301587301</v>
      </c>
      <c r="AE4422" s="44"/>
      <c r="AF4422" s="45"/>
    </row>
    <row r="4423" spans="1:32">
      <c r="A4423" s="54" t="s">
        <v>19</v>
      </c>
      <c r="B4423" s="58" t="s">
        <v>355</v>
      </c>
      <c r="C4423" s="38" t="s">
        <v>50</v>
      </c>
      <c r="D4423" s="39">
        <v>124</v>
      </c>
      <c r="E4423" s="39">
        <v>0</v>
      </c>
      <c r="F4423" s="39">
        <v>0</v>
      </c>
      <c r="G4423" s="39">
        <v>0</v>
      </c>
      <c r="H4423" s="39">
        <v>80</v>
      </c>
      <c r="I4423" s="40">
        <v>40</v>
      </c>
      <c r="J4423" s="40">
        <v>20</v>
      </c>
      <c r="K4423" s="40">
        <v>0</v>
      </c>
      <c r="L4423" s="40">
        <v>0</v>
      </c>
      <c r="M4423" s="40">
        <v>0</v>
      </c>
      <c r="N4423" s="41">
        <f>D4423*$D$3</f>
        <v>173.6</v>
      </c>
      <c r="O4423" s="41">
        <f>E4423*$E$3</f>
        <v>0</v>
      </c>
      <c r="P4423" s="41">
        <f>F4423*$F$3</f>
        <v>0</v>
      </c>
      <c r="Q4423" s="41">
        <f>G4423*$G$3</f>
        <v>0</v>
      </c>
      <c r="R4423" s="41">
        <f>H4423*$H$3</f>
        <v>112</v>
      </c>
      <c r="S4423" s="41">
        <f>(N4423/100)*(I4423*$I$3)+(N4423/100)*(J4423*$J$3)</f>
        <v>208.32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546"/>
        <v>381.91999999999996</v>
      </c>
      <c r="Y4423" s="41">
        <f t="shared" si="547"/>
        <v>0</v>
      </c>
      <c r="Z4423" s="41">
        <f t="shared" si="548"/>
        <v>0</v>
      </c>
      <c r="AA4423" s="41">
        <f t="shared" si="549"/>
        <v>0</v>
      </c>
      <c r="AB4423" s="41">
        <f t="shared" si="550"/>
        <v>112</v>
      </c>
      <c r="AC4423" s="42">
        <f t="shared" si="551"/>
        <v>493.9</v>
      </c>
      <c r="AD4423" s="43"/>
      <c r="AE4423" s="44"/>
      <c r="AF4423" s="45"/>
    </row>
    <row r="4424" spans="1:32">
      <c r="A4424" s="46" t="s">
        <v>29</v>
      </c>
      <c r="B4424" s="59">
        <v>15</v>
      </c>
      <c r="C4424" s="48" t="s">
        <v>5</v>
      </c>
      <c r="D4424" s="49">
        <v>124</v>
      </c>
      <c r="E4424" s="49">
        <v>0</v>
      </c>
      <c r="F4424" s="49">
        <v>0</v>
      </c>
      <c r="G4424" s="49">
        <v>0</v>
      </c>
      <c r="H4424" s="49">
        <v>80</v>
      </c>
      <c r="I4424" s="50">
        <v>55</v>
      </c>
      <c r="J4424" s="50">
        <v>40</v>
      </c>
      <c r="K4424" s="50">
        <v>0</v>
      </c>
      <c r="L4424" s="50">
        <v>0</v>
      </c>
      <c r="M4424" s="50">
        <v>0</v>
      </c>
      <c r="N4424" s="51">
        <f>D4424*$D$4</f>
        <v>167.4</v>
      </c>
      <c r="O4424" s="51">
        <f>E4424*$E$4</f>
        <v>0</v>
      </c>
      <c r="P4424" s="51">
        <f>F4424*$F$4</f>
        <v>0</v>
      </c>
      <c r="Q4424" s="51">
        <f>G4424*$G$4</f>
        <v>0</v>
      </c>
      <c r="R4424" s="51">
        <f>H4424*$H$4</f>
        <v>108</v>
      </c>
      <c r="S4424" s="51">
        <f>(N4424/100)*(I4424*$I$4)+(N4424/100)*(J4424*$J$4)</f>
        <v>318.06000000000006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546"/>
        <v>485.46000000000004</v>
      </c>
      <c r="Y4424" s="51">
        <f t="shared" si="547"/>
        <v>0</v>
      </c>
      <c r="Z4424" s="51">
        <f t="shared" si="548"/>
        <v>0</v>
      </c>
      <c r="AA4424" s="51">
        <f t="shared" si="549"/>
        <v>0</v>
      </c>
      <c r="AB4424" s="51">
        <f t="shared" si="550"/>
        <v>108</v>
      </c>
      <c r="AC4424" s="52">
        <f t="shared" si="551"/>
        <v>593.5</v>
      </c>
      <c r="AD4424" s="53">
        <f>(ROUND(AC4424-AC4423,1)/AC4423)</f>
        <v>0.20166025511237093</v>
      </c>
      <c r="AE4424" s="44"/>
      <c r="AF4424" s="45"/>
    </row>
    <row r="4425" spans="1:32">
      <c r="A4425" s="46" t="s">
        <v>30</v>
      </c>
      <c r="B4425" s="59">
        <v>0</v>
      </c>
      <c r="C4425" s="48" t="s">
        <v>6</v>
      </c>
      <c r="D4425" s="49">
        <v>124</v>
      </c>
      <c r="E4425" s="49">
        <v>0</v>
      </c>
      <c r="F4425" s="49">
        <v>0</v>
      </c>
      <c r="G4425" s="49">
        <v>0</v>
      </c>
      <c r="H4425" s="49">
        <v>80</v>
      </c>
      <c r="I4425" s="50">
        <v>40</v>
      </c>
      <c r="J4425" s="50">
        <v>20</v>
      </c>
      <c r="K4425" s="50">
        <v>0</v>
      </c>
      <c r="L4425" s="50">
        <v>0</v>
      </c>
      <c r="M4425" s="50">
        <v>0</v>
      </c>
      <c r="N4425" s="51">
        <f>D4425*$D$5</f>
        <v>173.6</v>
      </c>
      <c r="O4425" s="51">
        <f>E4425*$E$5</f>
        <v>0</v>
      </c>
      <c r="P4425" s="51">
        <f>F4425*$F$5</f>
        <v>0</v>
      </c>
      <c r="Q4425" s="51">
        <f>G4425*$G$5</f>
        <v>0</v>
      </c>
      <c r="R4425" s="51">
        <f>H4425*$H$5</f>
        <v>112</v>
      </c>
      <c r="S4425" s="51">
        <f>(N4425/100)*(I4425*$I$5)+(N4425/100)*(J4425*$J$5)</f>
        <v>208.32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546"/>
        <v>381.91999999999996</v>
      </c>
      <c r="Y4425" s="51">
        <f t="shared" si="547"/>
        <v>0</v>
      </c>
      <c r="Z4425" s="51">
        <f t="shared" si="548"/>
        <v>0</v>
      </c>
      <c r="AA4425" s="51">
        <f t="shared" si="549"/>
        <v>0</v>
      </c>
      <c r="AB4425" s="51">
        <f t="shared" si="550"/>
        <v>112</v>
      </c>
      <c r="AC4425" s="52">
        <f t="shared" si="551"/>
        <v>493.9</v>
      </c>
      <c r="AD4425" s="53">
        <f>(ROUND(AC4425-AC4423,1)/AC4423)</f>
        <v>0</v>
      </c>
      <c r="AE4425" s="44"/>
      <c r="AF4425" s="45"/>
    </row>
    <row r="4426" spans="1:32">
      <c r="A4426" s="46" t="s">
        <v>31</v>
      </c>
      <c r="B4426" s="59">
        <v>20</v>
      </c>
      <c r="C4426" s="48" t="s">
        <v>7</v>
      </c>
      <c r="D4426" s="49">
        <v>124</v>
      </c>
      <c r="E4426" s="49">
        <v>0</v>
      </c>
      <c r="F4426" s="49">
        <v>0</v>
      </c>
      <c r="G4426" s="49">
        <v>0</v>
      </c>
      <c r="H4426" s="49">
        <v>80</v>
      </c>
      <c r="I4426" s="50">
        <v>40</v>
      </c>
      <c r="J4426" s="50">
        <v>20</v>
      </c>
      <c r="K4426" s="50">
        <v>0</v>
      </c>
      <c r="L4426" s="50">
        <v>0</v>
      </c>
      <c r="M4426" s="50">
        <v>0</v>
      </c>
      <c r="N4426" s="51">
        <f>D4426*$D$6</f>
        <v>173.6</v>
      </c>
      <c r="O4426" s="51">
        <f>E4426*$E$6</f>
        <v>0</v>
      </c>
      <c r="P4426" s="51">
        <f>F4426*$F$6</f>
        <v>0</v>
      </c>
      <c r="Q4426" s="51">
        <f>G4426*$G$6</f>
        <v>0</v>
      </c>
      <c r="R4426" s="51">
        <f>H4426*$H$6</f>
        <v>112</v>
      </c>
      <c r="S4426" s="51">
        <f>(N4426/100)*(I4426*$I$6)+(N4426/100)*(J4426*$J$6)</f>
        <v>208.32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546"/>
        <v>381.91999999999996</v>
      </c>
      <c r="Y4426" s="51">
        <f t="shared" si="547"/>
        <v>0</v>
      </c>
      <c r="Z4426" s="51">
        <f t="shared" si="548"/>
        <v>0</v>
      </c>
      <c r="AA4426" s="51">
        <f t="shared" si="549"/>
        <v>0</v>
      </c>
      <c r="AB4426" s="51">
        <f t="shared" si="550"/>
        <v>112</v>
      </c>
      <c r="AC4426" s="52">
        <f t="shared" si="551"/>
        <v>493.9</v>
      </c>
      <c r="AD4426" s="53">
        <f>(ROUND(AC4426-AC4423,1)/AC4423)</f>
        <v>0</v>
      </c>
      <c r="AE4426" s="44"/>
      <c r="AF4426" s="15"/>
    </row>
    <row r="4427" spans="1:32">
      <c r="A4427" s="46" t="s">
        <v>32</v>
      </c>
      <c r="B4427" s="59">
        <v>20</v>
      </c>
      <c r="C4427" s="48" t="s">
        <v>8</v>
      </c>
      <c r="D4427" s="49">
        <v>124</v>
      </c>
      <c r="E4427" s="49">
        <v>0</v>
      </c>
      <c r="F4427" s="49">
        <v>0</v>
      </c>
      <c r="G4427" s="49">
        <v>0</v>
      </c>
      <c r="H4427" s="49">
        <v>80</v>
      </c>
      <c r="I4427" s="50">
        <v>40</v>
      </c>
      <c r="J4427" s="50">
        <v>20</v>
      </c>
      <c r="K4427" s="50">
        <v>0</v>
      </c>
      <c r="L4427" s="50">
        <v>0</v>
      </c>
      <c r="M4427" s="50">
        <v>0</v>
      </c>
      <c r="N4427" s="51">
        <f>D4427*$D$7</f>
        <v>173.6</v>
      </c>
      <c r="O4427" s="51">
        <f>E4427*$E$7</f>
        <v>0</v>
      </c>
      <c r="P4427" s="51">
        <f>F4427*$F$7</f>
        <v>0</v>
      </c>
      <c r="Q4427" s="51">
        <f>G4427*$G$7</f>
        <v>0</v>
      </c>
      <c r="R4427" s="51">
        <f>H4427*$H$7</f>
        <v>112</v>
      </c>
      <c r="S4427" s="51">
        <f>(N4427/100)*(I4427*$I$7)+(N4427/100)*(J4427*$J$7)</f>
        <v>208.32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546"/>
        <v>381.91999999999996</v>
      </c>
      <c r="Y4427" s="51">
        <f t="shared" si="547"/>
        <v>0</v>
      </c>
      <c r="Z4427" s="51">
        <f t="shared" si="548"/>
        <v>0</v>
      </c>
      <c r="AA4427" s="51">
        <f t="shared" si="549"/>
        <v>0</v>
      </c>
      <c r="AB4427" s="51">
        <f t="shared" si="550"/>
        <v>112</v>
      </c>
      <c r="AC4427" s="52">
        <f t="shared" si="551"/>
        <v>493.9</v>
      </c>
      <c r="AD4427" s="53">
        <f>(ROUND(AC4427-AC4423,1)/AC4423)</f>
        <v>0</v>
      </c>
      <c r="AE4427" s="44"/>
      <c r="AF4427" s="45"/>
    </row>
    <row r="4428" spans="1:32">
      <c r="A4428" s="46" t="s">
        <v>33</v>
      </c>
      <c r="B4428" s="59"/>
      <c r="C4428" s="48" t="s">
        <v>9</v>
      </c>
      <c r="D4428" s="49">
        <v>124</v>
      </c>
      <c r="E4428" s="49">
        <v>0</v>
      </c>
      <c r="F4428" s="49">
        <v>0</v>
      </c>
      <c r="G4428" s="49">
        <v>0</v>
      </c>
      <c r="H4428" s="49">
        <v>80</v>
      </c>
      <c r="I4428" s="50">
        <v>40</v>
      </c>
      <c r="J4428" s="50">
        <v>20</v>
      </c>
      <c r="K4428" s="50">
        <v>0</v>
      </c>
      <c r="L4428" s="50">
        <v>0</v>
      </c>
      <c r="M4428" s="50">
        <v>0</v>
      </c>
      <c r="N4428" s="51">
        <f>D4428*$D$8</f>
        <v>173.6</v>
      </c>
      <c r="O4428" s="51">
        <f>E4428*$E$8</f>
        <v>0</v>
      </c>
      <c r="P4428" s="51">
        <f>F4428*$F$8</f>
        <v>0</v>
      </c>
      <c r="Q4428" s="51">
        <f>G4428*$G$8</f>
        <v>0</v>
      </c>
      <c r="R4428" s="51">
        <f>H4428*$H$8</f>
        <v>112</v>
      </c>
      <c r="S4428" s="51">
        <f>(N4428/100)*(I4428*$I$8)+(N4428/100)*(J4428*$J$8)</f>
        <v>208.32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546"/>
        <v>381.91999999999996</v>
      </c>
      <c r="Y4428" s="51">
        <f t="shared" si="547"/>
        <v>0</v>
      </c>
      <c r="Z4428" s="51">
        <f t="shared" si="548"/>
        <v>0</v>
      </c>
      <c r="AA4428" s="51">
        <f t="shared" si="549"/>
        <v>0</v>
      </c>
      <c r="AB4428" s="51">
        <f t="shared" si="550"/>
        <v>112</v>
      </c>
      <c r="AC4428" s="52">
        <f t="shared" si="551"/>
        <v>493.9</v>
      </c>
      <c r="AD4428" s="53">
        <f>(ROUND(AC4428-AC4423,1)/AC4423)</f>
        <v>0</v>
      </c>
      <c r="AE4428" s="44"/>
      <c r="AF4428" s="45"/>
    </row>
    <row r="4429" spans="1:32">
      <c r="A4429" s="46" t="s">
        <v>34</v>
      </c>
      <c r="B4429" s="59"/>
      <c r="C4429" s="48" t="s">
        <v>10</v>
      </c>
      <c r="D4429" s="49">
        <v>62</v>
      </c>
      <c r="E4429" s="49">
        <v>168</v>
      </c>
      <c r="F4429" s="49">
        <v>0</v>
      </c>
      <c r="G4429" s="49">
        <v>0</v>
      </c>
      <c r="H4429" s="49">
        <v>0</v>
      </c>
      <c r="I4429" s="50">
        <v>40</v>
      </c>
      <c r="J4429" s="50">
        <v>20</v>
      </c>
      <c r="K4429" s="50">
        <v>80</v>
      </c>
      <c r="L4429" s="50">
        <v>0</v>
      </c>
      <c r="M4429" s="50">
        <v>0</v>
      </c>
      <c r="N4429" s="51">
        <f>D4429*$D$9</f>
        <v>83.7</v>
      </c>
      <c r="O4429" s="51">
        <f>E4429*$E$9</f>
        <v>226.8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50.220000000000006</v>
      </c>
      <c r="T4429" s="51">
        <f>(O4429/100)*(K4429*$K$9)</f>
        <v>254.01600000000002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546"/>
        <v>133.92000000000002</v>
      </c>
      <c r="Y4429" s="51">
        <f t="shared" si="547"/>
        <v>480.81600000000003</v>
      </c>
      <c r="Z4429" s="51">
        <f t="shared" si="548"/>
        <v>0</v>
      </c>
      <c r="AA4429" s="51">
        <f t="shared" si="549"/>
        <v>0</v>
      </c>
      <c r="AB4429" s="51">
        <f t="shared" si="550"/>
        <v>0</v>
      </c>
      <c r="AC4429" s="52">
        <f t="shared" si="551"/>
        <v>614.70000000000005</v>
      </c>
      <c r="AD4429" s="53">
        <f>(ROUND(AC4429-AC4423,1)/AC4423)</f>
        <v>0.24458392387122899</v>
      </c>
      <c r="AE4429" s="44"/>
      <c r="AF4429" s="45"/>
    </row>
    <row r="4430" spans="1:32">
      <c r="A4430" s="46" t="s">
        <v>35</v>
      </c>
      <c r="B4430" s="59"/>
      <c r="C4430" s="48" t="s">
        <v>11</v>
      </c>
      <c r="D4430" s="49">
        <v>62</v>
      </c>
      <c r="E4430" s="49">
        <v>0</v>
      </c>
      <c r="F4430" s="49">
        <v>168</v>
      </c>
      <c r="G4430" s="49">
        <v>0</v>
      </c>
      <c r="H4430" s="49">
        <v>0</v>
      </c>
      <c r="I4430" s="50">
        <v>40</v>
      </c>
      <c r="J4430" s="50">
        <v>20</v>
      </c>
      <c r="K4430" s="50">
        <v>40</v>
      </c>
      <c r="L4430" s="50">
        <v>40</v>
      </c>
      <c r="M4430" s="50">
        <v>0</v>
      </c>
      <c r="N4430" s="51">
        <f>D4430*$D$10</f>
        <v>83.7</v>
      </c>
      <c r="O4430" s="51">
        <f>E4430*$E$10</f>
        <v>0</v>
      </c>
      <c r="P4430" s="51">
        <f>F4430*$F$10</f>
        <v>226.8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50.220000000000006</v>
      </c>
      <c r="T4430" s="51">
        <f>(O4430/100)*(K4430*$J$10)</f>
        <v>0</v>
      </c>
      <c r="U4430" s="51">
        <f>(P4430/100)*(K4430*$K$10)+(P4430/100)*(L4430*$L$10)</f>
        <v>254.01600000000002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546"/>
        <v>133.92000000000002</v>
      </c>
      <c r="Y4430" s="51">
        <f t="shared" si="547"/>
        <v>0</v>
      </c>
      <c r="Z4430" s="51">
        <f t="shared" si="548"/>
        <v>480.81600000000003</v>
      </c>
      <c r="AA4430" s="51">
        <f t="shared" si="549"/>
        <v>0</v>
      </c>
      <c r="AB4430" s="51">
        <f t="shared" si="550"/>
        <v>0</v>
      </c>
      <c r="AC4430" s="52">
        <f t="shared" si="551"/>
        <v>614.70000000000005</v>
      </c>
      <c r="AD4430" s="53">
        <f>(ROUND(AC4430-AC4423,1)/AC4423)</f>
        <v>0.24458392387122899</v>
      </c>
      <c r="AE4430" s="44"/>
      <c r="AF4430" s="45"/>
    </row>
    <row r="4431" spans="1:32">
      <c r="A4431" s="46" t="s">
        <v>36</v>
      </c>
      <c r="B4431" s="59"/>
      <c r="C4431" s="48" t="s">
        <v>12</v>
      </c>
      <c r="D4431" s="49">
        <v>62</v>
      </c>
      <c r="E4431" s="49">
        <v>0</v>
      </c>
      <c r="F4431" s="49">
        <v>0</v>
      </c>
      <c r="G4431" s="49">
        <v>168</v>
      </c>
      <c r="H4431" s="49">
        <v>0</v>
      </c>
      <c r="I4431" s="50">
        <v>40</v>
      </c>
      <c r="J4431" s="50">
        <v>20</v>
      </c>
      <c r="K4431" s="50">
        <v>0</v>
      </c>
      <c r="L4431" s="50">
        <v>80</v>
      </c>
      <c r="M4431" s="50">
        <v>0</v>
      </c>
      <c r="N4431" s="51">
        <f>D4431*$D$11</f>
        <v>83.7</v>
      </c>
      <c r="O4431" s="51">
        <f>E4431*$E$11</f>
        <v>0</v>
      </c>
      <c r="P4431" s="51">
        <f>F4431*$F$11</f>
        <v>0</v>
      </c>
      <c r="Q4431" s="51">
        <f>G4431*$G$11</f>
        <v>226.8</v>
      </c>
      <c r="R4431" s="51">
        <f>H4431*$H$11</f>
        <v>0</v>
      </c>
      <c r="S4431" s="51">
        <f>(N4431/100)*(I4431*$I$11)+(N4431/100)*(J4431*$J$11)</f>
        <v>50.220000000000006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254.01600000000002</v>
      </c>
      <c r="W4431" s="51">
        <f>(R4431/100)*(K4431*$K$11)+(R4431/100)*(L4431*$L$11)</f>
        <v>0</v>
      </c>
      <c r="X4431" s="51">
        <f t="shared" si="546"/>
        <v>133.92000000000002</v>
      </c>
      <c r="Y4431" s="51">
        <f t="shared" si="547"/>
        <v>0</v>
      </c>
      <c r="Z4431" s="51">
        <f t="shared" si="548"/>
        <v>0</v>
      </c>
      <c r="AA4431" s="51">
        <f t="shared" si="549"/>
        <v>480.81600000000003</v>
      </c>
      <c r="AB4431" s="51">
        <f t="shared" si="550"/>
        <v>0</v>
      </c>
      <c r="AC4431" s="52">
        <f t="shared" si="551"/>
        <v>614.70000000000005</v>
      </c>
      <c r="AD4431" s="53">
        <f>(ROUND(AC4431-AC4423,1)/AC4423)</f>
        <v>0.24458392387122899</v>
      </c>
      <c r="AE4431" s="44"/>
      <c r="AF4431" s="45"/>
    </row>
    <row r="4432" spans="1:32">
      <c r="A4432" s="46" t="s">
        <v>37</v>
      </c>
      <c r="B4432" s="59"/>
      <c r="C4432" s="48" t="s">
        <v>13</v>
      </c>
      <c r="D4432" s="49">
        <v>62</v>
      </c>
      <c r="E4432" s="49">
        <v>0</v>
      </c>
      <c r="F4432" s="49">
        <v>0</v>
      </c>
      <c r="G4432" s="49">
        <v>0</v>
      </c>
      <c r="H4432" s="49">
        <v>168</v>
      </c>
      <c r="I4432" s="50">
        <v>40</v>
      </c>
      <c r="J4432" s="50">
        <v>20</v>
      </c>
      <c r="K4432" s="50">
        <v>45</v>
      </c>
      <c r="L4432" s="50">
        <v>45</v>
      </c>
      <c r="M4432" s="50">
        <v>0</v>
      </c>
      <c r="N4432" s="51">
        <f>D4432*$D$12</f>
        <v>83.7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226.8</v>
      </c>
      <c r="S4432" s="51">
        <f>(N4432/100)*(I4432*$I$12)+(N4432/100)*(J4432*$J$12)</f>
        <v>50.220000000000006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285.76799999999997</v>
      </c>
      <c r="X4432" s="51">
        <f t="shared" si="546"/>
        <v>133.92000000000002</v>
      </c>
      <c r="Y4432" s="51">
        <f t="shared" si="547"/>
        <v>0</v>
      </c>
      <c r="Z4432" s="51">
        <f t="shared" si="548"/>
        <v>0</v>
      </c>
      <c r="AA4432" s="51">
        <f t="shared" si="549"/>
        <v>0</v>
      </c>
      <c r="AB4432" s="51">
        <f t="shared" si="550"/>
        <v>512.56799999999998</v>
      </c>
      <c r="AC4432" s="52">
        <f t="shared" si="551"/>
        <v>646.5</v>
      </c>
      <c r="AD4432" s="53">
        <f>(ROUND(AC4432-AC4423,1)/AC4423)</f>
        <v>0.30896942700951607</v>
      </c>
      <c r="AE4432" s="44"/>
      <c r="AF4432" s="45"/>
    </row>
    <row r="4433" spans="1:32">
      <c r="A4433" s="46" t="s">
        <v>38</v>
      </c>
      <c r="B4433" s="59"/>
      <c r="C4433" s="48" t="s">
        <v>14</v>
      </c>
      <c r="D4433" s="49">
        <v>124</v>
      </c>
      <c r="E4433" s="49">
        <v>0</v>
      </c>
      <c r="F4433" s="49">
        <v>0</v>
      </c>
      <c r="G4433" s="49">
        <v>0</v>
      </c>
      <c r="H4433" s="49">
        <v>80</v>
      </c>
      <c r="I4433" s="50">
        <v>0</v>
      </c>
      <c r="J4433" s="50">
        <v>0</v>
      </c>
      <c r="K4433" s="50">
        <v>0</v>
      </c>
      <c r="L4433" s="50">
        <v>0</v>
      </c>
      <c r="M4433" s="50">
        <v>60</v>
      </c>
      <c r="N4433" s="51">
        <f>D4433*$D$13</f>
        <v>167.4</v>
      </c>
      <c r="O4433" s="51">
        <f>E4433*$E$13</f>
        <v>0</v>
      </c>
      <c r="P4433" s="51">
        <f>F4433*$F$13</f>
        <v>0</v>
      </c>
      <c r="Q4433" s="51">
        <f>G4433*$G$13</f>
        <v>0</v>
      </c>
      <c r="R4433" s="51">
        <f>H4433*$H$13</f>
        <v>108</v>
      </c>
      <c r="S4433" s="51">
        <f>(N4433/100)*(I4433*$I$13)+(N4433/100)*(J4433*$J$13)+(N4433/100)*(M4433*$M$13)</f>
        <v>200.88000000000002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129.60000000000002</v>
      </c>
      <c r="X4433" s="51">
        <f t="shared" si="546"/>
        <v>368.28000000000003</v>
      </c>
      <c r="Y4433" s="51">
        <f t="shared" si="547"/>
        <v>0</v>
      </c>
      <c r="Z4433" s="51">
        <f t="shared" si="548"/>
        <v>0</v>
      </c>
      <c r="AA4433" s="51">
        <f t="shared" si="549"/>
        <v>0</v>
      </c>
      <c r="AB4433" s="51">
        <f t="shared" si="550"/>
        <v>237.60000000000002</v>
      </c>
      <c r="AC4433" s="52">
        <f t="shared" si="551"/>
        <v>605.9</v>
      </c>
      <c r="AD4433" s="53">
        <f>(ROUND(AC4433-AC4423,1)/AC4423)</f>
        <v>0.2267665519335898</v>
      </c>
      <c r="AE4433" s="35"/>
      <c r="AF4433" s="45"/>
    </row>
    <row r="4434" spans="1:32">
      <c r="A4434" s="46" t="s">
        <v>39</v>
      </c>
      <c r="B4434" s="59"/>
      <c r="C4434" s="48" t="s">
        <v>15</v>
      </c>
      <c r="D4434" s="49">
        <v>140</v>
      </c>
      <c r="E4434" s="49">
        <v>0</v>
      </c>
      <c r="F4434" s="49">
        <v>0</v>
      </c>
      <c r="G4434" s="49">
        <v>0</v>
      </c>
      <c r="H4434" s="49">
        <v>0</v>
      </c>
      <c r="I4434" s="50">
        <v>40</v>
      </c>
      <c r="J4434" s="50">
        <v>20</v>
      </c>
      <c r="K4434" s="50">
        <v>75</v>
      </c>
      <c r="L4434" s="50">
        <v>0</v>
      </c>
      <c r="M4434" s="50">
        <v>0</v>
      </c>
      <c r="N4434" s="51">
        <f>D4434*$D$14</f>
        <v>189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396.9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546"/>
        <v>585.9</v>
      </c>
      <c r="Y4434" s="51">
        <f t="shared" si="547"/>
        <v>0</v>
      </c>
      <c r="Z4434" s="51">
        <f t="shared" si="548"/>
        <v>0</v>
      </c>
      <c r="AA4434" s="51">
        <f t="shared" si="549"/>
        <v>0</v>
      </c>
      <c r="AB4434" s="51">
        <f t="shared" si="550"/>
        <v>0</v>
      </c>
      <c r="AC4434" s="52">
        <f t="shared" si="551"/>
        <v>585.9</v>
      </c>
      <c r="AD4434" s="53">
        <f>(ROUND(AC4434-AC4423,1)/AC4423)</f>
        <v>0.18627252480259163</v>
      </c>
      <c r="AE4434" s="44"/>
      <c r="AF4434" s="45"/>
    </row>
    <row r="4435" spans="1:32" s="70" customFormat="1">
      <c r="A4435" s="46"/>
      <c r="B4435" s="59"/>
      <c r="C4435" s="48" t="s">
        <v>16</v>
      </c>
      <c r="D4435" s="49">
        <v>140</v>
      </c>
      <c r="E4435" s="49">
        <v>0</v>
      </c>
      <c r="F4435" s="49">
        <v>0</v>
      </c>
      <c r="G4435" s="49">
        <v>0</v>
      </c>
      <c r="H4435" s="49">
        <v>0</v>
      </c>
      <c r="I4435" s="50">
        <v>40</v>
      </c>
      <c r="J4435" s="50">
        <v>20</v>
      </c>
      <c r="K4435" s="50">
        <v>0</v>
      </c>
      <c r="L4435" s="50">
        <v>75</v>
      </c>
      <c r="M4435" s="50">
        <v>0</v>
      </c>
      <c r="N4435" s="51">
        <f>D4435*$D$15</f>
        <v>189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396.9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546"/>
        <v>585.9</v>
      </c>
      <c r="Y4435" s="51">
        <f t="shared" si="547"/>
        <v>0</v>
      </c>
      <c r="Z4435" s="51">
        <f t="shared" si="548"/>
        <v>0</v>
      </c>
      <c r="AA4435" s="51">
        <f t="shared" si="549"/>
        <v>0</v>
      </c>
      <c r="AB4435" s="51">
        <f t="shared" si="550"/>
        <v>0</v>
      </c>
      <c r="AC4435" s="52">
        <f t="shared" si="551"/>
        <v>585.9</v>
      </c>
      <c r="AD4435" s="53">
        <f>(ROUND(AC4435-AC4423,1)/AC4423)</f>
        <v>0.18627252480259163</v>
      </c>
      <c r="AE4435" s="44"/>
      <c r="AF4435" s="45"/>
    </row>
    <row r="4436" spans="1:32">
      <c r="A4436" s="46"/>
      <c r="B4436" s="59"/>
      <c r="C4436" s="48" t="s">
        <v>17</v>
      </c>
      <c r="D4436" s="49">
        <v>124</v>
      </c>
      <c r="E4436" s="49">
        <v>0</v>
      </c>
      <c r="F4436" s="49">
        <v>0</v>
      </c>
      <c r="G4436" s="49">
        <v>0</v>
      </c>
      <c r="H4436" s="49">
        <v>80</v>
      </c>
      <c r="I4436" s="50">
        <v>40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167.4</v>
      </c>
      <c r="O4436" s="51">
        <f>E4436*$E$16</f>
        <v>0</v>
      </c>
      <c r="P4436" s="51">
        <f>F4436*$F$16</f>
        <v>0</v>
      </c>
      <c r="Q4436" s="51">
        <f>G4436*$G$16</f>
        <v>0</v>
      </c>
      <c r="R4436" s="51">
        <f>H4436*$H$16</f>
        <v>108</v>
      </c>
      <c r="S4436" s="51">
        <f>(N4436/100)*(I4436*$I$16)+(N4436/100)*(J4436*$J$16)</f>
        <v>276.21000000000004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546"/>
        <v>443.61</v>
      </c>
      <c r="Y4436" s="51">
        <f t="shared" si="547"/>
        <v>0</v>
      </c>
      <c r="Z4436" s="51">
        <f t="shared" si="548"/>
        <v>0</v>
      </c>
      <c r="AA4436" s="51">
        <f t="shared" si="549"/>
        <v>0</v>
      </c>
      <c r="AB4436" s="51">
        <f t="shared" si="550"/>
        <v>108</v>
      </c>
      <c r="AC4436" s="52">
        <f t="shared" si="551"/>
        <v>551.6</v>
      </c>
      <c r="AD4436" s="53">
        <f>(ROUND(AC4436-AC4423,1)/AC4423)</f>
        <v>0.11682526827292976</v>
      </c>
      <c r="AE4436" s="44"/>
      <c r="AF4436" s="45"/>
    </row>
    <row r="4437" spans="1:32">
      <c r="A4437" s="46"/>
      <c r="B4437" s="59"/>
      <c r="C4437" s="48" t="s">
        <v>18</v>
      </c>
      <c r="D4437" s="49">
        <v>124</v>
      </c>
      <c r="E4437" s="49">
        <v>0</v>
      </c>
      <c r="F4437" s="49">
        <v>0</v>
      </c>
      <c r="G4437" s="49">
        <v>0</v>
      </c>
      <c r="H4437" s="49">
        <v>80</v>
      </c>
      <c r="I4437" s="50">
        <v>75</v>
      </c>
      <c r="J4437" s="50">
        <v>20</v>
      </c>
      <c r="K4437" s="50">
        <v>0</v>
      </c>
      <c r="L4437" s="50">
        <v>0</v>
      </c>
      <c r="M4437" s="50">
        <v>0</v>
      </c>
      <c r="N4437" s="51">
        <f>D4437*$D$17</f>
        <v>167.4</v>
      </c>
      <c r="O4437" s="51">
        <f>E4437*$E$17</f>
        <v>0</v>
      </c>
      <c r="P4437" s="51">
        <f>F4437*$F$17</f>
        <v>0</v>
      </c>
      <c r="Q4437" s="51">
        <f>G4437*$G$17</f>
        <v>0</v>
      </c>
      <c r="R4437" s="51">
        <f>H4437*$H$17</f>
        <v>108</v>
      </c>
      <c r="S4437" s="51">
        <f>(N4437/100)*(I4437*$I$17)+(N4437/100)*(J4437*$J$17)</f>
        <v>347.35500000000008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546"/>
        <v>514.75500000000011</v>
      </c>
      <c r="Y4437" s="51">
        <f t="shared" si="547"/>
        <v>0</v>
      </c>
      <c r="Z4437" s="51">
        <f t="shared" si="548"/>
        <v>0</v>
      </c>
      <c r="AA4437" s="51">
        <f t="shared" si="549"/>
        <v>0</v>
      </c>
      <c r="AB4437" s="51">
        <f t="shared" si="550"/>
        <v>108</v>
      </c>
      <c r="AC4437" s="52">
        <f t="shared" si="551"/>
        <v>622.79999999999995</v>
      </c>
      <c r="AD4437" s="53">
        <f>(ROUND(AC4437-AC4423,1)/AC4423)</f>
        <v>0.2609840048592833</v>
      </c>
      <c r="AE4437" s="44"/>
      <c r="AF4437" s="45"/>
    </row>
    <row r="4438" spans="1:32">
      <c r="A4438" s="54" t="s">
        <v>19</v>
      </c>
      <c r="B4438" s="60" t="s">
        <v>356</v>
      </c>
      <c r="C4438" s="38" t="s">
        <v>50</v>
      </c>
      <c r="D4438" s="39">
        <v>128</v>
      </c>
      <c r="E4438" s="39">
        <v>0</v>
      </c>
      <c r="F4438" s="39">
        <v>0</v>
      </c>
      <c r="G4438" s="39">
        <v>75</v>
      </c>
      <c r="H4438" s="39">
        <v>0</v>
      </c>
      <c r="I4438" s="40">
        <v>40</v>
      </c>
      <c r="J4438" s="40">
        <v>20</v>
      </c>
      <c r="K4438" s="40">
        <v>0</v>
      </c>
      <c r="L4438" s="40">
        <v>0</v>
      </c>
      <c r="M4438" s="40">
        <v>0</v>
      </c>
      <c r="N4438" s="41">
        <f>D4438*$D$3</f>
        <v>179.2</v>
      </c>
      <c r="O4438" s="41">
        <f>E4438*$E$3</f>
        <v>0</v>
      </c>
      <c r="P4438" s="41">
        <f>F4438*$F$3</f>
        <v>0</v>
      </c>
      <c r="Q4438" s="41">
        <f>G4438*$G$3</f>
        <v>105</v>
      </c>
      <c r="R4438" s="41">
        <f>H4438*$H$3</f>
        <v>0</v>
      </c>
      <c r="S4438" s="41">
        <f>(N4438/100)*(I4438*$I$3)+(N4438/100)*(J4438*$J$3)</f>
        <v>215.03999999999996</v>
      </c>
      <c r="T4438" s="41">
        <f>(O4438/100)*(K4438*$K$3)</f>
        <v>0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546"/>
        <v>394.23999999999995</v>
      </c>
      <c r="Y4438" s="41">
        <f t="shared" si="547"/>
        <v>0</v>
      </c>
      <c r="Z4438" s="41">
        <f t="shared" si="548"/>
        <v>0</v>
      </c>
      <c r="AA4438" s="41">
        <f t="shared" si="549"/>
        <v>105</v>
      </c>
      <c r="AB4438" s="41">
        <f t="shared" si="550"/>
        <v>0</v>
      </c>
      <c r="AC4438" s="42">
        <f t="shared" si="551"/>
        <v>499.2</v>
      </c>
      <c r="AD4438" s="43"/>
      <c r="AE4438" s="44"/>
      <c r="AF4438" s="15"/>
    </row>
    <row r="4439" spans="1:32">
      <c r="A4439" s="46" t="s">
        <v>29</v>
      </c>
      <c r="B4439" s="61">
        <v>36</v>
      </c>
      <c r="C4439" s="48" t="s">
        <v>5</v>
      </c>
      <c r="D4439" s="49">
        <v>128</v>
      </c>
      <c r="E4439" s="49">
        <v>0</v>
      </c>
      <c r="F4439" s="49">
        <v>0</v>
      </c>
      <c r="G4439" s="49">
        <v>75</v>
      </c>
      <c r="H4439" s="49">
        <v>0</v>
      </c>
      <c r="I4439" s="50">
        <v>55</v>
      </c>
      <c r="J4439" s="50">
        <v>40</v>
      </c>
      <c r="K4439" s="50">
        <v>0</v>
      </c>
      <c r="L4439" s="50">
        <v>0</v>
      </c>
      <c r="M4439" s="50">
        <v>0</v>
      </c>
      <c r="N4439" s="51">
        <f>D4439*$D$4</f>
        <v>172.8</v>
      </c>
      <c r="O4439" s="51">
        <f>E4439*$E$4</f>
        <v>0</v>
      </c>
      <c r="P4439" s="51">
        <f>F4439*$F$4</f>
        <v>0</v>
      </c>
      <c r="Q4439" s="51">
        <f>G4439*$G$4</f>
        <v>101.25</v>
      </c>
      <c r="R4439" s="51">
        <f>H4439*$H$4</f>
        <v>0</v>
      </c>
      <c r="S4439" s="51">
        <f>(N4439/100)*(I4439*$I$4)+(N4439/100)*(J4439*$J$4)</f>
        <v>328.32000000000005</v>
      </c>
      <c r="T4439" s="51">
        <f>(O4439/100)*(K4439*$K$4)</f>
        <v>0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546"/>
        <v>501.12000000000006</v>
      </c>
      <c r="Y4439" s="51">
        <f t="shared" si="547"/>
        <v>0</v>
      </c>
      <c r="Z4439" s="51">
        <f t="shared" si="548"/>
        <v>0</v>
      </c>
      <c r="AA4439" s="51">
        <f t="shared" si="549"/>
        <v>101.25</v>
      </c>
      <c r="AB4439" s="51">
        <f t="shared" si="550"/>
        <v>0</v>
      </c>
      <c r="AC4439" s="52">
        <f t="shared" si="551"/>
        <v>602.4</v>
      </c>
      <c r="AD4439" s="53">
        <f>(ROUND(AC4439-AC4438,1)/AC4438)</f>
        <v>0.20673076923076925</v>
      </c>
      <c r="AE4439" s="44"/>
      <c r="AF4439" s="45"/>
    </row>
    <row r="4440" spans="1:32">
      <c r="A4440" s="46" t="s">
        <v>30</v>
      </c>
      <c r="B4440" s="61">
        <v>12</v>
      </c>
      <c r="C4440" s="48" t="s">
        <v>6</v>
      </c>
      <c r="D4440" s="49">
        <v>128</v>
      </c>
      <c r="E4440" s="49">
        <v>0</v>
      </c>
      <c r="F4440" s="49">
        <v>0</v>
      </c>
      <c r="G4440" s="49">
        <v>75</v>
      </c>
      <c r="H4440" s="49">
        <v>0</v>
      </c>
      <c r="I4440" s="50">
        <v>40</v>
      </c>
      <c r="J4440" s="50">
        <v>20</v>
      </c>
      <c r="K4440" s="50">
        <v>0</v>
      </c>
      <c r="L4440" s="50">
        <v>0</v>
      </c>
      <c r="M4440" s="50">
        <v>0</v>
      </c>
      <c r="N4440" s="51">
        <f>D4440*$D$5</f>
        <v>179.2</v>
      </c>
      <c r="O4440" s="51">
        <f>E4440*$E$5</f>
        <v>0</v>
      </c>
      <c r="P4440" s="51">
        <f>F4440*$F$5</f>
        <v>0</v>
      </c>
      <c r="Q4440" s="51">
        <f>G4440*$G$5</f>
        <v>105</v>
      </c>
      <c r="R4440" s="51">
        <f>H4440*$H$5</f>
        <v>0</v>
      </c>
      <c r="S4440" s="51">
        <f>(N4440/100)*(I4440*$I$5)+(N4440/100)*(J4440*$J$5)</f>
        <v>215.03999999999996</v>
      </c>
      <c r="T4440" s="51">
        <f>(O4440/100)*(K4440*$K$5)</f>
        <v>0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546"/>
        <v>394.23999999999995</v>
      </c>
      <c r="Y4440" s="51">
        <f t="shared" si="547"/>
        <v>0</v>
      </c>
      <c r="Z4440" s="51">
        <f t="shared" si="548"/>
        <v>0</v>
      </c>
      <c r="AA4440" s="51">
        <f t="shared" si="549"/>
        <v>105</v>
      </c>
      <c r="AB4440" s="51">
        <f t="shared" si="550"/>
        <v>0</v>
      </c>
      <c r="AC4440" s="52">
        <f t="shared" si="551"/>
        <v>499.2</v>
      </c>
      <c r="AD4440" s="53">
        <f>(ROUND(AC4440-AC4438,1)/AC4438)</f>
        <v>0</v>
      </c>
      <c r="AE4440" s="44"/>
      <c r="AF4440" s="45"/>
    </row>
    <row r="4441" spans="1:32">
      <c r="A4441" s="46" t="s">
        <v>31</v>
      </c>
      <c r="B4441" s="61">
        <v>0</v>
      </c>
      <c r="C4441" s="48" t="s">
        <v>7</v>
      </c>
      <c r="D4441" s="49">
        <v>128</v>
      </c>
      <c r="E4441" s="49">
        <v>0</v>
      </c>
      <c r="F4441" s="49">
        <v>0</v>
      </c>
      <c r="G4441" s="49">
        <v>75</v>
      </c>
      <c r="H4441" s="49">
        <v>0</v>
      </c>
      <c r="I4441" s="50">
        <v>40</v>
      </c>
      <c r="J4441" s="50">
        <v>20</v>
      </c>
      <c r="K4441" s="50">
        <v>0</v>
      </c>
      <c r="L4441" s="50">
        <v>0</v>
      </c>
      <c r="M4441" s="50">
        <v>0</v>
      </c>
      <c r="N4441" s="51">
        <f>D4441*$D$6</f>
        <v>179.2</v>
      </c>
      <c r="O4441" s="51">
        <f>E4441*$E$6</f>
        <v>0</v>
      </c>
      <c r="P4441" s="51">
        <f>F4441*$F$6</f>
        <v>0</v>
      </c>
      <c r="Q4441" s="51">
        <f>G4441*$G$6</f>
        <v>105</v>
      </c>
      <c r="R4441" s="51">
        <f>H4441*$H$6</f>
        <v>0</v>
      </c>
      <c r="S4441" s="51">
        <f>(N4441/100)*(I4441*$I$6)+(N4441/100)*(J4441*$J$6)</f>
        <v>215.03999999999996</v>
      </c>
      <c r="T4441" s="51">
        <f>(O4441/100)*(K4441*$K$6)</f>
        <v>0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546"/>
        <v>394.23999999999995</v>
      </c>
      <c r="Y4441" s="51">
        <f t="shared" si="547"/>
        <v>0</v>
      </c>
      <c r="Z4441" s="51">
        <f t="shared" si="548"/>
        <v>0</v>
      </c>
      <c r="AA4441" s="51">
        <f t="shared" si="549"/>
        <v>105</v>
      </c>
      <c r="AB4441" s="51">
        <f t="shared" si="550"/>
        <v>0</v>
      </c>
      <c r="AC4441" s="52">
        <f t="shared" si="551"/>
        <v>499.2</v>
      </c>
      <c r="AD4441" s="53">
        <f>(ROUND(AC4441-AC4438,1)/AC4438)</f>
        <v>0</v>
      </c>
      <c r="AE4441" s="44"/>
      <c r="AF4441" s="45"/>
    </row>
    <row r="4442" spans="1:32">
      <c r="A4442" s="46" t="s">
        <v>32</v>
      </c>
      <c r="B4442" s="61">
        <v>40</v>
      </c>
      <c r="C4442" s="48" t="s">
        <v>8</v>
      </c>
      <c r="D4442" s="49">
        <v>128</v>
      </c>
      <c r="E4442" s="49">
        <v>0</v>
      </c>
      <c r="F4442" s="49">
        <v>0</v>
      </c>
      <c r="G4442" s="49">
        <v>75</v>
      </c>
      <c r="H4442" s="49">
        <v>0</v>
      </c>
      <c r="I4442" s="50">
        <v>40</v>
      </c>
      <c r="J4442" s="50">
        <v>20</v>
      </c>
      <c r="K4442" s="50">
        <v>0</v>
      </c>
      <c r="L4442" s="50">
        <v>0</v>
      </c>
      <c r="M4442" s="50">
        <v>0</v>
      </c>
      <c r="N4442" s="51">
        <f>D4442*$D$7</f>
        <v>179.2</v>
      </c>
      <c r="O4442" s="51">
        <f>E4442*$E$7</f>
        <v>0</v>
      </c>
      <c r="P4442" s="51">
        <f>F4442*$F$7</f>
        <v>0</v>
      </c>
      <c r="Q4442" s="51">
        <f>G4442*$G$7</f>
        <v>105</v>
      </c>
      <c r="R4442" s="51">
        <f>H4442*$H$7</f>
        <v>0</v>
      </c>
      <c r="S4442" s="51">
        <f>(N4442/100)*(I4442*$I$7)+(N4442/100)*(J4442*$J$7)</f>
        <v>215.03999999999996</v>
      </c>
      <c r="T4442" s="51">
        <f>(O4442/100)*(K4442*$K$7)</f>
        <v>0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546"/>
        <v>394.23999999999995</v>
      </c>
      <c r="Y4442" s="51">
        <f t="shared" si="547"/>
        <v>0</v>
      </c>
      <c r="Z4442" s="51">
        <f t="shared" si="548"/>
        <v>0</v>
      </c>
      <c r="AA4442" s="51">
        <f t="shared" si="549"/>
        <v>105</v>
      </c>
      <c r="AB4442" s="51">
        <f t="shared" si="550"/>
        <v>0</v>
      </c>
      <c r="AC4442" s="52">
        <f t="shared" si="551"/>
        <v>499.2</v>
      </c>
      <c r="AD4442" s="53">
        <f>(ROUND(AC4442-AC4438,1)/AC4438)</f>
        <v>0</v>
      </c>
      <c r="AE4442" s="44"/>
      <c r="AF4442" s="45"/>
    </row>
    <row r="4443" spans="1:32">
      <c r="A4443" s="46" t="s">
        <v>33</v>
      </c>
      <c r="B4443" s="61"/>
      <c r="C4443" s="48" t="s">
        <v>9</v>
      </c>
      <c r="D4443" s="49">
        <v>128</v>
      </c>
      <c r="E4443" s="49">
        <v>0</v>
      </c>
      <c r="F4443" s="49">
        <v>0</v>
      </c>
      <c r="G4443" s="49">
        <v>75</v>
      </c>
      <c r="H4443" s="49">
        <v>0</v>
      </c>
      <c r="I4443" s="50">
        <v>40</v>
      </c>
      <c r="J4443" s="50">
        <v>20</v>
      </c>
      <c r="K4443" s="50">
        <v>0</v>
      </c>
      <c r="L4443" s="50">
        <v>0</v>
      </c>
      <c r="M4443" s="50">
        <v>0</v>
      </c>
      <c r="N4443" s="51">
        <f>D4443*$D$8</f>
        <v>179.2</v>
      </c>
      <c r="O4443" s="51">
        <f>E4443*$E$8</f>
        <v>0</v>
      </c>
      <c r="P4443" s="51">
        <f>F4443*$F$8</f>
        <v>0</v>
      </c>
      <c r="Q4443" s="51">
        <f>G4443*$G$8</f>
        <v>105</v>
      </c>
      <c r="R4443" s="51">
        <f>H4443*$H$8</f>
        <v>0</v>
      </c>
      <c r="S4443" s="51">
        <f>(N4443/100)*(I4443*$I$8)+(N4443/100)*(J4443*$J$8)</f>
        <v>215.03999999999996</v>
      </c>
      <c r="T4443" s="51">
        <f>(O4443/100)*(K4443*$K$8)</f>
        <v>0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546"/>
        <v>394.23999999999995</v>
      </c>
      <c r="Y4443" s="51">
        <f t="shared" si="547"/>
        <v>0</v>
      </c>
      <c r="Z4443" s="51">
        <f t="shared" si="548"/>
        <v>0</v>
      </c>
      <c r="AA4443" s="51">
        <f t="shared" si="549"/>
        <v>105</v>
      </c>
      <c r="AB4443" s="51">
        <f t="shared" si="550"/>
        <v>0</v>
      </c>
      <c r="AC4443" s="52">
        <f t="shared" si="551"/>
        <v>499.2</v>
      </c>
      <c r="AD4443" s="53">
        <f>(ROUND(AC4443-AC4438,1)/AC4438)</f>
        <v>0</v>
      </c>
      <c r="AE4443" s="44"/>
      <c r="AF4443" s="45"/>
    </row>
    <row r="4444" spans="1:32">
      <c r="A4444" s="46" t="s">
        <v>34</v>
      </c>
      <c r="B4444" s="61"/>
      <c r="C4444" s="48" t="s">
        <v>10</v>
      </c>
      <c r="D4444" s="49">
        <v>64</v>
      </c>
      <c r="E4444" s="49">
        <v>170</v>
      </c>
      <c r="F4444" s="49">
        <v>0</v>
      </c>
      <c r="G4444" s="49">
        <v>0</v>
      </c>
      <c r="H4444" s="49">
        <v>0</v>
      </c>
      <c r="I4444" s="50">
        <v>40</v>
      </c>
      <c r="J4444" s="50">
        <v>20</v>
      </c>
      <c r="K4444" s="50">
        <v>80</v>
      </c>
      <c r="L4444" s="50">
        <v>0</v>
      </c>
      <c r="M4444" s="50">
        <v>0</v>
      </c>
      <c r="N4444" s="51">
        <f>D4444*$D$9</f>
        <v>86.4</v>
      </c>
      <c r="O4444" s="51">
        <f>E4444*$E$9</f>
        <v>229.50000000000003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51.84</v>
      </c>
      <c r="T4444" s="51">
        <f>(O4444/100)*(K4444*$K$9)</f>
        <v>257.04000000000002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546"/>
        <v>138.24</v>
      </c>
      <c r="Y4444" s="51">
        <f t="shared" si="547"/>
        <v>486.54000000000008</v>
      </c>
      <c r="Z4444" s="51">
        <f t="shared" si="548"/>
        <v>0</v>
      </c>
      <c r="AA4444" s="51">
        <f t="shared" si="549"/>
        <v>0</v>
      </c>
      <c r="AB4444" s="51">
        <f t="shared" si="550"/>
        <v>0</v>
      </c>
      <c r="AC4444" s="52">
        <f t="shared" si="551"/>
        <v>624.79999999999995</v>
      </c>
      <c r="AD4444" s="53">
        <f>(ROUND(AC4444-AC4438,1)/AC4438)</f>
        <v>0.2516025641025641</v>
      </c>
      <c r="AE4444" s="44"/>
      <c r="AF4444" s="45"/>
    </row>
    <row r="4445" spans="1:32">
      <c r="A4445" s="46" t="s">
        <v>35</v>
      </c>
      <c r="B4445" s="61"/>
      <c r="C4445" s="48" t="s">
        <v>11</v>
      </c>
      <c r="D4445" s="49">
        <v>64</v>
      </c>
      <c r="E4445" s="49">
        <v>0</v>
      </c>
      <c r="F4445" s="49">
        <v>170</v>
      </c>
      <c r="G4445" s="49">
        <v>0</v>
      </c>
      <c r="H4445" s="49">
        <v>0</v>
      </c>
      <c r="I4445" s="50">
        <v>40</v>
      </c>
      <c r="J4445" s="50">
        <v>20</v>
      </c>
      <c r="K4445" s="50">
        <v>40</v>
      </c>
      <c r="L4445" s="50">
        <v>40</v>
      </c>
      <c r="M4445" s="50">
        <v>0</v>
      </c>
      <c r="N4445" s="51">
        <f>D4445*$D$10</f>
        <v>86.4</v>
      </c>
      <c r="O4445" s="51">
        <f>E4445*$E$10</f>
        <v>0</v>
      </c>
      <c r="P4445" s="51">
        <f>F4445*$F$10</f>
        <v>229.50000000000003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51.84</v>
      </c>
      <c r="T4445" s="51">
        <f>(O4445/100)*(K4445*$J$10)</f>
        <v>0</v>
      </c>
      <c r="U4445" s="51">
        <f>(P4445/100)*(K4445*$K$10)+(P4445/100)*(L4445*$L$10)</f>
        <v>257.04000000000002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546"/>
        <v>138.24</v>
      </c>
      <c r="Y4445" s="51">
        <f t="shared" si="547"/>
        <v>0</v>
      </c>
      <c r="Z4445" s="51">
        <f t="shared" si="548"/>
        <v>486.54000000000008</v>
      </c>
      <c r="AA4445" s="51">
        <f t="shared" si="549"/>
        <v>0</v>
      </c>
      <c r="AB4445" s="51">
        <f t="shared" si="550"/>
        <v>0</v>
      </c>
      <c r="AC4445" s="52">
        <f t="shared" si="551"/>
        <v>624.79999999999995</v>
      </c>
      <c r="AD4445" s="53">
        <f>(ROUND(AC4445-AC4438,1)/AC4438)</f>
        <v>0.2516025641025641</v>
      </c>
      <c r="AE4445" s="44"/>
      <c r="AF4445" s="45"/>
    </row>
    <row r="4446" spans="1:32">
      <c r="A4446" s="46" t="s">
        <v>36</v>
      </c>
      <c r="B4446" s="61"/>
      <c r="C4446" s="48" t="s">
        <v>12</v>
      </c>
      <c r="D4446" s="49">
        <v>64</v>
      </c>
      <c r="E4446" s="49">
        <v>0</v>
      </c>
      <c r="F4446" s="49">
        <v>0</v>
      </c>
      <c r="G4446" s="49">
        <v>170</v>
      </c>
      <c r="H4446" s="49">
        <v>0</v>
      </c>
      <c r="I4446" s="50">
        <v>40</v>
      </c>
      <c r="J4446" s="50">
        <v>20</v>
      </c>
      <c r="K4446" s="50">
        <v>0</v>
      </c>
      <c r="L4446" s="50">
        <v>90</v>
      </c>
      <c r="M4446" s="50">
        <v>0</v>
      </c>
      <c r="N4446" s="51">
        <f>D4446*$D$11</f>
        <v>86.4</v>
      </c>
      <c r="O4446" s="51">
        <f>E4446*$E$11</f>
        <v>0</v>
      </c>
      <c r="P4446" s="51">
        <f>F4446*$F$11</f>
        <v>0</v>
      </c>
      <c r="Q4446" s="51">
        <f>G4446*$G$11</f>
        <v>229.50000000000003</v>
      </c>
      <c r="R4446" s="51">
        <f>H4446*$H$11</f>
        <v>0</v>
      </c>
      <c r="S4446" s="51">
        <f>(N4446/100)*(I4446*$I$11)+(N4446/100)*(J4446*$J$11)</f>
        <v>51.84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289.17</v>
      </c>
      <c r="W4446" s="51">
        <f>(R4446/100)*(K4446*$K$11)+(R4446/100)*(L4446*$L$11)</f>
        <v>0</v>
      </c>
      <c r="X4446" s="51">
        <f t="shared" si="546"/>
        <v>138.24</v>
      </c>
      <c r="Y4446" s="51">
        <f t="shared" si="547"/>
        <v>0</v>
      </c>
      <c r="Z4446" s="51">
        <f t="shared" si="548"/>
        <v>0</v>
      </c>
      <c r="AA4446" s="51">
        <f t="shared" si="549"/>
        <v>518.67000000000007</v>
      </c>
      <c r="AB4446" s="51">
        <f t="shared" si="550"/>
        <v>0</v>
      </c>
      <c r="AC4446" s="52">
        <f t="shared" si="551"/>
        <v>656.9</v>
      </c>
      <c r="AD4446" s="53">
        <f>(ROUND(AC4446-AC4438,1)/AC4438)</f>
        <v>0.31590544871794868</v>
      </c>
      <c r="AE4446" s="44"/>
      <c r="AF4446" s="45"/>
    </row>
    <row r="4447" spans="1:32">
      <c r="A4447" s="46" t="s">
        <v>37</v>
      </c>
      <c r="B4447" s="61"/>
      <c r="C4447" s="48" t="s">
        <v>13</v>
      </c>
      <c r="D4447" s="49">
        <v>64</v>
      </c>
      <c r="E4447" s="49">
        <v>0</v>
      </c>
      <c r="F4447" s="49">
        <v>0</v>
      </c>
      <c r="G4447" s="49">
        <v>0</v>
      </c>
      <c r="H4447" s="49">
        <v>170</v>
      </c>
      <c r="I4447" s="50">
        <v>40</v>
      </c>
      <c r="J4447" s="50">
        <v>20</v>
      </c>
      <c r="K4447" s="50">
        <v>40</v>
      </c>
      <c r="L4447" s="50">
        <v>40</v>
      </c>
      <c r="M4447" s="50">
        <v>0</v>
      </c>
      <c r="N4447" s="51">
        <f>D4447*$D$12</f>
        <v>86.4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229.50000000000003</v>
      </c>
      <c r="S4447" s="51">
        <f>(N4447/100)*(I4447*$I$12)+(N4447/100)*(J4447*$J$12)</f>
        <v>51.84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257.04000000000002</v>
      </c>
      <c r="X4447" s="51">
        <f t="shared" si="546"/>
        <v>138.24</v>
      </c>
      <c r="Y4447" s="51">
        <f t="shared" si="547"/>
        <v>0</v>
      </c>
      <c r="Z4447" s="51">
        <f t="shared" si="548"/>
        <v>0</v>
      </c>
      <c r="AA4447" s="51">
        <f t="shared" si="549"/>
        <v>0</v>
      </c>
      <c r="AB4447" s="51">
        <f t="shared" si="550"/>
        <v>486.54000000000008</v>
      </c>
      <c r="AC4447" s="52">
        <f t="shared" si="551"/>
        <v>624.79999999999995</v>
      </c>
      <c r="AD4447" s="53">
        <f>(ROUND(AC4447-AC4438,1)/AC4438)</f>
        <v>0.2516025641025641</v>
      </c>
      <c r="AE4447" s="44"/>
      <c r="AF4447" s="45"/>
    </row>
    <row r="4448" spans="1:32">
      <c r="A4448" s="46" t="s">
        <v>38</v>
      </c>
      <c r="B4448" s="61"/>
      <c r="C4448" s="48" t="s">
        <v>14</v>
      </c>
      <c r="D4448" s="49">
        <v>128</v>
      </c>
      <c r="E4448" s="49">
        <v>0</v>
      </c>
      <c r="F4448" s="49">
        <v>0</v>
      </c>
      <c r="G4448" s="49">
        <v>75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69</v>
      </c>
      <c r="N4448" s="51">
        <f>D4448*$D$13</f>
        <v>172.8</v>
      </c>
      <c r="O4448" s="51">
        <f>E4448*$E$13</f>
        <v>0</v>
      </c>
      <c r="P4448" s="51">
        <f>F4448*$F$13</f>
        <v>0</v>
      </c>
      <c r="Q4448" s="51">
        <f>G4448*$G$13</f>
        <v>101.25</v>
      </c>
      <c r="R4448" s="51">
        <f>H4448*$H$13</f>
        <v>0</v>
      </c>
      <c r="S4448" s="51">
        <f>(N4448/100)*(I4448*$I$13)+(N4448/100)*(J4448*$J$13)+(N4448/100)*(M4448*$M$13)</f>
        <v>238.46400000000003</v>
      </c>
      <c r="T4448" s="51">
        <f>(O4448/100)*(K4448*$K$13)+(O4448/100)*(M4448*$M$13)</f>
        <v>0</v>
      </c>
      <c r="U4448" s="51">
        <f>(P4448/100)*(K4448*$K$13)+(P4448/100)*(L4448*$L$13)+(P4448/100)*(M4448*$M$13)</f>
        <v>0</v>
      </c>
      <c r="V4448" s="51">
        <f>(Q4448/100)*(L4448*$L$13)+(Q4448/100)*(M4448*$M$13)</f>
        <v>139.72499999999999</v>
      </c>
      <c r="W4448" s="51">
        <f>(R4448/100)*(K4448*$K$13)+(R4448/100)*(L4448*$L$13)+(R4448/100)*(M4448*$M$13)</f>
        <v>0</v>
      </c>
      <c r="X4448" s="51">
        <f t="shared" si="546"/>
        <v>411.26400000000001</v>
      </c>
      <c r="Y4448" s="51">
        <f t="shared" si="547"/>
        <v>0</v>
      </c>
      <c r="Z4448" s="51">
        <f t="shared" si="548"/>
        <v>0</v>
      </c>
      <c r="AA4448" s="51">
        <f t="shared" si="549"/>
        <v>240.97499999999999</v>
      </c>
      <c r="AB4448" s="51">
        <f t="shared" si="550"/>
        <v>0</v>
      </c>
      <c r="AC4448" s="52">
        <f t="shared" si="551"/>
        <v>652.20000000000005</v>
      </c>
      <c r="AD4448" s="53">
        <f>(ROUND(AC4448-AC4438,1)/AC4438)</f>
        <v>0.30649038461538464</v>
      </c>
      <c r="AE4448" s="44"/>
      <c r="AF4448" s="45"/>
    </row>
    <row r="4449" spans="1:32">
      <c r="A4449" s="46" t="s">
        <v>39</v>
      </c>
      <c r="B4449" s="61"/>
      <c r="C4449" s="48" t="s">
        <v>15</v>
      </c>
      <c r="D4449" s="49">
        <v>140</v>
      </c>
      <c r="E4449" s="49">
        <v>0</v>
      </c>
      <c r="F4449" s="49">
        <v>0</v>
      </c>
      <c r="G4449" s="49">
        <v>0</v>
      </c>
      <c r="H4449" s="49">
        <v>0</v>
      </c>
      <c r="I4449" s="50">
        <v>40</v>
      </c>
      <c r="J4449" s="50">
        <v>20</v>
      </c>
      <c r="K4449" s="50">
        <v>80</v>
      </c>
      <c r="L4449" s="50">
        <v>0</v>
      </c>
      <c r="M4449" s="50">
        <v>0</v>
      </c>
      <c r="N4449" s="51">
        <f>D4449*$D$14</f>
        <v>189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415.79999999999995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546"/>
        <v>604.79999999999995</v>
      </c>
      <c r="Y4449" s="51">
        <f t="shared" si="547"/>
        <v>0</v>
      </c>
      <c r="Z4449" s="51">
        <f t="shared" si="548"/>
        <v>0</v>
      </c>
      <c r="AA4449" s="51">
        <f t="shared" si="549"/>
        <v>0</v>
      </c>
      <c r="AB4449" s="51">
        <f t="shared" si="550"/>
        <v>0</v>
      </c>
      <c r="AC4449" s="52">
        <f t="shared" si="551"/>
        <v>604.79999999999995</v>
      </c>
      <c r="AD4449" s="53">
        <f>(ROUND(AC4449-AC4438,1)/AC4438)</f>
        <v>0.21153846153846154</v>
      </c>
      <c r="AE4449" s="44"/>
      <c r="AF4449" s="45"/>
    </row>
    <row r="4450" spans="1:32">
      <c r="A4450" s="46"/>
      <c r="B4450" s="61"/>
      <c r="C4450" s="48" t="s">
        <v>16</v>
      </c>
      <c r="D4450" s="49">
        <v>140</v>
      </c>
      <c r="E4450" s="49">
        <v>0</v>
      </c>
      <c r="F4450" s="49">
        <v>0</v>
      </c>
      <c r="G4450" s="49">
        <v>0</v>
      </c>
      <c r="H4450" s="49">
        <v>0</v>
      </c>
      <c r="I4450" s="50">
        <v>40</v>
      </c>
      <c r="J4450" s="50">
        <v>20</v>
      </c>
      <c r="K4450" s="50">
        <v>0</v>
      </c>
      <c r="L4450" s="50">
        <v>80</v>
      </c>
      <c r="M4450" s="50">
        <v>0</v>
      </c>
      <c r="N4450" s="51">
        <f>D4450*$D$15</f>
        <v>189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415.79999999999995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ref="X4450:X4512" si="552">N4450+S4450</f>
        <v>604.79999999999995</v>
      </c>
      <c r="Y4450" s="51">
        <f t="shared" ref="Y4450:Y4512" si="553">O4450+T4450</f>
        <v>0</v>
      </c>
      <c r="Z4450" s="51">
        <f t="shared" ref="Z4450:Z4512" si="554">P4450+U4450</f>
        <v>0</v>
      </c>
      <c r="AA4450" s="51">
        <f t="shared" ref="AA4450:AA4512" si="555">Q4450+V4450</f>
        <v>0</v>
      </c>
      <c r="AB4450" s="51">
        <f t="shared" ref="AB4450:AB4512" si="556">R4450+W4450</f>
        <v>0</v>
      </c>
      <c r="AC4450" s="52">
        <f t="shared" ref="AC4450:AC4512" si="557">ROUND(X4450+Y4450+Z4450+AA4450+AB4450,1)</f>
        <v>604.79999999999995</v>
      </c>
      <c r="AD4450" s="53">
        <f>(ROUND(AC4450-AC4438,1)/AC4438)</f>
        <v>0.21153846153846154</v>
      </c>
      <c r="AE4450" s="44"/>
      <c r="AF4450" s="71"/>
    </row>
    <row r="4451" spans="1:32">
      <c r="A4451" s="46"/>
      <c r="B4451" s="61"/>
      <c r="C4451" s="48" t="s">
        <v>17</v>
      </c>
      <c r="D4451" s="49">
        <v>128</v>
      </c>
      <c r="E4451" s="49">
        <v>0</v>
      </c>
      <c r="F4451" s="49">
        <v>0</v>
      </c>
      <c r="G4451" s="49">
        <v>75</v>
      </c>
      <c r="H4451" s="49">
        <v>0</v>
      </c>
      <c r="I4451" s="50">
        <v>40</v>
      </c>
      <c r="J4451" s="50">
        <v>50</v>
      </c>
      <c r="K4451" s="50">
        <v>0</v>
      </c>
      <c r="L4451" s="50">
        <v>0</v>
      </c>
      <c r="M4451" s="50">
        <v>0</v>
      </c>
      <c r="N4451" s="51">
        <f>D4451*$D$16</f>
        <v>172.8</v>
      </c>
      <c r="O4451" s="51">
        <f>E4451*$E$16</f>
        <v>0</v>
      </c>
      <c r="P4451" s="51">
        <f>F4451*$F$16</f>
        <v>0</v>
      </c>
      <c r="Q4451" s="51">
        <f>G4451*$G$16</f>
        <v>101.25</v>
      </c>
      <c r="R4451" s="51">
        <f>H4451*$H$16</f>
        <v>0</v>
      </c>
      <c r="S4451" s="51">
        <f>(N4451/100)*(I4451*$I$16)+(N4451/100)*(J4451*$J$16)</f>
        <v>285.12</v>
      </c>
      <c r="T4451" s="51">
        <f>(O4451/100)*(K4451*$K$16)</f>
        <v>0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552"/>
        <v>457.92</v>
      </c>
      <c r="Y4451" s="51">
        <f t="shared" si="553"/>
        <v>0</v>
      </c>
      <c r="Z4451" s="51">
        <f t="shared" si="554"/>
        <v>0</v>
      </c>
      <c r="AA4451" s="51">
        <f t="shared" si="555"/>
        <v>101.25</v>
      </c>
      <c r="AB4451" s="51">
        <f t="shared" si="556"/>
        <v>0</v>
      </c>
      <c r="AC4451" s="52">
        <f t="shared" si="557"/>
        <v>559.20000000000005</v>
      </c>
      <c r="AD4451" s="53">
        <f>(ROUND(AC4451-AC4438,1)/AC4438)</f>
        <v>0.1201923076923077</v>
      </c>
      <c r="AE4451" s="44"/>
      <c r="AF4451" s="45"/>
    </row>
    <row r="4452" spans="1:32">
      <c r="A4452" s="46"/>
      <c r="B4452" s="61"/>
      <c r="C4452" s="48" t="s">
        <v>18</v>
      </c>
      <c r="D4452" s="49">
        <v>128</v>
      </c>
      <c r="E4452" s="49">
        <v>0</v>
      </c>
      <c r="F4452" s="49">
        <v>0</v>
      </c>
      <c r="G4452" s="49">
        <v>75</v>
      </c>
      <c r="H4452" s="49">
        <v>0</v>
      </c>
      <c r="I4452" s="50">
        <v>75</v>
      </c>
      <c r="J4452" s="50">
        <v>20</v>
      </c>
      <c r="K4452" s="50">
        <v>0</v>
      </c>
      <c r="L4452" s="50">
        <v>0</v>
      </c>
      <c r="M4452" s="50">
        <v>0</v>
      </c>
      <c r="N4452" s="51">
        <f>D4452*$D$17</f>
        <v>172.8</v>
      </c>
      <c r="O4452" s="51">
        <f>E4452*$E$17</f>
        <v>0</v>
      </c>
      <c r="P4452" s="51">
        <f>F4452*$F$17</f>
        <v>0</v>
      </c>
      <c r="Q4452" s="51">
        <f>G4452*$G$17</f>
        <v>101.25</v>
      </c>
      <c r="R4452" s="51">
        <f>H4452*$H$17</f>
        <v>0</v>
      </c>
      <c r="S4452" s="51">
        <f>(N4452/100)*(I4452*$I$17)+(N4452/100)*(J4452*$J$17)</f>
        <v>358.56000000000006</v>
      </c>
      <c r="T4452" s="51">
        <f>(O4452/100)*(K4452*$K$17)</f>
        <v>0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552"/>
        <v>531.36000000000013</v>
      </c>
      <c r="Y4452" s="51">
        <f t="shared" si="553"/>
        <v>0</v>
      </c>
      <c r="Z4452" s="51">
        <f t="shared" si="554"/>
        <v>0</v>
      </c>
      <c r="AA4452" s="51">
        <f t="shared" si="555"/>
        <v>101.25</v>
      </c>
      <c r="AB4452" s="51">
        <f t="shared" si="556"/>
        <v>0</v>
      </c>
      <c r="AC4452" s="52">
        <f t="shared" si="557"/>
        <v>632.6</v>
      </c>
      <c r="AD4452" s="53">
        <f>(ROUND(AC4452-AC4438,1)/AC4438)</f>
        <v>0.2672275641025641</v>
      </c>
      <c r="AE4452" s="44"/>
      <c r="AF4452" s="45"/>
    </row>
    <row r="4453" spans="1:32">
      <c r="A4453" s="54" t="s">
        <v>19</v>
      </c>
      <c r="B4453" s="58" t="s">
        <v>357</v>
      </c>
      <c r="C4453" s="38" t="s">
        <v>61</v>
      </c>
      <c r="D4453" s="39">
        <v>160</v>
      </c>
      <c r="E4453" s="39">
        <v>0</v>
      </c>
      <c r="F4453" s="39">
        <v>0</v>
      </c>
      <c r="G4453" s="39">
        <v>0</v>
      </c>
      <c r="H4453" s="39">
        <v>0</v>
      </c>
      <c r="I4453" s="40">
        <v>30</v>
      </c>
      <c r="J4453" s="40">
        <v>30</v>
      </c>
      <c r="K4453" s="40">
        <v>0</v>
      </c>
      <c r="L4453" s="40">
        <v>0</v>
      </c>
      <c r="M4453" s="40">
        <v>0</v>
      </c>
      <c r="N4453" s="41">
        <f>D4453*$D$3</f>
        <v>224</v>
      </c>
      <c r="O4453" s="41">
        <f>E4453*$E$3</f>
        <v>0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</f>
        <v>268.8</v>
      </c>
      <c r="T4453" s="41">
        <f>(O4453/100)*(K4453*$K$3)</f>
        <v>0</v>
      </c>
      <c r="U4453" s="41">
        <f>(P4453/100)*(K4453*$K$3)+(P4453/100)*(L4453*$L$3)</f>
        <v>0</v>
      </c>
      <c r="V4453" s="41">
        <f>(Q4453/100)*(L4453*$L$3)</f>
        <v>0</v>
      </c>
      <c r="W4453" s="41">
        <f>(R4453/100)*(K4453*$K$3)+(R4453/100)*(L4453*$L$3)</f>
        <v>0</v>
      </c>
      <c r="X4453" s="41">
        <f t="shared" si="552"/>
        <v>492.8</v>
      </c>
      <c r="Y4453" s="41">
        <f t="shared" si="553"/>
        <v>0</v>
      </c>
      <c r="Z4453" s="41">
        <f t="shared" si="554"/>
        <v>0</v>
      </c>
      <c r="AA4453" s="41">
        <f t="shared" si="555"/>
        <v>0</v>
      </c>
      <c r="AB4453" s="41">
        <f t="shared" si="556"/>
        <v>0</v>
      </c>
      <c r="AC4453" s="42">
        <f t="shared" si="557"/>
        <v>492.8</v>
      </c>
      <c r="AD4453" s="43"/>
      <c r="AE4453" s="44"/>
      <c r="AF4453" s="45"/>
    </row>
    <row r="4454" spans="1:32">
      <c r="A4454" s="46" t="s">
        <v>29</v>
      </c>
      <c r="B4454" s="59">
        <v>25</v>
      </c>
      <c r="C4454" s="48" t="s">
        <v>5</v>
      </c>
      <c r="D4454" s="49">
        <v>160</v>
      </c>
      <c r="E4454" s="49">
        <v>0</v>
      </c>
      <c r="F4454" s="49">
        <v>0</v>
      </c>
      <c r="G4454" s="49">
        <v>0</v>
      </c>
      <c r="H4454" s="49">
        <v>0</v>
      </c>
      <c r="I4454" s="50">
        <v>45</v>
      </c>
      <c r="J4454" s="50">
        <v>45</v>
      </c>
      <c r="K4454" s="50">
        <v>0</v>
      </c>
      <c r="L4454" s="50">
        <v>0</v>
      </c>
      <c r="M4454" s="50">
        <v>0</v>
      </c>
      <c r="N4454" s="51">
        <f>D4454*$D$4</f>
        <v>216</v>
      </c>
      <c r="O4454" s="51">
        <f>E4454*$E$4</f>
        <v>0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</f>
        <v>388.8</v>
      </c>
      <c r="T4454" s="51">
        <f>(O4454/100)*(K4454*$K$4)</f>
        <v>0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552"/>
        <v>604.79999999999995</v>
      </c>
      <c r="Y4454" s="51">
        <f t="shared" si="553"/>
        <v>0</v>
      </c>
      <c r="Z4454" s="51">
        <f t="shared" si="554"/>
        <v>0</v>
      </c>
      <c r="AA4454" s="51">
        <f t="shared" si="555"/>
        <v>0</v>
      </c>
      <c r="AB4454" s="51">
        <f t="shared" si="556"/>
        <v>0</v>
      </c>
      <c r="AC4454" s="52">
        <f t="shared" si="557"/>
        <v>604.79999999999995</v>
      </c>
      <c r="AD4454" s="53">
        <f>(ROUND(AC4454-AC4453,1)/AC4453)</f>
        <v>0.22727272727272727</v>
      </c>
      <c r="AE4454" s="44"/>
      <c r="AF4454" s="45"/>
    </row>
    <row r="4455" spans="1:32">
      <c r="A4455" s="46" t="s">
        <v>30</v>
      </c>
      <c r="B4455" s="59">
        <v>25</v>
      </c>
      <c r="C4455" s="48" t="s">
        <v>6</v>
      </c>
      <c r="D4455" s="49">
        <v>160</v>
      </c>
      <c r="E4455" s="49">
        <v>0</v>
      </c>
      <c r="F4455" s="49">
        <v>0</v>
      </c>
      <c r="G4455" s="49">
        <v>0</v>
      </c>
      <c r="H4455" s="49">
        <v>0</v>
      </c>
      <c r="I4455" s="50">
        <v>30</v>
      </c>
      <c r="J4455" s="50">
        <v>30</v>
      </c>
      <c r="K4455" s="50">
        <v>0</v>
      </c>
      <c r="L4455" s="50">
        <v>0</v>
      </c>
      <c r="M4455" s="50">
        <v>0</v>
      </c>
      <c r="N4455" s="51">
        <f>D4455*$D$5</f>
        <v>224</v>
      </c>
      <c r="O4455" s="51">
        <f>E4455*$E$5</f>
        <v>0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</f>
        <v>268.8</v>
      </c>
      <c r="T4455" s="51">
        <f>(O4455/100)*(K4455*$K$5)</f>
        <v>0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552"/>
        <v>492.8</v>
      </c>
      <c r="Y4455" s="51">
        <f t="shared" si="553"/>
        <v>0</v>
      </c>
      <c r="Z4455" s="51">
        <f t="shared" si="554"/>
        <v>0</v>
      </c>
      <c r="AA4455" s="51">
        <f t="shared" si="555"/>
        <v>0</v>
      </c>
      <c r="AB4455" s="51">
        <f t="shared" si="556"/>
        <v>0</v>
      </c>
      <c r="AC4455" s="52">
        <f t="shared" si="557"/>
        <v>492.8</v>
      </c>
      <c r="AD4455" s="53">
        <f>(ROUND(AC4455-AC4453,1)/AC4453)</f>
        <v>0</v>
      </c>
      <c r="AE4455" s="44"/>
      <c r="AF4455" s="45"/>
    </row>
    <row r="4456" spans="1:32">
      <c r="A4456" s="46" t="s">
        <v>31</v>
      </c>
      <c r="B4456" s="59">
        <v>0</v>
      </c>
      <c r="C4456" s="48" t="s">
        <v>7</v>
      </c>
      <c r="D4456" s="49">
        <v>160</v>
      </c>
      <c r="E4456" s="49">
        <v>0</v>
      </c>
      <c r="F4456" s="49">
        <v>0</v>
      </c>
      <c r="G4456" s="49">
        <v>0</v>
      </c>
      <c r="H4456" s="49">
        <v>0</v>
      </c>
      <c r="I4456" s="50">
        <v>30</v>
      </c>
      <c r="J4456" s="50">
        <v>30</v>
      </c>
      <c r="K4456" s="50">
        <v>0</v>
      </c>
      <c r="L4456" s="50">
        <v>0</v>
      </c>
      <c r="M4456" s="50">
        <v>0</v>
      </c>
      <c r="N4456" s="51">
        <f>D4456*$D$6</f>
        <v>224</v>
      </c>
      <c r="O4456" s="51">
        <f>E4456*$E$6</f>
        <v>0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</f>
        <v>268.8</v>
      </c>
      <c r="T4456" s="51">
        <f>(O4456/100)*(K4456*$K$6)</f>
        <v>0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552"/>
        <v>492.8</v>
      </c>
      <c r="Y4456" s="51">
        <f t="shared" si="553"/>
        <v>0</v>
      </c>
      <c r="Z4456" s="51">
        <f t="shared" si="554"/>
        <v>0</v>
      </c>
      <c r="AA4456" s="51">
        <f t="shared" si="555"/>
        <v>0</v>
      </c>
      <c r="AB4456" s="51">
        <f t="shared" si="556"/>
        <v>0</v>
      </c>
      <c r="AC4456" s="52">
        <f t="shared" si="557"/>
        <v>492.8</v>
      </c>
      <c r="AD4456" s="53">
        <f>(ROUND(AC4456-AC4453,1)/AC4453)</f>
        <v>0</v>
      </c>
      <c r="AE4456" s="44"/>
      <c r="AF4456" s="45"/>
    </row>
    <row r="4457" spans="1:32">
      <c r="A4457" s="46" t="s">
        <v>32</v>
      </c>
      <c r="B4457" s="59">
        <v>0</v>
      </c>
      <c r="C4457" s="48" t="s">
        <v>8</v>
      </c>
      <c r="D4457" s="49">
        <v>160</v>
      </c>
      <c r="E4457" s="49">
        <v>0</v>
      </c>
      <c r="F4457" s="49">
        <v>0</v>
      </c>
      <c r="G4457" s="49">
        <v>0</v>
      </c>
      <c r="H4457" s="49">
        <v>0</v>
      </c>
      <c r="I4457" s="50">
        <v>30</v>
      </c>
      <c r="J4457" s="50">
        <v>30</v>
      </c>
      <c r="K4457" s="50">
        <v>0</v>
      </c>
      <c r="L4457" s="50">
        <v>0</v>
      </c>
      <c r="M4457" s="50">
        <v>0</v>
      </c>
      <c r="N4457" s="51">
        <f>D4457*$D$7</f>
        <v>224</v>
      </c>
      <c r="O4457" s="51">
        <f>E4457*$E$7</f>
        <v>0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</f>
        <v>268.8</v>
      </c>
      <c r="T4457" s="51">
        <f>(O4457/100)*(K4457*$K$7)</f>
        <v>0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552"/>
        <v>492.8</v>
      </c>
      <c r="Y4457" s="51">
        <f t="shared" si="553"/>
        <v>0</v>
      </c>
      <c r="Z4457" s="51">
        <f t="shared" si="554"/>
        <v>0</v>
      </c>
      <c r="AA4457" s="51">
        <f t="shared" si="555"/>
        <v>0</v>
      </c>
      <c r="AB4457" s="51">
        <f t="shared" si="556"/>
        <v>0</v>
      </c>
      <c r="AC4457" s="52">
        <f t="shared" si="557"/>
        <v>492.8</v>
      </c>
      <c r="AD4457" s="53">
        <f>(ROUND(AC4457-AC4453,1)/AC4453)</f>
        <v>0</v>
      </c>
      <c r="AE4457" s="44"/>
      <c r="AF4457" s="45"/>
    </row>
    <row r="4458" spans="1:32">
      <c r="A4458" s="46" t="s">
        <v>33</v>
      </c>
      <c r="B4458" s="59"/>
      <c r="C4458" s="48" t="s">
        <v>9</v>
      </c>
      <c r="D4458" s="49">
        <v>160</v>
      </c>
      <c r="E4458" s="49">
        <v>0</v>
      </c>
      <c r="F4458" s="49">
        <v>0</v>
      </c>
      <c r="G4458" s="49">
        <v>0</v>
      </c>
      <c r="H4458" s="49">
        <v>0</v>
      </c>
      <c r="I4458" s="50">
        <v>30</v>
      </c>
      <c r="J4458" s="50">
        <v>30</v>
      </c>
      <c r="K4458" s="50">
        <v>0</v>
      </c>
      <c r="L4458" s="50">
        <v>0</v>
      </c>
      <c r="M4458" s="50">
        <v>0</v>
      </c>
      <c r="N4458" s="51">
        <f>D4458*$D$8</f>
        <v>224</v>
      </c>
      <c r="O4458" s="51">
        <f>E4458*$E$8</f>
        <v>0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</f>
        <v>268.8</v>
      </c>
      <c r="T4458" s="51">
        <f>(O4458/100)*(K4458*$K$8)</f>
        <v>0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552"/>
        <v>492.8</v>
      </c>
      <c r="Y4458" s="51">
        <f t="shared" si="553"/>
        <v>0</v>
      </c>
      <c r="Z4458" s="51">
        <f t="shared" si="554"/>
        <v>0</v>
      </c>
      <c r="AA4458" s="51">
        <f t="shared" si="555"/>
        <v>0</v>
      </c>
      <c r="AB4458" s="51">
        <f t="shared" si="556"/>
        <v>0</v>
      </c>
      <c r="AC4458" s="52">
        <f t="shared" si="557"/>
        <v>492.8</v>
      </c>
      <c r="AD4458" s="53">
        <f>(ROUND(AC4458-AC4453,1)/AC4453)</f>
        <v>0</v>
      </c>
      <c r="AE4458" s="44"/>
      <c r="AF4458" s="45"/>
    </row>
    <row r="4459" spans="1:32">
      <c r="A4459" s="46" t="s">
        <v>34</v>
      </c>
      <c r="B4459" s="59"/>
      <c r="C4459" s="48" t="s">
        <v>10</v>
      </c>
      <c r="D4459" s="49">
        <v>80</v>
      </c>
      <c r="E4459" s="49">
        <v>175</v>
      </c>
      <c r="F4459" s="49">
        <v>0</v>
      </c>
      <c r="G4459" s="49">
        <v>0</v>
      </c>
      <c r="H4459" s="49">
        <v>0</v>
      </c>
      <c r="I4459" s="50">
        <v>30</v>
      </c>
      <c r="J4459" s="50">
        <v>30</v>
      </c>
      <c r="K4459" s="50">
        <v>65</v>
      </c>
      <c r="L4459" s="50">
        <v>0</v>
      </c>
      <c r="M4459" s="50">
        <v>0</v>
      </c>
      <c r="N4459" s="51">
        <f>D4459*$D$9</f>
        <v>108</v>
      </c>
      <c r="O4459" s="51">
        <f>E4459*$E$9</f>
        <v>236.25000000000003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</f>
        <v>64.800000000000011</v>
      </c>
      <c r="T4459" s="51">
        <f>(O4459/100)*(K4459*$K$9)</f>
        <v>214.98750000000001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552"/>
        <v>172.8</v>
      </c>
      <c r="Y4459" s="51">
        <f t="shared" si="553"/>
        <v>451.23750000000007</v>
      </c>
      <c r="Z4459" s="51">
        <f t="shared" si="554"/>
        <v>0</v>
      </c>
      <c r="AA4459" s="51">
        <f t="shared" si="555"/>
        <v>0</v>
      </c>
      <c r="AB4459" s="51">
        <f t="shared" si="556"/>
        <v>0</v>
      </c>
      <c r="AC4459" s="52">
        <f t="shared" si="557"/>
        <v>624</v>
      </c>
      <c r="AD4459" s="53">
        <f>(ROUND(AC4459-AC4453,1)/AC4453)</f>
        <v>0.26623376623376621</v>
      </c>
      <c r="AE4459" s="44"/>
      <c r="AF4459" s="45"/>
    </row>
    <row r="4460" spans="1:32">
      <c r="A4460" s="46" t="s">
        <v>35</v>
      </c>
      <c r="B4460" s="59"/>
      <c r="C4460" s="48" t="s">
        <v>11</v>
      </c>
      <c r="D4460" s="49">
        <v>80</v>
      </c>
      <c r="E4460" s="49">
        <v>0</v>
      </c>
      <c r="F4460" s="49">
        <v>175</v>
      </c>
      <c r="G4460" s="49">
        <v>0</v>
      </c>
      <c r="H4460" s="49">
        <v>0</v>
      </c>
      <c r="I4460" s="50">
        <v>30</v>
      </c>
      <c r="J4460" s="50">
        <v>30</v>
      </c>
      <c r="K4460" s="50">
        <v>32.5</v>
      </c>
      <c r="L4460" s="50">
        <v>32.5</v>
      </c>
      <c r="M4460" s="50">
        <v>0</v>
      </c>
      <c r="N4460" s="51">
        <f>D4460*$D$10</f>
        <v>108</v>
      </c>
      <c r="O4460" s="51">
        <f>E4460*$E$10</f>
        <v>0</v>
      </c>
      <c r="P4460" s="51">
        <f>F4460*$F$10</f>
        <v>236.25000000000003</v>
      </c>
      <c r="Q4460" s="51">
        <f>G4460*$G$10</f>
        <v>0</v>
      </c>
      <c r="R4460" s="51">
        <f>H4460*$H$10</f>
        <v>0</v>
      </c>
      <c r="S4460" s="51">
        <f>(N4460/100)*(I4460*$I$10)+(N4460/100)*(J4460*$J$10)</f>
        <v>64.800000000000011</v>
      </c>
      <c r="T4460" s="51">
        <f>(O4460/100)*(K4460*$J$10)</f>
        <v>0</v>
      </c>
      <c r="U4460" s="51">
        <f>(P4460/100)*(K4460*$K$10)+(P4460/100)*(L4460*$L$10)</f>
        <v>214.98750000000001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552"/>
        <v>172.8</v>
      </c>
      <c r="Y4460" s="51">
        <f t="shared" si="553"/>
        <v>0</v>
      </c>
      <c r="Z4460" s="51">
        <f t="shared" si="554"/>
        <v>451.23750000000007</v>
      </c>
      <c r="AA4460" s="51">
        <f t="shared" si="555"/>
        <v>0</v>
      </c>
      <c r="AB4460" s="51">
        <f t="shared" si="556"/>
        <v>0</v>
      </c>
      <c r="AC4460" s="52">
        <f t="shared" si="557"/>
        <v>624</v>
      </c>
      <c r="AD4460" s="53">
        <f>(ROUND(AC4460-AC4453,1)/AC4453)</f>
        <v>0.26623376623376621</v>
      </c>
      <c r="AE4460" s="44"/>
      <c r="AF4460" s="45"/>
    </row>
    <row r="4461" spans="1:32">
      <c r="A4461" s="46" t="s">
        <v>36</v>
      </c>
      <c r="B4461" s="59"/>
      <c r="C4461" s="48" t="s">
        <v>12</v>
      </c>
      <c r="D4461" s="49">
        <v>80</v>
      </c>
      <c r="E4461" s="49">
        <v>0</v>
      </c>
      <c r="F4461" s="49">
        <v>0</v>
      </c>
      <c r="G4461" s="49">
        <v>175</v>
      </c>
      <c r="H4461" s="49">
        <v>0</v>
      </c>
      <c r="I4461" s="50">
        <v>30</v>
      </c>
      <c r="J4461" s="50">
        <v>30</v>
      </c>
      <c r="K4461" s="50">
        <v>0</v>
      </c>
      <c r="L4461" s="50">
        <v>65</v>
      </c>
      <c r="M4461" s="50">
        <v>0</v>
      </c>
      <c r="N4461" s="51">
        <f>D4461*$D$11</f>
        <v>108</v>
      </c>
      <c r="O4461" s="51">
        <f>E4461*$E$11</f>
        <v>0</v>
      </c>
      <c r="P4461" s="51">
        <f>F4461*$F$11</f>
        <v>0</v>
      </c>
      <c r="Q4461" s="51">
        <f>G4461*$G$11</f>
        <v>236.25000000000003</v>
      </c>
      <c r="R4461" s="51">
        <f>H4461*$H$11</f>
        <v>0</v>
      </c>
      <c r="S4461" s="51">
        <f>(N4461/100)*(I4461*$I$11)+(N4461/100)*(J4461*$J$11)</f>
        <v>64.800000000000011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</f>
        <v>214.98750000000001</v>
      </c>
      <c r="W4461" s="51">
        <f>(R4461/100)*(K4461*$K$11)+(R4461/100)*(L4461*$L$11)</f>
        <v>0</v>
      </c>
      <c r="X4461" s="51">
        <f t="shared" si="552"/>
        <v>172.8</v>
      </c>
      <c r="Y4461" s="51">
        <f t="shared" si="553"/>
        <v>0</v>
      </c>
      <c r="Z4461" s="51">
        <f t="shared" si="554"/>
        <v>0</v>
      </c>
      <c r="AA4461" s="51">
        <f t="shared" si="555"/>
        <v>451.23750000000007</v>
      </c>
      <c r="AB4461" s="51">
        <f t="shared" si="556"/>
        <v>0</v>
      </c>
      <c r="AC4461" s="52">
        <f t="shared" si="557"/>
        <v>624</v>
      </c>
      <c r="AD4461" s="53">
        <f>(ROUND(AC4461-AC4453,1)/AC4453)</f>
        <v>0.26623376623376621</v>
      </c>
      <c r="AE4461" s="44"/>
      <c r="AF4461" s="45"/>
    </row>
    <row r="4462" spans="1:32">
      <c r="A4462" s="46" t="s">
        <v>37</v>
      </c>
      <c r="B4462" s="59"/>
      <c r="C4462" s="48" t="s">
        <v>13</v>
      </c>
      <c r="D4462" s="49">
        <v>80</v>
      </c>
      <c r="E4462" s="49">
        <v>0</v>
      </c>
      <c r="F4462" s="49">
        <v>0</v>
      </c>
      <c r="G4462" s="49">
        <v>0</v>
      </c>
      <c r="H4462" s="49">
        <v>175</v>
      </c>
      <c r="I4462" s="50">
        <v>30</v>
      </c>
      <c r="J4462" s="50">
        <v>30</v>
      </c>
      <c r="K4462" s="50">
        <v>32.5</v>
      </c>
      <c r="L4462" s="50">
        <v>32.5</v>
      </c>
      <c r="M4462" s="50">
        <v>0</v>
      </c>
      <c r="N4462" s="51">
        <f>D4462*$D$12</f>
        <v>108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236.25000000000003</v>
      </c>
      <c r="S4462" s="51">
        <f>(N4462/100)*(I4462*$I$12)+(N4462/100)*(J4462*$J$12)</f>
        <v>64.800000000000011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</f>
        <v>214.98750000000001</v>
      </c>
      <c r="X4462" s="51">
        <f t="shared" si="552"/>
        <v>172.8</v>
      </c>
      <c r="Y4462" s="51">
        <f t="shared" si="553"/>
        <v>0</v>
      </c>
      <c r="Z4462" s="51">
        <f t="shared" si="554"/>
        <v>0</v>
      </c>
      <c r="AA4462" s="51">
        <f t="shared" si="555"/>
        <v>0</v>
      </c>
      <c r="AB4462" s="51">
        <f t="shared" si="556"/>
        <v>451.23750000000007</v>
      </c>
      <c r="AC4462" s="52">
        <f t="shared" si="557"/>
        <v>624</v>
      </c>
      <c r="AD4462" s="53">
        <f>(ROUND(AC4462-AC4453,1)/AC4453)</f>
        <v>0.26623376623376621</v>
      </c>
      <c r="AE4462" s="44"/>
      <c r="AF4462" s="45"/>
    </row>
    <row r="4463" spans="1:32">
      <c r="A4463" s="46" t="s">
        <v>38</v>
      </c>
      <c r="B4463" s="59"/>
      <c r="C4463" s="48" t="s">
        <v>14</v>
      </c>
      <c r="D4463" s="49">
        <v>160</v>
      </c>
      <c r="E4463" s="49">
        <v>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85</v>
      </c>
      <c r="N4463" s="51">
        <f>D4463*$D$13</f>
        <v>216</v>
      </c>
      <c r="O4463" s="51">
        <f>E4463*$E$13</f>
        <v>0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367.20000000000005</v>
      </c>
      <c r="T4463" s="51">
        <f>(O4463/100)*(K4463*$K$13)+(O4463/100)*(M4463*$M$13)</f>
        <v>0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552"/>
        <v>583.20000000000005</v>
      </c>
      <c r="Y4463" s="51">
        <f t="shared" si="553"/>
        <v>0</v>
      </c>
      <c r="Z4463" s="51">
        <f t="shared" si="554"/>
        <v>0</v>
      </c>
      <c r="AA4463" s="51">
        <f t="shared" si="555"/>
        <v>0</v>
      </c>
      <c r="AB4463" s="51">
        <f t="shared" si="556"/>
        <v>0</v>
      </c>
      <c r="AC4463" s="52">
        <f t="shared" si="557"/>
        <v>583.20000000000005</v>
      </c>
      <c r="AD4463" s="53">
        <f>(ROUND(AC4463-AC4453,1)/AC4453)</f>
        <v>0.18344155844155846</v>
      </c>
      <c r="AE4463" s="44"/>
      <c r="AF4463" s="45"/>
    </row>
    <row r="4464" spans="1:32">
      <c r="A4464" s="46" t="s">
        <v>39</v>
      </c>
      <c r="B4464" s="59"/>
      <c r="C4464" s="48" t="s">
        <v>15</v>
      </c>
      <c r="D4464" s="49">
        <v>160</v>
      </c>
      <c r="E4464" s="49">
        <v>0</v>
      </c>
      <c r="F4464" s="49">
        <v>0</v>
      </c>
      <c r="G4464" s="49">
        <v>0</v>
      </c>
      <c r="H4464" s="49">
        <v>0</v>
      </c>
      <c r="I4464" s="50">
        <v>30</v>
      </c>
      <c r="J4464" s="50">
        <v>30</v>
      </c>
      <c r="K4464" s="50">
        <v>55</v>
      </c>
      <c r="L4464" s="50">
        <v>0</v>
      </c>
      <c r="M4464" s="50">
        <v>0</v>
      </c>
      <c r="N4464" s="51">
        <f>D4464*$D$14</f>
        <v>216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</f>
        <v>367.20000000000005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552"/>
        <v>583.20000000000005</v>
      </c>
      <c r="Y4464" s="51">
        <f t="shared" si="553"/>
        <v>0</v>
      </c>
      <c r="Z4464" s="51">
        <f t="shared" si="554"/>
        <v>0</v>
      </c>
      <c r="AA4464" s="51">
        <f t="shared" si="555"/>
        <v>0</v>
      </c>
      <c r="AB4464" s="51">
        <f t="shared" si="556"/>
        <v>0</v>
      </c>
      <c r="AC4464" s="52">
        <f t="shared" si="557"/>
        <v>583.20000000000005</v>
      </c>
      <c r="AD4464" s="53">
        <f>(ROUND(AC4464-AC4453,1)/AC4453)</f>
        <v>0.18344155844155846</v>
      </c>
      <c r="AE4464" s="44"/>
      <c r="AF4464" s="15"/>
    </row>
    <row r="4465" spans="1:32">
      <c r="A4465" s="46"/>
      <c r="B4465" s="59"/>
      <c r="C4465" s="48" t="s">
        <v>16</v>
      </c>
      <c r="D4465" s="49">
        <v>160</v>
      </c>
      <c r="E4465" s="49">
        <v>0</v>
      </c>
      <c r="F4465" s="49">
        <v>0</v>
      </c>
      <c r="G4465" s="49">
        <v>0</v>
      </c>
      <c r="H4465" s="49">
        <v>0</v>
      </c>
      <c r="I4465" s="50">
        <v>30</v>
      </c>
      <c r="J4465" s="50">
        <v>30</v>
      </c>
      <c r="K4465" s="50">
        <v>0</v>
      </c>
      <c r="L4465" s="50">
        <v>55</v>
      </c>
      <c r="M4465" s="50">
        <v>0</v>
      </c>
      <c r="N4465" s="51">
        <f>D4465*$D$15</f>
        <v>216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</f>
        <v>367.20000000000005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552"/>
        <v>583.20000000000005</v>
      </c>
      <c r="Y4465" s="51">
        <f t="shared" si="553"/>
        <v>0</v>
      </c>
      <c r="Z4465" s="51">
        <f t="shared" si="554"/>
        <v>0</v>
      </c>
      <c r="AA4465" s="51">
        <f t="shared" si="555"/>
        <v>0</v>
      </c>
      <c r="AB4465" s="51">
        <f t="shared" si="556"/>
        <v>0</v>
      </c>
      <c r="AC4465" s="52">
        <f t="shared" si="557"/>
        <v>583.20000000000005</v>
      </c>
      <c r="AD4465" s="53">
        <f>(ROUND(AC4465-AC4453,1)/AC4453)</f>
        <v>0.18344155844155846</v>
      </c>
      <c r="AE4465" s="44"/>
      <c r="AF4465" s="45"/>
    </row>
    <row r="4466" spans="1:32">
      <c r="A4466" s="46"/>
      <c r="B4466" s="59"/>
      <c r="C4466" s="48" t="s">
        <v>17</v>
      </c>
      <c r="D4466" s="49">
        <v>160</v>
      </c>
      <c r="E4466" s="49">
        <v>0</v>
      </c>
      <c r="F4466" s="49">
        <v>0</v>
      </c>
      <c r="G4466" s="49">
        <v>0</v>
      </c>
      <c r="H4466" s="49">
        <v>0</v>
      </c>
      <c r="I4466" s="50">
        <v>30</v>
      </c>
      <c r="J4466" s="50">
        <v>50</v>
      </c>
      <c r="K4466" s="50">
        <v>0</v>
      </c>
      <c r="L4466" s="50">
        <v>0</v>
      </c>
      <c r="M4466" s="50">
        <v>0</v>
      </c>
      <c r="N4466" s="51">
        <f>D4466*$D$16</f>
        <v>216</v>
      </c>
      <c r="O4466" s="51">
        <f>E4466*$E$16</f>
        <v>0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</f>
        <v>334.8</v>
      </c>
      <c r="T4466" s="51">
        <f>(O4466/100)*(K4466*$K$16)</f>
        <v>0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552"/>
        <v>550.79999999999995</v>
      </c>
      <c r="Y4466" s="51">
        <f t="shared" si="553"/>
        <v>0</v>
      </c>
      <c r="Z4466" s="51">
        <f t="shared" si="554"/>
        <v>0</v>
      </c>
      <c r="AA4466" s="51">
        <f t="shared" si="555"/>
        <v>0</v>
      </c>
      <c r="AB4466" s="51">
        <f t="shared" si="556"/>
        <v>0</v>
      </c>
      <c r="AC4466" s="52">
        <f t="shared" si="557"/>
        <v>550.79999999999995</v>
      </c>
      <c r="AD4466" s="53">
        <f>(ROUND(AC4466-AC4453,1)/AC4453)</f>
        <v>0.11769480519480519</v>
      </c>
      <c r="AE4466" s="44"/>
      <c r="AF4466" s="45"/>
    </row>
    <row r="4467" spans="1:32">
      <c r="A4467" s="46"/>
      <c r="B4467" s="59"/>
      <c r="C4467" s="48" t="s">
        <v>18</v>
      </c>
      <c r="D4467" s="49">
        <v>160</v>
      </c>
      <c r="E4467" s="49">
        <v>0</v>
      </c>
      <c r="F4467" s="49">
        <v>0</v>
      </c>
      <c r="G4467" s="49">
        <v>0</v>
      </c>
      <c r="H4467" s="49">
        <v>0</v>
      </c>
      <c r="I4467" s="50">
        <v>50</v>
      </c>
      <c r="J4467" s="50">
        <v>30</v>
      </c>
      <c r="K4467" s="50">
        <v>0</v>
      </c>
      <c r="L4467" s="50">
        <v>0</v>
      </c>
      <c r="M4467" s="50">
        <v>0</v>
      </c>
      <c r="N4467" s="51">
        <f>D4467*$D$17</f>
        <v>216</v>
      </c>
      <c r="O4467" s="51">
        <f>E4467*$E$17</f>
        <v>0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</f>
        <v>334.8</v>
      </c>
      <c r="T4467" s="51">
        <f>(O4467/100)*(K4467*$K$17)</f>
        <v>0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552"/>
        <v>550.79999999999995</v>
      </c>
      <c r="Y4467" s="51">
        <f t="shared" si="553"/>
        <v>0</v>
      </c>
      <c r="Z4467" s="51">
        <f t="shared" si="554"/>
        <v>0</v>
      </c>
      <c r="AA4467" s="51">
        <f t="shared" si="555"/>
        <v>0</v>
      </c>
      <c r="AB4467" s="51">
        <f t="shared" si="556"/>
        <v>0</v>
      </c>
      <c r="AC4467" s="52">
        <f t="shared" si="557"/>
        <v>550.79999999999995</v>
      </c>
      <c r="AD4467" s="53">
        <f>(ROUND(AC4467-AC4453,1)/AC4453)</f>
        <v>0.11769480519480519</v>
      </c>
      <c r="AE4467" s="44"/>
      <c r="AF4467" s="45"/>
    </row>
    <row r="4468" spans="1:32">
      <c r="A4468" s="54" t="s">
        <v>19</v>
      </c>
      <c r="B4468" s="60" t="s">
        <v>358</v>
      </c>
      <c r="C4468" s="38" t="s">
        <v>61</v>
      </c>
      <c r="D4468" s="39">
        <v>85</v>
      </c>
      <c r="E4468" s="39">
        <v>60</v>
      </c>
      <c r="F4468" s="39">
        <v>0</v>
      </c>
      <c r="G4468" s="39">
        <v>0</v>
      </c>
      <c r="H4468" s="39">
        <v>0</v>
      </c>
      <c r="I4468" s="40">
        <v>40</v>
      </c>
      <c r="J4468" s="40">
        <v>40</v>
      </c>
      <c r="K4468" s="40">
        <v>60</v>
      </c>
      <c r="L4468" s="40">
        <v>0</v>
      </c>
      <c r="M4468" s="40">
        <v>0</v>
      </c>
      <c r="N4468" s="41">
        <f>D4468*$D$3</f>
        <v>118.99999999999999</v>
      </c>
      <c r="O4468" s="41">
        <f>E4468*$E$3</f>
        <v>84</v>
      </c>
      <c r="P4468" s="41">
        <f>F4468*$F$3</f>
        <v>0</v>
      </c>
      <c r="Q4468" s="41">
        <f>G4468*$G$3</f>
        <v>0</v>
      </c>
      <c r="R4468" s="41">
        <f>H4468*$H$3</f>
        <v>0</v>
      </c>
      <c r="S4468" s="41">
        <f>(N4468/100)*(I4468*$I$3)+(N4468/100)*(J4468*$J$3)</f>
        <v>190.39999999999998</v>
      </c>
      <c r="T4468" s="41">
        <f>(O4468/100)*(K4468*$K$3)</f>
        <v>100.8</v>
      </c>
      <c r="U4468" s="41">
        <f>(P4468/100)*(K4468*$K$3)+(P4468/100)*(L4468*$L$3)</f>
        <v>0</v>
      </c>
      <c r="V4468" s="41">
        <f>(Q4468/100)*(L4468*$L$3)</f>
        <v>0</v>
      </c>
      <c r="W4468" s="41">
        <f>(R4468/100)*(K4468*$K$3)+(R4468/100)*(L4468*$L$3)</f>
        <v>0</v>
      </c>
      <c r="X4468" s="41">
        <f t="shared" si="552"/>
        <v>309.39999999999998</v>
      </c>
      <c r="Y4468" s="41">
        <f t="shared" si="553"/>
        <v>184.8</v>
      </c>
      <c r="Z4468" s="41">
        <f t="shared" si="554"/>
        <v>0</v>
      </c>
      <c r="AA4468" s="41">
        <f t="shared" si="555"/>
        <v>0</v>
      </c>
      <c r="AB4468" s="41">
        <f t="shared" si="556"/>
        <v>0</v>
      </c>
      <c r="AC4468" s="42">
        <f t="shared" si="557"/>
        <v>494.2</v>
      </c>
      <c r="AD4468" s="43"/>
      <c r="AE4468" s="44"/>
      <c r="AF4468" s="45"/>
    </row>
    <row r="4469" spans="1:32">
      <c r="A4469" s="46" t="s">
        <v>29</v>
      </c>
      <c r="B4469" s="61">
        <v>18</v>
      </c>
      <c r="C4469" s="48" t="s">
        <v>5</v>
      </c>
      <c r="D4469" s="49">
        <v>85</v>
      </c>
      <c r="E4469" s="49">
        <v>60</v>
      </c>
      <c r="F4469" s="49">
        <v>0</v>
      </c>
      <c r="G4469" s="49">
        <v>0</v>
      </c>
      <c r="H4469" s="49">
        <v>0</v>
      </c>
      <c r="I4469" s="50">
        <v>75</v>
      </c>
      <c r="J4469" s="50">
        <v>75</v>
      </c>
      <c r="K4469" s="50">
        <v>60</v>
      </c>
      <c r="L4469" s="50">
        <v>0</v>
      </c>
      <c r="M4469" s="50">
        <v>0</v>
      </c>
      <c r="N4469" s="51">
        <f>D4469*$D$4</f>
        <v>114.75000000000001</v>
      </c>
      <c r="O4469" s="51">
        <f>E4469*$E$4</f>
        <v>81</v>
      </c>
      <c r="P4469" s="51">
        <f>F4469*$F$4</f>
        <v>0</v>
      </c>
      <c r="Q4469" s="51">
        <f>G4469*$G$4</f>
        <v>0</v>
      </c>
      <c r="R4469" s="51">
        <f>H4469*$H$4</f>
        <v>0</v>
      </c>
      <c r="S4469" s="51">
        <f>(N4469/100)*(I4469*$I$4)+(N4469/100)*(J4469*$J$4)</f>
        <v>344.25000000000006</v>
      </c>
      <c r="T4469" s="51">
        <f>(O4469/100)*(K4469*$K$4)</f>
        <v>97.2</v>
      </c>
      <c r="U4469" s="51">
        <f>(P4469/100)*(K4469*$K$4)+(P4469/100)*(L4469*$L$4)</f>
        <v>0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552"/>
        <v>459.00000000000006</v>
      </c>
      <c r="Y4469" s="51">
        <f t="shared" si="553"/>
        <v>178.2</v>
      </c>
      <c r="Z4469" s="51">
        <f t="shared" si="554"/>
        <v>0</v>
      </c>
      <c r="AA4469" s="51">
        <f t="shared" si="555"/>
        <v>0</v>
      </c>
      <c r="AB4469" s="51">
        <f t="shared" si="556"/>
        <v>0</v>
      </c>
      <c r="AC4469" s="52">
        <f t="shared" si="557"/>
        <v>637.20000000000005</v>
      </c>
      <c r="AD4469" s="53">
        <f>(ROUND(AC4469-AC4468,1)/AC4468)</f>
        <v>0.28935653581545934</v>
      </c>
      <c r="AE4469" s="44"/>
      <c r="AF4469" s="45"/>
    </row>
    <row r="4470" spans="1:32">
      <c r="A4470" s="46" t="s">
        <v>30</v>
      </c>
      <c r="B4470" s="61">
        <v>16</v>
      </c>
      <c r="C4470" s="48" t="s">
        <v>6</v>
      </c>
      <c r="D4470" s="49">
        <v>85</v>
      </c>
      <c r="E4470" s="49">
        <v>60</v>
      </c>
      <c r="F4470" s="49">
        <v>0</v>
      </c>
      <c r="G4470" s="49">
        <v>0</v>
      </c>
      <c r="H4470" s="49">
        <v>0</v>
      </c>
      <c r="I4470" s="50">
        <v>40</v>
      </c>
      <c r="J4470" s="50">
        <v>40</v>
      </c>
      <c r="K4470" s="50">
        <v>60</v>
      </c>
      <c r="L4470" s="50">
        <v>0</v>
      </c>
      <c r="M4470" s="50">
        <v>0</v>
      </c>
      <c r="N4470" s="51">
        <f>D4470*$D$5</f>
        <v>118.99999999999999</v>
      </c>
      <c r="O4470" s="51">
        <f>E4470*$E$5</f>
        <v>84</v>
      </c>
      <c r="P4470" s="51">
        <f>F4470*$F$5</f>
        <v>0</v>
      </c>
      <c r="Q4470" s="51">
        <f>G4470*$G$5</f>
        <v>0</v>
      </c>
      <c r="R4470" s="51">
        <f>H4470*$H$5</f>
        <v>0</v>
      </c>
      <c r="S4470" s="51">
        <f>(N4470/100)*(I4470*$I$5)+(N4470/100)*(J4470*$J$5)</f>
        <v>190.39999999999998</v>
      </c>
      <c r="T4470" s="51">
        <f>(O4470/100)*(K4470*$K$5)</f>
        <v>100.8</v>
      </c>
      <c r="U4470" s="51">
        <f>(P4470/100)*(K4470*$K$5)+(P4470/100)*(L4470*$L$5)</f>
        <v>0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552"/>
        <v>309.39999999999998</v>
      </c>
      <c r="Y4470" s="51">
        <f t="shared" si="553"/>
        <v>184.8</v>
      </c>
      <c r="Z4470" s="51">
        <f t="shared" si="554"/>
        <v>0</v>
      </c>
      <c r="AA4470" s="51">
        <f t="shared" si="555"/>
        <v>0</v>
      </c>
      <c r="AB4470" s="51">
        <f t="shared" si="556"/>
        <v>0</v>
      </c>
      <c r="AC4470" s="52">
        <f t="shared" si="557"/>
        <v>494.2</v>
      </c>
      <c r="AD4470" s="53">
        <f>(ROUND(AC4470-AC4468,1)/AC4468)</f>
        <v>0</v>
      </c>
      <c r="AE4470" s="44"/>
      <c r="AF4470" s="45"/>
    </row>
    <row r="4471" spans="1:32">
      <c r="A4471" s="46" t="s">
        <v>31</v>
      </c>
      <c r="B4471" s="61">
        <v>32</v>
      </c>
      <c r="C4471" s="48" t="s">
        <v>7</v>
      </c>
      <c r="D4471" s="49">
        <v>85</v>
      </c>
      <c r="E4471" s="49">
        <v>60</v>
      </c>
      <c r="F4471" s="49">
        <v>0</v>
      </c>
      <c r="G4471" s="49">
        <v>0</v>
      </c>
      <c r="H4471" s="49">
        <v>0</v>
      </c>
      <c r="I4471" s="50">
        <v>40</v>
      </c>
      <c r="J4471" s="50">
        <v>40</v>
      </c>
      <c r="K4471" s="50">
        <v>60</v>
      </c>
      <c r="L4471" s="50">
        <v>0</v>
      </c>
      <c r="M4471" s="50">
        <v>0</v>
      </c>
      <c r="N4471" s="51">
        <f>D4471*$D$6</f>
        <v>118.99999999999999</v>
      </c>
      <c r="O4471" s="51">
        <f>E4471*$E$6</f>
        <v>84</v>
      </c>
      <c r="P4471" s="51">
        <f>F4471*$F$6</f>
        <v>0</v>
      </c>
      <c r="Q4471" s="51">
        <f>G4471*$G$6</f>
        <v>0</v>
      </c>
      <c r="R4471" s="51">
        <f>H4471*$H$6</f>
        <v>0</v>
      </c>
      <c r="S4471" s="51">
        <f>(N4471/100)*(I4471*$I$6)+(N4471/100)*(J4471*$J$6)</f>
        <v>190.39999999999998</v>
      </c>
      <c r="T4471" s="51">
        <f>(O4471/100)*(K4471*$K$6)</f>
        <v>100.8</v>
      </c>
      <c r="U4471" s="51">
        <f>(P4471/100)*(K4471*$K$6)+(P4471/100)*(L4471*$L$6)</f>
        <v>0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552"/>
        <v>309.39999999999998</v>
      </c>
      <c r="Y4471" s="51">
        <f t="shared" si="553"/>
        <v>184.8</v>
      </c>
      <c r="Z4471" s="51">
        <f t="shared" si="554"/>
        <v>0</v>
      </c>
      <c r="AA4471" s="51">
        <f t="shared" si="555"/>
        <v>0</v>
      </c>
      <c r="AB4471" s="51">
        <f t="shared" si="556"/>
        <v>0</v>
      </c>
      <c r="AC4471" s="52">
        <f t="shared" si="557"/>
        <v>494.2</v>
      </c>
      <c r="AD4471" s="53">
        <f>(ROUND(AC4471-AC4468,1)/AC4468)</f>
        <v>0</v>
      </c>
      <c r="AE4471" s="35"/>
      <c r="AF4471" s="45"/>
    </row>
    <row r="4472" spans="1:32">
      <c r="A4472" s="46" t="s">
        <v>32</v>
      </c>
      <c r="B4472" s="61">
        <v>0</v>
      </c>
      <c r="C4472" s="48" t="s">
        <v>8</v>
      </c>
      <c r="D4472" s="49">
        <v>85</v>
      </c>
      <c r="E4472" s="49">
        <v>60</v>
      </c>
      <c r="F4472" s="49">
        <v>0</v>
      </c>
      <c r="G4472" s="49">
        <v>0</v>
      </c>
      <c r="H4472" s="49">
        <v>0</v>
      </c>
      <c r="I4472" s="50">
        <v>40</v>
      </c>
      <c r="J4472" s="50">
        <v>40</v>
      </c>
      <c r="K4472" s="50">
        <v>60</v>
      </c>
      <c r="L4472" s="50">
        <v>0</v>
      </c>
      <c r="M4472" s="50">
        <v>0</v>
      </c>
      <c r="N4472" s="51">
        <f>D4472*$D$7</f>
        <v>118.99999999999999</v>
      </c>
      <c r="O4472" s="51">
        <f>E4472*$E$7</f>
        <v>84</v>
      </c>
      <c r="P4472" s="51">
        <f>F4472*$F$7</f>
        <v>0</v>
      </c>
      <c r="Q4472" s="51">
        <f>G4472*$G$7</f>
        <v>0</v>
      </c>
      <c r="R4472" s="51">
        <f>H4472*$H$7</f>
        <v>0</v>
      </c>
      <c r="S4472" s="51">
        <f>(N4472/100)*(I4472*$I$7)+(N4472/100)*(J4472*$J$7)</f>
        <v>190.39999999999998</v>
      </c>
      <c r="T4472" s="51">
        <f>(O4472/100)*(K4472*$K$7)</f>
        <v>100.8</v>
      </c>
      <c r="U4472" s="51">
        <f>(P4472/100)*(K4472*$K$7)+(P4472/100)*(L4472*$L$7)</f>
        <v>0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552"/>
        <v>309.39999999999998</v>
      </c>
      <c r="Y4472" s="51">
        <f t="shared" si="553"/>
        <v>184.8</v>
      </c>
      <c r="Z4472" s="51">
        <f t="shared" si="554"/>
        <v>0</v>
      </c>
      <c r="AA4472" s="51">
        <f t="shared" si="555"/>
        <v>0</v>
      </c>
      <c r="AB4472" s="51">
        <f t="shared" si="556"/>
        <v>0</v>
      </c>
      <c r="AC4472" s="52">
        <f t="shared" si="557"/>
        <v>494.2</v>
      </c>
      <c r="AD4472" s="53">
        <f>(ROUND(AC4472-AC4468,1)/AC4468)</f>
        <v>0</v>
      </c>
      <c r="AE4472" s="44"/>
      <c r="AF4472" s="45"/>
    </row>
    <row r="4473" spans="1:32">
      <c r="A4473" s="46" t="s">
        <v>33</v>
      </c>
      <c r="B4473" s="61"/>
      <c r="C4473" s="48" t="s">
        <v>9</v>
      </c>
      <c r="D4473" s="49">
        <v>85</v>
      </c>
      <c r="E4473" s="49">
        <v>60</v>
      </c>
      <c r="F4473" s="49">
        <v>0</v>
      </c>
      <c r="G4473" s="49">
        <v>0</v>
      </c>
      <c r="H4473" s="49">
        <v>0</v>
      </c>
      <c r="I4473" s="50">
        <v>40</v>
      </c>
      <c r="J4473" s="50">
        <v>40</v>
      </c>
      <c r="K4473" s="50">
        <v>60</v>
      </c>
      <c r="L4473" s="50">
        <v>0</v>
      </c>
      <c r="M4473" s="50">
        <v>0</v>
      </c>
      <c r="N4473" s="51">
        <f>D4473*$D$8</f>
        <v>118.99999999999999</v>
      </c>
      <c r="O4473" s="51">
        <f>E4473*$E$8</f>
        <v>84</v>
      </c>
      <c r="P4473" s="51">
        <f>F4473*$F$8</f>
        <v>0</v>
      </c>
      <c r="Q4473" s="51">
        <f>G4473*$G$8</f>
        <v>0</v>
      </c>
      <c r="R4473" s="51">
        <f>H4473*$H$8</f>
        <v>0</v>
      </c>
      <c r="S4473" s="51">
        <f>(N4473/100)*(I4473*$I$8)+(N4473/100)*(J4473*$J$8)</f>
        <v>190.39999999999998</v>
      </c>
      <c r="T4473" s="51">
        <f>(O4473/100)*(K4473*$K$8)</f>
        <v>100.8</v>
      </c>
      <c r="U4473" s="51">
        <f>(P4473/100)*(K4473*$K$8)+(P4473/100)*(L4473*$L$8)</f>
        <v>0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552"/>
        <v>309.39999999999998</v>
      </c>
      <c r="Y4473" s="51">
        <f t="shared" si="553"/>
        <v>184.8</v>
      </c>
      <c r="Z4473" s="51">
        <f t="shared" si="554"/>
        <v>0</v>
      </c>
      <c r="AA4473" s="51">
        <f t="shared" si="555"/>
        <v>0</v>
      </c>
      <c r="AB4473" s="51">
        <f t="shared" si="556"/>
        <v>0</v>
      </c>
      <c r="AC4473" s="52">
        <f t="shared" si="557"/>
        <v>494.2</v>
      </c>
      <c r="AD4473" s="53">
        <f>(ROUND(AC4473-AC4468,1)/AC4468)</f>
        <v>0</v>
      </c>
      <c r="AE4473" s="44"/>
      <c r="AF4473" s="45"/>
    </row>
    <row r="4474" spans="1:32">
      <c r="A4474" s="46" t="s">
        <v>34</v>
      </c>
      <c r="B4474" s="61"/>
      <c r="C4474" s="48" t="s">
        <v>10</v>
      </c>
      <c r="D4474" s="49">
        <v>42</v>
      </c>
      <c r="E4474" s="49">
        <v>140</v>
      </c>
      <c r="F4474" s="49">
        <v>0</v>
      </c>
      <c r="G4474" s="49">
        <v>0</v>
      </c>
      <c r="H4474" s="49">
        <v>0</v>
      </c>
      <c r="I4474" s="50">
        <v>40</v>
      </c>
      <c r="J4474" s="50">
        <v>40</v>
      </c>
      <c r="K4474" s="50">
        <v>120</v>
      </c>
      <c r="L4474" s="50">
        <v>0</v>
      </c>
      <c r="M4474" s="50">
        <v>0</v>
      </c>
      <c r="N4474" s="51">
        <f>D4474*$D$9</f>
        <v>56.7</v>
      </c>
      <c r="O4474" s="51">
        <f>E4474*$E$9</f>
        <v>189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</f>
        <v>45.360000000000007</v>
      </c>
      <c r="T4474" s="51">
        <f>(O4474/100)*(K4474*$K$9)</f>
        <v>317.52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552"/>
        <v>102.06</v>
      </c>
      <c r="Y4474" s="51">
        <f t="shared" si="553"/>
        <v>506.52</v>
      </c>
      <c r="Z4474" s="51">
        <f t="shared" si="554"/>
        <v>0</v>
      </c>
      <c r="AA4474" s="51">
        <f t="shared" si="555"/>
        <v>0</v>
      </c>
      <c r="AB4474" s="51">
        <f t="shared" si="556"/>
        <v>0</v>
      </c>
      <c r="AC4474" s="52">
        <f t="shared" si="557"/>
        <v>608.6</v>
      </c>
      <c r="AD4474" s="53">
        <f>(ROUND(AC4474-AC4468,1)/AC4468)</f>
        <v>0.23148522865236748</v>
      </c>
      <c r="AE4474" s="44"/>
      <c r="AF4474" s="45"/>
    </row>
    <row r="4475" spans="1:32">
      <c r="A4475" s="46" t="s">
        <v>35</v>
      </c>
      <c r="B4475" s="61"/>
      <c r="C4475" s="48" t="s">
        <v>11</v>
      </c>
      <c r="D4475" s="49">
        <v>42</v>
      </c>
      <c r="E4475" s="49">
        <v>0</v>
      </c>
      <c r="F4475" s="49">
        <v>140</v>
      </c>
      <c r="G4475" s="49">
        <v>0</v>
      </c>
      <c r="H4475" s="49">
        <v>0</v>
      </c>
      <c r="I4475" s="50">
        <v>40</v>
      </c>
      <c r="J4475" s="50">
        <v>40</v>
      </c>
      <c r="K4475" s="50">
        <v>55</v>
      </c>
      <c r="L4475" s="50">
        <v>55</v>
      </c>
      <c r="M4475" s="50">
        <v>0</v>
      </c>
      <c r="N4475" s="51">
        <f>D4475*$D$10</f>
        <v>56.7</v>
      </c>
      <c r="O4475" s="51">
        <f>E4475*$E$10</f>
        <v>0</v>
      </c>
      <c r="P4475" s="51">
        <f>F4475*$F$10</f>
        <v>189</v>
      </c>
      <c r="Q4475" s="51">
        <f>G4475*$G$10</f>
        <v>0</v>
      </c>
      <c r="R4475" s="51">
        <f>H4475*$H$10</f>
        <v>0</v>
      </c>
      <c r="S4475" s="51">
        <f>(N4475/100)*(I4475*$I$10)+(N4475/100)*(J4475*$J$10)</f>
        <v>45.360000000000007</v>
      </c>
      <c r="T4475" s="51">
        <f>(O4475/100)*(K4475*$J$10)</f>
        <v>0</v>
      </c>
      <c r="U4475" s="51">
        <f>(P4475/100)*(K4475*$K$10)+(P4475/100)*(L4475*$L$10)</f>
        <v>291.06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552"/>
        <v>102.06</v>
      </c>
      <c r="Y4475" s="51">
        <f t="shared" si="553"/>
        <v>0</v>
      </c>
      <c r="Z4475" s="51">
        <f t="shared" si="554"/>
        <v>480.06</v>
      </c>
      <c r="AA4475" s="51">
        <f t="shared" si="555"/>
        <v>0</v>
      </c>
      <c r="AB4475" s="51">
        <f t="shared" si="556"/>
        <v>0</v>
      </c>
      <c r="AC4475" s="52">
        <f t="shared" si="557"/>
        <v>582.1</v>
      </c>
      <c r="AD4475" s="53">
        <f>(ROUND(AC4475-AC4468,1)/AC4468)</f>
        <v>0.17786321327397817</v>
      </c>
      <c r="AE4475" s="44"/>
      <c r="AF4475" s="45"/>
    </row>
    <row r="4476" spans="1:32">
      <c r="A4476" s="46" t="s">
        <v>36</v>
      </c>
      <c r="B4476" s="61"/>
      <c r="C4476" s="48" t="s">
        <v>12</v>
      </c>
      <c r="D4476" s="49">
        <v>42</v>
      </c>
      <c r="E4476" s="49">
        <v>0</v>
      </c>
      <c r="F4476" s="49">
        <v>0</v>
      </c>
      <c r="G4476" s="49">
        <v>140</v>
      </c>
      <c r="H4476" s="49">
        <v>0</v>
      </c>
      <c r="I4476" s="50">
        <v>40</v>
      </c>
      <c r="J4476" s="50">
        <v>40</v>
      </c>
      <c r="K4476" s="50">
        <v>0</v>
      </c>
      <c r="L4476" s="50">
        <v>110</v>
      </c>
      <c r="M4476" s="50">
        <v>0</v>
      </c>
      <c r="N4476" s="51">
        <f>D4476*$D$11</f>
        <v>56.7</v>
      </c>
      <c r="O4476" s="51">
        <f>E4476*$E$11</f>
        <v>0</v>
      </c>
      <c r="P4476" s="51">
        <f>F4476*$F$11</f>
        <v>0</v>
      </c>
      <c r="Q4476" s="51">
        <f>G4476*$G$11</f>
        <v>189</v>
      </c>
      <c r="R4476" s="51">
        <f>H4476*$H$11</f>
        <v>0</v>
      </c>
      <c r="S4476" s="51">
        <f>(N4476/100)*(I4476*$I$11)+(N4476/100)*(J4476*$J$11)</f>
        <v>45.360000000000007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</f>
        <v>291.06</v>
      </c>
      <c r="W4476" s="51">
        <f>(R4476/100)*(K4476*$K$11)+(R4476/100)*(L4476*$L$11)</f>
        <v>0</v>
      </c>
      <c r="X4476" s="51">
        <f t="shared" si="552"/>
        <v>102.06</v>
      </c>
      <c r="Y4476" s="51">
        <f t="shared" si="553"/>
        <v>0</v>
      </c>
      <c r="Z4476" s="51">
        <f t="shared" si="554"/>
        <v>0</v>
      </c>
      <c r="AA4476" s="51">
        <f t="shared" si="555"/>
        <v>480.06</v>
      </c>
      <c r="AB4476" s="51">
        <f t="shared" si="556"/>
        <v>0</v>
      </c>
      <c r="AC4476" s="52">
        <f t="shared" si="557"/>
        <v>582.1</v>
      </c>
      <c r="AD4476" s="53">
        <f>(ROUND(AC4476-AC4468,1)/AC4468)</f>
        <v>0.17786321327397817</v>
      </c>
      <c r="AE4476" s="44"/>
      <c r="AF4476" s="45"/>
    </row>
    <row r="4477" spans="1:32">
      <c r="A4477" s="46" t="s">
        <v>37</v>
      </c>
      <c r="B4477" s="61"/>
      <c r="C4477" s="48" t="s">
        <v>13</v>
      </c>
      <c r="D4477" s="49">
        <v>42</v>
      </c>
      <c r="E4477" s="49">
        <v>0</v>
      </c>
      <c r="F4477" s="49">
        <v>0</v>
      </c>
      <c r="G4477" s="49">
        <v>0</v>
      </c>
      <c r="H4477" s="49">
        <v>140</v>
      </c>
      <c r="I4477" s="50">
        <v>40</v>
      </c>
      <c r="J4477" s="50">
        <v>40</v>
      </c>
      <c r="K4477" s="50">
        <v>55</v>
      </c>
      <c r="L4477" s="50">
        <v>55</v>
      </c>
      <c r="M4477" s="50">
        <v>0</v>
      </c>
      <c r="N4477" s="51">
        <f>D4477*$D$12</f>
        <v>56.7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189</v>
      </c>
      <c r="S4477" s="51">
        <f>(N4477/100)*(I4477*$I$12)+(N4477/100)*(J4477*$J$12)</f>
        <v>45.360000000000007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</f>
        <v>291.06</v>
      </c>
      <c r="X4477" s="51">
        <f t="shared" si="552"/>
        <v>102.06</v>
      </c>
      <c r="Y4477" s="51">
        <f t="shared" si="553"/>
        <v>0</v>
      </c>
      <c r="Z4477" s="51">
        <f t="shared" si="554"/>
        <v>0</v>
      </c>
      <c r="AA4477" s="51">
        <f t="shared" si="555"/>
        <v>0</v>
      </c>
      <c r="AB4477" s="51">
        <f t="shared" si="556"/>
        <v>480.06</v>
      </c>
      <c r="AC4477" s="52">
        <f t="shared" si="557"/>
        <v>582.1</v>
      </c>
      <c r="AD4477" s="53">
        <f>(ROUND(AC4477-AC4468,1)/AC4468)</f>
        <v>0.17786321327397817</v>
      </c>
      <c r="AE4477" s="44"/>
      <c r="AF4477" s="45"/>
    </row>
    <row r="4478" spans="1:32">
      <c r="A4478" s="46" t="s">
        <v>38</v>
      </c>
      <c r="B4478" s="61"/>
      <c r="C4478" s="48" t="s">
        <v>14</v>
      </c>
      <c r="D4478" s="49">
        <v>85</v>
      </c>
      <c r="E4478" s="49">
        <v>60</v>
      </c>
      <c r="F4478" s="49">
        <v>0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112</v>
      </c>
      <c r="N4478" s="51">
        <f>D4478*$D$13</f>
        <v>114.75000000000001</v>
      </c>
      <c r="O4478" s="51">
        <f>E4478*$E$13</f>
        <v>81</v>
      </c>
      <c r="P4478" s="51">
        <f>F4478*$F$13</f>
        <v>0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257.04000000000002</v>
      </c>
      <c r="T4478" s="51">
        <f>(O4478/100)*(K4478*$K$13)+(O4478/100)*(M4478*$M$13)</f>
        <v>181.44</v>
      </c>
      <c r="U4478" s="51">
        <f>(P4478/100)*(K4478*$K$13)+(P4478/100)*(L4478*$L$13)+(P4478/100)*(M4478*$M$13)</f>
        <v>0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552"/>
        <v>371.79</v>
      </c>
      <c r="Y4478" s="51">
        <f t="shared" si="553"/>
        <v>262.44</v>
      </c>
      <c r="Z4478" s="51">
        <f t="shared" si="554"/>
        <v>0</v>
      </c>
      <c r="AA4478" s="51">
        <f t="shared" si="555"/>
        <v>0</v>
      </c>
      <c r="AB4478" s="51">
        <f t="shared" si="556"/>
        <v>0</v>
      </c>
      <c r="AC4478" s="52">
        <f t="shared" si="557"/>
        <v>634.20000000000005</v>
      </c>
      <c r="AD4478" s="53">
        <f>(ROUND(AC4478-AC4468,1)/AC4468)</f>
        <v>0.28328611898016998</v>
      </c>
      <c r="AE4478" s="44"/>
      <c r="AF4478" s="45"/>
    </row>
    <row r="4479" spans="1:32">
      <c r="A4479" s="46" t="s">
        <v>39</v>
      </c>
      <c r="B4479" s="61"/>
      <c r="C4479" s="48" t="s">
        <v>15</v>
      </c>
      <c r="D4479" s="49">
        <v>110</v>
      </c>
      <c r="E4479" s="49">
        <v>0</v>
      </c>
      <c r="F4479" s="49">
        <v>0</v>
      </c>
      <c r="G4479" s="49">
        <v>0</v>
      </c>
      <c r="H4479" s="49">
        <v>0</v>
      </c>
      <c r="I4479" s="50">
        <v>40</v>
      </c>
      <c r="J4479" s="50">
        <v>40</v>
      </c>
      <c r="K4479" s="50">
        <v>100</v>
      </c>
      <c r="L4479" s="50">
        <v>0</v>
      </c>
      <c r="M4479" s="50">
        <v>0</v>
      </c>
      <c r="N4479" s="51">
        <f>D4479*$D$14</f>
        <v>148.5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</f>
        <v>415.8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552"/>
        <v>564.29999999999995</v>
      </c>
      <c r="Y4479" s="51">
        <f t="shared" si="553"/>
        <v>0</v>
      </c>
      <c r="Z4479" s="51">
        <f t="shared" si="554"/>
        <v>0</v>
      </c>
      <c r="AA4479" s="51">
        <f t="shared" si="555"/>
        <v>0</v>
      </c>
      <c r="AB4479" s="51">
        <f t="shared" si="556"/>
        <v>0</v>
      </c>
      <c r="AC4479" s="52">
        <f t="shared" si="557"/>
        <v>564.29999999999995</v>
      </c>
      <c r="AD4479" s="53">
        <f>(ROUND(AC4479-AC4468,1)/AC4468)</f>
        <v>0.14184540671792795</v>
      </c>
      <c r="AE4479" s="44"/>
      <c r="AF4479" s="45"/>
    </row>
    <row r="4480" spans="1:32">
      <c r="A4480" s="46"/>
      <c r="B4480" s="61"/>
      <c r="C4480" s="48" t="s">
        <v>16</v>
      </c>
      <c r="D4480" s="49">
        <v>110</v>
      </c>
      <c r="E4480" s="49">
        <v>0</v>
      </c>
      <c r="F4480" s="49">
        <v>0</v>
      </c>
      <c r="G4480" s="49">
        <v>0</v>
      </c>
      <c r="H4480" s="49">
        <v>0</v>
      </c>
      <c r="I4480" s="50">
        <v>40</v>
      </c>
      <c r="J4480" s="50">
        <v>40</v>
      </c>
      <c r="K4480" s="50">
        <v>0</v>
      </c>
      <c r="L4480" s="50">
        <v>100</v>
      </c>
      <c r="M4480" s="50">
        <v>0</v>
      </c>
      <c r="N4480" s="51">
        <f>D4480*$D$15</f>
        <v>148.5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</f>
        <v>415.8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552"/>
        <v>564.29999999999995</v>
      </c>
      <c r="Y4480" s="51">
        <f t="shared" si="553"/>
        <v>0</v>
      </c>
      <c r="Z4480" s="51">
        <f t="shared" si="554"/>
        <v>0</v>
      </c>
      <c r="AA4480" s="51">
        <f t="shared" si="555"/>
        <v>0</v>
      </c>
      <c r="AB4480" s="51">
        <f t="shared" si="556"/>
        <v>0</v>
      </c>
      <c r="AC4480" s="52">
        <f t="shared" si="557"/>
        <v>564.29999999999995</v>
      </c>
      <c r="AD4480" s="53">
        <f>(ROUND(AC4480-AC4468,1)/AC4468)</f>
        <v>0.14184540671792795</v>
      </c>
      <c r="AE4480" s="44"/>
      <c r="AF4480" s="45"/>
    </row>
    <row r="4481" spans="1:32">
      <c r="A4481" s="46"/>
      <c r="B4481" s="61"/>
      <c r="C4481" s="48" t="s">
        <v>17</v>
      </c>
      <c r="D4481" s="49">
        <v>85</v>
      </c>
      <c r="E4481" s="49">
        <v>60</v>
      </c>
      <c r="F4481" s="49">
        <v>0</v>
      </c>
      <c r="G4481" s="49">
        <v>0</v>
      </c>
      <c r="H4481" s="49">
        <v>0</v>
      </c>
      <c r="I4481" s="50">
        <v>40</v>
      </c>
      <c r="J4481" s="50">
        <v>85</v>
      </c>
      <c r="K4481" s="50">
        <v>60</v>
      </c>
      <c r="L4481" s="50">
        <v>0</v>
      </c>
      <c r="M4481" s="50">
        <v>0</v>
      </c>
      <c r="N4481" s="51">
        <f>D4481*$D$16</f>
        <v>114.75000000000001</v>
      </c>
      <c r="O4481" s="51">
        <f>E4481*$E$16</f>
        <v>81</v>
      </c>
      <c r="P4481" s="51">
        <f>F4481*$F$16</f>
        <v>0</v>
      </c>
      <c r="Q4481" s="51">
        <f>G4481*$G$16</f>
        <v>0</v>
      </c>
      <c r="R4481" s="51">
        <f>H4481*$H$16</f>
        <v>0</v>
      </c>
      <c r="S4481" s="51">
        <f>(N4481/100)*(I4481*$I$16)+(N4481/100)*(J4481*$J$16)</f>
        <v>289.74375000000003</v>
      </c>
      <c r="T4481" s="51">
        <f>(O4481/100)*(K4481*$K$16)</f>
        <v>48.6</v>
      </c>
      <c r="U4481" s="51">
        <f>(P4481/100)*(K4481*$K$16)+(P4481/100)*(L4481*$L$16)</f>
        <v>0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552"/>
        <v>404.49375000000003</v>
      </c>
      <c r="Y4481" s="51">
        <f t="shared" si="553"/>
        <v>129.6</v>
      </c>
      <c r="Z4481" s="51">
        <f t="shared" si="554"/>
        <v>0</v>
      </c>
      <c r="AA4481" s="51">
        <f t="shared" si="555"/>
        <v>0</v>
      </c>
      <c r="AB4481" s="51">
        <f t="shared" si="556"/>
        <v>0</v>
      </c>
      <c r="AC4481" s="52">
        <f t="shared" si="557"/>
        <v>534.1</v>
      </c>
      <c r="AD4481" s="53">
        <f>(ROUND(AC4481-AC4468,1)/AC4468)</f>
        <v>8.0736543909348438E-2</v>
      </c>
      <c r="AE4481" s="44"/>
      <c r="AF4481" s="45"/>
    </row>
    <row r="4482" spans="1:32">
      <c r="A4482" s="46"/>
      <c r="B4482" s="61"/>
      <c r="C4482" s="48" t="s">
        <v>18</v>
      </c>
      <c r="D4482" s="49">
        <v>85</v>
      </c>
      <c r="E4482" s="49">
        <v>60</v>
      </c>
      <c r="F4482" s="49">
        <v>0</v>
      </c>
      <c r="G4482" s="49">
        <v>0</v>
      </c>
      <c r="H4482" s="49">
        <v>0</v>
      </c>
      <c r="I4482" s="50">
        <v>85</v>
      </c>
      <c r="J4482" s="50">
        <v>40</v>
      </c>
      <c r="K4482" s="50">
        <v>60</v>
      </c>
      <c r="L4482" s="50">
        <v>0</v>
      </c>
      <c r="M4482" s="50">
        <v>0</v>
      </c>
      <c r="N4482" s="51">
        <f>D4482*$D$17</f>
        <v>114.75000000000001</v>
      </c>
      <c r="O4482" s="51">
        <f>E4482*$E$17</f>
        <v>81</v>
      </c>
      <c r="P4482" s="51">
        <f>F4482*$F$17</f>
        <v>0</v>
      </c>
      <c r="Q4482" s="51">
        <f>G4482*$G$17</f>
        <v>0</v>
      </c>
      <c r="R4482" s="51">
        <f>H4482*$H$17</f>
        <v>0</v>
      </c>
      <c r="S4482" s="51">
        <f>(N4482/100)*(I4482*$I$17)+(N4482/100)*(J4482*$J$17)</f>
        <v>289.74375000000003</v>
      </c>
      <c r="T4482" s="51">
        <f>(O4482/100)*(K4482*$K$17)</f>
        <v>48.6</v>
      </c>
      <c r="U4482" s="51">
        <f>(P4482/100)*(K4482*$K$17)+(P4482/100)*(L4482*$L$17)</f>
        <v>0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552"/>
        <v>404.49375000000003</v>
      </c>
      <c r="Y4482" s="51">
        <f t="shared" si="553"/>
        <v>129.6</v>
      </c>
      <c r="Z4482" s="51">
        <f t="shared" si="554"/>
        <v>0</v>
      </c>
      <c r="AA4482" s="51">
        <f t="shared" si="555"/>
        <v>0</v>
      </c>
      <c r="AB4482" s="51">
        <f t="shared" si="556"/>
        <v>0</v>
      </c>
      <c r="AC4482" s="52">
        <f t="shared" si="557"/>
        <v>534.1</v>
      </c>
      <c r="AD4482" s="53">
        <f>(ROUND(AC4482-AC4468,1)/AC4468)</f>
        <v>8.0736543909348438E-2</v>
      </c>
      <c r="AE4482" s="44"/>
      <c r="AF4482" s="45"/>
    </row>
    <row r="4483" spans="1:32">
      <c r="A4483" s="54" t="s">
        <v>19</v>
      </c>
      <c r="B4483" s="58" t="s">
        <v>359</v>
      </c>
      <c r="C4483" s="38" t="s">
        <v>50</v>
      </c>
      <c r="D4483" s="39">
        <v>117</v>
      </c>
      <c r="E4483" s="39">
        <v>0</v>
      </c>
      <c r="F4483" s="39">
        <v>0</v>
      </c>
      <c r="G4483" s="39">
        <v>0</v>
      </c>
      <c r="H4483" s="39">
        <v>0</v>
      </c>
      <c r="I4483" s="40">
        <v>20</v>
      </c>
      <c r="J4483" s="40">
        <v>35</v>
      </c>
      <c r="K4483" s="40">
        <v>0</v>
      </c>
      <c r="L4483" s="40">
        <v>0</v>
      </c>
      <c r="M4483" s="40">
        <v>45</v>
      </c>
      <c r="N4483" s="41">
        <f>D4483*$D$3</f>
        <v>163.79999999999998</v>
      </c>
      <c r="O4483" s="41">
        <f>E4483*$E$3</f>
        <v>0</v>
      </c>
      <c r="P4483" s="41">
        <f>F4483*$F$3</f>
        <v>0</v>
      </c>
      <c r="Q4483" s="41">
        <f>G4483*$G$3</f>
        <v>0</v>
      </c>
      <c r="R4483" s="41">
        <f>H4483*$H$3</f>
        <v>0</v>
      </c>
      <c r="S4483" s="41">
        <f>(N4483/100)*(I4483*$I$3)+(N4483/100)*(J4483*$J$3)+(N4483/100)*(M4483*$M$3)</f>
        <v>327.60000000000002</v>
      </c>
      <c r="T4483" s="41">
        <f>(O4483/100)*(K4483*$K$3)+(O4483/100)*(M4483*$M$3)</f>
        <v>0</v>
      </c>
      <c r="U4483" s="41">
        <f>(P4483/100)*(K4483*$K$3)+(P4483/100)*(L4483*$L$3)+(P4483/100)*(M4483*$M$3)</f>
        <v>0</v>
      </c>
      <c r="V4483" s="41">
        <f>(Q4483/100)*(L4483*$L$3)+(Q4483/100)*(M4483*$M$3)</f>
        <v>0</v>
      </c>
      <c r="W4483" s="41">
        <f>(R4483/100)*(K4483*$K$3)+(R4483/100)*(L4483*$L$3)+(R4483/100)*(M4483*$M$3)</f>
        <v>0</v>
      </c>
      <c r="X4483" s="41">
        <f t="shared" si="552"/>
        <v>491.4</v>
      </c>
      <c r="Y4483" s="41">
        <f t="shared" si="553"/>
        <v>0</v>
      </c>
      <c r="Z4483" s="41">
        <f t="shared" si="554"/>
        <v>0</v>
      </c>
      <c r="AA4483" s="41">
        <f t="shared" si="555"/>
        <v>0</v>
      </c>
      <c r="AB4483" s="41">
        <f t="shared" si="556"/>
        <v>0</v>
      </c>
      <c r="AC4483" s="52">
        <f t="shared" si="557"/>
        <v>491.4</v>
      </c>
      <c r="AD4483" s="66" t="s">
        <v>14</v>
      </c>
      <c r="AE4483" s="44"/>
      <c r="AF4483" s="45"/>
    </row>
    <row r="4484" spans="1:32">
      <c r="A4484" s="46" t="s">
        <v>29</v>
      </c>
      <c r="B4484" s="59">
        <v>16</v>
      </c>
      <c r="C4484" s="48" t="s">
        <v>5</v>
      </c>
      <c r="D4484" s="49">
        <v>117</v>
      </c>
      <c r="E4484" s="49">
        <v>0</v>
      </c>
      <c r="F4484" s="49">
        <v>0</v>
      </c>
      <c r="G4484" s="49">
        <v>0</v>
      </c>
      <c r="H4484" s="49">
        <v>0</v>
      </c>
      <c r="I4484" s="50">
        <v>40</v>
      </c>
      <c r="J4484" s="50">
        <v>45</v>
      </c>
      <c r="K4484" s="50">
        <v>0</v>
      </c>
      <c r="L4484" s="50">
        <v>0</v>
      </c>
      <c r="M4484" s="50">
        <v>45</v>
      </c>
      <c r="N4484" s="51">
        <f>D4484*$D$4</f>
        <v>157.95000000000002</v>
      </c>
      <c r="O4484" s="51">
        <f>E4484*$E$4</f>
        <v>0</v>
      </c>
      <c r="P4484" s="51">
        <f>F4484*$F$4</f>
        <v>0</v>
      </c>
      <c r="Q4484" s="51">
        <f>G4484*$G$4</f>
        <v>0</v>
      </c>
      <c r="R4484" s="51">
        <f>H4484*$H$4</f>
        <v>0</v>
      </c>
      <c r="S4484" s="51">
        <f>(N4484/100)*(I4484*$I$4)+(N4484/100)*(J4484*$J$4)+(N4484/100)*(M4484*$M$4)</f>
        <v>410.66999999999996</v>
      </c>
      <c r="T4484" s="51">
        <f>(O4484/100)*(K4484*$K$4)</f>
        <v>0</v>
      </c>
      <c r="U4484" s="51">
        <f>(P4484/100)*(K4484*$K$4)+(P4484/100)*(L4484*$L$4)</f>
        <v>0</v>
      </c>
      <c r="V4484" s="51">
        <f>(Q4484/100)*(L4484*$L$4)</f>
        <v>0</v>
      </c>
      <c r="W4484" s="51">
        <f>(R4484/100)*(K4484*$K$4)+(R4484/100)*(L4484*$L$4)</f>
        <v>0</v>
      </c>
      <c r="X4484" s="51">
        <f t="shared" si="552"/>
        <v>568.62</v>
      </c>
      <c r="Y4484" s="51">
        <f t="shared" si="553"/>
        <v>0</v>
      </c>
      <c r="Z4484" s="51">
        <f t="shared" si="554"/>
        <v>0</v>
      </c>
      <c r="AA4484" s="51">
        <f t="shared" si="555"/>
        <v>0</v>
      </c>
      <c r="AB4484" s="51">
        <f t="shared" si="556"/>
        <v>0</v>
      </c>
      <c r="AC4484" s="52">
        <f t="shared" si="557"/>
        <v>568.6</v>
      </c>
      <c r="AD4484" s="53">
        <f>(ROUND(AC4484-AC4483,1)/AC4483)</f>
        <v>0.15710215710215711</v>
      </c>
      <c r="AE4484" s="44"/>
      <c r="AF4484" s="45"/>
    </row>
    <row r="4485" spans="1:32">
      <c r="A4485" s="46" t="s">
        <v>30</v>
      </c>
      <c r="B4485" s="59">
        <v>20</v>
      </c>
      <c r="C4485" s="48" t="s">
        <v>6</v>
      </c>
      <c r="D4485" s="49">
        <v>117</v>
      </c>
      <c r="E4485" s="49">
        <v>0</v>
      </c>
      <c r="F4485" s="49">
        <v>0</v>
      </c>
      <c r="G4485" s="49">
        <v>0</v>
      </c>
      <c r="H4485" s="49">
        <v>0</v>
      </c>
      <c r="I4485" s="50">
        <v>20</v>
      </c>
      <c r="J4485" s="50">
        <v>35</v>
      </c>
      <c r="K4485" s="50">
        <v>0</v>
      </c>
      <c r="L4485" s="50">
        <v>0</v>
      </c>
      <c r="M4485" s="50">
        <v>45</v>
      </c>
      <c r="N4485" s="51">
        <f>D4485*$D$5</f>
        <v>163.79999999999998</v>
      </c>
      <c r="O4485" s="51">
        <f>E4485*$E$5</f>
        <v>0</v>
      </c>
      <c r="P4485" s="51">
        <f>F4485*$F$5</f>
        <v>0</v>
      </c>
      <c r="Q4485" s="51">
        <f>G4485*$G$5</f>
        <v>0</v>
      </c>
      <c r="R4485" s="51">
        <f>H4485*$H$5</f>
        <v>0</v>
      </c>
      <c r="S4485" s="51">
        <f>(N4485/100)*(I4485*$I$5)+(N4485/100)*(J4485*$J$5)+(N4485/100)*(M4485*$M$5)</f>
        <v>327.60000000000002</v>
      </c>
      <c r="T4485" s="51">
        <f>(O4485/100)*(K4485*$K$5)</f>
        <v>0</v>
      </c>
      <c r="U4485" s="51">
        <f>(P4485/100)*(K4485*$K$5)+(P4485/100)*(L4485*$L$5)</f>
        <v>0</v>
      </c>
      <c r="V4485" s="51">
        <f>(Q4485/100)*(L4485*$L$5)</f>
        <v>0</v>
      </c>
      <c r="W4485" s="51">
        <f>(R4485/100)*(K4485*$K$5)+(R4485/100)*(L4485*$L$5)</f>
        <v>0</v>
      </c>
      <c r="X4485" s="51">
        <f t="shared" si="552"/>
        <v>491.4</v>
      </c>
      <c r="Y4485" s="51">
        <f t="shared" si="553"/>
        <v>0</v>
      </c>
      <c r="Z4485" s="51">
        <f t="shared" si="554"/>
        <v>0</v>
      </c>
      <c r="AA4485" s="51">
        <f t="shared" si="555"/>
        <v>0</v>
      </c>
      <c r="AB4485" s="51">
        <f t="shared" si="556"/>
        <v>0</v>
      </c>
      <c r="AC4485" s="52">
        <f t="shared" si="557"/>
        <v>491.4</v>
      </c>
      <c r="AD4485" s="53">
        <f>(ROUND(AC4485-AC4483,1)/AC4483)</f>
        <v>0</v>
      </c>
      <c r="AE4485" s="44"/>
      <c r="AF4485" s="45"/>
    </row>
    <row r="4486" spans="1:32">
      <c r="A4486" s="46" t="s">
        <v>31</v>
      </c>
      <c r="B4486" s="59">
        <v>0</v>
      </c>
      <c r="C4486" s="48" t="s">
        <v>7</v>
      </c>
      <c r="D4486" s="49">
        <v>117</v>
      </c>
      <c r="E4486" s="49">
        <v>0</v>
      </c>
      <c r="F4486" s="49">
        <v>0</v>
      </c>
      <c r="G4486" s="49">
        <v>0</v>
      </c>
      <c r="H4486" s="49">
        <v>0</v>
      </c>
      <c r="I4486" s="50">
        <v>20</v>
      </c>
      <c r="J4486" s="50">
        <v>35</v>
      </c>
      <c r="K4486" s="50">
        <v>0</v>
      </c>
      <c r="L4486" s="50">
        <v>0</v>
      </c>
      <c r="M4486" s="50">
        <v>45</v>
      </c>
      <c r="N4486" s="51">
        <f>D4486*$D$6</f>
        <v>163.79999999999998</v>
      </c>
      <c r="O4486" s="51">
        <f>E4486*$E$6</f>
        <v>0</v>
      </c>
      <c r="P4486" s="51">
        <f>F4486*$F$6</f>
        <v>0</v>
      </c>
      <c r="Q4486" s="51">
        <f>G4486*$G$6</f>
        <v>0</v>
      </c>
      <c r="R4486" s="51">
        <f>H4486*$H$6</f>
        <v>0</v>
      </c>
      <c r="S4486" s="51">
        <f>(N4486/100)*(I4486*$I$6)+(N4486/100)*(J4486*$J$6)+(N4486/100)*(M4486*$M$6)</f>
        <v>327.60000000000002</v>
      </c>
      <c r="T4486" s="51">
        <f>(O4486/100)*(K4486*$K$6)</f>
        <v>0</v>
      </c>
      <c r="U4486" s="51">
        <f>(P4486/100)*(K4486*$K$6)+(P4486/100)*(L4486*$L$6)</f>
        <v>0</v>
      </c>
      <c r="V4486" s="51">
        <f>(Q4486/100)*(L4486*$L$6)</f>
        <v>0</v>
      </c>
      <c r="W4486" s="51">
        <f>(R4486/100)*(K4486*$K$6)+(R4486/100)*(L4486*$L$6)</f>
        <v>0</v>
      </c>
      <c r="X4486" s="51">
        <f t="shared" si="552"/>
        <v>491.4</v>
      </c>
      <c r="Y4486" s="51">
        <f t="shared" si="553"/>
        <v>0</v>
      </c>
      <c r="Z4486" s="51">
        <f t="shared" si="554"/>
        <v>0</v>
      </c>
      <c r="AA4486" s="51">
        <f t="shared" si="555"/>
        <v>0</v>
      </c>
      <c r="AB4486" s="51">
        <f t="shared" si="556"/>
        <v>0</v>
      </c>
      <c r="AC4486" s="52">
        <f t="shared" si="557"/>
        <v>491.4</v>
      </c>
      <c r="AD4486" s="53">
        <f>(ROUND(AC4486-AC4483,1)/AC4483)</f>
        <v>0</v>
      </c>
      <c r="AE4486" s="44"/>
      <c r="AF4486" s="45"/>
    </row>
    <row r="4487" spans="1:32">
      <c r="A4487" s="46" t="s">
        <v>32</v>
      </c>
      <c r="B4487" s="59">
        <v>0</v>
      </c>
      <c r="C4487" s="48" t="s">
        <v>8</v>
      </c>
      <c r="D4487" s="49">
        <v>117</v>
      </c>
      <c r="E4487" s="49">
        <v>0</v>
      </c>
      <c r="F4487" s="49">
        <v>0</v>
      </c>
      <c r="G4487" s="49">
        <v>0</v>
      </c>
      <c r="H4487" s="49">
        <v>0</v>
      </c>
      <c r="I4487" s="50">
        <v>20</v>
      </c>
      <c r="J4487" s="50">
        <v>35</v>
      </c>
      <c r="K4487" s="50">
        <v>0</v>
      </c>
      <c r="L4487" s="50">
        <v>0</v>
      </c>
      <c r="M4487" s="50">
        <v>45</v>
      </c>
      <c r="N4487" s="51">
        <f>D4487*$D$7</f>
        <v>163.79999999999998</v>
      </c>
      <c r="O4487" s="51">
        <f>E4487*$E$7</f>
        <v>0</v>
      </c>
      <c r="P4487" s="51">
        <f>F4487*$F$7</f>
        <v>0</v>
      </c>
      <c r="Q4487" s="51">
        <f>G4487*$G$7</f>
        <v>0</v>
      </c>
      <c r="R4487" s="51">
        <f>H4487*$H$7</f>
        <v>0</v>
      </c>
      <c r="S4487" s="51">
        <f>(N4487/100)*(I4487*$I$7)+(N4487/100)*(J4487*$J$7)+(N4487/100)*(M4487*$M$7)</f>
        <v>327.60000000000002</v>
      </c>
      <c r="T4487" s="51">
        <f>(O4487/100)*(K4487*$K$7)</f>
        <v>0</v>
      </c>
      <c r="U4487" s="51">
        <f>(P4487/100)*(K4487*$K$7)+(P4487/100)*(L4487*$L$7)</f>
        <v>0</v>
      </c>
      <c r="V4487" s="51">
        <f>(Q4487/100)*(L4487*$L$7)</f>
        <v>0</v>
      </c>
      <c r="W4487" s="51">
        <f>(R4487/100)*(K4487*$K$7)+(R4487/100)*(L4487*$L$7)</f>
        <v>0</v>
      </c>
      <c r="X4487" s="51">
        <f t="shared" si="552"/>
        <v>491.4</v>
      </c>
      <c r="Y4487" s="51">
        <f t="shared" si="553"/>
        <v>0</v>
      </c>
      <c r="Z4487" s="51">
        <f t="shared" si="554"/>
        <v>0</v>
      </c>
      <c r="AA4487" s="51">
        <f t="shared" si="555"/>
        <v>0</v>
      </c>
      <c r="AB4487" s="51">
        <f t="shared" si="556"/>
        <v>0</v>
      </c>
      <c r="AC4487" s="52">
        <f t="shared" si="557"/>
        <v>491.4</v>
      </c>
      <c r="AD4487" s="53">
        <f>(ROUND(AC4487-AC4483,1)/AC4483)</f>
        <v>0</v>
      </c>
      <c r="AE4487" s="44"/>
      <c r="AF4487" s="45"/>
    </row>
    <row r="4488" spans="1:32">
      <c r="A4488" s="46" t="s">
        <v>33</v>
      </c>
      <c r="B4488" s="59"/>
      <c r="C4488" s="48" t="s">
        <v>9</v>
      </c>
      <c r="D4488" s="49">
        <v>117</v>
      </c>
      <c r="E4488" s="49">
        <v>0</v>
      </c>
      <c r="F4488" s="49">
        <v>0</v>
      </c>
      <c r="G4488" s="49">
        <v>0</v>
      </c>
      <c r="H4488" s="49">
        <v>0</v>
      </c>
      <c r="I4488" s="50">
        <v>20</v>
      </c>
      <c r="J4488" s="50">
        <v>35</v>
      </c>
      <c r="K4488" s="50">
        <v>0</v>
      </c>
      <c r="L4488" s="50">
        <v>0</v>
      </c>
      <c r="M4488" s="50">
        <v>45</v>
      </c>
      <c r="N4488" s="51">
        <f>D4488*$D$8</f>
        <v>163.79999999999998</v>
      </c>
      <c r="O4488" s="51">
        <f>E4488*$E$8</f>
        <v>0</v>
      </c>
      <c r="P4488" s="51">
        <f>F4488*$F$8</f>
        <v>0</v>
      </c>
      <c r="Q4488" s="51">
        <f>G4488*$G$8</f>
        <v>0</v>
      </c>
      <c r="R4488" s="51">
        <f>H4488*$H$8</f>
        <v>0</v>
      </c>
      <c r="S4488" s="51">
        <f>(N4488/100)*(I4488*$I$8)+(N4488/100)*(J4488*$J$8)+(N4488/100)*(M4488*$M$8)</f>
        <v>327.60000000000002</v>
      </c>
      <c r="T4488" s="51">
        <f>(O4488/100)*(K4488*$K$8)</f>
        <v>0</v>
      </c>
      <c r="U4488" s="51">
        <f>(P4488/100)*(K4488*$K$8)+(P4488/100)*(L4488*$L$8)</f>
        <v>0</v>
      </c>
      <c r="V4488" s="51">
        <f>(Q4488/100)*(L4488*$L$8)</f>
        <v>0</v>
      </c>
      <c r="W4488" s="51">
        <f>(R4488/100)*(K4488*$K$8)+(R4488/100)*(L4488*$L$8)</f>
        <v>0</v>
      </c>
      <c r="X4488" s="51">
        <f t="shared" si="552"/>
        <v>491.4</v>
      </c>
      <c r="Y4488" s="51">
        <f t="shared" si="553"/>
        <v>0</v>
      </c>
      <c r="Z4488" s="51">
        <f t="shared" si="554"/>
        <v>0</v>
      </c>
      <c r="AA4488" s="51">
        <f t="shared" si="555"/>
        <v>0</v>
      </c>
      <c r="AB4488" s="51">
        <f t="shared" si="556"/>
        <v>0</v>
      </c>
      <c r="AC4488" s="52">
        <f t="shared" si="557"/>
        <v>491.4</v>
      </c>
      <c r="AD4488" s="53">
        <f>(ROUND(AC4488-AC4483,1)/AC4483)</f>
        <v>0</v>
      </c>
      <c r="AE4488" s="44"/>
      <c r="AF4488" s="45"/>
    </row>
    <row r="4489" spans="1:32">
      <c r="A4489" s="46" t="s">
        <v>34</v>
      </c>
      <c r="B4489" s="59"/>
      <c r="C4489" s="48" t="s">
        <v>10</v>
      </c>
      <c r="D4489" s="49">
        <v>59</v>
      </c>
      <c r="E4489" s="49">
        <v>123</v>
      </c>
      <c r="F4489" s="49">
        <v>0</v>
      </c>
      <c r="G4489" s="49">
        <v>0</v>
      </c>
      <c r="H4489" s="49">
        <v>0</v>
      </c>
      <c r="I4489" s="50">
        <v>20</v>
      </c>
      <c r="J4489" s="50">
        <v>35</v>
      </c>
      <c r="K4489" s="50">
        <v>85</v>
      </c>
      <c r="L4489" s="50">
        <v>0</v>
      </c>
      <c r="M4489" s="50">
        <v>45</v>
      </c>
      <c r="N4489" s="51">
        <f>D4489*$D$9</f>
        <v>79.650000000000006</v>
      </c>
      <c r="O4489" s="51">
        <f>E4489*$E$9</f>
        <v>166.05</v>
      </c>
      <c r="P4489" s="51">
        <f>F4489*$F$9</f>
        <v>0</v>
      </c>
      <c r="Q4489" s="51">
        <f>G4489*$G$9</f>
        <v>0</v>
      </c>
      <c r="R4489" s="51">
        <f>H4489*$H$9</f>
        <v>0</v>
      </c>
      <c r="S4489" s="51">
        <f>(N4489/100)*(I4489*$I$9)+(N4489/100)*(J4489*$J$9)+(N4489/100)*(M4489*$M$9)</f>
        <v>79.650000000000006</v>
      </c>
      <c r="T4489" s="51">
        <f>(O4489/100)*(K4489*$K$9)+(N4489/100)*(M4489*$M$9)</f>
        <v>233.44199999999998</v>
      </c>
      <c r="U4489" s="51">
        <f>(P4489/100)*(K4489*$K$9)+(P4489/100)*(L4489*$L$9)</f>
        <v>0</v>
      </c>
      <c r="V4489" s="51">
        <f>(Q4489/100)*(L4489*$L$9)</f>
        <v>0</v>
      </c>
      <c r="W4489" s="51">
        <f>(R4489/100)*(K4489*$K$9)+(R4489/100)*(L4489*$L$9)</f>
        <v>0</v>
      </c>
      <c r="X4489" s="51">
        <f t="shared" si="552"/>
        <v>159.30000000000001</v>
      </c>
      <c r="Y4489" s="51">
        <f t="shared" si="553"/>
        <v>399.49199999999996</v>
      </c>
      <c r="Z4489" s="51">
        <f t="shared" si="554"/>
        <v>0</v>
      </c>
      <c r="AA4489" s="51">
        <f t="shared" si="555"/>
        <v>0</v>
      </c>
      <c r="AB4489" s="51">
        <f t="shared" si="556"/>
        <v>0</v>
      </c>
      <c r="AC4489" s="52">
        <f t="shared" si="557"/>
        <v>558.79999999999995</v>
      </c>
      <c r="AD4489" s="53">
        <f>(ROUND(AC4489-AC4483,1)/AC4483)</f>
        <v>0.13715913715913719</v>
      </c>
      <c r="AE4489" s="44"/>
      <c r="AF4489" s="45"/>
    </row>
    <row r="4490" spans="1:32">
      <c r="A4490" s="46" t="s">
        <v>35</v>
      </c>
      <c r="B4490" s="59"/>
      <c r="C4490" s="48" t="s">
        <v>11</v>
      </c>
      <c r="D4490" s="49">
        <v>59</v>
      </c>
      <c r="E4490" s="49">
        <v>0</v>
      </c>
      <c r="F4490" s="49">
        <v>123</v>
      </c>
      <c r="G4490" s="49">
        <v>0</v>
      </c>
      <c r="H4490" s="49">
        <v>0</v>
      </c>
      <c r="I4490" s="50">
        <v>20</v>
      </c>
      <c r="J4490" s="50">
        <v>35</v>
      </c>
      <c r="K4490" s="50">
        <v>42.5</v>
      </c>
      <c r="L4490" s="50">
        <v>42.5</v>
      </c>
      <c r="M4490" s="50">
        <v>45</v>
      </c>
      <c r="N4490" s="51">
        <f>D4490*$D$10</f>
        <v>79.650000000000006</v>
      </c>
      <c r="O4490" s="51">
        <f>E4490*$E$10</f>
        <v>0</v>
      </c>
      <c r="P4490" s="51">
        <f>F4490*$F$10</f>
        <v>166.05</v>
      </c>
      <c r="Q4490" s="51">
        <f>G4490*$G$10</f>
        <v>0</v>
      </c>
      <c r="R4490" s="51">
        <f>H4490*$H$10</f>
        <v>0</v>
      </c>
      <c r="S4490" s="51">
        <f>(N4490/100)*(I4490*$I$10)+(N4490/100)*(J4490*$J$10)+(N4490/100)*(M4490*$M$10)</f>
        <v>79.650000000000006</v>
      </c>
      <c r="T4490" s="51">
        <f>(O4490/100)*(K4490*$J$10)</f>
        <v>0</v>
      </c>
      <c r="U4490" s="51">
        <f>(P4490/100)*(K4490*$K$10)+(P4490/100)*(L4490*$L$10)+(N4490/100)*(M4490*$M$10)</f>
        <v>233.44199999999998</v>
      </c>
      <c r="V4490" s="51">
        <f>(Q4490/100)*(L4490*$L$10)</f>
        <v>0</v>
      </c>
      <c r="W4490" s="51">
        <f>(R4490/100)*(K4490*$K$10)+(R4490/100)*(L4490*$L$10)</f>
        <v>0</v>
      </c>
      <c r="X4490" s="51">
        <f t="shared" si="552"/>
        <v>159.30000000000001</v>
      </c>
      <c r="Y4490" s="51">
        <f t="shared" si="553"/>
        <v>0</v>
      </c>
      <c r="Z4490" s="51">
        <f t="shared" si="554"/>
        <v>399.49199999999996</v>
      </c>
      <c r="AA4490" s="51">
        <f t="shared" si="555"/>
        <v>0</v>
      </c>
      <c r="AB4490" s="51">
        <f t="shared" si="556"/>
        <v>0</v>
      </c>
      <c r="AC4490" s="52">
        <f t="shared" si="557"/>
        <v>558.79999999999995</v>
      </c>
      <c r="AD4490" s="53">
        <f>(ROUND(AC4490-AC4483,1)/AC4483)</f>
        <v>0.13715913715913719</v>
      </c>
      <c r="AE4490" s="44"/>
      <c r="AF4490" s="45"/>
    </row>
    <row r="4491" spans="1:32">
      <c r="A4491" s="46" t="s">
        <v>36</v>
      </c>
      <c r="B4491" s="59"/>
      <c r="C4491" s="48" t="s">
        <v>12</v>
      </c>
      <c r="D4491" s="49">
        <v>59</v>
      </c>
      <c r="E4491" s="49">
        <v>0</v>
      </c>
      <c r="F4491" s="49">
        <v>0</v>
      </c>
      <c r="G4491" s="49">
        <v>123</v>
      </c>
      <c r="H4491" s="49">
        <v>0</v>
      </c>
      <c r="I4491" s="50">
        <v>20</v>
      </c>
      <c r="J4491" s="50">
        <v>35</v>
      </c>
      <c r="K4491" s="50">
        <v>0</v>
      </c>
      <c r="L4491" s="50">
        <v>85</v>
      </c>
      <c r="M4491" s="50">
        <v>45</v>
      </c>
      <c r="N4491" s="51">
        <f>D4491*$D$11</f>
        <v>79.650000000000006</v>
      </c>
      <c r="O4491" s="51">
        <f>E4491*$E$11</f>
        <v>0</v>
      </c>
      <c r="P4491" s="51">
        <f>F4491*$F$11</f>
        <v>0</v>
      </c>
      <c r="Q4491" s="51">
        <f>G4491*$G$11</f>
        <v>166.05</v>
      </c>
      <c r="R4491" s="51">
        <f>H4491*$H$11</f>
        <v>0</v>
      </c>
      <c r="S4491" s="51">
        <f>(N4491/100)*(I4491*$I$11)+(N4491/100)*(J4491*$J$11)+(N4491/100)*(M4491*$M$11)</f>
        <v>79.650000000000006</v>
      </c>
      <c r="T4491" s="51">
        <f>(O4491/100)*(K4491*$K$11)</f>
        <v>0</v>
      </c>
      <c r="U4491" s="51">
        <f>(P4491/100)*(K4491*$K$11)+(P4491/100)*(L4491*$L$11)</f>
        <v>0</v>
      </c>
      <c r="V4491" s="51">
        <f>(Q4491/100)*(L4491*$L$11)+(N4491/100)*(M4491*$M$11)</f>
        <v>233.44199999999998</v>
      </c>
      <c r="W4491" s="51">
        <f>(R4491/100)*(K4491*$K$11)+(R4491/100)*(L4491*$L$11)</f>
        <v>0</v>
      </c>
      <c r="X4491" s="51">
        <f t="shared" si="552"/>
        <v>159.30000000000001</v>
      </c>
      <c r="Y4491" s="51">
        <f t="shared" si="553"/>
        <v>0</v>
      </c>
      <c r="Z4491" s="51">
        <f t="shared" si="554"/>
        <v>0</v>
      </c>
      <c r="AA4491" s="51">
        <f t="shared" si="555"/>
        <v>399.49199999999996</v>
      </c>
      <c r="AB4491" s="51">
        <f t="shared" si="556"/>
        <v>0</v>
      </c>
      <c r="AC4491" s="52">
        <f t="shared" si="557"/>
        <v>558.79999999999995</v>
      </c>
      <c r="AD4491" s="53">
        <f>(ROUND(AC4491-AC4483,1)/AC4483)</f>
        <v>0.13715913715913719</v>
      </c>
      <c r="AE4491" s="44"/>
      <c r="AF4491" s="45"/>
    </row>
    <row r="4492" spans="1:32">
      <c r="A4492" s="46" t="s">
        <v>37</v>
      </c>
      <c r="B4492" s="59"/>
      <c r="C4492" s="48" t="s">
        <v>13</v>
      </c>
      <c r="D4492" s="49">
        <v>59</v>
      </c>
      <c r="E4492" s="49">
        <v>0</v>
      </c>
      <c r="F4492" s="49">
        <v>0</v>
      </c>
      <c r="G4492" s="49">
        <v>0</v>
      </c>
      <c r="H4492" s="49">
        <v>123</v>
      </c>
      <c r="I4492" s="50">
        <v>20</v>
      </c>
      <c r="J4492" s="50">
        <v>35</v>
      </c>
      <c r="K4492" s="50">
        <v>42.5</v>
      </c>
      <c r="L4492" s="50">
        <v>42.5</v>
      </c>
      <c r="M4492" s="50">
        <v>45</v>
      </c>
      <c r="N4492" s="51">
        <f>D4492*$D$12</f>
        <v>79.650000000000006</v>
      </c>
      <c r="O4492" s="51">
        <f>E4492*$E$12</f>
        <v>0</v>
      </c>
      <c r="P4492" s="51">
        <f>F4492*$F$12</f>
        <v>0</v>
      </c>
      <c r="Q4492" s="51">
        <f>G4492*$G$12</f>
        <v>0</v>
      </c>
      <c r="R4492" s="51">
        <f>H4492*$H$12</f>
        <v>166.05</v>
      </c>
      <c r="S4492" s="51">
        <f>(N4492/100)*(I4492*$I$12)+(N4492/100)*(J4492*$J$12)+(N4492/100)*(M4492*$M$12)</f>
        <v>79.650000000000006</v>
      </c>
      <c r="T4492" s="51">
        <f>(O4492/100)*(K4492*$K$12)</f>
        <v>0</v>
      </c>
      <c r="U4492" s="51">
        <f>(P4492/100)*(K4492*$K$12)+(P4492/100)*(L4492*$L$12)</f>
        <v>0</v>
      </c>
      <c r="V4492" s="51">
        <f>(Q4492/100)*(L4492*$L$12)</f>
        <v>0</v>
      </c>
      <c r="W4492" s="51">
        <f>(R4492/100)*(K4492*$K$12)+(R4492/100)*(L4492*$L$12)+(N4492/100)*(M4492*$M$12)</f>
        <v>233.44199999999998</v>
      </c>
      <c r="X4492" s="51">
        <f t="shared" si="552"/>
        <v>159.30000000000001</v>
      </c>
      <c r="Y4492" s="51">
        <f t="shared" si="553"/>
        <v>0</v>
      </c>
      <c r="Z4492" s="51">
        <f t="shared" si="554"/>
        <v>0</v>
      </c>
      <c r="AA4492" s="51">
        <f t="shared" si="555"/>
        <v>0</v>
      </c>
      <c r="AB4492" s="51">
        <f t="shared" si="556"/>
        <v>399.49199999999996</v>
      </c>
      <c r="AC4492" s="52">
        <f t="shared" si="557"/>
        <v>558.79999999999995</v>
      </c>
      <c r="AD4492" s="53">
        <f>(ROUND(AC4492-AC4483,1)/AC4483)</f>
        <v>0.13715913715913719</v>
      </c>
      <c r="AE4492" s="44"/>
      <c r="AF4492" s="45"/>
    </row>
    <row r="4493" spans="1:32">
      <c r="A4493" s="46" t="s">
        <v>38</v>
      </c>
      <c r="B4493" s="59"/>
      <c r="C4493" s="48" t="s">
        <v>14</v>
      </c>
      <c r="D4493" s="49">
        <v>117</v>
      </c>
      <c r="E4493" s="49">
        <v>0</v>
      </c>
      <c r="F4493" s="49">
        <v>0</v>
      </c>
      <c r="G4493" s="49">
        <v>0</v>
      </c>
      <c r="H4493" s="49">
        <v>0</v>
      </c>
      <c r="I4493" s="50">
        <v>0</v>
      </c>
      <c r="J4493" s="50">
        <v>0</v>
      </c>
      <c r="K4493" s="50">
        <v>0</v>
      </c>
      <c r="L4493" s="50">
        <v>0</v>
      </c>
      <c r="M4493" s="50">
        <v>155</v>
      </c>
      <c r="N4493" s="51">
        <f>D4493*$D$13</f>
        <v>157.95000000000002</v>
      </c>
      <c r="O4493" s="51">
        <f>E4493*$E$13</f>
        <v>0</v>
      </c>
      <c r="P4493" s="51">
        <f>F4493*$F$13</f>
        <v>0</v>
      </c>
      <c r="Q4493" s="51">
        <f>G4493*$G$13</f>
        <v>0</v>
      </c>
      <c r="R4493" s="51">
        <f>H4493*$H$13</f>
        <v>0</v>
      </c>
      <c r="S4493" s="51">
        <f>(N4493/100)*(I4493*$I$13)+(N4493/100)*(J4493*$J$13)+(N4493/100)*(M4493*$M$13)</f>
        <v>489.64500000000004</v>
      </c>
      <c r="T4493" s="51">
        <f>(O4493/100)*(K4493*$K$13)+(O4493/100)*(M4493*$M$13)</f>
        <v>0</v>
      </c>
      <c r="U4493" s="51">
        <f>(P4493/100)*(K4493*$K$13)+(P4493/100)*(L4493*$L$13)+(P4493/100)*(M4493*$M$13)</f>
        <v>0</v>
      </c>
      <c r="V4493" s="51">
        <f>(Q4493/100)*(L4493*$L$13)+(Q4493/100)*(M4493*$M$13)</f>
        <v>0</v>
      </c>
      <c r="W4493" s="51">
        <f>(R4493/100)*(K4493*$K$13)+(R4493/100)*(L4493*$L$13)+(R4493/100)*(M4493*$M$13)</f>
        <v>0</v>
      </c>
      <c r="X4493" s="51">
        <f t="shared" si="552"/>
        <v>647.59500000000003</v>
      </c>
      <c r="Y4493" s="51">
        <f t="shared" si="553"/>
        <v>0</v>
      </c>
      <c r="Z4493" s="51">
        <f t="shared" si="554"/>
        <v>0</v>
      </c>
      <c r="AA4493" s="51">
        <f t="shared" si="555"/>
        <v>0</v>
      </c>
      <c r="AB4493" s="51">
        <f t="shared" si="556"/>
        <v>0</v>
      </c>
      <c r="AC4493" s="52">
        <f t="shared" si="557"/>
        <v>647.6</v>
      </c>
      <c r="AD4493" s="53">
        <f>(ROUND(AC4493-AC4483,1)/AC4483)</f>
        <v>0.31786731786731787</v>
      </c>
      <c r="AE4493" s="44"/>
      <c r="AF4493" s="45"/>
    </row>
    <row r="4494" spans="1:32">
      <c r="A4494" s="46" t="s">
        <v>39</v>
      </c>
      <c r="B4494" s="59"/>
      <c r="C4494" s="48" t="s">
        <v>15</v>
      </c>
      <c r="D4494" s="49">
        <v>117</v>
      </c>
      <c r="E4494" s="49">
        <v>0</v>
      </c>
      <c r="F4494" s="49">
        <v>0</v>
      </c>
      <c r="G4494" s="49">
        <v>0</v>
      </c>
      <c r="H4494" s="49">
        <v>0</v>
      </c>
      <c r="I4494" s="50">
        <v>20</v>
      </c>
      <c r="J4494" s="50">
        <v>35</v>
      </c>
      <c r="K4494" s="50">
        <v>95</v>
      </c>
      <c r="L4494" s="50">
        <v>0</v>
      </c>
      <c r="M4494" s="50">
        <v>0</v>
      </c>
      <c r="N4494" s="51">
        <f>D4494*$D$14</f>
        <v>157.95000000000002</v>
      </c>
      <c r="O4494" s="51">
        <f>E4494*$E$14</f>
        <v>0</v>
      </c>
      <c r="P4494" s="51">
        <f>F4494*$F$14</f>
        <v>0</v>
      </c>
      <c r="Q4494" s="51">
        <f>G4494*$G$14</f>
        <v>0</v>
      </c>
      <c r="R4494" s="51">
        <f>H4494*$H$14</f>
        <v>0</v>
      </c>
      <c r="S4494" s="51">
        <f>(N4494/100)*(I4494*$I$14)+(N4494/100)*(J4494*$J$14)+(N4494/100)*(K4494*$K$14)+(K4494/100)*(M4494*$M$14)</f>
        <v>386.97750000000002</v>
      </c>
      <c r="T4494" s="51">
        <f>(O4494/100)*(K4494*$K$14)</f>
        <v>0</v>
      </c>
      <c r="U4494" s="51">
        <f>(P4494/100)*(K4494*$K$14)+(P4494/100)*(L4494*$L$14)</f>
        <v>0</v>
      </c>
      <c r="V4494" s="51">
        <f>(Q4494/100)*(L4494*$L$14)</f>
        <v>0</v>
      </c>
      <c r="W4494" s="51">
        <f>(R4494/100)*(K4494*$L$14)+(R4494/100)*(L4494*$M$14)</f>
        <v>0</v>
      </c>
      <c r="X4494" s="51">
        <f t="shared" si="552"/>
        <v>544.92750000000001</v>
      </c>
      <c r="Y4494" s="51">
        <f t="shared" si="553"/>
        <v>0</v>
      </c>
      <c r="Z4494" s="51">
        <f t="shared" si="554"/>
        <v>0</v>
      </c>
      <c r="AA4494" s="51">
        <f t="shared" si="555"/>
        <v>0</v>
      </c>
      <c r="AB4494" s="51">
        <f t="shared" si="556"/>
        <v>0</v>
      </c>
      <c r="AC4494" s="52">
        <f t="shared" si="557"/>
        <v>544.9</v>
      </c>
      <c r="AD4494" s="53">
        <f>(ROUND(AC4494-AC4483,1)/AC4483)</f>
        <v>0.10887260887260888</v>
      </c>
      <c r="AE4494" s="44"/>
      <c r="AF4494" s="15"/>
    </row>
    <row r="4495" spans="1:32">
      <c r="A4495" s="46"/>
      <c r="B4495" s="59"/>
      <c r="C4495" s="48" t="s">
        <v>16</v>
      </c>
      <c r="D4495" s="49">
        <v>117</v>
      </c>
      <c r="E4495" s="49">
        <v>0</v>
      </c>
      <c r="F4495" s="49">
        <v>0</v>
      </c>
      <c r="G4495" s="49">
        <v>0</v>
      </c>
      <c r="H4495" s="49">
        <v>0</v>
      </c>
      <c r="I4495" s="50">
        <v>20</v>
      </c>
      <c r="J4495" s="50">
        <v>35</v>
      </c>
      <c r="K4495" s="50">
        <v>0</v>
      </c>
      <c r="L4495" s="50">
        <v>95</v>
      </c>
      <c r="M4495" s="50">
        <v>0</v>
      </c>
      <c r="N4495" s="51">
        <f>D4495*$D$15</f>
        <v>157.95000000000002</v>
      </c>
      <c r="O4495" s="51">
        <f>E4495*$E$15</f>
        <v>0</v>
      </c>
      <c r="P4495" s="51">
        <f>F4495*$F$15</f>
        <v>0</v>
      </c>
      <c r="Q4495" s="51">
        <f>G4495*$G$15</f>
        <v>0</v>
      </c>
      <c r="R4495" s="51">
        <f>H4495*$H$15</f>
        <v>0</v>
      </c>
      <c r="S4495" s="51">
        <f>(N4495/100)*(I4495*$I$15)+(N4495/100)*(J4495*$J$15)+(N4495/100)*(L4495*$L$15)+(L4495/100)*(M4495*$M$15)</f>
        <v>386.97750000000002</v>
      </c>
      <c r="T4495" s="51">
        <f>(O4495/100)*(K4495*$K$15)</f>
        <v>0</v>
      </c>
      <c r="U4495" s="51">
        <f>(P4495/100)*(K4495*$K$15)+(P4495/100)*(L4495*$L$15)</f>
        <v>0</v>
      </c>
      <c r="V4495" s="51">
        <f>(Q4495/100)*(L4495*$L$15)</f>
        <v>0</v>
      </c>
      <c r="W4495" s="51">
        <f>(R4495/100)*(K4495*$K$15)+(R4495/100)*(L4495*$L$15)</f>
        <v>0</v>
      </c>
      <c r="X4495" s="51">
        <f t="shared" si="552"/>
        <v>544.92750000000001</v>
      </c>
      <c r="Y4495" s="51">
        <f t="shared" si="553"/>
        <v>0</v>
      </c>
      <c r="Z4495" s="51">
        <f t="shared" si="554"/>
        <v>0</v>
      </c>
      <c r="AA4495" s="51">
        <f t="shared" si="555"/>
        <v>0</v>
      </c>
      <c r="AB4495" s="51">
        <f t="shared" si="556"/>
        <v>0</v>
      </c>
      <c r="AC4495" s="52">
        <f t="shared" si="557"/>
        <v>544.9</v>
      </c>
      <c r="AD4495" s="53">
        <f>(ROUND(AC4495-AC4483,1)/AC4483)</f>
        <v>0.10887260887260888</v>
      </c>
      <c r="AE4495" s="44"/>
      <c r="AF4495" s="45"/>
    </row>
    <row r="4496" spans="1:32">
      <c r="A4496" s="46"/>
      <c r="B4496" s="59"/>
      <c r="C4496" s="48" t="s">
        <v>17</v>
      </c>
      <c r="D4496" s="49">
        <v>117</v>
      </c>
      <c r="E4496" s="49">
        <v>0</v>
      </c>
      <c r="F4496" s="49">
        <v>0</v>
      </c>
      <c r="G4496" s="49">
        <v>0</v>
      </c>
      <c r="H4496" s="49">
        <v>0</v>
      </c>
      <c r="I4496" s="50">
        <v>20</v>
      </c>
      <c r="J4496" s="50">
        <v>70</v>
      </c>
      <c r="K4496" s="50">
        <v>0</v>
      </c>
      <c r="L4496" s="50">
        <v>0</v>
      </c>
      <c r="M4496" s="50">
        <v>45</v>
      </c>
      <c r="N4496" s="51">
        <f>D4496*$D$16</f>
        <v>157.95000000000002</v>
      </c>
      <c r="O4496" s="51">
        <f>E4496*$E$16</f>
        <v>0</v>
      </c>
      <c r="P4496" s="51">
        <f>F4496*$F$16</f>
        <v>0</v>
      </c>
      <c r="Q4496" s="51">
        <f>G4496*$G$16</f>
        <v>0</v>
      </c>
      <c r="R4496" s="51">
        <f>H4496*$H$16</f>
        <v>0</v>
      </c>
      <c r="S4496" s="51">
        <f>(N4496/100)*(I4496*$I$16)+(N4496/100)*(J4496*$J$16)+(N4496/100)*(M4496*$M$16)</f>
        <v>379.08000000000004</v>
      </c>
      <c r="T4496" s="51">
        <f>(O4496/100)*(K4496*$K$16)</f>
        <v>0</v>
      </c>
      <c r="U4496" s="51">
        <f>(P4496/100)*(K4496*$K$16)+(P4496/100)*(L4496*$L$16)</f>
        <v>0</v>
      </c>
      <c r="V4496" s="51">
        <f>(Q4496/100)*(L4496*$L$16)</f>
        <v>0</v>
      </c>
      <c r="W4496" s="51">
        <f>(R4496/100)*(K4496*$K$16)+(R4496/100)*(L4496*$L$16)</f>
        <v>0</v>
      </c>
      <c r="X4496" s="51">
        <f t="shared" si="552"/>
        <v>537.03000000000009</v>
      </c>
      <c r="Y4496" s="51">
        <f t="shared" si="553"/>
        <v>0</v>
      </c>
      <c r="Z4496" s="51">
        <f t="shared" si="554"/>
        <v>0</v>
      </c>
      <c r="AA4496" s="51">
        <f t="shared" si="555"/>
        <v>0</v>
      </c>
      <c r="AB4496" s="51">
        <f t="shared" si="556"/>
        <v>0</v>
      </c>
      <c r="AC4496" s="52">
        <f t="shared" si="557"/>
        <v>537</v>
      </c>
      <c r="AD4496" s="53">
        <f>(ROUND(AC4496-AC4483,1)/AC4483)</f>
        <v>9.2796092796092799E-2</v>
      </c>
      <c r="AE4496" s="44"/>
      <c r="AF4496" s="45"/>
    </row>
    <row r="4497" spans="1:32">
      <c r="A4497" s="46"/>
      <c r="B4497" s="59"/>
      <c r="C4497" s="48" t="s">
        <v>18</v>
      </c>
      <c r="D4497" s="49">
        <v>117</v>
      </c>
      <c r="E4497" s="49">
        <v>0</v>
      </c>
      <c r="F4497" s="49">
        <v>0</v>
      </c>
      <c r="G4497" s="49">
        <v>0</v>
      </c>
      <c r="H4497" s="49">
        <v>0</v>
      </c>
      <c r="I4497" s="50">
        <v>60</v>
      </c>
      <c r="J4497" s="50">
        <v>35</v>
      </c>
      <c r="K4497" s="50">
        <v>0</v>
      </c>
      <c r="L4497" s="50">
        <v>0</v>
      </c>
      <c r="M4497" s="50">
        <v>45</v>
      </c>
      <c r="N4497" s="51">
        <f>D4497*$D$17</f>
        <v>157.95000000000002</v>
      </c>
      <c r="O4497" s="51">
        <f>E4497*$E$17</f>
        <v>0</v>
      </c>
      <c r="P4497" s="51">
        <f>F4497*$F$17</f>
        <v>0</v>
      </c>
      <c r="Q4497" s="51">
        <f>G4497*$G$17</f>
        <v>0</v>
      </c>
      <c r="R4497" s="51">
        <f>H4497*$H$17</f>
        <v>0</v>
      </c>
      <c r="S4497" s="51">
        <f>(N4497/100)*(I4497*$I$17)+(N4497/100)*(J4497*$J$17)+(N4497/100)*(M4497*$M$17)</f>
        <v>363.28500000000003</v>
      </c>
      <c r="T4497" s="51">
        <f>(O4497/100)*(K4497*$K$17)</f>
        <v>0</v>
      </c>
      <c r="U4497" s="51">
        <f>(P4497/100)*(K4497*$K$17)+(P4497/100)*(L4497*$L$17)</f>
        <v>0</v>
      </c>
      <c r="V4497" s="51">
        <f>(Q4497/100)*(L4497*$L$17)</f>
        <v>0</v>
      </c>
      <c r="W4497" s="51">
        <f>(R4497/100)*(K4497*$K$17)+(R4497/100)*(L4497*$L$17)</f>
        <v>0</v>
      </c>
      <c r="X4497" s="51">
        <f t="shared" si="552"/>
        <v>521.23500000000001</v>
      </c>
      <c r="Y4497" s="51">
        <f t="shared" si="553"/>
        <v>0</v>
      </c>
      <c r="Z4497" s="51">
        <f t="shared" si="554"/>
        <v>0</v>
      </c>
      <c r="AA4497" s="51">
        <f t="shared" si="555"/>
        <v>0</v>
      </c>
      <c r="AB4497" s="51">
        <f t="shared" si="556"/>
        <v>0</v>
      </c>
      <c r="AC4497" s="52">
        <f t="shared" si="557"/>
        <v>521.20000000000005</v>
      </c>
      <c r="AD4497" s="53">
        <f>(ROUND(AC4497-AC4483,1)/AC4483)</f>
        <v>6.0643060643060645E-2</v>
      </c>
      <c r="AE4497" s="44"/>
      <c r="AF4497" s="45"/>
    </row>
    <row r="4498" spans="1:32">
      <c r="A4498" s="54" t="s">
        <v>19</v>
      </c>
      <c r="B4498" s="60" t="s">
        <v>360</v>
      </c>
      <c r="C4498" s="38" t="s">
        <v>50</v>
      </c>
      <c r="D4498" s="39">
        <v>92</v>
      </c>
      <c r="E4498" s="39">
        <v>0</v>
      </c>
      <c r="F4498" s="39">
        <v>55</v>
      </c>
      <c r="G4498" s="39">
        <v>0</v>
      </c>
      <c r="H4498" s="39">
        <v>0</v>
      </c>
      <c r="I4498" s="40">
        <v>40</v>
      </c>
      <c r="J4498" s="40">
        <v>40</v>
      </c>
      <c r="K4498" s="40">
        <v>30</v>
      </c>
      <c r="L4498" s="40">
        <v>30</v>
      </c>
      <c r="M4498" s="40">
        <v>0</v>
      </c>
      <c r="N4498" s="41">
        <f>D4498*$D$3</f>
        <v>128.79999999999998</v>
      </c>
      <c r="O4498" s="41">
        <f>E4498*$E$3</f>
        <v>0</v>
      </c>
      <c r="P4498" s="41">
        <f>F4498*$F$3</f>
        <v>77</v>
      </c>
      <c r="Q4498" s="41">
        <f>G4498*$G$3</f>
        <v>0</v>
      </c>
      <c r="R4498" s="41">
        <f>H4498*$H$3</f>
        <v>0</v>
      </c>
      <c r="S4498" s="41">
        <f>(N4498/100)*(I4498*$I$3)+(N4498/100)*(J4498*$J$3)</f>
        <v>206.07999999999998</v>
      </c>
      <c r="T4498" s="41">
        <f>(O4498/100)*(K4498*$K$3)</f>
        <v>0</v>
      </c>
      <c r="U4498" s="41">
        <f>(P4498/100)*(K4498*$K$3)+(P4498/100)*(L4498*$L$3)</f>
        <v>92.4</v>
      </c>
      <c r="V4498" s="41">
        <f>(Q4498/100)*(L4498*$L$3)</f>
        <v>0</v>
      </c>
      <c r="W4498" s="41">
        <f>(R4498/100)*(K4498*$K$3)+(R4498/100)*(L4498*$L$3)</f>
        <v>0</v>
      </c>
      <c r="X4498" s="41">
        <f t="shared" si="552"/>
        <v>334.88</v>
      </c>
      <c r="Y4498" s="41">
        <f t="shared" si="553"/>
        <v>0</v>
      </c>
      <c r="Z4498" s="41">
        <f t="shared" si="554"/>
        <v>169.4</v>
      </c>
      <c r="AA4498" s="41">
        <f t="shared" si="555"/>
        <v>0</v>
      </c>
      <c r="AB4498" s="41">
        <f t="shared" si="556"/>
        <v>0</v>
      </c>
      <c r="AC4498" s="42">
        <f t="shared" si="557"/>
        <v>504.3</v>
      </c>
      <c r="AD4498" s="43"/>
      <c r="AE4498" s="44"/>
      <c r="AF4498" s="45"/>
    </row>
    <row r="4499" spans="1:32">
      <c r="A4499" s="46" t="s">
        <v>29</v>
      </c>
      <c r="B4499" s="61">
        <v>18</v>
      </c>
      <c r="C4499" s="48" t="s">
        <v>5</v>
      </c>
      <c r="D4499" s="49">
        <v>92</v>
      </c>
      <c r="E4499" s="49">
        <v>0</v>
      </c>
      <c r="F4499" s="49">
        <v>55</v>
      </c>
      <c r="G4499" s="49">
        <v>0</v>
      </c>
      <c r="H4499" s="49">
        <v>0</v>
      </c>
      <c r="I4499" s="50">
        <v>75</v>
      </c>
      <c r="J4499" s="50">
        <v>75</v>
      </c>
      <c r="K4499" s="50">
        <v>30</v>
      </c>
      <c r="L4499" s="50">
        <v>30</v>
      </c>
      <c r="M4499" s="50">
        <v>0</v>
      </c>
      <c r="N4499" s="51">
        <f>D4499*$D$4</f>
        <v>124.2</v>
      </c>
      <c r="O4499" s="51">
        <f>E4499*$E$4</f>
        <v>0</v>
      </c>
      <c r="P4499" s="51">
        <f>F4499*$F$4</f>
        <v>74.25</v>
      </c>
      <c r="Q4499" s="51">
        <f>G4499*$G$4</f>
        <v>0</v>
      </c>
      <c r="R4499" s="51">
        <f>H4499*$H$4</f>
        <v>0</v>
      </c>
      <c r="S4499" s="51">
        <f>(N4499/100)*(I4499*$I$4)+(N4499/100)*(J4499*$J$4)</f>
        <v>372.6</v>
      </c>
      <c r="T4499" s="51">
        <f>(O4499/100)*(K4499*$K$4)</f>
        <v>0</v>
      </c>
      <c r="U4499" s="51">
        <f>(P4499/100)*(K4499*$K$4)+(P4499/100)*(L4499*$L$4)</f>
        <v>89.100000000000009</v>
      </c>
      <c r="V4499" s="51">
        <f>(Q4499/100)*(L4499*$L$4)</f>
        <v>0</v>
      </c>
      <c r="W4499" s="51">
        <f>(R4499/100)*(K4499*$K$4)+(R4499/100)*(L4499*$L$4)</f>
        <v>0</v>
      </c>
      <c r="X4499" s="51">
        <f t="shared" si="552"/>
        <v>496.8</v>
      </c>
      <c r="Y4499" s="51">
        <f t="shared" si="553"/>
        <v>0</v>
      </c>
      <c r="Z4499" s="51">
        <f t="shared" si="554"/>
        <v>163.35000000000002</v>
      </c>
      <c r="AA4499" s="51">
        <f t="shared" si="555"/>
        <v>0</v>
      </c>
      <c r="AB4499" s="51">
        <f t="shared" si="556"/>
        <v>0</v>
      </c>
      <c r="AC4499" s="52">
        <f t="shared" si="557"/>
        <v>660.2</v>
      </c>
      <c r="AD4499" s="53">
        <f>(ROUND(AC4499-AC4498,1)/AC4498)</f>
        <v>0.30914138409676778</v>
      </c>
      <c r="AE4499" s="44"/>
      <c r="AF4499" s="45"/>
    </row>
    <row r="4500" spans="1:32">
      <c r="A4500" s="46" t="s">
        <v>30</v>
      </c>
      <c r="B4500" s="61">
        <v>16</v>
      </c>
      <c r="C4500" s="48" t="s">
        <v>6</v>
      </c>
      <c r="D4500" s="49">
        <v>92</v>
      </c>
      <c r="E4500" s="49">
        <v>0</v>
      </c>
      <c r="F4500" s="49">
        <v>55</v>
      </c>
      <c r="G4500" s="49">
        <v>0</v>
      </c>
      <c r="H4500" s="49">
        <v>0</v>
      </c>
      <c r="I4500" s="50">
        <v>40</v>
      </c>
      <c r="J4500" s="50">
        <v>40</v>
      </c>
      <c r="K4500" s="50">
        <v>30</v>
      </c>
      <c r="L4500" s="50">
        <v>30</v>
      </c>
      <c r="M4500" s="50">
        <v>0</v>
      </c>
      <c r="N4500" s="51">
        <f>D4500*$D$5</f>
        <v>128.79999999999998</v>
      </c>
      <c r="O4500" s="51">
        <f>E4500*$E$5</f>
        <v>0</v>
      </c>
      <c r="P4500" s="51">
        <f>F4500*$F$5</f>
        <v>77</v>
      </c>
      <c r="Q4500" s="51">
        <f>G4500*$G$5</f>
        <v>0</v>
      </c>
      <c r="R4500" s="51">
        <f>H4500*$H$5</f>
        <v>0</v>
      </c>
      <c r="S4500" s="51">
        <f>(N4500/100)*(I4500*$I$5)+(N4500/100)*(J4500*$J$5)</f>
        <v>206.07999999999998</v>
      </c>
      <c r="T4500" s="51">
        <f>(O4500/100)*(K4500*$K$5)</f>
        <v>0</v>
      </c>
      <c r="U4500" s="51">
        <f>(P4500/100)*(K4500*$K$5)+(P4500/100)*(L4500*$L$5)</f>
        <v>92.4</v>
      </c>
      <c r="V4500" s="51">
        <f>(Q4500/100)*(L4500*$L$5)</f>
        <v>0</v>
      </c>
      <c r="W4500" s="51">
        <f>(R4500/100)*(K4500*$K$5)+(R4500/100)*(L4500*$L$5)</f>
        <v>0</v>
      </c>
      <c r="X4500" s="51">
        <f t="shared" si="552"/>
        <v>334.88</v>
      </c>
      <c r="Y4500" s="51">
        <f t="shared" si="553"/>
        <v>0</v>
      </c>
      <c r="Z4500" s="51">
        <f t="shared" si="554"/>
        <v>169.4</v>
      </c>
      <c r="AA4500" s="51">
        <f t="shared" si="555"/>
        <v>0</v>
      </c>
      <c r="AB4500" s="51">
        <f t="shared" si="556"/>
        <v>0</v>
      </c>
      <c r="AC4500" s="52">
        <f t="shared" si="557"/>
        <v>504.3</v>
      </c>
      <c r="AD4500" s="53">
        <f>(ROUND(AC4500-AC4498,1)/AC4498)</f>
        <v>0</v>
      </c>
      <c r="AE4500" s="44"/>
      <c r="AF4500" s="45"/>
    </row>
    <row r="4501" spans="1:32">
      <c r="A4501" s="46" t="s">
        <v>31</v>
      </c>
      <c r="B4501" s="61">
        <v>16</v>
      </c>
      <c r="C4501" s="48" t="s">
        <v>7</v>
      </c>
      <c r="D4501" s="49">
        <v>92</v>
      </c>
      <c r="E4501" s="49">
        <v>0</v>
      </c>
      <c r="F4501" s="49">
        <v>55</v>
      </c>
      <c r="G4501" s="49">
        <v>0</v>
      </c>
      <c r="H4501" s="49">
        <v>0</v>
      </c>
      <c r="I4501" s="50">
        <v>40</v>
      </c>
      <c r="J4501" s="50">
        <v>40</v>
      </c>
      <c r="K4501" s="50">
        <v>30</v>
      </c>
      <c r="L4501" s="50">
        <v>30</v>
      </c>
      <c r="M4501" s="50">
        <v>0</v>
      </c>
      <c r="N4501" s="51">
        <f>D4501*$D$6</f>
        <v>128.79999999999998</v>
      </c>
      <c r="O4501" s="51">
        <f>E4501*$E$6</f>
        <v>0</v>
      </c>
      <c r="P4501" s="51">
        <f>F4501*$F$6</f>
        <v>77</v>
      </c>
      <c r="Q4501" s="51">
        <f>G4501*$G$6</f>
        <v>0</v>
      </c>
      <c r="R4501" s="51">
        <f>H4501*$H$6</f>
        <v>0</v>
      </c>
      <c r="S4501" s="51">
        <f>(N4501/100)*(I4501*$I$6)+(N4501/100)*(J4501*$J$6)</f>
        <v>206.07999999999998</v>
      </c>
      <c r="T4501" s="51">
        <f>(O4501/100)*(K4501*$K$6)</f>
        <v>0</v>
      </c>
      <c r="U4501" s="51">
        <f>(P4501/100)*(K4501*$K$6)+(P4501/100)*(L4501*$L$6)</f>
        <v>92.4</v>
      </c>
      <c r="V4501" s="51">
        <f>(Q4501/100)*(L4501*$L$6)</f>
        <v>0</v>
      </c>
      <c r="W4501" s="51">
        <f>(R4501/100)*(K4501*$K$6)+(R4501/100)*(L4501*$L$6)</f>
        <v>0</v>
      </c>
      <c r="X4501" s="51">
        <f t="shared" si="552"/>
        <v>334.88</v>
      </c>
      <c r="Y4501" s="51">
        <f t="shared" si="553"/>
        <v>0</v>
      </c>
      <c r="Z4501" s="51">
        <f t="shared" si="554"/>
        <v>169.4</v>
      </c>
      <c r="AA4501" s="51">
        <f t="shared" si="555"/>
        <v>0</v>
      </c>
      <c r="AB4501" s="51">
        <f t="shared" si="556"/>
        <v>0</v>
      </c>
      <c r="AC4501" s="52">
        <f t="shared" si="557"/>
        <v>504.3</v>
      </c>
      <c r="AD4501" s="53">
        <f>(ROUND(AC4501-AC4498,1)/AC4498)</f>
        <v>0</v>
      </c>
      <c r="AE4501" s="35"/>
      <c r="AF4501" s="45"/>
    </row>
    <row r="4502" spans="1:32">
      <c r="A4502" s="46" t="s">
        <v>32</v>
      </c>
      <c r="B4502" s="61">
        <v>16</v>
      </c>
      <c r="C4502" s="48" t="s">
        <v>8</v>
      </c>
      <c r="D4502" s="49">
        <v>92</v>
      </c>
      <c r="E4502" s="49">
        <v>0</v>
      </c>
      <c r="F4502" s="49">
        <v>55</v>
      </c>
      <c r="G4502" s="49">
        <v>0</v>
      </c>
      <c r="H4502" s="49">
        <v>0</v>
      </c>
      <c r="I4502" s="50">
        <v>40</v>
      </c>
      <c r="J4502" s="50">
        <v>40</v>
      </c>
      <c r="K4502" s="50">
        <v>30</v>
      </c>
      <c r="L4502" s="50">
        <v>30</v>
      </c>
      <c r="M4502" s="50">
        <v>0</v>
      </c>
      <c r="N4502" s="51">
        <f>D4502*$D$7</f>
        <v>128.79999999999998</v>
      </c>
      <c r="O4502" s="51">
        <f>E4502*$E$7</f>
        <v>0</v>
      </c>
      <c r="P4502" s="51">
        <f>F4502*$F$7</f>
        <v>77</v>
      </c>
      <c r="Q4502" s="51">
        <f>G4502*$G$7</f>
        <v>0</v>
      </c>
      <c r="R4502" s="51">
        <f>H4502*$H$7</f>
        <v>0</v>
      </c>
      <c r="S4502" s="51">
        <f>(N4502/100)*(I4502*$I$7)+(N4502/100)*(J4502*$J$7)</f>
        <v>206.07999999999998</v>
      </c>
      <c r="T4502" s="51">
        <f>(O4502/100)*(K4502*$K$7)</f>
        <v>0</v>
      </c>
      <c r="U4502" s="51">
        <f>(P4502/100)*(K4502*$K$7)+(P4502/100)*(L4502*$L$7)</f>
        <v>92.4</v>
      </c>
      <c r="V4502" s="51">
        <f>(Q4502/100)*(L4502*$L$7)</f>
        <v>0</v>
      </c>
      <c r="W4502" s="51">
        <f>(R4502/100)*(K4502*$K$7)+(R4502/100)*(L4502*$L$7)</f>
        <v>0</v>
      </c>
      <c r="X4502" s="51">
        <f t="shared" si="552"/>
        <v>334.88</v>
      </c>
      <c r="Y4502" s="51">
        <f t="shared" si="553"/>
        <v>0</v>
      </c>
      <c r="Z4502" s="51">
        <f t="shared" si="554"/>
        <v>169.4</v>
      </c>
      <c r="AA4502" s="51">
        <f t="shared" si="555"/>
        <v>0</v>
      </c>
      <c r="AB4502" s="51">
        <f t="shared" si="556"/>
        <v>0</v>
      </c>
      <c r="AC4502" s="52">
        <f t="shared" si="557"/>
        <v>504.3</v>
      </c>
      <c r="AD4502" s="53">
        <f>(ROUND(AC4502-AC4498,1)/AC4498)</f>
        <v>0</v>
      </c>
      <c r="AE4502" s="44"/>
      <c r="AF4502" s="45"/>
    </row>
    <row r="4503" spans="1:32">
      <c r="A4503" s="46" t="s">
        <v>33</v>
      </c>
      <c r="B4503" s="61"/>
      <c r="C4503" s="48" t="s">
        <v>9</v>
      </c>
      <c r="D4503" s="49">
        <v>92</v>
      </c>
      <c r="E4503" s="49">
        <v>0</v>
      </c>
      <c r="F4503" s="49">
        <v>55</v>
      </c>
      <c r="G4503" s="49">
        <v>0</v>
      </c>
      <c r="H4503" s="49">
        <v>0</v>
      </c>
      <c r="I4503" s="50">
        <v>40</v>
      </c>
      <c r="J4503" s="50">
        <v>40</v>
      </c>
      <c r="K4503" s="50">
        <v>30</v>
      </c>
      <c r="L4503" s="50">
        <v>30</v>
      </c>
      <c r="M4503" s="50">
        <v>0</v>
      </c>
      <c r="N4503" s="51">
        <f>D4503*$D$8</f>
        <v>128.79999999999998</v>
      </c>
      <c r="O4503" s="51">
        <f>E4503*$E$8</f>
        <v>0</v>
      </c>
      <c r="P4503" s="51">
        <f>F4503*$F$8</f>
        <v>77</v>
      </c>
      <c r="Q4503" s="51">
        <f>G4503*$G$8</f>
        <v>0</v>
      </c>
      <c r="R4503" s="51">
        <f>H4503*$H$8</f>
        <v>0</v>
      </c>
      <c r="S4503" s="51">
        <f>(N4503/100)*(I4503*$I$8)+(N4503/100)*(J4503*$J$8)</f>
        <v>206.07999999999998</v>
      </c>
      <c r="T4503" s="51">
        <f>(O4503/100)*(K4503*$K$8)</f>
        <v>0</v>
      </c>
      <c r="U4503" s="51">
        <f>(P4503/100)*(K4503*$K$8)+(P4503/100)*(L4503*$L$8)</f>
        <v>92.4</v>
      </c>
      <c r="V4503" s="51">
        <f>(Q4503/100)*(L4503*$L$8)</f>
        <v>0</v>
      </c>
      <c r="W4503" s="51">
        <f>(R4503/100)*(K4503*$K$8)+(R4503/100)*(L4503*$L$8)</f>
        <v>0</v>
      </c>
      <c r="X4503" s="51">
        <f t="shared" si="552"/>
        <v>334.88</v>
      </c>
      <c r="Y4503" s="51">
        <f t="shared" si="553"/>
        <v>0</v>
      </c>
      <c r="Z4503" s="51">
        <f t="shared" si="554"/>
        <v>169.4</v>
      </c>
      <c r="AA4503" s="51">
        <f t="shared" si="555"/>
        <v>0</v>
      </c>
      <c r="AB4503" s="51">
        <f t="shared" si="556"/>
        <v>0</v>
      </c>
      <c r="AC4503" s="52">
        <f t="shared" si="557"/>
        <v>504.3</v>
      </c>
      <c r="AD4503" s="53">
        <f>(ROUND(AC4503-AC4498,1)/AC4498)</f>
        <v>0</v>
      </c>
      <c r="AE4503" s="44"/>
      <c r="AF4503" s="45"/>
    </row>
    <row r="4504" spans="1:32">
      <c r="A4504" s="46" t="s">
        <v>34</v>
      </c>
      <c r="B4504" s="61"/>
      <c r="C4504" s="48" t="s">
        <v>10</v>
      </c>
      <c r="D4504" s="49">
        <v>47</v>
      </c>
      <c r="E4504" s="49">
        <v>136</v>
      </c>
      <c r="F4504" s="49">
        <v>0</v>
      </c>
      <c r="G4504" s="49">
        <v>0</v>
      </c>
      <c r="H4504" s="49">
        <v>0</v>
      </c>
      <c r="I4504" s="50">
        <v>40</v>
      </c>
      <c r="J4504" s="50">
        <v>40</v>
      </c>
      <c r="K4504" s="50">
        <v>110</v>
      </c>
      <c r="L4504" s="50">
        <v>0</v>
      </c>
      <c r="M4504" s="50">
        <v>0</v>
      </c>
      <c r="N4504" s="51">
        <f>D4504*$D$9</f>
        <v>63.45</v>
      </c>
      <c r="O4504" s="51">
        <f>E4504*$E$9</f>
        <v>183.60000000000002</v>
      </c>
      <c r="P4504" s="51">
        <f>F4504*$F$9</f>
        <v>0</v>
      </c>
      <c r="Q4504" s="51">
        <f>G4504*$G$9</f>
        <v>0</v>
      </c>
      <c r="R4504" s="51">
        <f>H4504*$H$9</f>
        <v>0</v>
      </c>
      <c r="S4504" s="51">
        <f>(N4504/100)*(I4504*$I$9)+(N4504/100)*(J4504*$J$9)</f>
        <v>50.760000000000005</v>
      </c>
      <c r="T4504" s="51">
        <f>(O4504/100)*(K4504*$K$9)</f>
        <v>282.74400000000003</v>
      </c>
      <c r="U4504" s="51">
        <f>(P4504/100)*(K4504*$K$9)+(P4504/100)*(L4504*$L$9)</f>
        <v>0</v>
      </c>
      <c r="V4504" s="51">
        <f>(Q4504/100)*(L4504*$L$9)</f>
        <v>0</v>
      </c>
      <c r="W4504" s="51">
        <f>(R4504/100)*(K4504*$K$9)+(R4504/100)*(L4504*$L$9)</f>
        <v>0</v>
      </c>
      <c r="X4504" s="51">
        <f t="shared" si="552"/>
        <v>114.21000000000001</v>
      </c>
      <c r="Y4504" s="51">
        <f t="shared" si="553"/>
        <v>466.34400000000005</v>
      </c>
      <c r="Z4504" s="51">
        <f t="shared" si="554"/>
        <v>0</v>
      </c>
      <c r="AA4504" s="51">
        <f t="shared" si="555"/>
        <v>0</v>
      </c>
      <c r="AB4504" s="51">
        <f t="shared" si="556"/>
        <v>0</v>
      </c>
      <c r="AC4504" s="52">
        <f t="shared" si="557"/>
        <v>580.6</v>
      </c>
      <c r="AD4504" s="53">
        <f>(ROUND(AC4504-AC4498,1)/AC4498)</f>
        <v>0.15129883006147135</v>
      </c>
      <c r="AE4504" s="44"/>
      <c r="AF4504" s="45"/>
    </row>
    <row r="4505" spans="1:32">
      <c r="A4505" s="46" t="s">
        <v>35</v>
      </c>
      <c r="B4505" s="61"/>
      <c r="C4505" s="48" t="s">
        <v>11</v>
      </c>
      <c r="D4505" s="49">
        <v>47</v>
      </c>
      <c r="E4505" s="49">
        <v>0</v>
      </c>
      <c r="F4505" s="49">
        <v>136</v>
      </c>
      <c r="G4505" s="49">
        <v>0</v>
      </c>
      <c r="H4505" s="49">
        <v>0</v>
      </c>
      <c r="I4505" s="50">
        <v>40</v>
      </c>
      <c r="J4505" s="50">
        <v>40</v>
      </c>
      <c r="K4505" s="50">
        <v>60</v>
      </c>
      <c r="L4505" s="50">
        <v>60</v>
      </c>
      <c r="M4505" s="50">
        <v>0</v>
      </c>
      <c r="N4505" s="51">
        <f>D4505*$D$10</f>
        <v>63.45</v>
      </c>
      <c r="O4505" s="51">
        <f>E4505*$E$10</f>
        <v>0</v>
      </c>
      <c r="P4505" s="51">
        <f>F4505*$F$10</f>
        <v>183.60000000000002</v>
      </c>
      <c r="Q4505" s="51">
        <f>G4505*$G$10</f>
        <v>0</v>
      </c>
      <c r="R4505" s="51">
        <f>H4505*$H$10</f>
        <v>0</v>
      </c>
      <c r="S4505" s="51">
        <f>(N4505/100)*(I4505*$I$10)+(N4505/100)*(J4505*$J$10)</f>
        <v>50.760000000000005</v>
      </c>
      <c r="T4505" s="51">
        <f>(O4505/100)*(K4505*$J$10)</f>
        <v>0</v>
      </c>
      <c r="U4505" s="51">
        <f>(P4505/100)*(K4505*$K$10)+(P4505/100)*(L4505*$L$10)</f>
        <v>308.44800000000004</v>
      </c>
      <c r="V4505" s="51">
        <f>(Q4505/100)*(L4505*$L$10)</f>
        <v>0</v>
      </c>
      <c r="W4505" s="51">
        <f>(R4505/100)*(K4505*$K$10)+(R4505/100)*(L4505*$L$10)</f>
        <v>0</v>
      </c>
      <c r="X4505" s="51">
        <f t="shared" si="552"/>
        <v>114.21000000000001</v>
      </c>
      <c r="Y4505" s="51">
        <f t="shared" si="553"/>
        <v>0</v>
      </c>
      <c r="Z4505" s="51">
        <f t="shared" si="554"/>
        <v>492.04800000000006</v>
      </c>
      <c r="AA4505" s="51">
        <f t="shared" si="555"/>
        <v>0</v>
      </c>
      <c r="AB4505" s="51">
        <f t="shared" si="556"/>
        <v>0</v>
      </c>
      <c r="AC4505" s="52">
        <f t="shared" si="557"/>
        <v>606.29999999999995</v>
      </c>
      <c r="AD4505" s="53">
        <f>(ROUND(AC4505-AC4498,1)/AC4498)</f>
        <v>0.20226055919095776</v>
      </c>
      <c r="AE4505" s="44"/>
      <c r="AF4505" s="45"/>
    </row>
    <row r="4506" spans="1:32">
      <c r="A4506" s="46" t="s">
        <v>36</v>
      </c>
      <c r="B4506" s="61"/>
      <c r="C4506" s="48" t="s">
        <v>12</v>
      </c>
      <c r="D4506" s="49">
        <v>47</v>
      </c>
      <c r="E4506" s="49">
        <v>0</v>
      </c>
      <c r="F4506" s="49">
        <v>0</v>
      </c>
      <c r="G4506" s="49">
        <v>136</v>
      </c>
      <c r="H4506" s="49">
        <v>0</v>
      </c>
      <c r="I4506" s="50">
        <v>40</v>
      </c>
      <c r="J4506" s="50">
        <v>40</v>
      </c>
      <c r="K4506" s="50">
        <v>0</v>
      </c>
      <c r="L4506" s="50">
        <v>110</v>
      </c>
      <c r="M4506" s="50">
        <v>0</v>
      </c>
      <c r="N4506" s="51">
        <f>D4506*$D$11</f>
        <v>63.45</v>
      </c>
      <c r="O4506" s="51">
        <f>E4506*$E$11</f>
        <v>0</v>
      </c>
      <c r="P4506" s="51">
        <f>F4506*$F$11</f>
        <v>0</v>
      </c>
      <c r="Q4506" s="51">
        <f>G4506*$G$11</f>
        <v>183.60000000000002</v>
      </c>
      <c r="R4506" s="51">
        <f>H4506*$H$11</f>
        <v>0</v>
      </c>
      <c r="S4506" s="51">
        <f>(N4506/100)*(I4506*$I$11)+(N4506/100)*(J4506*$J$11)</f>
        <v>50.760000000000005</v>
      </c>
      <c r="T4506" s="51">
        <f>(O4506/100)*(K4506*$K$11)</f>
        <v>0</v>
      </c>
      <c r="U4506" s="51">
        <f>(P4506/100)*(K4506*$K$11)+(P4506/100)*(L4506*$L$11)</f>
        <v>0</v>
      </c>
      <c r="V4506" s="51">
        <f>(Q4506/100)*(L4506*$L$11)</f>
        <v>282.74400000000003</v>
      </c>
      <c r="W4506" s="51">
        <f>(R4506/100)*(K4506*$K$11)+(R4506/100)*(L4506*$L$11)</f>
        <v>0</v>
      </c>
      <c r="X4506" s="51">
        <f t="shared" si="552"/>
        <v>114.21000000000001</v>
      </c>
      <c r="Y4506" s="51">
        <f t="shared" si="553"/>
        <v>0</v>
      </c>
      <c r="Z4506" s="51">
        <f t="shared" si="554"/>
        <v>0</v>
      </c>
      <c r="AA4506" s="51">
        <f t="shared" si="555"/>
        <v>466.34400000000005</v>
      </c>
      <c r="AB4506" s="51">
        <f t="shared" si="556"/>
        <v>0</v>
      </c>
      <c r="AC4506" s="52">
        <f t="shared" si="557"/>
        <v>580.6</v>
      </c>
      <c r="AD4506" s="53">
        <f>(ROUND(AC4506-AC4498,1)/AC4498)</f>
        <v>0.15129883006147135</v>
      </c>
      <c r="AE4506" s="44"/>
      <c r="AF4506" s="45"/>
    </row>
    <row r="4507" spans="1:32">
      <c r="A4507" s="46" t="s">
        <v>37</v>
      </c>
      <c r="B4507" s="61"/>
      <c r="C4507" s="48" t="s">
        <v>13</v>
      </c>
      <c r="D4507" s="49">
        <v>47</v>
      </c>
      <c r="E4507" s="49">
        <v>0</v>
      </c>
      <c r="F4507" s="49">
        <v>0</v>
      </c>
      <c r="G4507" s="49">
        <v>0</v>
      </c>
      <c r="H4507" s="49">
        <v>136</v>
      </c>
      <c r="I4507" s="50">
        <v>40</v>
      </c>
      <c r="J4507" s="50">
        <v>40</v>
      </c>
      <c r="K4507" s="50">
        <v>55</v>
      </c>
      <c r="L4507" s="50">
        <v>55</v>
      </c>
      <c r="M4507" s="50">
        <v>0</v>
      </c>
      <c r="N4507" s="51">
        <f>D4507*$D$12</f>
        <v>63.45</v>
      </c>
      <c r="O4507" s="51">
        <f>E4507*$E$12</f>
        <v>0</v>
      </c>
      <c r="P4507" s="51">
        <f>F4507*$F$12</f>
        <v>0</v>
      </c>
      <c r="Q4507" s="51">
        <f>G4507*$G$12</f>
        <v>0</v>
      </c>
      <c r="R4507" s="51">
        <f>H4507*$H$12</f>
        <v>183.60000000000002</v>
      </c>
      <c r="S4507" s="51">
        <f>(N4507/100)*(I4507*$I$12)+(N4507/100)*(J4507*$J$12)</f>
        <v>50.760000000000005</v>
      </c>
      <c r="T4507" s="51">
        <f>(O4507/100)*(K4507*$K$12)</f>
        <v>0</v>
      </c>
      <c r="U4507" s="51">
        <f>(P4507/100)*(K4507*$K$12)+(P4507/100)*(L4507*$L$12)</f>
        <v>0</v>
      </c>
      <c r="V4507" s="51">
        <f>(Q4507/100)*(L4507*$L$12)</f>
        <v>0</v>
      </c>
      <c r="W4507" s="51">
        <f>(R4507/100)*(K4507*$K$12)+(R4507/100)*(L4507*$L$12)</f>
        <v>282.74400000000003</v>
      </c>
      <c r="X4507" s="51">
        <f t="shared" si="552"/>
        <v>114.21000000000001</v>
      </c>
      <c r="Y4507" s="51">
        <f t="shared" si="553"/>
        <v>0</v>
      </c>
      <c r="Z4507" s="51">
        <f t="shared" si="554"/>
        <v>0</v>
      </c>
      <c r="AA4507" s="51">
        <f t="shared" si="555"/>
        <v>0</v>
      </c>
      <c r="AB4507" s="51">
        <f t="shared" si="556"/>
        <v>466.34400000000005</v>
      </c>
      <c r="AC4507" s="52">
        <f t="shared" si="557"/>
        <v>580.6</v>
      </c>
      <c r="AD4507" s="53">
        <f>(ROUND(AC4507-AC4498,1)/AC4498)</f>
        <v>0.15129883006147135</v>
      </c>
      <c r="AE4507" s="44"/>
      <c r="AF4507" s="45"/>
    </row>
    <row r="4508" spans="1:32">
      <c r="A4508" s="46" t="s">
        <v>38</v>
      </c>
      <c r="B4508" s="61"/>
      <c r="C4508" s="48" t="s">
        <v>14</v>
      </c>
      <c r="D4508" s="49">
        <v>92</v>
      </c>
      <c r="E4508" s="49">
        <v>0</v>
      </c>
      <c r="F4508" s="49">
        <v>55</v>
      </c>
      <c r="G4508" s="49">
        <v>0</v>
      </c>
      <c r="H4508" s="49">
        <v>0</v>
      </c>
      <c r="I4508" s="50">
        <v>0</v>
      </c>
      <c r="J4508" s="50">
        <v>0</v>
      </c>
      <c r="K4508" s="50">
        <v>0</v>
      </c>
      <c r="L4508" s="50">
        <v>0</v>
      </c>
      <c r="M4508" s="50">
        <v>108</v>
      </c>
      <c r="N4508" s="51">
        <f>D4508*$D$13</f>
        <v>124.2</v>
      </c>
      <c r="O4508" s="51">
        <f>E4508*$E$13</f>
        <v>0</v>
      </c>
      <c r="P4508" s="51">
        <f>F4508*$F$13</f>
        <v>74.25</v>
      </c>
      <c r="Q4508" s="51">
        <f>G4508*$G$13</f>
        <v>0</v>
      </c>
      <c r="R4508" s="51">
        <f>H4508*$H$13</f>
        <v>0</v>
      </c>
      <c r="S4508" s="51">
        <f>(N4508/100)*(I4508*$I$13)+(N4508/100)*(J4508*$J$13)+(N4508/100)*(M4508*$M$13)</f>
        <v>268.27199999999999</v>
      </c>
      <c r="T4508" s="51">
        <f>(O4508/100)*(K4508*$K$13)+(O4508/100)*(M4508*$M$13)</f>
        <v>0</v>
      </c>
      <c r="U4508" s="51">
        <f>(P4508/100)*(K4508*$K$13)+(P4508/100)*(L4508*$L$13)+(P4508/100)*(M4508*$M$13)</f>
        <v>160.38000000000002</v>
      </c>
      <c r="V4508" s="51">
        <f>(Q4508/100)*(L4508*$L$13)+(Q4508/100)*(M4508*$M$13)</f>
        <v>0</v>
      </c>
      <c r="W4508" s="51">
        <f>(R4508/100)*(K4508*$K$13)+(R4508/100)*(L4508*$L$13)+(R4508/100)*(M4508*$M$13)</f>
        <v>0</v>
      </c>
      <c r="X4508" s="51">
        <f t="shared" si="552"/>
        <v>392.47199999999998</v>
      </c>
      <c r="Y4508" s="51">
        <f t="shared" si="553"/>
        <v>0</v>
      </c>
      <c r="Z4508" s="51">
        <f t="shared" si="554"/>
        <v>234.63000000000002</v>
      </c>
      <c r="AA4508" s="51">
        <f t="shared" si="555"/>
        <v>0</v>
      </c>
      <c r="AB4508" s="51">
        <f t="shared" si="556"/>
        <v>0</v>
      </c>
      <c r="AC4508" s="52">
        <f t="shared" si="557"/>
        <v>627.1</v>
      </c>
      <c r="AD4508" s="53">
        <f>(ROUND(AC4508-AC4498,1)/AC4498)</f>
        <v>0.24350584969264324</v>
      </c>
      <c r="AE4508" s="44"/>
      <c r="AF4508" s="45"/>
    </row>
    <row r="4509" spans="1:32">
      <c r="A4509" s="46" t="s">
        <v>39</v>
      </c>
      <c r="B4509" s="61"/>
      <c r="C4509" s="48" t="s">
        <v>15</v>
      </c>
      <c r="D4509" s="49">
        <v>115</v>
      </c>
      <c r="E4509" s="49">
        <v>0</v>
      </c>
      <c r="F4509" s="49">
        <v>0</v>
      </c>
      <c r="G4509" s="49">
        <v>0</v>
      </c>
      <c r="H4509" s="49">
        <v>0</v>
      </c>
      <c r="I4509" s="50">
        <v>40</v>
      </c>
      <c r="J4509" s="50">
        <v>40</v>
      </c>
      <c r="K4509" s="50">
        <v>100</v>
      </c>
      <c r="L4509" s="50">
        <v>0</v>
      </c>
      <c r="M4509" s="50">
        <v>0</v>
      </c>
      <c r="N4509" s="51">
        <f>D4509*$D$14</f>
        <v>155.25</v>
      </c>
      <c r="O4509" s="51">
        <f>E4509*$E$14</f>
        <v>0</v>
      </c>
      <c r="P4509" s="51">
        <f>F4509*$F$14</f>
        <v>0</v>
      </c>
      <c r="Q4509" s="51">
        <f>G4509*$G$14</f>
        <v>0</v>
      </c>
      <c r="R4509" s="51">
        <f>H4509*$H$14</f>
        <v>0</v>
      </c>
      <c r="S4509" s="51">
        <f>(N4509/100)*(I4509*$I$14)+(N4509/100)*(J4509*$J$14)+(N4509/100)*(K4509*$K$14)</f>
        <v>434.7</v>
      </c>
      <c r="T4509" s="51">
        <f>(O4509/100)*(K4509*$K$14)</f>
        <v>0</v>
      </c>
      <c r="U4509" s="51">
        <f>(P4509/100)*(K4509*$K$14)+(P4509/100)*(L4509*$L$14)</f>
        <v>0</v>
      </c>
      <c r="V4509" s="51">
        <f>(Q4509/100)*(L4509*$L$14)</f>
        <v>0</v>
      </c>
      <c r="W4509" s="51">
        <f>(R4509/100)*(K4509*$L$14)+(R4509/100)*(L4509*$M$14)</f>
        <v>0</v>
      </c>
      <c r="X4509" s="51">
        <f t="shared" si="552"/>
        <v>589.95000000000005</v>
      </c>
      <c r="Y4509" s="51">
        <f t="shared" si="553"/>
        <v>0</v>
      </c>
      <c r="Z4509" s="51">
        <f t="shared" si="554"/>
        <v>0</v>
      </c>
      <c r="AA4509" s="51">
        <f t="shared" si="555"/>
        <v>0</v>
      </c>
      <c r="AB4509" s="51">
        <f t="shared" si="556"/>
        <v>0</v>
      </c>
      <c r="AC4509" s="52">
        <f t="shared" si="557"/>
        <v>590</v>
      </c>
      <c r="AD4509" s="53">
        <f>(ROUND(AC4509-AC4498,1)/AC4498)</f>
        <v>0.16993852865357922</v>
      </c>
      <c r="AE4509" s="44"/>
      <c r="AF4509" s="45"/>
    </row>
    <row r="4510" spans="1:32">
      <c r="A4510" s="46"/>
      <c r="B4510" s="61"/>
      <c r="C4510" s="48" t="s">
        <v>16</v>
      </c>
      <c r="D4510" s="49">
        <v>115</v>
      </c>
      <c r="E4510" s="49">
        <v>0</v>
      </c>
      <c r="F4510" s="49">
        <v>0</v>
      </c>
      <c r="G4510" s="49">
        <v>0</v>
      </c>
      <c r="H4510" s="49">
        <v>0</v>
      </c>
      <c r="I4510" s="50">
        <v>40</v>
      </c>
      <c r="J4510" s="50">
        <v>40</v>
      </c>
      <c r="K4510" s="50">
        <v>0</v>
      </c>
      <c r="L4510" s="50">
        <v>100</v>
      </c>
      <c r="M4510" s="50">
        <v>0</v>
      </c>
      <c r="N4510" s="51">
        <f>D4510*$D$15</f>
        <v>155.25</v>
      </c>
      <c r="O4510" s="51">
        <f>E4510*$E$15</f>
        <v>0</v>
      </c>
      <c r="P4510" s="51">
        <f>F4510*$F$15</f>
        <v>0</v>
      </c>
      <c r="Q4510" s="51">
        <f>G4510*$G$15</f>
        <v>0</v>
      </c>
      <c r="R4510" s="51">
        <f>H4510*$H$15</f>
        <v>0</v>
      </c>
      <c r="S4510" s="51">
        <f>(N4510/100)*(I4510*$I$15)+(N4510/100)*(J4510*$J$15)+(N4510/100)*(L4510*$L$15)</f>
        <v>434.7</v>
      </c>
      <c r="T4510" s="51">
        <f>(O4510/100)*(K4510*$K$15)</f>
        <v>0</v>
      </c>
      <c r="U4510" s="51">
        <f>(P4510/100)*(K4510*$K$15)+(P4510/100)*(L4510*$L$15)</f>
        <v>0</v>
      </c>
      <c r="V4510" s="51">
        <f>(Q4510/100)*(L4510*$L$15)</f>
        <v>0</v>
      </c>
      <c r="W4510" s="51">
        <f>(R4510/100)*(K4510*$K$15)+(R4510/100)*(L4510*$L$15)</f>
        <v>0</v>
      </c>
      <c r="X4510" s="51">
        <f t="shared" si="552"/>
        <v>589.95000000000005</v>
      </c>
      <c r="Y4510" s="51">
        <f t="shared" si="553"/>
        <v>0</v>
      </c>
      <c r="Z4510" s="51">
        <f t="shared" si="554"/>
        <v>0</v>
      </c>
      <c r="AA4510" s="51">
        <f t="shared" si="555"/>
        <v>0</v>
      </c>
      <c r="AB4510" s="51">
        <f t="shared" si="556"/>
        <v>0</v>
      </c>
      <c r="AC4510" s="52">
        <f t="shared" si="557"/>
        <v>590</v>
      </c>
      <c r="AD4510" s="53">
        <f>(ROUND(AC4510-AC4498,1)/AC4498)</f>
        <v>0.16993852865357922</v>
      </c>
      <c r="AE4510" s="44"/>
      <c r="AF4510" s="45"/>
    </row>
    <row r="4511" spans="1:32">
      <c r="A4511" s="46"/>
      <c r="B4511" s="61"/>
      <c r="C4511" s="48" t="s">
        <v>17</v>
      </c>
      <c r="D4511" s="49">
        <v>92</v>
      </c>
      <c r="E4511" s="49">
        <v>0</v>
      </c>
      <c r="F4511" s="49">
        <v>55</v>
      </c>
      <c r="G4511" s="49">
        <v>0</v>
      </c>
      <c r="H4511" s="49">
        <v>0</v>
      </c>
      <c r="I4511" s="50">
        <v>40</v>
      </c>
      <c r="J4511" s="50">
        <v>85</v>
      </c>
      <c r="K4511" s="50">
        <v>30</v>
      </c>
      <c r="L4511" s="50">
        <v>30</v>
      </c>
      <c r="M4511" s="50">
        <v>0</v>
      </c>
      <c r="N4511" s="51">
        <f>D4511*$D$16</f>
        <v>124.2</v>
      </c>
      <c r="O4511" s="51">
        <f>E4511*$E$16</f>
        <v>0</v>
      </c>
      <c r="P4511" s="51">
        <f>F4511*$F$16</f>
        <v>74.25</v>
      </c>
      <c r="Q4511" s="51">
        <f>G4511*$G$16</f>
        <v>0</v>
      </c>
      <c r="R4511" s="51">
        <f>H4511*$H$16</f>
        <v>0</v>
      </c>
      <c r="S4511" s="51">
        <f>(N4511/100)*(I4511*$I$16)+(N4511/100)*(J4511*$J$16)</f>
        <v>313.60500000000002</v>
      </c>
      <c r="T4511" s="51">
        <f>(O4511/100)*(K4511*$K$16)</f>
        <v>0</v>
      </c>
      <c r="U4511" s="51">
        <f>(P4511/100)*(K4511*$K$16)+(P4511/100)*(L4511*$L$16)</f>
        <v>44.550000000000004</v>
      </c>
      <c r="V4511" s="51">
        <f>(Q4511/100)*(L4511*$L$16)</f>
        <v>0</v>
      </c>
      <c r="W4511" s="51">
        <f>(R4511/100)*(K4511*$K$16)+(R4511/100)*(L4511*$L$16)</f>
        <v>0</v>
      </c>
      <c r="X4511" s="51">
        <f t="shared" si="552"/>
        <v>437.80500000000001</v>
      </c>
      <c r="Y4511" s="51">
        <f t="shared" si="553"/>
        <v>0</v>
      </c>
      <c r="Z4511" s="51">
        <f t="shared" si="554"/>
        <v>118.80000000000001</v>
      </c>
      <c r="AA4511" s="51">
        <f t="shared" si="555"/>
        <v>0</v>
      </c>
      <c r="AB4511" s="51">
        <f t="shared" si="556"/>
        <v>0</v>
      </c>
      <c r="AC4511" s="52">
        <f t="shared" si="557"/>
        <v>556.6</v>
      </c>
      <c r="AD4511" s="53">
        <f>(ROUND(AC4511-AC4498,1)/AC4498)</f>
        <v>0.10370811025183421</v>
      </c>
      <c r="AE4511" s="44"/>
      <c r="AF4511" s="45"/>
    </row>
    <row r="4512" spans="1:32">
      <c r="A4512" s="46"/>
      <c r="B4512" s="61"/>
      <c r="C4512" s="48" t="s">
        <v>18</v>
      </c>
      <c r="D4512" s="49">
        <v>92</v>
      </c>
      <c r="E4512" s="49">
        <v>0</v>
      </c>
      <c r="F4512" s="49">
        <v>55</v>
      </c>
      <c r="G4512" s="49">
        <v>0</v>
      </c>
      <c r="H4512" s="49">
        <v>0</v>
      </c>
      <c r="I4512" s="50">
        <v>85</v>
      </c>
      <c r="J4512" s="50">
        <v>40</v>
      </c>
      <c r="K4512" s="50">
        <v>30</v>
      </c>
      <c r="L4512" s="50">
        <v>30</v>
      </c>
      <c r="M4512" s="50">
        <v>0</v>
      </c>
      <c r="N4512" s="51">
        <f>D4512*$D$17</f>
        <v>124.2</v>
      </c>
      <c r="O4512" s="51">
        <f>E4512*$E$17</f>
        <v>0</v>
      </c>
      <c r="P4512" s="51">
        <f>F4512*$F$17</f>
        <v>74.25</v>
      </c>
      <c r="Q4512" s="51">
        <f>G4512*$G$17</f>
        <v>0</v>
      </c>
      <c r="R4512" s="51">
        <f>H4512*$H$17</f>
        <v>0</v>
      </c>
      <c r="S4512" s="51">
        <f>(N4512/100)*(I4512*$I$17)+(N4512/100)*(J4512*$J$17)</f>
        <v>313.60500000000002</v>
      </c>
      <c r="T4512" s="51">
        <f>(O4512/100)*(K4512*$K$17)</f>
        <v>0</v>
      </c>
      <c r="U4512" s="51">
        <f>(P4512/100)*(K4512*$K$17)+(P4512/100)*(L4512*$L$17)</f>
        <v>44.550000000000004</v>
      </c>
      <c r="V4512" s="51">
        <f>(Q4512/100)*(L4512*$L$17)</f>
        <v>0</v>
      </c>
      <c r="W4512" s="51">
        <f>(R4512/100)*(K4512*$K$17)+(R4512/100)*(L4512*$L$17)</f>
        <v>0</v>
      </c>
      <c r="X4512" s="51">
        <f t="shared" si="552"/>
        <v>437.80500000000001</v>
      </c>
      <c r="Y4512" s="51">
        <f t="shared" si="553"/>
        <v>0</v>
      </c>
      <c r="Z4512" s="51">
        <f t="shared" si="554"/>
        <v>118.80000000000001</v>
      </c>
      <c r="AA4512" s="51">
        <f t="shared" si="555"/>
        <v>0</v>
      </c>
      <c r="AB4512" s="51">
        <f t="shared" si="556"/>
        <v>0</v>
      </c>
      <c r="AC4512" s="52">
        <f t="shared" si="557"/>
        <v>556.6</v>
      </c>
      <c r="AD4512" s="53">
        <f>(ROUND(AC4512-AC4498,1)/AC4498)</f>
        <v>0.10370811025183421</v>
      </c>
      <c r="AE4512" s="44"/>
      <c r="AF4512" s="45"/>
    </row>
    <row r="4513" spans="1:32">
      <c r="A4513" s="62"/>
      <c r="B4513" s="210" t="s">
        <v>361</v>
      </c>
      <c r="C4513" s="210"/>
      <c r="D4513" s="210"/>
      <c r="E4513" s="210"/>
      <c r="F4513" s="210"/>
      <c r="G4513" s="210"/>
      <c r="H4513" s="210"/>
      <c r="I4513" s="210"/>
      <c r="J4513" s="210"/>
      <c r="K4513" s="210"/>
      <c r="L4513" s="210"/>
      <c r="M4513" s="210"/>
      <c r="N4513" s="210"/>
      <c r="O4513" s="210"/>
      <c r="P4513" s="210"/>
      <c r="Q4513" s="210"/>
      <c r="R4513" s="210"/>
      <c r="S4513" s="210"/>
      <c r="T4513" s="210"/>
      <c r="U4513" s="210"/>
      <c r="V4513" s="210"/>
      <c r="W4513" s="210"/>
      <c r="X4513" s="210"/>
      <c r="Y4513" s="210"/>
      <c r="Z4513" s="210"/>
      <c r="AA4513" s="210"/>
      <c r="AB4513" s="210"/>
      <c r="AC4513" s="12">
        <v>600</v>
      </c>
      <c r="AD4513" s="12"/>
      <c r="AE4513" s="35"/>
      <c r="AF4513" s="45"/>
    </row>
    <row r="4514" spans="1:32">
      <c r="A4514" s="54" t="s">
        <v>19</v>
      </c>
      <c r="B4514" s="47" t="s">
        <v>362</v>
      </c>
      <c r="C4514" s="48" t="s">
        <v>4</v>
      </c>
      <c r="D4514" s="49">
        <v>116</v>
      </c>
      <c r="E4514" s="49">
        <v>0</v>
      </c>
      <c r="F4514" s="49">
        <v>0</v>
      </c>
      <c r="G4514" s="49">
        <v>0</v>
      </c>
      <c r="H4514" s="49">
        <v>0</v>
      </c>
      <c r="I4514" s="50">
        <v>30</v>
      </c>
      <c r="J4514" s="50">
        <v>50</v>
      </c>
      <c r="K4514" s="50">
        <v>0</v>
      </c>
      <c r="L4514" s="50">
        <v>0</v>
      </c>
      <c r="M4514" s="50">
        <v>0</v>
      </c>
      <c r="N4514" s="51">
        <f>D4514*$D$3</f>
        <v>162.39999999999998</v>
      </c>
      <c r="O4514" s="51">
        <f>E4514*$E$3</f>
        <v>0</v>
      </c>
      <c r="P4514" s="51">
        <f>F4514*$F$3</f>
        <v>0</v>
      </c>
      <c r="Q4514" s="51">
        <f>G4514*$G$3</f>
        <v>0</v>
      </c>
      <c r="R4514" s="51">
        <f>H4514*$H$3</f>
        <v>0</v>
      </c>
      <c r="S4514" s="51">
        <f>(N4514/100)*(I4514*$I$3)+(N4514/100)*(J4514*$J$3)</f>
        <v>259.83999999999997</v>
      </c>
      <c r="T4514" s="51">
        <f>(O4514/100)*(K4514*$K$3)</f>
        <v>0</v>
      </c>
      <c r="U4514" s="51">
        <f>(P4514/100)*(K4514*$K$3)+(P4514/100)*(L4514*$L$3)</f>
        <v>0</v>
      </c>
      <c r="V4514" s="51">
        <f>(Q4514/100)*(L4514*$L$3)</f>
        <v>0</v>
      </c>
      <c r="W4514" s="51">
        <f>(R4514/100)*(K4514*$K$3)+(R4514/100)*(L4514*$L$3)</f>
        <v>0</v>
      </c>
      <c r="X4514" s="51">
        <f t="shared" ref="X4514:X4545" si="558">N4514+S4514</f>
        <v>422.23999999999995</v>
      </c>
      <c r="Y4514" s="51">
        <f t="shared" ref="Y4514:Y4545" si="559">O4514+T4514</f>
        <v>0</v>
      </c>
      <c r="Z4514" s="51">
        <f t="shared" ref="Z4514:Z4545" si="560">P4514+U4514</f>
        <v>0</v>
      </c>
      <c r="AA4514" s="51">
        <f t="shared" ref="AA4514:AA4545" si="561">Q4514+V4514</f>
        <v>0</v>
      </c>
      <c r="AB4514" s="51">
        <f t="shared" ref="AB4514:AB4545" si="562">R4514+W4514</f>
        <v>0</v>
      </c>
      <c r="AC4514" s="52">
        <f t="shared" ref="AC4514:AC4545" si="563">ROUND(X4514+Y4514+Z4514+AA4514+AB4514,1)</f>
        <v>422.2</v>
      </c>
      <c r="AD4514" s="53">
        <v>0</v>
      </c>
      <c r="AE4514" s="44"/>
      <c r="AF4514" s="45"/>
    </row>
    <row r="4515" spans="1:32">
      <c r="A4515" s="46" t="s">
        <v>29</v>
      </c>
      <c r="B4515" s="47">
        <v>10</v>
      </c>
      <c r="C4515" s="48" t="s">
        <v>5</v>
      </c>
      <c r="D4515" s="49">
        <v>116</v>
      </c>
      <c r="E4515" s="49">
        <v>0</v>
      </c>
      <c r="F4515" s="49">
        <v>0</v>
      </c>
      <c r="G4515" s="49">
        <v>0</v>
      </c>
      <c r="H4515" s="49">
        <v>0</v>
      </c>
      <c r="I4515" s="50">
        <v>45</v>
      </c>
      <c r="J4515" s="50">
        <v>65</v>
      </c>
      <c r="K4515" s="50">
        <v>0</v>
      </c>
      <c r="L4515" s="50">
        <v>0</v>
      </c>
      <c r="M4515" s="50">
        <v>0</v>
      </c>
      <c r="N4515" s="51">
        <f>D4515*$D$4</f>
        <v>156.60000000000002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344.5200000000001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558"/>
        <v>501.12000000000012</v>
      </c>
      <c r="Y4515" s="51">
        <f t="shared" si="559"/>
        <v>0</v>
      </c>
      <c r="Z4515" s="51">
        <f t="shared" si="560"/>
        <v>0</v>
      </c>
      <c r="AA4515" s="51">
        <f t="shared" si="561"/>
        <v>0</v>
      </c>
      <c r="AB4515" s="51">
        <f t="shared" si="562"/>
        <v>0</v>
      </c>
      <c r="AC4515" s="52">
        <f t="shared" si="563"/>
        <v>501.1</v>
      </c>
      <c r="AD4515" s="53">
        <f>(ROUND(AC4515-AC4514,1)/AC4514)</f>
        <v>0.1868782567503553</v>
      </c>
      <c r="AE4515" s="44"/>
      <c r="AF4515" s="45"/>
    </row>
    <row r="4516" spans="1:32">
      <c r="A4516" s="46" t="s">
        <v>30</v>
      </c>
      <c r="B4516" s="47">
        <v>16</v>
      </c>
      <c r="C4516" s="48" t="s">
        <v>6</v>
      </c>
      <c r="D4516" s="49">
        <v>116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D4516*$D$5</f>
        <v>162.39999999999998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259.83999999999997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558"/>
        <v>422.23999999999995</v>
      </c>
      <c r="Y4516" s="51">
        <f t="shared" si="559"/>
        <v>0</v>
      </c>
      <c r="Z4516" s="51">
        <f t="shared" si="560"/>
        <v>0</v>
      </c>
      <c r="AA4516" s="51">
        <f t="shared" si="561"/>
        <v>0</v>
      </c>
      <c r="AB4516" s="51">
        <f t="shared" si="562"/>
        <v>0</v>
      </c>
      <c r="AC4516" s="52">
        <f t="shared" si="563"/>
        <v>422.2</v>
      </c>
      <c r="AD4516" s="53">
        <f>(ROUND(AC4516-AC4514,1)/AC4514)</f>
        <v>0</v>
      </c>
      <c r="AE4516" s="44"/>
      <c r="AF4516" s="45"/>
    </row>
    <row r="4517" spans="1:32">
      <c r="A4517" s="46" t="s">
        <v>31</v>
      </c>
      <c r="B4517" s="47">
        <v>0</v>
      </c>
      <c r="C4517" s="48" t="s">
        <v>7</v>
      </c>
      <c r="D4517" s="49">
        <v>116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50</v>
      </c>
      <c r="K4517" s="50">
        <v>0</v>
      </c>
      <c r="L4517" s="50">
        <v>0</v>
      </c>
      <c r="M4517" s="50">
        <v>0</v>
      </c>
      <c r="N4517" s="51">
        <f>D4517*$D$6</f>
        <v>162.39999999999998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259.83999999999997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558"/>
        <v>422.23999999999995</v>
      </c>
      <c r="Y4517" s="51">
        <f t="shared" si="559"/>
        <v>0</v>
      </c>
      <c r="Z4517" s="51">
        <f t="shared" si="560"/>
        <v>0</v>
      </c>
      <c r="AA4517" s="51">
        <f t="shared" si="561"/>
        <v>0</v>
      </c>
      <c r="AB4517" s="51">
        <f t="shared" si="562"/>
        <v>0</v>
      </c>
      <c r="AC4517" s="52">
        <f t="shared" si="563"/>
        <v>422.2</v>
      </c>
      <c r="AD4517" s="53">
        <f>(ROUND(AC4517-AC4514,1)/AC4514)</f>
        <v>0</v>
      </c>
      <c r="AE4517" s="44"/>
      <c r="AF4517" s="45"/>
    </row>
    <row r="4518" spans="1:32">
      <c r="A4518" s="46" t="s">
        <v>32</v>
      </c>
      <c r="B4518" s="47">
        <v>0</v>
      </c>
      <c r="C4518" s="48" t="s">
        <v>8</v>
      </c>
      <c r="D4518" s="49">
        <v>116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50</v>
      </c>
      <c r="K4518" s="50">
        <v>0</v>
      </c>
      <c r="L4518" s="50">
        <v>0</v>
      </c>
      <c r="M4518" s="50">
        <v>0</v>
      </c>
      <c r="N4518" s="51">
        <f>D4518*$D$7</f>
        <v>162.39999999999998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259.83999999999997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558"/>
        <v>422.23999999999995</v>
      </c>
      <c r="Y4518" s="51">
        <f t="shared" si="559"/>
        <v>0</v>
      </c>
      <c r="Z4518" s="51">
        <f t="shared" si="560"/>
        <v>0</v>
      </c>
      <c r="AA4518" s="51">
        <f t="shared" si="561"/>
        <v>0</v>
      </c>
      <c r="AB4518" s="51">
        <f t="shared" si="562"/>
        <v>0</v>
      </c>
      <c r="AC4518" s="52">
        <f t="shared" si="563"/>
        <v>422.2</v>
      </c>
      <c r="AD4518" s="53">
        <f>(ROUND(AC4518-AC4514,1)/AC4514)</f>
        <v>0</v>
      </c>
      <c r="AE4518" s="44"/>
      <c r="AF4518" s="45"/>
    </row>
    <row r="4519" spans="1:32">
      <c r="A4519" s="46" t="s">
        <v>33</v>
      </c>
      <c r="B4519" s="47"/>
      <c r="C4519" s="48" t="s">
        <v>9</v>
      </c>
      <c r="D4519" s="49">
        <v>116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50</v>
      </c>
      <c r="K4519" s="50">
        <v>0</v>
      </c>
      <c r="L4519" s="50">
        <v>0</v>
      </c>
      <c r="M4519" s="50">
        <v>0</v>
      </c>
      <c r="N4519" s="51">
        <f>D4519*$D$8</f>
        <v>162.39999999999998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259.83999999999997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558"/>
        <v>422.23999999999995</v>
      </c>
      <c r="Y4519" s="51">
        <f t="shared" si="559"/>
        <v>0</v>
      </c>
      <c r="Z4519" s="51">
        <f t="shared" si="560"/>
        <v>0</v>
      </c>
      <c r="AA4519" s="51">
        <f t="shared" si="561"/>
        <v>0</v>
      </c>
      <c r="AB4519" s="51">
        <f t="shared" si="562"/>
        <v>0</v>
      </c>
      <c r="AC4519" s="52">
        <f t="shared" si="563"/>
        <v>422.2</v>
      </c>
      <c r="AD4519" s="53">
        <f>(ROUND(AC4519-AC4514,1)/AC4514)</f>
        <v>0</v>
      </c>
      <c r="AE4519" s="44"/>
      <c r="AF4519" s="45"/>
    </row>
    <row r="4520" spans="1:32">
      <c r="A4520" s="46" t="s">
        <v>34</v>
      </c>
      <c r="B4520" s="47"/>
      <c r="C4520" s="48" t="s">
        <v>10</v>
      </c>
      <c r="D4520" s="49">
        <v>58</v>
      </c>
      <c r="E4520" s="49">
        <v>125</v>
      </c>
      <c r="F4520" s="49">
        <v>0</v>
      </c>
      <c r="G4520" s="49">
        <v>0</v>
      </c>
      <c r="H4520" s="49">
        <v>0</v>
      </c>
      <c r="I4520" s="50">
        <v>30</v>
      </c>
      <c r="J4520" s="50">
        <v>50</v>
      </c>
      <c r="K4520" s="50">
        <v>85</v>
      </c>
      <c r="L4520" s="50">
        <v>0</v>
      </c>
      <c r="M4520" s="50">
        <v>0</v>
      </c>
      <c r="N4520" s="51">
        <f>D4520*$D$9</f>
        <v>78.300000000000011</v>
      </c>
      <c r="O4520" s="51">
        <f>E4520*$E$9</f>
        <v>168.75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62.640000000000015</v>
      </c>
      <c r="T4520" s="51">
        <f>(O4520/100)*(K4520*$K$9)</f>
        <v>200.81249999999997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558"/>
        <v>140.94000000000003</v>
      </c>
      <c r="Y4520" s="51">
        <f t="shared" si="559"/>
        <v>369.5625</v>
      </c>
      <c r="Z4520" s="51">
        <f t="shared" si="560"/>
        <v>0</v>
      </c>
      <c r="AA4520" s="51">
        <f t="shared" si="561"/>
        <v>0</v>
      </c>
      <c r="AB4520" s="51">
        <f t="shared" si="562"/>
        <v>0</v>
      </c>
      <c r="AC4520" s="52">
        <f t="shared" si="563"/>
        <v>510.5</v>
      </c>
      <c r="AD4520" s="53">
        <f>(ROUND(AC4520-AC4514,1)/AC4514)</f>
        <v>0.20914258645191852</v>
      </c>
      <c r="AE4520" s="44"/>
      <c r="AF4520" s="45"/>
    </row>
    <row r="4521" spans="1:32">
      <c r="A4521" s="46" t="s">
        <v>35</v>
      </c>
      <c r="B4521" s="47"/>
      <c r="C4521" s="48" t="s">
        <v>11</v>
      </c>
      <c r="D4521" s="49">
        <v>58</v>
      </c>
      <c r="E4521" s="49">
        <v>0</v>
      </c>
      <c r="F4521" s="49">
        <v>125</v>
      </c>
      <c r="G4521" s="49">
        <v>0</v>
      </c>
      <c r="H4521" s="49">
        <v>0</v>
      </c>
      <c r="I4521" s="50">
        <v>30</v>
      </c>
      <c r="J4521" s="50">
        <v>50</v>
      </c>
      <c r="K4521" s="50">
        <v>42.5</v>
      </c>
      <c r="L4521" s="50">
        <v>42.5</v>
      </c>
      <c r="M4521" s="50">
        <v>0</v>
      </c>
      <c r="N4521" s="51">
        <f>D4521*$D$10</f>
        <v>78.300000000000011</v>
      </c>
      <c r="O4521" s="51">
        <f>E4521*$E$10</f>
        <v>0</v>
      </c>
      <c r="P4521" s="51">
        <f>F4521*$F$10</f>
        <v>168.75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62.640000000000015</v>
      </c>
      <c r="T4521" s="51">
        <f>(O4521/100)*(K4521*$J$10)</f>
        <v>0</v>
      </c>
      <c r="U4521" s="51">
        <f>(P4521/100)*(K4521*$K$10)+(P4521/100)*(L4521*$L$10)</f>
        <v>200.81249999999997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558"/>
        <v>140.94000000000003</v>
      </c>
      <c r="Y4521" s="51">
        <f t="shared" si="559"/>
        <v>0</v>
      </c>
      <c r="Z4521" s="51">
        <f t="shared" si="560"/>
        <v>369.5625</v>
      </c>
      <c r="AA4521" s="51">
        <f t="shared" si="561"/>
        <v>0</v>
      </c>
      <c r="AB4521" s="51">
        <f t="shared" si="562"/>
        <v>0</v>
      </c>
      <c r="AC4521" s="52">
        <f t="shared" si="563"/>
        <v>510.5</v>
      </c>
      <c r="AD4521" s="53">
        <f>(ROUND(AC4521-AC4514,1)/AC4514)</f>
        <v>0.20914258645191852</v>
      </c>
      <c r="AE4521" s="44"/>
      <c r="AF4521" s="45"/>
    </row>
    <row r="4522" spans="1:32">
      <c r="A4522" s="46" t="s">
        <v>36</v>
      </c>
      <c r="B4522" s="47"/>
      <c r="C4522" s="48" t="s">
        <v>12</v>
      </c>
      <c r="D4522" s="49">
        <v>58</v>
      </c>
      <c r="E4522" s="49">
        <v>0</v>
      </c>
      <c r="F4522" s="49">
        <v>0</v>
      </c>
      <c r="G4522" s="49">
        <v>125</v>
      </c>
      <c r="H4522" s="49">
        <v>0</v>
      </c>
      <c r="I4522" s="50">
        <v>30</v>
      </c>
      <c r="J4522" s="50">
        <v>50</v>
      </c>
      <c r="K4522" s="50">
        <v>0</v>
      </c>
      <c r="L4522" s="50">
        <v>85</v>
      </c>
      <c r="M4522" s="50">
        <v>0</v>
      </c>
      <c r="N4522" s="51">
        <f>D4522*$D$11</f>
        <v>78.300000000000011</v>
      </c>
      <c r="O4522" s="51">
        <f>E4522*$E$11</f>
        <v>0</v>
      </c>
      <c r="P4522" s="51">
        <f>F4522*$F$11</f>
        <v>0</v>
      </c>
      <c r="Q4522" s="51">
        <f>G4522*$G$11</f>
        <v>168.75</v>
      </c>
      <c r="R4522" s="51">
        <f>H4522*$H$11</f>
        <v>0</v>
      </c>
      <c r="S4522" s="51">
        <f>(N4522/100)*(I4522*$I$11)+(N4522/100)*(J4522*$J$11)</f>
        <v>62.640000000000015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200.81249999999997</v>
      </c>
      <c r="W4522" s="51">
        <f>(R4522/100)*(K4522*$K$11)+(R4522/100)*(L4522*$L$11)</f>
        <v>0</v>
      </c>
      <c r="X4522" s="51">
        <f t="shared" si="558"/>
        <v>140.94000000000003</v>
      </c>
      <c r="Y4522" s="51">
        <f t="shared" si="559"/>
        <v>0</v>
      </c>
      <c r="Z4522" s="51">
        <f t="shared" si="560"/>
        <v>0</v>
      </c>
      <c r="AA4522" s="51">
        <f t="shared" si="561"/>
        <v>369.5625</v>
      </c>
      <c r="AB4522" s="51">
        <f t="shared" si="562"/>
        <v>0</v>
      </c>
      <c r="AC4522" s="52">
        <f t="shared" si="563"/>
        <v>510.5</v>
      </c>
      <c r="AD4522" s="53">
        <f>(ROUND(AC4522-AC4514,1)/AC4514)</f>
        <v>0.20914258645191852</v>
      </c>
      <c r="AE4522" s="44"/>
      <c r="AF4522" s="45"/>
    </row>
    <row r="4523" spans="1:32">
      <c r="A4523" s="46" t="s">
        <v>37</v>
      </c>
      <c r="B4523" s="47"/>
      <c r="C4523" s="48" t="s">
        <v>13</v>
      </c>
      <c r="D4523" s="49">
        <v>58</v>
      </c>
      <c r="E4523" s="49">
        <v>0</v>
      </c>
      <c r="F4523" s="49">
        <v>0</v>
      </c>
      <c r="G4523" s="49">
        <v>0</v>
      </c>
      <c r="H4523" s="49">
        <v>125</v>
      </c>
      <c r="I4523" s="50">
        <v>30</v>
      </c>
      <c r="J4523" s="50">
        <v>50</v>
      </c>
      <c r="K4523" s="50">
        <v>42.5</v>
      </c>
      <c r="L4523" s="50">
        <v>42.5</v>
      </c>
      <c r="M4523" s="50">
        <v>0</v>
      </c>
      <c r="N4523" s="51">
        <f>D4523*$D$12</f>
        <v>78.300000000000011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168.75</v>
      </c>
      <c r="S4523" s="51">
        <f>(N4523/100)*(I4523*$I$12)+(N4523/100)*(J4523*$J$12)</f>
        <v>62.640000000000015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200.81249999999997</v>
      </c>
      <c r="X4523" s="51">
        <f t="shared" si="558"/>
        <v>140.94000000000003</v>
      </c>
      <c r="Y4523" s="51">
        <f t="shared" si="559"/>
        <v>0</v>
      </c>
      <c r="Z4523" s="51">
        <f t="shared" si="560"/>
        <v>0</v>
      </c>
      <c r="AA4523" s="51">
        <f t="shared" si="561"/>
        <v>0</v>
      </c>
      <c r="AB4523" s="51">
        <f t="shared" si="562"/>
        <v>369.5625</v>
      </c>
      <c r="AC4523" s="52">
        <f t="shared" si="563"/>
        <v>510.5</v>
      </c>
      <c r="AD4523" s="53">
        <f>(ROUND(AC4523-AC4514,1)/AC4514)</f>
        <v>0.20914258645191852</v>
      </c>
      <c r="AE4523" s="44"/>
      <c r="AF4523" s="45"/>
    </row>
    <row r="4524" spans="1:32">
      <c r="A4524" s="46" t="s">
        <v>38</v>
      </c>
      <c r="B4524" s="47"/>
      <c r="C4524" s="48" t="s">
        <v>14</v>
      </c>
      <c r="D4524" s="49">
        <v>116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100</v>
      </c>
      <c r="N4524" s="51">
        <f>D4524*$D$13</f>
        <v>156.60000000000002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313.20000000000005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558"/>
        <v>469.80000000000007</v>
      </c>
      <c r="Y4524" s="51">
        <f t="shared" si="559"/>
        <v>0</v>
      </c>
      <c r="Z4524" s="51">
        <f t="shared" si="560"/>
        <v>0</v>
      </c>
      <c r="AA4524" s="51">
        <f t="shared" si="561"/>
        <v>0</v>
      </c>
      <c r="AB4524" s="51">
        <f t="shared" si="562"/>
        <v>0</v>
      </c>
      <c r="AC4524" s="52">
        <f t="shared" si="563"/>
        <v>469.8</v>
      </c>
      <c r="AD4524" s="53">
        <f>(ROUND(AC4524-AC4514,1)/AC4514)</f>
        <v>0.11274277593557556</v>
      </c>
      <c r="AE4524" s="44"/>
      <c r="AF4524" s="45"/>
    </row>
    <row r="4525" spans="1:32">
      <c r="A4525" s="46" t="s">
        <v>39</v>
      </c>
      <c r="B4525" s="47"/>
      <c r="C4525" s="48" t="s">
        <v>15</v>
      </c>
      <c r="D4525" s="49">
        <v>116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50</v>
      </c>
      <c r="K4525" s="50">
        <v>70</v>
      </c>
      <c r="L4525" s="50">
        <v>0</v>
      </c>
      <c r="M4525" s="50">
        <v>0</v>
      </c>
      <c r="N4525" s="51">
        <f>D4525*$D$14</f>
        <v>156.60000000000002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344.5200000000001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558"/>
        <v>501.12000000000012</v>
      </c>
      <c r="Y4525" s="51">
        <f t="shared" si="559"/>
        <v>0</v>
      </c>
      <c r="Z4525" s="51">
        <f t="shared" si="560"/>
        <v>0</v>
      </c>
      <c r="AA4525" s="51">
        <f t="shared" si="561"/>
        <v>0</v>
      </c>
      <c r="AB4525" s="51">
        <f t="shared" si="562"/>
        <v>0</v>
      </c>
      <c r="AC4525" s="52">
        <f t="shared" si="563"/>
        <v>501.1</v>
      </c>
      <c r="AD4525" s="53">
        <f>(ROUND(AC4525-AC4514,1)/AC4514)</f>
        <v>0.1868782567503553</v>
      </c>
      <c r="AE4525" s="44"/>
      <c r="AF4525" s="45"/>
    </row>
    <row r="4526" spans="1:32">
      <c r="A4526" s="46"/>
      <c r="B4526" s="47"/>
      <c r="C4526" s="48" t="s">
        <v>16</v>
      </c>
      <c r="D4526" s="49">
        <v>116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50</v>
      </c>
      <c r="K4526" s="50">
        <v>0</v>
      </c>
      <c r="L4526" s="50">
        <v>70</v>
      </c>
      <c r="M4526" s="50">
        <v>0</v>
      </c>
      <c r="N4526" s="51">
        <f>D4526*$D$15</f>
        <v>156.60000000000002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344.5200000000001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558"/>
        <v>501.12000000000012</v>
      </c>
      <c r="Y4526" s="51">
        <f t="shared" si="559"/>
        <v>0</v>
      </c>
      <c r="Z4526" s="51">
        <f t="shared" si="560"/>
        <v>0</v>
      </c>
      <c r="AA4526" s="51">
        <f t="shared" si="561"/>
        <v>0</v>
      </c>
      <c r="AB4526" s="51">
        <f t="shared" si="562"/>
        <v>0</v>
      </c>
      <c r="AC4526" s="52">
        <f t="shared" si="563"/>
        <v>501.1</v>
      </c>
      <c r="AD4526" s="53">
        <f>(ROUND(AC4526-AC4514,1)/AC4514)</f>
        <v>0.1868782567503553</v>
      </c>
      <c r="AE4526" s="44"/>
      <c r="AF4526" s="45"/>
    </row>
    <row r="4527" spans="1:32">
      <c r="A4527" s="46"/>
      <c r="B4527" s="47"/>
      <c r="C4527" s="48" t="s">
        <v>17</v>
      </c>
      <c r="D4527" s="49">
        <v>116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80</v>
      </c>
      <c r="K4527" s="50">
        <v>0</v>
      </c>
      <c r="L4527" s="50">
        <v>0</v>
      </c>
      <c r="M4527" s="50">
        <v>0</v>
      </c>
      <c r="N4527" s="51">
        <f>D4527*$D$16</f>
        <v>156.60000000000002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360.18000000000006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558"/>
        <v>516.78000000000009</v>
      </c>
      <c r="Y4527" s="51">
        <f t="shared" si="559"/>
        <v>0</v>
      </c>
      <c r="Z4527" s="51">
        <f t="shared" si="560"/>
        <v>0</v>
      </c>
      <c r="AA4527" s="51">
        <f t="shared" si="561"/>
        <v>0</v>
      </c>
      <c r="AB4527" s="51">
        <f t="shared" si="562"/>
        <v>0</v>
      </c>
      <c r="AC4527" s="52">
        <f t="shared" si="563"/>
        <v>516.79999999999995</v>
      </c>
      <c r="AD4527" s="53">
        <f>(ROUND(AC4527-AC4514,1)/AC4514)</f>
        <v>0.22406442444339175</v>
      </c>
      <c r="AE4527" s="44"/>
      <c r="AF4527" s="45"/>
    </row>
    <row r="4528" spans="1:32">
      <c r="A4528" s="46"/>
      <c r="B4528" s="47"/>
      <c r="C4528" s="48" t="s">
        <v>18</v>
      </c>
      <c r="D4528" s="49">
        <v>116</v>
      </c>
      <c r="E4528" s="49">
        <v>0</v>
      </c>
      <c r="F4528" s="49">
        <v>0</v>
      </c>
      <c r="G4528" s="49">
        <v>0</v>
      </c>
      <c r="H4528" s="49">
        <v>0</v>
      </c>
      <c r="I4528" s="50">
        <v>60</v>
      </c>
      <c r="J4528" s="50">
        <v>50</v>
      </c>
      <c r="K4528" s="50">
        <v>0</v>
      </c>
      <c r="L4528" s="50">
        <v>0</v>
      </c>
      <c r="M4528" s="50">
        <v>0</v>
      </c>
      <c r="N4528" s="51">
        <f>D4528*$D$17</f>
        <v>156.60000000000002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313.20000000000005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558"/>
        <v>469.80000000000007</v>
      </c>
      <c r="Y4528" s="51">
        <f t="shared" si="559"/>
        <v>0</v>
      </c>
      <c r="Z4528" s="51">
        <f t="shared" si="560"/>
        <v>0</v>
      </c>
      <c r="AA4528" s="51">
        <f t="shared" si="561"/>
        <v>0</v>
      </c>
      <c r="AB4528" s="51">
        <f t="shared" si="562"/>
        <v>0</v>
      </c>
      <c r="AC4528" s="52">
        <f t="shared" si="563"/>
        <v>469.8</v>
      </c>
      <c r="AD4528" s="53">
        <f>(ROUND(AC4528-AC4514,1)/AC4514)</f>
        <v>0.11274277593557556</v>
      </c>
      <c r="AE4528" s="44"/>
      <c r="AF4528" s="45"/>
    </row>
    <row r="4529" spans="1:32">
      <c r="A4529" s="54" t="s">
        <v>19</v>
      </c>
      <c r="B4529" s="55" t="s">
        <v>363</v>
      </c>
      <c r="C4529" s="38" t="s">
        <v>4</v>
      </c>
      <c r="D4529" s="39">
        <v>125</v>
      </c>
      <c r="E4529" s="39">
        <v>0</v>
      </c>
      <c r="F4529" s="39">
        <v>0</v>
      </c>
      <c r="G4529" s="39">
        <v>0</v>
      </c>
      <c r="H4529" s="39">
        <v>0</v>
      </c>
      <c r="I4529" s="40">
        <v>40</v>
      </c>
      <c r="J4529" s="40">
        <v>30</v>
      </c>
      <c r="K4529" s="40">
        <v>0</v>
      </c>
      <c r="L4529" s="40">
        <v>0</v>
      </c>
      <c r="M4529" s="40">
        <v>0</v>
      </c>
      <c r="N4529" s="41">
        <f>D4529*$D$3</f>
        <v>175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245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558"/>
        <v>420</v>
      </c>
      <c r="Y4529" s="41">
        <f t="shared" si="559"/>
        <v>0</v>
      </c>
      <c r="Z4529" s="41">
        <f t="shared" si="560"/>
        <v>0</v>
      </c>
      <c r="AA4529" s="41">
        <f t="shared" si="561"/>
        <v>0</v>
      </c>
      <c r="AB4529" s="41">
        <f t="shared" si="562"/>
        <v>0</v>
      </c>
      <c r="AC4529" s="42">
        <f t="shared" si="563"/>
        <v>420</v>
      </c>
      <c r="AD4529" s="43">
        <v>0</v>
      </c>
      <c r="AE4529" s="44"/>
      <c r="AF4529" s="45"/>
    </row>
    <row r="4530" spans="1:32">
      <c r="A4530" s="46" t="s">
        <v>29</v>
      </c>
      <c r="B4530" s="56">
        <v>16</v>
      </c>
      <c r="C4530" s="48" t="s">
        <v>5</v>
      </c>
      <c r="D4530" s="49">
        <v>125</v>
      </c>
      <c r="E4530" s="49">
        <v>0</v>
      </c>
      <c r="F4530" s="49">
        <v>0</v>
      </c>
      <c r="G4530" s="49">
        <v>0</v>
      </c>
      <c r="H4530" s="49">
        <v>0</v>
      </c>
      <c r="I4530" s="50">
        <v>55</v>
      </c>
      <c r="J4530" s="50">
        <v>44</v>
      </c>
      <c r="K4530" s="50">
        <v>0</v>
      </c>
      <c r="L4530" s="50">
        <v>0</v>
      </c>
      <c r="M4530" s="50">
        <v>0</v>
      </c>
      <c r="N4530" s="51">
        <f>D4530*$D$4</f>
        <v>168.75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334.125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558"/>
        <v>502.875</v>
      </c>
      <c r="Y4530" s="51">
        <f t="shared" si="559"/>
        <v>0</v>
      </c>
      <c r="Z4530" s="51">
        <f t="shared" si="560"/>
        <v>0</v>
      </c>
      <c r="AA4530" s="51">
        <f t="shared" si="561"/>
        <v>0</v>
      </c>
      <c r="AB4530" s="51">
        <f t="shared" si="562"/>
        <v>0</v>
      </c>
      <c r="AC4530" s="52">
        <f t="shared" si="563"/>
        <v>502.9</v>
      </c>
      <c r="AD4530" s="53">
        <f>(ROUND(AC4530-AC4529,1)/AC4529)</f>
        <v>0.19738095238095241</v>
      </c>
      <c r="AE4530" s="44"/>
      <c r="AF4530" s="45"/>
    </row>
    <row r="4531" spans="1:32">
      <c r="A4531" s="46" t="s">
        <v>30</v>
      </c>
      <c r="B4531" s="56">
        <v>10</v>
      </c>
      <c r="C4531" s="48" t="s">
        <v>6</v>
      </c>
      <c r="D4531" s="49">
        <v>125</v>
      </c>
      <c r="E4531" s="49">
        <v>0</v>
      </c>
      <c r="F4531" s="49">
        <v>0</v>
      </c>
      <c r="G4531" s="49">
        <v>0</v>
      </c>
      <c r="H4531" s="49">
        <v>0</v>
      </c>
      <c r="I4531" s="50">
        <v>40</v>
      </c>
      <c r="J4531" s="50">
        <v>30</v>
      </c>
      <c r="K4531" s="50">
        <v>0</v>
      </c>
      <c r="L4531" s="50">
        <v>0</v>
      </c>
      <c r="M4531" s="50">
        <v>0</v>
      </c>
      <c r="N4531" s="51">
        <f>D4531*$D$5</f>
        <v>175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245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si="558"/>
        <v>420</v>
      </c>
      <c r="Y4531" s="51">
        <f t="shared" si="559"/>
        <v>0</v>
      </c>
      <c r="Z4531" s="51">
        <f t="shared" si="560"/>
        <v>0</v>
      </c>
      <c r="AA4531" s="51">
        <f t="shared" si="561"/>
        <v>0</v>
      </c>
      <c r="AB4531" s="51">
        <f t="shared" si="562"/>
        <v>0</v>
      </c>
      <c r="AC4531" s="52">
        <f t="shared" si="563"/>
        <v>420</v>
      </c>
      <c r="AD4531" s="53">
        <f>(ROUND(AC4531-AC4529,1)/AC4529)</f>
        <v>0</v>
      </c>
      <c r="AE4531" s="44"/>
      <c r="AF4531" s="45"/>
    </row>
    <row r="4532" spans="1:32">
      <c r="A4532" s="46" t="s">
        <v>31</v>
      </c>
      <c r="B4532" s="56">
        <v>0</v>
      </c>
      <c r="C4532" s="48" t="s">
        <v>7</v>
      </c>
      <c r="D4532" s="49">
        <v>125</v>
      </c>
      <c r="E4532" s="49">
        <v>0</v>
      </c>
      <c r="F4532" s="49">
        <v>0</v>
      </c>
      <c r="G4532" s="49">
        <v>0</v>
      </c>
      <c r="H4532" s="49">
        <v>0</v>
      </c>
      <c r="I4532" s="50">
        <v>40</v>
      </c>
      <c r="J4532" s="50">
        <v>30</v>
      </c>
      <c r="K4532" s="50">
        <v>0</v>
      </c>
      <c r="L4532" s="50">
        <v>0</v>
      </c>
      <c r="M4532" s="50">
        <v>0</v>
      </c>
      <c r="N4532" s="51">
        <f>D4532*$D$6</f>
        <v>175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245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558"/>
        <v>420</v>
      </c>
      <c r="Y4532" s="51">
        <f t="shared" si="559"/>
        <v>0</v>
      </c>
      <c r="Z4532" s="51">
        <f t="shared" si="560"/>
        <v>0</v>
      </c>
      <c r="AA4532" s="51">
        <f t="shared" si="561"/>
        <v>0</v>
      </c>
      <c r="AB4532" s="51">
        <f t="shared" si="562"/>
        <v>0</v>
      </c>
      <c r="AC4532" s="52">
        <f t="shared" si="563"/>
        <v>420</v>
      </c>
      <c r="AD4532" s="53">
        <f>(ROUND(AC4532-AC4529,1)/AC4529)</f>
        <v>0</v>
      </c>
      <c r="AE4532" s="44"/>
      <c r="AF4532" s="45"/>
    </row>
    <row r="4533" spans="1:32">
      <c r="A4533" s="46" t="s">
        <v>32</v>
      </c>
      <c r="B4533" s="56">
        <v>0</v>
      </c>
      <c r="C4533" s="48" t="s">
        <v>8</v>
      </c>
      <c r="D4533" s="49">
        <v>125</v>
      </c>
      <c r="E4533" s="49">
        <v>0</v>
      </c>
      <c r="F4533" s="49">
        <v>0</v>
      </c>
      <c r="G4533" s="49">
        <v>0</v>
      </c>
      <c r="H4533" s="49">
        <v>0</v>
      </c>
      <c r="I4533" s="50">
        <v>40</v>
      </c>
      <c r="J4533" s="50">
        <v>30</v>
      </c>
      <c r="K4533" s="50">
        <v>0</v>
      </c>
      <c r="L4533" s="50">
        <v>0</v>
      </c>
      <c r="M4533" s="50">
        <v>0</v>
      </c>
      <c r="N4533" s="51">
        <f>D4533*$D$7</f>
        <v>175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245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558"/>
        <v>420</v>
      </c>
      <c r="Y4533" s="51">
        <f t="shared" si="559"/>
        <v>0</v>
      </c>
      <c r="Z4533" s="51">
        <f t="shared" si="560"/>
        <v>0</v>
      </c>
      <c r="AA4533" s="51">
        <f t="shared" si="561"/>
        <v>0</v>
      </c>
      <c r="AB4533" s="51">
        <f t="shared" si="562"/>
        <v>0</v>
      </c>
      <c r="AC4533" s="52">
        <f t="shared" si="563"/>
        <v>420</v>
      </c>
      <c r="AD4533" s="53">
        <f>(ROUND(AC4533-AC4529,1)/AC4529)</f>
        <v>0</v>
      </c>
      <c r="AE4533" s="44"/>
      <c r="AF4533" s="45"/>
    </row>
    <row r="4534" spans="1:32">
      <c r="A4534" s="46" t="s">
        <v>33</v>
      </c>
      <c r="B4534" s="56"/>
      <c r="C4534" s="48" t="s">
        <v>9</v>
      </c>
      <c r="D4534" s="49">
        <v>125</v>
      </c>
      <c r="E4534" s="49">
        <v>0</v>
      </c>
      <c r="F4534" s="49">
        <v>0</v>
      </c>
      <c r="G4534" s="49">
        <v>0</v>
      </c>
      <c r="H4534" s="49">
        <v>0</v>
      </c>
      <c r="I4534" s="50">
        <v>40</v>
      </c>
      <c r="J4534" s="50">
        <v>30</v>
      </c>
      <c r="K4534" s="50">
        <v>0</v>
      </c>
      <c r="L4534" s="50">
        <v>0</v>
      </c>
      <c r="M4534" s="50">
        <v>0</v>
      </c>
      <c r="N4534" s="51">
        <f>D4534*$D$8</f>
        <v>175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245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558"/>
        <v>420</v>
      </c>
      <c r="Y4534" s="51">
        <f t="shared" si="559"/>
        <v>0</v>
      </c>
      <c r="Z4534" s="51">
        <f t="shared" si="560"/>
        <v>0</v>
      </c>
      <c r="AA4534" s="51">
        <f t="shared" si="561"/>
        <v>0</v>
      </c>
      <c r="AB4534" s="51">
        <f t="shared" si="562"/>
        <v>0</v>
      </c>
      <c r="AC4534" s="52">
        <f t="shared" si="563"/>
        <v>420</v>
      </c>
      <c r="AD4534" s="53">
        <f>(ROUND(AC4534-AC4529,1)/AC4529)</f>
        <v>0</v>
      </c>
      <c r="AE4534" s="44"/>
      <c r="AF4534" s="45"/>
    </row>
    <row r="4535" spans="1:32">
      <c r="A4535" s="46" t="s">
        <v>34</v>
      </c>
      <c r="B4535" s="56"/>
      <c r="C4535" s="48" t="s">
        <v>10</v>
      </c>
      <c r="D4535" s="49">
        <v>62</v>
      </c>
      <c r="E4535" s="49">
        <v>140</v>
      </c>
      <c r="F4535" s="49">
        <v>0</v>
      </c>
      <c r="G4535" s="49">
        <v>0</v>
      </c>
      <c r="H4535" s="49">
        <v>0</v>
      </c>
      <c r="I4535" s="50">
        <v>40</v>
      </c>
      <c r="J4535" s="50">
        <v>30</v>
      </c>
      <c r="K4535" s="50">
        <v>75</v>
      </c>
      <c r="L4535" s="50">
        <v>0</v>
      </c>
      <c r="M4535" s="50">
        <v>0</v>
      </c>
      <c r="N4535" s="51">
        <f>D4535*$D$9</f>
        <v>83.7</v>
      </c>
      <c r="O4535" s="51">
        <f>E4535*$E$9</f>
        <v>189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58.59</v>
      </c>
      <c r="T4535" s="51">
        <f>(O4535/100)*(K4535*$K$9)</f>
        <v>198.45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558"/>
        <v>142.29000000000002</v>
      </c>
      <c r="Y4535" s="51">
        <f t="shared" si="559"/>
        <v>387.45</v>
      </c>
      <c r="Z4535" s="51">
        <f t="shared" si="560"/>
        <v>0</v>
      </c>
      <c r="AA4535" s="51">
        <f t="shared" si="561"/>
        <v>0</v>
      </c>
      <c r="AB4535" s="51">
        <f t="shared" si="562"/>
        <v>0</v>
      </c>
      <c r="AC4535" s="52">
        <f t="shared" si="563"/>
        <v>529.70000000000005</v>
      </c>
      <c r="AD4535" s="53">
        <f>(ROUND(AC4535-AC4529,1)/AC4529)</f>
        <v>0.2611904761904762</v>
      </c>
      <c r="AE4535" s="44"/>
      <c r="AF4535" s="45"/>
    </row>
    <row r="4536" spans="1:32">
      <c r="A4536" s="46" t="s">
        <v>35</v>
      </c>
      <c r="B4536" s="56"/>
      <c r="C4536" s="48" t="s">
        <v>11</v>
      </c>
      <c r="D4536" s="49">
        <v>62</v>
      </c>
      <c r="E4536" s="49">
        <v>0</v>
      </c>
      <c r="F4536" s="49">
        <v>140</v>
      </c>
      <c r="G4536" s="49">
        <v>0</v>
      </c>
      <c r="H4536" s="49">
        <v>0</v>
      </c>
      <c r="I4536" s="50">
        <v>40</v>
      </c>
      <c r="J4536" s="50">
        <v>30</v>
      </c>
      <c r="K4536" s="50">
        <v>37.5</v>
      </c>
      <c r="L4536" s="50">
        <v>37.5</v>
      </c>
      <c r="M4536" s="50">
        <v>0</v>
      </c>
      <c r="N4536" s="51">
        <f>D4536*$D$10</f>
        <v>83.7</v>
      </c>
      <c r="O4536" s="51">
        <f>E4536*$E$10</f>
        <v>0</v>
      </c>
      <c r="P4536" s="51">
        <f>F4536*$F$10</f>
        <v>189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58.59</v>
      </c>
      <c r="T4536" s="51">
        <f>(O4536/100)*(K4536*$J$10)</f>
        <v>0</v>
      </c>
      <c r="U4536" s="51">
        <f>(P4536/100)*(K4536*$K$10)+(P4536/100)*(L4536*$L$10)</f>
        <v>198.45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558"/>
        <v>142.29000000000002</v>
      </c>
      <c r="Y4536" s="51">
        <f t="shared" si="559"/>
        <v>0</v>
      </c>
      <c r="Z4536" s="51">
        <f t="shared" si="560"/>
        <v>387.45</v>
      </c>
      <c r="AA4536" s="51">
        <f t="shared" si="561"/>
        <v>0</v>
      </c>
      <c r="AB4536" s="51">
        <f t="shared" si="562"/>
        <v>0</v>
      </c>
      <c r="AC4536" s="52">
        <f t="shared" si="563"/>
        <v>529.70000000000005</v>
      </c>
      <c r="AD4536" s="53">
        <f>(ROUND(AC4536-AC4529,1)/AC4529)</f>
        <v>0.2611904761904762</v>
      </c>
      <c r="AE4536" s="44"/>
      <c r="AF4536" s="45"/>
    </row>
    <row r="4537" spans="1:32">
      <c r="A4537" s="46" t="s">
        <v>36</v>
      </c>
      <c r="B4537" s="56"/>
      <c r="C4537" s="48" t="s">
        <v>12</v>
      </c>
      <c r="D4537" s="49">
        <v>62</v>
      </c>
      <c r="E4537" s="49">
        <v>0</v>
      </c>
      <c r="F4537" s="49">
        <v>0</v>
      </c>
      <c r="G4537" s="49">
        <v>140</v>
      </c>
      <c r="H4537" s="49">
        <v>0</v>
      </c>
      <c r="I4537" s="50">
        <v>40</v>
      </c>
      <c r="J4537" s="50">
        <v>30</v>
      </c>
      <c r="K4537" s="50">
        <v>0</v>
      </c>
      <c r="L4537" s="50">
        <v>75</v>
      </c>
      <c r="M4537" s="50">
        <v>0</v>
      </c>
      <c r="N4537" s="51">
        <f>D4537*$D$11</f>
        <v>83.7</v>
      </c>
      <c r="O4537" s="51">
        <f>E4537*$E$11</f>
        <v>0</v>
      </c>
      <c r="P4537" s="51">
        <f>F4537*$F$11</f>
        <v>0</v>
      </c>
      <c r="Q4537" s="51">
        <f>G4537*$G$11</f>
        <v>189</v>
      </c>
      <c r="R4537" s="51">
        <f>H4537*$H$11</f>
        <v>0</v>
      </c>
      <c r="S4537" s="51">
        <f>(N4537/100)*(I4537*$I$11)+(N4537/100)*(J4537*$J$11)</f>
        <v>58.59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198.45</v>
      </c>
      <c r="W4537" s="51">
        <f>(R4537/100)*(K4537*$K$11)+(R4537/100)*(L4537*$L$11)</f>
        <v>0</v>
      </c>
      <c r="X4537" s="51">
        <f t="shared" si="558"/>
        <v>142.29000000000002</v>
      </c>
      <c r="Y4537" s="51">
        <f t="shared" si="559"/>
        <v>0</v>
      </c>
      <c r="Z4537" s="51">
        <f t="shared" si="560"/>
        <v>0</v>
      </c>
      <c r="AA4537" s="51">
        <f t="shared" si="561"/>
        <v>387.45</v>
      </c>
      <c r="AB4537" s="51">
        <f t="shared" si="562"/>
        <v>0</v>
      </c>
      <c r="AC4537" s="52">
        <f t="shared" si="563"/>
        <v>529.70000000000005</v>
      </c>
      <c r="AD4537" s="53">
        <f>(ROUND(AC4537-AC4529,1)/AC4529)</f>
        <v>0.2611904761904762</v>
      </c>
      <c r="AE4537" s="44"/>
      <c r="AF4537" s="45"/>
    </row>
    <row r="4538" spans="1:32">
      <c r="A4538" s="46" t="s">
        <v>37</v>
      </c>
      <c r="B4538" s="56"/>
      <c r="C4538" s="48" t="s">
        <v>13</v>
      </c>
      <c r="D4538" s="49">
        <v>62</v>
      </c>
      <c r="E4538" s="49">
        <v>0</v>
      </c>
      <c r="F4538" s="49">
        <v>0</v>
      </c>
      <c r="G4538" s="49">
        <v>0</v>
      </c>
      <c r="H4538" s="49">
        <v>140</v>
      </c>
      <c r="I4538" s="50">
        <v>40</v>
      </c>
      <c r="J4538" s="50">
        <v>30</v>
      </c>
      <c r="K4538" s="50">
        <v>37.5</v>
      </c>
      <c r="L4538" s="50">
        <v>37.5</v>
      </c>
      <c r="M4538" s="50">
        <v>0</v>
      </c>
      <c r="N4538" s="51">
        <f>D4538*$D$12</f>
        <v>83.7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189</v>
      </c>
      <c r="S4538" s="51">
        <f>(N4538/100)*(I4538*$I$12)+(N4538/100)*(J4538*$J$12)</f>
        <v>58.59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198.45</v>
      </c>
      <c r="X4538" s="51">
        <f t="shared" si="558"/>
        <v>142.29000000000002</v>
      </c>
      <c r="Y4538" s="51">
        <f t="shared" si="559"/>
        <v>0</v>
      </c>
      <c r="Z4538" s="51">
        <f t="shared" si="560"/>
        <v>0</v>
      </c>
      <c r="AA4538" s="51">
        <f t="shared" si="561"/>
        <v>0</v>
      </c>
      <c r="AB4538" s="51">
        <f t="shared" si="562"/>
        <v>387.45</v>
      </c>
      <c r="AC4538" s="52">
        <f t="shared" si="563"/>
        <v>529.70000000000005</v>
      </c>
      <c r="AD4538" s="53">
        <f>(ROUND(AC4538-AC4529,1)/AC4529)</f>
        <v>0.2611904761904762</v>
      </c>
      <c r="AE4538" s="44"/>
      <c r="AF4538" s="45"/>
    </row>
    <row r="4539" spans="1:32">
      <c r="A4539" s="46" t="s">
        <v>38</v>
      </c>
      <c r="B4539" s="56"/>
      <c r="C4539" s="48" t="s">
        <v>14</v>
      </c>
      <c r="D4539" s="49">
        <v>125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88</v>
      </c>
      <c r="N4539" s="51">
        <f>D4539*$D$13</f>
        <v>168.75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297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558"/>
        <v>465.75</v>
      </c>
      <c r="Y4539" s="51">
        <f t="shared" si="559"/>
        <v>0</v>
      </c>
      <c r="Z4539" s="51">
        <f t="shared" si="560"/>
        <v>0</v>
      </c>
      <c r="AA4539" s="51">
        <f t="shared" si="561"/>
        <v>0</v>
      </c>
      <c r="AB4539" s="51">
        <f t="shared" si="562"/>
        <v>0</v>
      </c>
      <c r="AC4539" s="52">
        <f t="shared" si="563"/>
        <v>465.8</v>
      </c>
      <c r="AD4539" s="53">
        <f>(ROUND(AC4539-AC4529,1)/AC4529)</f>
        <v>0.10904761904761905</v>
      </c>
      <c r="AE4539" s="35"/>
      <c r="AF4539" s="45"/>
    </row>
    <row r="4540" spans="1:32">
      <c r="A4540" s="46" t="s">
        <v>39</v>
      </c>
      <c r="B4540" s="56"/>
      <c r="C4540" s="48" t="s">
        <v>15</v>
      </c>
      <c r="D4540" s="49">
        <v>125</v>
      </c>
      <c r="E4540" s="49">
        <v>0</v>
      </c>
      <c r="F4540" s="49">
        <v>0</v>
      </c>
      <c r="G4540" s="49">
        <v>0</v>
      </c>
      <c r="H4540" s="49">
        <v>0</v>
      </c>
      <c r="I4540" s="50">
        <v>40</v>
      </c>
      <c r="J4540" s="50">
        <v>30</v>
      </c>
      <c r="K4540" s="50">
        <v>65</v>
      </c>
      <c r="L4540" s="50">
        <v>0</v>
      </c>
      <c r="M4540" s="50">
        <v>0</v>
      </c>
      <c r="N4540" s="51">
        <f>D4540*$D$14</f>
        <v>168.75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337.5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558"/>
        <v>506.25</v>
      </c>
      <c r="Y4540" s="51">
        <f t="shared" si="559"/>
        <v>0</v>
      </c>
      <c r="Z4540" s="51">
        <f t="shared" si="560"/>
        <v>0</v>
      </c>
      <c r="AA4540" s="51">
        <f t="shared" si="561"/>
        <v>0</v>
      </c>
      <c r="AB4540" s="51">
        <f t="shared" si="562"/>
        <v>0</v>
      </c>
      <c r="AC4540" s="52">
        <f t="shared" si="563"/>
        <v>506.3</v>
      </c>
      <c r="AD4540" s="53">
        <f>(ROUND(AC4540-AC4529,1)/AC4529)</f>
        <v>0.20547619047619048</v>
      </c>
      <c r="AE4540" s="44"/>
      <c r="AF4540" s="45"/>
    </row>
    <row r="4541" spans="1:32">
      <c r="A4541" s="46"/>
      <c r="B4541" s="56"/>
      <c r="C4541" s="48" t="s">
        <v>16</v>
      </c>
      <c r="D4541" s="49">
        <v>125</v>
      </c>
      <c r="E4541" s="49">
        <v>0</v>
      </c>
      <c r="F4541" s="49">
        <v>0</v>
      </c>
      <c r="G4541" s="49">
        <v>0</v>
      </c>
      <c r="H4541" s="49">
        <v>0</v>
      </c>
      <c r="I4541" s="50">
        <v>40</v>
      </c>
      <c r="J4541" s="50">
        <v>30</v>
      </c>
      <c r="K4541" s="50">
        <v>0</v>
      </c>
      <c r="L4541" s="50">
        <v>65</v>
      </c>
      <c r="M4541" s="50">
        <v>0</v>
      </c>
      <c r="N4541" s="51">
        <f>D4541*$D$15</f>
        <v>168.75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337.5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558"/>
        <v>506.25</v>
      </c>
      <c r="Y4541" s="51">
        <f t="shared" si="559"/>
        <v>0</v>
      </c>
      <c r="Z4541" s="51">
        <f t="shared" si="560"/>
        <v>0</v>
      </c>
      <c r="AA4541" s="51">
        <f t="shared" si="561"/>
        <v>0</v>
      </c>
      <c r="AB4541" s="51">
        <f t="shared" si="562"/>
        <v>0</v>
      </c>
      <c r="AC4541" s="52">
        <f t="shared" si="563"/>
        <v>506.3</v>
      </c>
      <c r="AD4541" s="53">
        <f>(ROUND(AC4541-AC4529,1)/AC4529)</f>
        <v>0.20547619047619048</v>
      </c>
      <c r="AE4541" s="44"/>
      <c r="AF4541" s="45"/>
    </row>
    <row r="4542" spans="1:32">
      <c r="A4542" s="46"/>
      <c r="B4542" s="56"/>
      <c r="C4542" s="48" t="s">
        <v>17</v>
      </c>
      <c r="D4542" s="49">
        <v>125</v>
      </c>
      <c r="E4542" s="49">
        <v>0</v>
      </c>
      <c r="F4542" s="49">
        <v>0</v>
      </c>
      <c r="G4542" s="49">
        <v>0</v>
      </c>
      <c r="H4542" s="49">
        <v>0</v>
      </c>
      <c r="I4542" s="50">
        <v>40</v>
      </c>
      <c r="J4542" s="50">
        <v>55</v>
      </c>
      <c r="K4542" s="50">
        <v>0</v>
      </c>
      <c r="L4542" s="50">
        <v>0</v>
      </c>
      <c r="M4542" s="50">
        <v>0</v>
      </c>
      <c r="N4542" s="51">
        <f>D4542*$D$16</f>
        <v>168.75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299.53125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558"/>
        <v>468.28125</v>
      </c>
      <c r="Y4542" s="51">
        <f t="shared" si="559"/>
        <v>0</v>
      </c>
      <c r="Z4542" s="51">
        <f t="shared" si="560"/>
        <v>0</v>
      </c>
      <c r="AA4542" s="51">
        <f t="shared" si="561"/>
        <v>0</v>
      </c>
      <c r="AB4542" s="51">
        <f t="shared" si="562"/>
        <v>0</v>
      </c>
      <c r="AC4542" s="52">
        <f t="shared" si="563"/>
        <v>468.3</v>
      </c>
      <c r="AD4542" s="53">
        <f>(ROUND(AC4542-AC4529,1)/AC4529)</f>
        <v>0.11499999999999999</v>
      </c>
      <c r="AE4542" s="44"/>
      <c r="AF4542" s="45"/>
    </row>
    <row r="4543" spans="1:32">
      <c r="A4543" s="46"/>
      <c r="B4543" s="56"/>
      <c r="C4543" s="48" t="s">
        <v>18</v>
      </c>
      <c r="D4543" s="49">
        <v>125</v>
      </c>
      <c r="E4543" s="49">
        <v>0</v>
      </c>
      <c r="F4543" s="49">
        <v>0</v>
      </c>
      <c r="G4543" s="49">
        <v>0</v>
      </c>
      <c r="H4543" s="49">
        <v>0</v>
      </c>
      <c r="I4543" s="50">
        <v>70</v>
      </c>
      <c r="J4543" s="50">
        <v>30</v>
      </c>
      <c r="K4543" s="50">
        <v>0</v>
      </c>
      <c r="L4543" s="50">
        <v>0</v>
      </c>
      <c r="M4543" s="50">
        <v>0</v>
      </c>
      <c r="N4543" s="51">
        <f>D4543*$D$17</f>
        <v>168.75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345.9375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558"/>
        <v>514.6875</v>
      </c>
      <c r="Y4543" s="51">
        <f t="shared" si="559"/>
        <v>0</v>
      </c>
      <c r="Z4543" s="51">
        <f t="shared" si="560"/>
        <v>0</v>
      </c>
      <c r="AA4543" s="51">
        <f t="shared" si="561"/>
        <v>0</v>
      </c>
      <c r="AB4543" s="51">
        <f t="shared" si="562"/>
        <v>0</v>
      </c>
      <c r="AC4543" s="52">
        <f t="shared" si="563"/>
        <v>514.70000000000005</v>
      </c>
      <c r="AD4543" s="53">
        <f>(ROUND(AC4543-AC4529,1)/AC4529)</f>
        <v>0.2254761904761905</v>
      </c>
      <c r="AE4543" s="44"/>
      <c r="AF4543" s="45"/>
    </row>
    <row r="4544" spans="1:32">
      <c r="A4544" s="54" t="s">
        <v>19</v>
      </c>
      <c r="B4544" s="37" t="s">
        <v>364</v>
      </c>
      <c r="C4544" s="38" t="s">
        <v>4</v>
      </c>
      <c r="D4544" s="39">
        <v>110</v>
      </c>
      <c r="E4544" s="39">
        <v>0</v>
      </c>
      <c r="F4544" s="39">
        <v>0</v>
      </c>
      <c r="G4544" s="39">
        <v>0</v>
      </c>
      <c r="H4544" s="39">
        <v>0</v>
      </c>
      <c r="I4544" s="40">
        <v>30</v>
      </c>
      <c r="J4544" s="40">
        <v>60</v>
      </c>
      <c r="K4544" s="40">
        <v>0</v>
      </c>
      <c r="L4544" s="40">
        <v>0</v>
      </c>
      <c r="M4544" s="40">
        <v>0</v>
      </c>
      <c r="N4544" s="41">
        <f>D4544*$D$3</f>
        <v>154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277.20000000000005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558"/>
        <v>431.20000000000005</v>
      </c>
      <c r="Y4544" s="41">
        <f t="shared" si="559"/>
        <v>0</v>
      </c>
      <c r="Z4544" s="41">
        <f t="shared" si="560"/>
        <v>0</v>
      </c>
      <c r="AA4544" s="41">
        <f t="shared" si="561"/>
        <v>0</v>
      </c>
      <c r="AB4544" s="41">
        <f t="shared" si="562"/>
        <v>0</v>
      </c>
      <c r="AC4544" s="42">
        <f t="shared" si="563"/>
        <v>431.2</v>
      </c>
      <c r="AD4544" s="43">
        <v>0</v>
      </c>
      <c r="AE4544" s="44"/>
      <c r="AF4544" s="45"/>
    </row>
    <row r="4545" spans="1:32">
      <c r="A4545" s="46" t="s">
        <v>29</v>
      </c>
      <c r="B4545" s="47">
        <v>16</v>
      </c>
      <c r="C4545" s="48" t="s">
        <v>5</v>
      </c>
      <c r="D4545" s="49">
        <v>110</v>
      </c>
      <c r="E4545" s="49">
        <v>0</v>
      </c>
      <c r="F4545" s="49">
        <v>0</v>
      </c>
      <c r="G4545" s="49">
        <v>0</v>
      </c>
      <c r="H4545" s="49">
        <v>0</v>
      </c>
      <c r="I4545" s="50">
        <v>50</v>
      </c>
      <c r="J4545" s="50">
        <v>70</v>
      </c>
      <c r="K4545" s="50">
        <v>0</v>
      </c>
      <c r="L4545" s="50">
        <v>0</v>
      </c>
      <c r="M4545" s="50">
        <v>0</v>
      </c>
      <c r="N4545" s="51">
        <f>D4545*$D$4</f>
        <v>148.5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0</v>
      </c>
      <c r="S4545" s="51">
        <f>(N4545/100)*(I4545*$I$4)+(N4545/100)*(J4545*$J$4)</f>
        <v>356.4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0</v>
      </c>
      <c r="X4545" s="51">
        <f t="shared" si="558"/>
        <v>504.9</v>
      </c>
      <c r="Y4545" s="51">
        <f t="shared" si="559"/>
        <v>0</v>
      </c>
      <c r="Z4545" s="51">
        <f t="shared" si="560"/>
        <v>0</v>
      </c>
      <c r="AA4545" s="51">
        <f t="shared" si="561"/>
        <v>0</v>
      </c>
      <c r="AB4545" s="51">
        <f t="shared" si="562"/>
        <v>0</v>
      </c>
      <c r="AC4545" s="52">
        <f t="shared" si="563"/>
        <v>504.9</v>
      </c>
      <c r="AD4545" s="53">
        <f>(ROUND(AC4545-AC4544,1)/AC4544)</f>
        <v>0.1709183673469388</v>
      </c>
      <c r="AE4545" s="44"/>
      <c r="AF4545" s="45"/>
    </row>
    <row r="4546" spans="1:32">
      <c r="A4546" s="46" t="s">
        <v>30</v>
      </c>
      <c r="B4546" s="47">
        <v>28</v>
      </c>
      <c r="C4546" s="48" t="s">
        <v>6</v>
      </c>
      <c r="D4546" s="49">
        <v>110</v>
      </c>
      <c r="E4546" s="49">
        <v>0</v>
      </c>
      <c r="F4546" s="49">
        <v>0</v>
      </c>
      <c r="G4546" s="49">
        <v>0</v>
      </c>
      <c r="H4546" s="49">
        <v>0</v>
      </c>
      <c r="I4546" s="50">
        <v>30</v>
      </c>
      <c r="J4546" s="50">
        <v>60</v>
      </c>
      <c r="K4546" s="50">
        <v>0</v>
      </c>
      <c r="L4546" s="50">
        <v>0</v>
      </c>
      <c r="M4546" s="50">
        <v>0</v>
      </c>
      <c r="N4546" s="51">
        <f>D4546*$D$5</f>
        <v>154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0</v>
      </c>
      <c r="S4546" s="51">
        <f>(N4546/100)*(I4546*$I$5)+(N4546/100)*(J4546*$J$5)</f>
        <v>277.20000000000005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0</v>
      </c>
      <c r="X4546" s="51">
        <f t="shared" ref="X4546:X4574" si="564">N4546+S4546</f>
        <v>431.20000000000005</v>
      </c>
      <c r="Y4546" s="51">
        <f t="shared" ref="Y4546:Y4574" si="565">O4546+T4546</f>
        <v>0</v>
      </c>
      <c r="Z4546" s="51">
        <f t="shared" ref="Z4546:Z4574" si="566">P4546+U4546</f>
        <v>0</v>
      </c>
      <c r="AA4546" s="51">
        <f t="shared" ref="AA4546:AA4574" si="567">Q4546+V4546</f>
        <v>0</v>
      </c>
      <c r="AB4546" s="51">
        <f t="shared" ref="AB4546:AB4574" si="568">R4546+W4546</f>
        <v>0</v>
      </c>
      <c r="AC4546" s="52">
        <f t="shared" ref="AC4546:AC4574" si="569">ROUND(X4546+Y4546+Z4546+AA4546+AB4546,1)</f>
        <v>431.2</v>
      </c>
      <c r="AD4546" s="53">
        <f>(ROUND(AC4546-AC4544,1)/AC4544)</f>
        <v>0</v>
      </c>
      <c r="AE4546" s="44"/>
      <c r="AF4546" s="45"/>
    </row>
    <row r="4547" spans="1:32">
      <c r="A4547" s="46" t="s">
        <v>31</v>
      </c>
      <c r="B4547" s="47">
        <v>0</v>
      </c>
      <c r="C4547" s="48" t="s">
        <v>7</v>
      </c>
      <c r="D4547" s="49">
        <v>110</v>
      </c>
      <c r="E4547" s="49">
        <v>0</v>
      </c>
      <c r="F4547" s="49">
        <v>0</v>
      </c>
      <c r="G4547" s="49">
        <v>0</v>
      </c>
      <c r="H4547" s="49">
        <v>0</v>
      </c>
      <c r="I4547" s="50">
        <v>30</v>
      </c>
      <c r="J4547" s="50">
        <v>60</v>
      </c>
      <c r="K4547" s="50">
        <v>0</v>
      </c>
      <c r="L4547" s="50">
        <v>0</v>
      </c>
      <c r="M4547" s="50">
        <v>0</v>
      </c>
      <c r="N4547" s="51">
        <f>D4547*$D$6</f>
        <v>154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0</v>
      </c>
      <c r="S4547" s="51">
        <f>(N4547/100)*(I4547*$I$6)+(N4547/100)*(J4547*$J$6)</f>
        <v>277.20000000000005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0</v>
      </c>
      <c r="X4547" s="51">
        <f t="shared" si="564"/>
        <v>431.20000000000005</v>
      </c>
      <c r="Y4547" s="51">
        <f t="shared" si="565"/>
        <v>0</v>
      </c>
      <c r="Z4547" s="51">
        <f t="shared" si="566"/>
        <v>0</v>
      </c>
      <c r="AA4547" s="51">
        <f t="shared" si="567"/>
        <v>0</v>
      </c>
      <c r="AB4547" s="51">
        <f t="shared" si="568"/>
        <v>0</v>
      </c>
      <c r="AC4547" s="52">
        <f t="shared" si="569"/>
        <v>431.2</v>
      </c>
      <c r="AD4547" s="53">
        <f>(ROUND(AC4547-AC4544,1)/AC4544)</f>
        <v>0</v>
      </c>
      <c r="AE4547" s="44"/>
      <c r="AF4547" s="45"/>
    </row>
    <row r="4548" spans="1:32">
      <c r="A4548" s="46" t="s">
        <v>32</v>
      </c>
      <c r="B4548" s="47">
        <v>0</v>
      </c>
      <c r="C4548" s="48" t="s">
        <v>8</v>
      </c>
      <c r="D4548" s="49">
        <v>110</v>
      </c>
      <c r="E4548" s="49">
        <v>0</v>
      </c>
      <c r="F4548" s="49">
        <v>0</v>
      </c>
      <c r="G4548" s="49">
        <v>0</v>
      </c>
      <c r="H4548" s="49">
        <v>0</v>
      </c>
      <c r="I4548" s="50">
        <v>30</v>
      </c>
      <c r="J4548" s="50">
        <v>60</v>
      </c>
      <c r="K4548" s="50">
        <v>0</v>
      </c>
      <c r="L4548" s="50">
        <v>0</v>
      </c>
      <c r="M4548" s="50">
        <v>0</v>
      </c>
      <c r="N4548" s="51">
        <f>D4548*$D$7</f>
        <v>154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0</v>
      </c>
      <c r="S4548" s="51">
        <f>(N4548/100)*(I4548*$I$7)+(N4548/100)*(J4548*$J$7)</f>
        <v>277.20000000000005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0</v>
      </c>
      <c r="X4548" s="51">
        <f t="shared" si="564"/>
        <v>431.20000000000005</v>
      </c>
      <c r="Y4548" s="51">
        <f t="shared" si="565"/>
        <v>0</v>
      </c>
      <c r="Z4548" s="51">
        <f t="shared" si="566"/>
        <v>0</v>
      </c>
      <c r="AA4548" s="51">
        <f t="shared" si="567"/>
        <v>0</v>
      </c>
      <c r="AB4548" s="51">
        <f t="shared" si="568"/>
        <v>0</v>
      </c>
      <c r="AC4548" s="52">
        <f t="shared" si="569"/>
        <v>431.2</v>
      </c>
      <c r="AD4548" s="53">
        <f>(ROUND(AC4548-AC4544,1)/AC4544)</f>
        <v>0</v>
      </c>
      <c r="AE4548" s="44"/>
      <c r="AF4548" s="45"/>
    </row>
    <row r="4549" spans="1:32">
      <c r="A4549" s="46" t="s">
        <v>33</v>
      </c>
      <c r="B4549" s="47"/>
      <c r="C4549" s="48" t="s">
        <v>9</v>
      </c>
      <c r="D4549" s="49">
        <v>110</v>
      </c>
      <c r="E4549" s="49">
        <v>0</v>
      </c>
      <c r="F4549" s="49">
        <v>0</v>
      </c>
      <c r="G4549" s="49">
        <v>0</v>
      </c>
      <c r="H4549" s="49">
        <v>0</v>
      </c>
      <c r="I4549" s="50">
        <v>30</v>
      </c>
      <c r="J4549" s="50">
        <v>60</v>
      </c>
      <c r="K4549" s="50">
        <v>0</v>
      </c>
      <c r="L4549" s="50">
        <v>0</v>
      </c>
      <c r="M4549" s="50">
        <v>0</v>
      </c>
      <c r="N4549" s="51">
        <f>D4549*$D$8</f>
        <v>154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0</v>
      </c>
      <c r="S4549" s="51">
        <f>(N4549/100)*(I4549*$I$8)+(N4549/100)*(J4549*$J$8)</f>
        <v>277.20000000000005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0</v>
      </c>
      <c r="X4549" s="51">
        <f t="shared" si="564"/>
        <v>431.20000000000005</v>
      </c>
      <c r="Y4549" s="51">
        <f t="shared" si="565"/>
        <v>0</v>
      </c>
      <c r="Z4549" s="51">
        <f t="shared" si="566"/>
        <v>0</v>
      </c>
      <c r="AA4549" s="51">
        <f t="shared" si="567"/>
        <v>0</v>
      </c>
      <c r="AB4549" s="51">
        <f t="shared" si="568"/>
        <v>0</v>
      </c>
      <c r="AC4549" s="52">
        <f t="shared" si="569"/>
        <v>431.2</v>
      </c>
      <c r="AD4549" s="53">
        <f>(ROUND(AC4549-AC4544,1)/AC4544)</f>
        <v>0</v>
      </c>
      <c r="AE4549" s="44"/>
      <c r="AF4549" s="45"/>
    </row>
    <row r="4550" spans="1:32">
      <c r="A4550" s="46" t="s">
        <v>34</v>
      </c>
      <c r="B4550" s="47"/>
      <c r="C4550" s="48" t="s">
        <v>10</v>
      </c>
      <c r="D4550" s="49">
        <v>55</v>
      </c>
      <c r="E4550" s="49">
        <v>116</v>
      </c>
      <c r="F4550" s="49">
        <v>0</v>
      </c>
      <c r="G4550" s="49">
        <v>0</v>
      </c>
      <c r="H4550" s="49">
        <v>0</v>
      </c>
      <c r="I4550" s="50">
        <v>30</v>
      </c>
      <c r="J4550" s="50">
        <v>60</v>
      </c>
      <c r="K4550" s="50">
        <v>100</v>
      </c>
      <c r="L4550" s="50">
        <v>0</v>
      </c>
      <c r="M4550" s="50">
        <v>0</v>
      </c>
      <c r="N4550" s="51">
        <f>D4550*$D$9</f>
        <v>74.25</v>
      </c>
      <c r="O4550" s="51">
        <f>E4550*$E$9</f>
        <v>156.60000000000002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66.825000000000003</v>
      </c>
      <c r="T4550" s="51">
        <f>(O4550/100)*(K4550*$K$9)</f>
        <v>219.24000000000004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564"/>
        <v>141.07499999999999</v>
      </c>
      <c r="Y4550" s="51">
        <f t="shared" si="565"/>
        <v>375.84000000000003</v>
      </c>
      <c r="Z4550" s="51">
        <f t="shared" si="566"/>
        <v>0</v>
      </c>
      <c r="AA4550" s="51">
        <f t="shared" si="567"/>
        <v>0</v>
      </c>
      <c r="AB4550" s="51">
        <f t="shared" si="568"/>
        <v>0</v>
      </c>
      <c r="AC4550" s="52">
        <f t="shared" si="569"/>
        <v>516.9</v>
      </c>
      <c r="AD4550" s="53">
        <f>(ROUND(AC4550-AC4544,1)/AC4544)</f>
        <v>0.19874768089053804</v>
      </c>
      <c r="AE4550" s="44"/>
      <c r="AF4550" s="45"/>
    </row>
    <row r="4551" spans="1:32">
      <c r="A4551" s="46" t="s">
        <v>35</v>
      </c>
      <c r="B4551" s="47"/>
      <c r="C4551" s="48" t="s">
        <v>11</v>
      </c>
      <c r="D4551" s="49">
        <v>55</v>
      </c>
      <c r="E4551" s="49">
        <v>0</v>
      </c>
      <c r="F4551" s="49">
        <v>116</v>
      </c>
      <c r="G4551" s="49">
        <v>0</v>
      </c>
      <c r="H4551" s="49">
        <v>0</v>
      </c>
      <c r="I4551" s="50">
        <v>30</v>
      </c>
      <c r="J4551" s="50">
        <v>60</v>
      </c>
      <c r="K4551" s="50">
        <v>50</v>
      </c>
      <c r="L4551" s="50">
        <v>50</v>
      </c>
      <c r="M4551" s="50">
        <v>0</v>
      </c>
      <c r="N4551" s="51">
        <f>D4551*$D$10</f>
        <v>74.25</v>
      </c>
      <c r="O4551" s="51">
        <f>E4551*$E$10</f>
        <v>0</v>
      </c>
      <c r="P4551" s="51">
        <f>F4551*$F$10</f>
        <v>156.60000000000002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66.825000000000003</v>
      </c>
      <c r="T4551" s="51">
        <f>(O4551/100)*(K4551*$J$10)</f>
        <v>0</v>
      </c>
      <c r="U4551" s="51">
        <f>(P4551/100)*(K4551*$K$10)+(P4551/100)*(L4551*$L$10)</f>
        <v>219.24000000000004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564"/>
        <v>141.07499999999999</v>
      </c>
      <c r="Y4551" s="51">
        <f t="shared" si="565"/>
        <v>0</v>
      </c>
      <c r="Z4551" s="51">
        <f t="shared" si="566"/>
        <v>375.84000000000003</v>
      </c>
      <c r="AA4551" s="51">
        <f t="shared" si="567"/>
        <v>0</v>
      </c>
      <c r="AB4551" s="51">
        <f t="shared" si="568"/>
        <v>0</v>
      </c>
      <c r="AC4551" s="52">
        <f t="shared" si="569"/>
        <v>516.9</v>
      </c>
      <c r="AD4551" s="53">
        <f>(ROUND(AC4551-AC4544,1)/AC4544)</f>
        <v>0.19874768089053804</v>
      </c>
      <c r="AE4551" s="44"/>
      <c r="AF4551" s="45"/>
    </row>
    <row r="4552" spans="1:32">
      <c r="A4552" s="46" t="s">
        <v>36</v>
      </c>
      <c r="B4552" s="47"/>
      <c r="C4552" s="48" t="s">
        <v>12</v>
      </c>
      <c r="D4552" s="49">
        <v>55</v>
      </c>
      <c r="E4552" s="49">
        <v>0</v>
      </c>
      <c r="F4552" s="49">
        <v>0</v>
      </c>
      <c r="G4552" s="49">
        <v>116</v>
      </c>
      <c r="H4552" s="49">
        <v>0</v>
      </c>
      <c r="I4552" s="50">
        <v>30</v>
      </c>
      <c r="J4552" s="50">
        <v>60</v>
      </c>
      <c r="K4552" s="50">
        <v>0</v>
      </c>
      <c r="L4552" s="50">
        <v>100</v>
      </c>
      <c r="M4552" s="50">
        <v>0</v>
      </c>
      <c r="N4552" s="51">
        <f>D4552*$D$11</f>
        <v>74.25</v>
      </c>
      <c r="O4552" s="51">
        <f>E4552*$E$11</f>
        <v>0</v>
      </c>
      <c r="P4552" s="51">
        <f>F4552*$F$11</f>
        <v>0</v>
      </c>
      <c r="Q4552" s="51">
        <f>G4552*$G$11</f>
        <v>156.60000000000002</v>
      </c>
      <c r="R4552" s="51">
        <f>H4552*$H$11</f>
        <v>0</v>
      </c>
      <c r="S4552" s="51">
        <f>(N4552/100)*(I4552*$I$11)+(N4552/100)*(J4552*$J$11)</f>
        <v>66.825000000000003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219.24000000000004</v>
      </c>
      <c r="W4552" s="51">
        <f>(R4552/100)*(K4552*$K$11)+(R4552/100)*(L4552*$L$11)</f>
        <v>0</v>
      </c>
      <c r="X4552" s="51">
        <f t="shared" si="564"/>
        <v>141.07499999999999</v>
      </c>
      <c r="Y4552" s="51">
        <f t="shared" si="565"/>
        <v>0</v>
      </c>
      <c r="Z4552" s="51">
        <f t="shared" si="566"/>
        <v>0</v>
      </c>
      <c r="AA4552" s="51">
        <f t="shared" si="567"/>
        <v>375.84000000000003</v>
      </c>
      <c r="AB4552" s="51">
        <f t="shared" si="568"/>
        <v>0</v>
      </c>
      <c r="AC4552" s="52">
        <f t="shared" si="569"/>
        <v>516.9</v>
      </c>
      <c r="AD4552" s="53">
        <f>(ROUND(AC4552-AC4544,1)/AC4544)</f>
        <v>0.19874768089053804</v>
      </c>
      <c r="AE4552" s="44"/>
      <c r="AF4552" s="45"/>
    </row>
    <row r="4553" spans="1:32">
      <c r="A4553" s="46" t="s">
        <v>37</v>
      </c>
      <c r="B4553" s="47"/>
      <c r="C4553" s="48" t="s">
        <v>13</v>
      </c>
      <c r="D4553" s="49">
        <v>55</v>
      </c>
      <c r="E4553" s="49">
        <v>0</v>
      </c>
      <c r="F4553" s="49">
        <v>0</v>
      </c>
      <c r="G4553" s="49">
        <v>0</v>
      </c>
      <c r="H4553" s="49">
        <v>116</v>
      </c>
      <c r="I4553" s="50">
        <v>30</v>
      </c>
      <c r="J4553" s="50">
        <v>60</v>
      </c>
      <c r="K4553" s="50">
        <v>50</v>
      </c>
      <c r="L4553" s="50">
        <v>50</v>
      </c>
      <c r="M4553" s="50">
        <v>0</v>
      </c>
      <c r="N4553" s="51">
        <f>D4553*$D$12</f>
        <v>74.25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156.60000000000002</v>
      </c>
      <c r="S4553" s="51">
        <f>(N4553/100)*(I4553*$I$12)+(N4553/100)*(J4553*$J$12)</f>
        <v>66.825000000000003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219.24000000000004</v>
      </c>
      <c r="X4553" s="51">
        <f t="shared" si="564"/>
        <v>141.07499999999999</v>
      </c>
      <c r="Y4553" s="51">
        <f t="shared" si="565"/>
        <v>0</v>
      </c>
      <c r="Z4553" s="51">
        <f t="shared" si="566"/>
        <v>0</v>
      </c>
      <c r="AA4553" s="51">
        <f t="shared" si="567"/>
        <v>0</v>
      </c>
      <c r="AB4553" s="51">
        <f t="shared" si="568"/>
        <v>375.84000000000003</v>
      </c>
      <c r="AC4553" s="52">
        <f t="shared" si="569"/>
        <v>516.9</v>
      </c>
      <c r="AD4553" s="53">
        <f>(ROUND(AC4553-AC4544,1)/AC4544)</f>
        <v>0.19874768089053804</v>
      </c>
      <c r="AE4553" s="44"/>
      <c r="AF4553" s="45"/>
    </row>
    <row r="4554" spans="1:32">
      <c r="A4554" s="46" t="s">
        <v>38</v>
      </c>
      <c r="B4554" s="47"/>
      <c r="C4554" s="48" t="s">
        <v>14</v>
      </c>
      <c r="D4554" s="49">
        <v>110</v>
      </c>
      <c r="E4554" s="49">
        <v>0</v>
      </c>
      <c r="F4554" s="49">
        <v>0</v>
      </c>
      <c r="G4554" s="49">
        <v>0</v>
      </c>
      <c r="H4554" s="49">
        <v>0</v>
      </c>
      <c r="I4554" s="50">
        <v>0</v>
      </c>
      <c r="J4554" s="50">
        <v>0</v>
      </c>
      <c r="K4554" s="50">
        <v>0</v>
      </c>
      <c r="L4554" s="50">
        <v>0</v>
      </c>
      <c r="M4554" s="50">
        <v>120</v>
      </c>
      <c r="N4554" s="51">
        <f>D4554*$D$13</f>
        <v>148.5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0</v>
      </c>
      <c r="S4554" s="51">
        <f>(N4554/100)*(I4554*$I$13)+(N4554/100)*(J4554*$J$13)+(N4554/100)*(M4554*$M$13)</f>
        <v>356.40000000000003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0</v>
      </c>
      <c r="X4554" s="51">
        <f t="shared" si="564"/>
        <v>504.90000000000003</v>
      </c>
      <c r="Y4554" s="51">
        <f t="shared" si="565"/>
        <v>0</v>
      </c>
      <c r="Z4554" s="51">
        <f t="shared" si="566"/>
        <v>0</v>
      </c>
      <c r="AA4554" s="51">
        <f t="shared" si="567"/>
        <v>0</v>
      </c>
      <c r="AB4554" s="51">
        <f t="shared" si="568"/>
        <v>0</v>
      </c>
      <c r="AC4554" s="52">
        <f t="shared" si="569"/>
        <v>504.9</v>
      </c>
      <c r="AD4554" s="53">
        <f>(ROUND(AC4554-AC4544,1)/AC4544)</f>
        <v>0.1709183673469388</v>
      </c>
      <c r="AE4554" s="44"/>
      <c r="AF4554" s="45"/>
    </row>
    <row r="4555" spans="1:32">
      <c r="A4555" s="46" t="s">
        <v>39</v>
      </c>
      <c r="B4555" s="47"/>
      <c r="C4555" s="48" t="s">
        <v>15</v>
      </c>
      <c r="D4555" s="49">
        <v>110</v>
      </c>
      <c r="E4555" s="49">
        <v>0</v>
      </c>
      <c r="F4555" s="49">
        <v>0</v>
      </c>
      <c r="G4555" s="49">
        <v>0</v>
      </c>
      <c r="H4555" s="49">
        <v>0</v>
      </c>
      <c r="I4555" s="50">
        <v>30</v>
      </c>
      <c r="J4555" s="50">
        <v>60</v>
      </c>
      <c r="K4555" s="50">
        <v>80</v>
      </c>
      <c r="L4555" s="50">
        <v>0</v>
      </c>
      <c r="M4555" s="50">
        <v>0</v>
      </c>
      <c r="N4555" s="51">
        <f>D4555*$D$14</f>
        <v>148.5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371.25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564"/>
        <v>519.75</v>
      </c>
      <c r="Y4555" s="51">
        <f t="shared" si="565"/>
        <v>0</v>
      </c>
      <c r="Z4555" s="51">
        <f t="shared" si="566"/>
        <v>0</v>
      </c>
      <c r="AA4555" s="51">
        <f t="shared" si="567"/>
        <v>0</v>
      </c>
      <c r="AB4555" s="51">
        <f t="shared" si="568"/>
        <v>0</v>
      </c>
      <c r="AC4555" s="52">
        <f t="shared" si="569"/>
        <v>519.79999999999995</v>
      </c>
      <c r="AD4555" s="53">
        <f>(ROUND(AC4555-AC4544,1)/AC4544)</f>
        <v>0.20547309833024119</v>
      </c>
      <c r="AE4555" s="44"/>
      <c r="AF4555" s="45"/>
    </row>
    <row r="4556" spans="1:32">
      <c r="A4556" s="46"/>
      <c r="B4556" s="47"/>
      <c r="C4556" s="48" t="s">
        <v>16</v>
      </c>
      <c r="D4556" s="49">
        <v>110</v>
      </c>
      <c r="E4556" s="49">
        <v>0</v>
      </c>
      <c r="F4556" s="49">
        <v>0</v>
      </c>
      <c r="G4556" s="49">
        <v>0</v>
      </c>
      <c r="H4556" s="49">
        <v>0</v>
      </c>
      <c r="I4556" s="50">
        <v>30</v>
      </c>
      <c r="J4556" s="50">
        <v>60</v>
      </c>
      <c r="K4556" s="50">
        <v>0</v>
      </c>
      <c r="L4556" s="50">
        <v>80</v>
      </c>
      <c r="M4556" s="50">
        <v>0</v>
      </c>
      <c r="N4556" s="51">
        <f>D4556*$D$15</f>
        <v>148.5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371.25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564"/>
        <v>519.75</v>
      </c>
      <c r="Y4556" s="51">
        <f t="shared" si="565"/>
        <v>0</v>
      </c>
      <c r="Z4556" s="51">
        <f t="shared" si="566"/>
        <v>0</v>
      </c>
      <c r="AA4556" s="51">
        <f t="shared" si="567"/>
        <v>0</v>
      </c>
      <c r="AB4556" s="51">
        <f t="shared" si="568"/>
        <v>0</v>
      </c>
      <c r="AC4556" s="52">
        <f t="shared" si="569"/>
        <v>519.79999999999995</v>
      </c>
      <c r="AD4556" s="53">
        <f>(ROUND(AC4556-AC4544,1)/AC4544)</f>
        <v>0.20547309833024119</v>
      </c>
      <c r="AE4556" s="44"/>
      <c r="AF4556" s="45"/>
    </row>
    <row r="4557" spans="1:32">
      <c r="A4557" s="46"/>
      <c r="B4557" s="47"/>
      <c r="C4557" s="48" t="s">
        <v>17</v>
      </c>
      <c r="D4557" s="49">
        <v>110</v>
      </c>
      <c r="E4557" s="49">
        <v>0</v>
      </c>
      <c r="F4557" s="49">
        <v>0</v>
      </c>
      <c r="G4557" s="49">
        <v>0</v>
      </c>
      <c r="H4557" s="49">
        <v>0</v>
      </c>
      <c r="I4557" s="50">
        <v>30</v>
      </c>
      <c r="J4557" s="50">
        <v>85</v>
      </c>
      <c r="K4557" s="50">
        <v>0</v>
      </c>
      <c r="L4557" s="50">
        <v>0</v>
      </c>
      <c r="M4557" s="50">
        <v>0</v>
      </c>
      <c r="N4557" s="51">
        <f>D4557*$D$16</f>
        <v>148.5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0</v>
      </c>
      <c r="S4557" s="51">
        <f>(N4557/100)*(I4557*$I$16)+(N4557/100)*(J4557*$J$16)</f>
        <v>360.11250000000001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0</v>
      </c>
      <c r="X4557" s="51">
        <f t="shared" si="564"/>
        <v>508.61250000000001</v>
      </c>
      <c r="Y4557" s="51">
        <f t="shared" si="565"/>
        <v>0</v>
      </c>
      <c r="Z4557" s="51">
        <f t="shared" si="566"/>
        <v>0</v>
      </c>
      <c r="AA4557" s="51">
        <f t="shared" si="567"/>
        <v>0</v>
      </c>
      <c r="AB4557" s="51">
        <f t="shared" si="568"/>
        <v>0</v>
      </c>
      <c r="AC4557" s="52">
        <f t="shared" si="569"/>
        <v>508.6</v>
      </c>
      <c r="AD4557" s="53">
        <f>(ROUND(AC4557-AC4544,1)/AC4544)</f>
        <v>0.17949907235621523</v>
      </c>
      <c r="AE4557" s="44"/>
      <c r="AF4557" s="15"/>
    </row>
    <row r="4558" spans="1:32">
      <c r="A4558" s="46"/>
      <c r="B4558" s="47"/>
      <c r="C4558" s="48" t="s">
        <v>18</v>
      </c>
      <c r="D4558" s="49">
        <v>110</v>
      </c>
      <c r="E4558" s="49">
        <v>0</v>
      </c>
      <c r="F4558" s="49">
        <v>0</v>
      </c>
      <c r="G4558" s="49">
        <v>0</v>
      </c>
      <c r="H4558" s="49">
        <v>0</v>
      </c>
      <c r="I4558" s="50">
        <v>60</v>
      </c>
      <c r="J4558" s="50">
        <v>60</v>
      </c>
      <c r="K4558" s="50">
        <v>0</v>
      </c>
      <c r="L4558" s="50">
        <v>0</v>
      </c>
      <c r="M4558" s="50">
        <v>0</v>
      </c>
      <c r="N4558" s="51">
        <f>D4558*$D$17</f>
        <v>148.5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0</v>
      </c>
      <c r="S4558" s="51">
        <f>(N4558/100)*(I4558*$I$17)+(N4558/100)*(J4558*$J$17)</f>
        <v>311.85000000000002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0</v>
      </c>
      <c r="X4558" s="51">
        <f t="shared" si="564"/>
        <v>460.35</v>
      </c>
      <c r="Y4558" s="51">
        <f t="shared" si="565"/>
        <v>0</v>
      </c>
      <c r="Z4558" s="51">
        <f t="shared" si="566"/>
        <v>0</v>
      </c>
      <c r="AA4558" s="51">
        <f t="shared" si="567"/>
        <v>0</v>
      </c>
      <c r="AB4558" s="51">
        <f t="shared" si="568"/>
        <v>0</v>
      </c>
      <c r="AC4558" s="52">
        <f t="shared" si="569"/>
        <v>460.4</v>
      </c>
      <c r="AD4558" s="53">
        <f>(ROUND(AC4558-AC4544,1)/AC4544)</f>
        <v>6.7717996289424862E-2</v>
      </c>
      <c r="AE4558" s="44"/>
      <c r="AF4558" s="45"/>
    </row>
    <row r="4559" spans="1:32">
      <c r="A4559" s="54" t="s">
        <v>19</v>
      </c>
      <c r="B4559" s="58" t="s">
        <v>365</v>
      </c>
      <c r="C4559" s="38" t="s">
        <v>50</v>
      </c>
      <c r="D4559" s="39">
        <v>125</v>
      </c>
      <c r="E4559" s="39">
        <v>0</v>
      </c>
      <c r="F4559" s="39">
        <v>0</v>
      </c>
      <c r="G4559" s="39">
        <v>0</v>
      </c>
      <c r="H4559" s="39">
        <v>0</v>
      </c>
      <c r="I4559" s="40">
        <v>20</v>
      </c>
      <c r="J4559" s="40">
        <v>50</v>
      </c>
      <c r="K4559" s="40">
        <v>0</v>
      </c>
      <c r="L4559" s="40">
        <v>0</v>
      </c>
      <c r="M4559" s="40">
        <v>0</v>
      </c>
      <c r="N4559" s="41">
        <f>D4559*$D$3</f>
        <v>175</v>
      </c>
      <c r="O4559" s="41">
        <f>E4559*$E$3</f>
        <v>0</v>
      </c>
      <c r="P4559" s="41">
        <f>F4559*$F$3</f>
        <v>0</v>
      </c>
      <c r="Q4559" s="41">
        <f>G4559*$G$3</f>
        <v>0</v>
      </c>
      <c r="R4559" s="41">
        <f>H4559*$H$3</f>
        <v>0</v>
      </c>
      <c r="S4559" s="41">
        <f>(N4559/100)*(I4559*$I$3)+(N4559/100)*(J4559*$J$3)</f>
        <v>245</v>
      </c>
      <c r="T4559" s="41">
        <f>(O4559/100)*(K4559*$K$3)</f>
        <v>0</v>
      </c>
      <c r="U4559" s="41">
        <f>(P4559/100)*(K4559*$K$3)+(P4559/100)*(L4559*$L$3)</f>
        <v>0</v>
      </c>
      <c r="V4559" s="41">
        <f>(Q4559/100)*(L4559*$L$3)</f>
        <v>0</v>
      </c>
      <c r="W4559" s="41">
        <f>(R4559/100)*(K4559*$K$3)+(R4559/100)*(L4559*$L$3)</f>
        <v>0</v>
      </c>
      <c r="X4559" s="41">
        <f t="shared" si="564"/>
        <v>420</v>
      </c>
      <c r="Y4559" s="41">
        <f t="shared" si="565"/>
        <v>0</v>
      </c>
      <c r="Z4559" s="41">
        <f t="shared" si="566"/>
        <v>0</v>
      </c>
      <c r="AA4559" s="41">
        <f t="shared" si="567"/>
        <v>0</v>
      </c>
      <c r="AB4559" s="41">
        <f t="shared" si="568"/>
        <v>0</v>
      </c>
      <c r="AC4559" s="42">
        <f t="shared" si="569"/>
        <v>420</v>
      </c>
      <c r="AD4559" s="43"/>
      <c r="AE4559" s="44"/>
      <c r="AF4559" s="45"/>
    </row>
    <row r="4560" spans="1:32">
      <c r="A4560" s="46" t="s">
        <v>29</v>
      </c>
      <c r="B4560" s="59">
        <v>12</v>
      </c>
      <c r="C4560" s="48" t="s">
        <v>5</v>
      </c>
      <c r="D4560" s="49">
        <v>125</v>
      </c>
      <c r="E4560" s="49">
        <v>0</v>
      </c>
      <c r="F4560" s="49">
        <v>0</v>
      </c>
      <c r="G4560" s="49">
        <v>0</v>
      </c>
      <c r="H4560" s="49">
        <v>0</v>
      </c>
      <c r="I4560" s="50">
        <v>40</v>
      </c>
      <c r="J4560" s="50">
        <v>55</v>
      </c>
      <c r="K4560" s="50">
        <v>0</v>
      </c>
      <c r="L4560" s="50">
        <v>0</v>
      </c>
      <c r="M4560" s="50">
        <v>0</v>
      </c>
      <c r="N4560" s="51">
        <f>D4560*$D$4</f>
        <v>168.75</v>
      </c>
      <c r="O4560" s="51">
        <f>E4560*$E$4</f>
        <v>0</v>
      </c>
      <c r="P4560" s="51">
        <f>F4560*$F$4</f>
        <v>0</v>
      </c>
      <c r="Q4560" s="51">
        <f>G4560*$G$4</f>
        <v>0</v>
      </c>
      <c r="R4560" s="51">
        <f>H4560*$H$4</f>
        <v>0</v>
      </c>
      <c r="S4560" s="51">
        <f>(N4560/100)*(I4560*$I$4)+(N4560/100)*(J4560*$J$4)</f>
        <v>320.625</v>
      </c>
      <c r="T4560" s="51">
        <f>(O4560/100)*(K4560*$K$4)</f>
        <v>0</v>
      </c>
      <c r="U4560" s="51">
        <f>(P4560/100)*(K4560*$K$4)+(P4560/100)*(L4560*$L$4)</f>
        <v>0</v>
      </c>
      <c r="V4560" s="51">
        <f>(Q4560/100)*(L4560*$L$4)</f>
        <v>0</v>
      </c>
      <c r="W4560" s="51">
        <f>(R4560/100)*(K4560*$K$4)+(R4560/100)*(L4560*$L$4)</f>
        <v>0</v>
      </c>
      <c r="X4560" s="51">
        <f t="shared" si="564"/>
        <v>489.375</v>
      </c>
      <c r="Y4560" s="51">
        <f t="shared" si="565"/>
        <v>0</v>
      </c>
      <c r="Z4560" s="51">
        <f t="shared" si="566"/>
        <v>0</v>
      </c>
      <c r="AA4560" s="51">
        <f t="shared" si="567"/>
        <v>0</v>
      </c>
      <c r="AB4560" s="51">
        <f t="shared" si="568"/>
        <v>0</v>
      </c>
      <c r="AC4560" s="52">
        <f t="shared" si="569"/>
        <v>489.4</v>
      </c>
      <c r="AD4560" s="53">
        <f>(ROUND(AC4560-AC4559,1)/AC4559)</f>
        <v>0.16523809523809524</v>
      </c>
      <c r="AE4560" s="44"/>
      <c r="AF4560" s="45"/>
    </row>
    <row r="4561" spans="1:32">
      <c r="A4561" s="46" t="s">
        <v>30</v>
      </c>
      <c r="B4561" s="59">
        <v>32</v>
      </c>
      <c r="C4561" s="48" t="s">
        <v>6</v>
      </c>
      <c r="D4561" s="49">
        <v>125</v>
      </c>
      <c r="E4561" s="49">
        <v>0</v>
      </c>
      <c r="F4561" s="49">
        <v>0</v>
      </c>
      <c r="G4561" s="49">
        <v>0</v>
      </c>
      <c r="H4561" s="49">
        <v>0</v>
      </c>
      <c r="I4561" s="50">
        <v>20</v>
      </c>
      <c r="J4561" s="50">
        <v>50</v>
      </c>
      <c r="K4561" s="50">
        <v>0</v>
      </c>
      <c r="L4561" s="50">
        <v>0</v>
      </c>
      <c r="M4561" s="50">
        <v>0</v>
      </c>
      <c r="N4561" s="51">
        <f>D4561*$D$5</f>
        <v>175</v>
      </c>
      <c r="O4561" s="51">
        <f>E4561*$E$5</f>
        <v>0</v>
      </c>
      <c r="P4561" s="51">
        <f>F4561*$F$5</f>
        <v>0</v>
      </c>
      <c r="Q4561" s="51">
        <f>G4561*$G$5</f>
        <v>0</v>
      </c>
      <c r="R4561" s="51">
        <f>H4561*$H$5</f>
        <v>0</v>
      </c>
      <c r="S4561" s="51">
        <f>(N4561/100)*(I4561*$I$5)+(N4561/100)*(J4561*$J$5)</f>
        <v>245</v>
      </c>
      <c r="T4561" s="51">
        <f>(O4561/100)*(K4561*$K$5)</f>
        <v>0</v>
      </c>
      <c r="U4561" s="51">
        <f>(P4561/100)*(K4561*$K$5)+(P4561/100)*(L4561*$L$5)</f>
        <v>0</v>
      </c>
      <c r="V4561" s="51">
        <f>(Q4561/100)*(L4561*$L$5)</f>
        <v>0</v>
      </c>
      <c r="W4561" s="51">
        <f>(R4561/100)*(K4561*$K$5)+(R4561/100)*(L4561*$L$5)</f>
        <v>0</v>
      </c>
      <c r="X4561" s="51">
        <f t="shared" si="564"/>
        <v>420</v>
      </c>
      <c r="Y4561" s="51">
        <f t="shared" si="565"/>
        <v>0</v>
      </c>
      <c r="Z4561" s="51">
        <f t="shared" si="566"/>
        <v>0</v>
      </c>
      <c r="AA4561" s="51">
        <f t="shared" si="567"/>
        <v>0</v>
      </c>
      <c r="AB4561" s="51">
        <f t="shared" si="568"/>
        <v>0</v>
      </c>
      <c r="AC4561" s="52">
        <f t="shared" si="569"/>
        <v>420</v>
      </c>
      <c r="AD4561" s="53">
        <f>(ROUND(AC4561-AC4559,1)/AC4559)</f>
        <v>0</v>
      </c>
      <c r="AE4561" s="44"/>
      <c r="AF4561" s="45"/>
    </row>
    <row r="4562" spans="1:32">
      <c r="A4562" s="46" t="s">
        <v>31</v>
      </c>
      <c r="B4562" s="59">
        <v>0</v>
      </c>
      <c r="C4562" s="48" t="s">
        <v>7</v>
      </c>
      <c r="D4562" s="49">
        <v>125</v>
      </c>
      <c r="E4562" s="49">
        <v>0</v>
      </c>
      <c r="F4562" s="49">
        <v>0</v>
      </c>
      <c r="G4562" s="49">
        <v>0</v>
      </c>
      <c r="H4562" s="49">
        <v>0</v>
      </c>
      <c r="I4562" s="50">
        <v>20</v>
      </c>
      <c r="J4562" s="50">
        <v>50</v>
      </c>
      <c r="K4562" s="50">
        <v>0</v>
      </c>
      <c r="L4562" s="50">
        <v>0</v>
      </c>
      <c r="M4562" s="50">
        <v>0</v>
      </c>
      <c r="N4562" s="51">
        <f>D4562*$D$6</f>
        <v>175</v>
      </c>
      <c r="O4562" s="51">
        <f>E4562*$E$6</f>
        <v>0</v>
      </c>
      <c r="P4562" s="51">
        <f>F4562*$F$6</f>
        <v>0</v>
      </c>
      <c r="Q4562" s="51">
        <f>G4562*$G$6</f>
        <v>0</v>
      </c>
      <c r="R4562" s="51">
        <f>H4562*$H$6</f>
        <v>0</v>
      </c>
      <c r="S4562" s="51">
        <f>(N4562/100)*(I4562*$I$6)+(N4562/100)*(J4562*$J$6)</f>
        <v>245</v>
      </c>
      <c r="T4562" s="51">
        <f>(O4562/100)*(K4562*$K$6)</f>
        <v>0</v>
      </c>
      <c r="U4562" s="51">
        <f>(P4562/100)*(K4562*$K$6)+(P4562/100)*(L4562*$L$6)</f>
        <v>0</v>
      </c>
      <c r="V4562" s="51">
        <f>(Q4562/100)*(L4562*$L$6)</f>
        <v>0</v>
      </c>
      <c r="W4562" s="51">
        <f>(R4562/100)*(K4562*$K$6)+(R4562/100)*(L4562*$L$6)</f>
        <v>0</v>
      </c>
      <c r="X4562" s="51">
        <f t="shared" si="564"/>
        <v>420</v>
      </c>
      <c r="Y4562" s="51">
        <f t="shared" si="565"/>
        <v>0</v>
      </c>
      <c r="Z4562" s="51">
        <f t="shared" si="566"/>
        <v>0</v>
      </c>
      <c r="AA4562" s="51">
        <f t="shared" si="567"/>
        <v>0</v>
      </c>
      <c r="AB4562" s="51">
        <f t="shared" si="568"/>
        <v>0</v>
      </c>
      <c r="AC4562" s="52">
        <f t="shared" si="569"/>
        <v>420</v>
      </c>
      <c r="AD4562" s="53">
        <f>(ROUND(AC4562-AC4559,1)/AC4559)</f>
        <v>0</v>
      </c>
      <c r="AE4562" s="44"/>
      <c r="AF4562" s="45"/>
    </row>
    <row r="4563" spans="1:32">
      <c r="A4563" s="46" t="s">
        <v>32</v>
      </c>
      <c r="B4563" s="59">
        <v>0</v>
      </c>
      <c r="C4563" s="48" t="s">
        <v>8</v>
      </c>
      <c r="D4563" s="49">
        <v>125</v>
      </c>
      <c r="E4563" s="49">
        <v>0</v>
      </c>
      <c r="F4563" s="49">
        <v>0</v>
      </c>
      <c r="G4563" s="49">
        <v>0</v>
      </c>
      <c r="H4563" s="49">
        <v>0</v>
      </c>
      <c r="I4563" s="50">
        <v>20</v>
      </c>
      <c r="J4563" s="50">
        <v>50</v>
      </c>
      <c r="K4563" s="50">
        <v>0</v>
      </c>
      <c r="L4563" s="50">
        <v>0</v>
      </c>
      <c r="M4563" s="50">
        <v>0</v>
      </c>
      <c r="N4563" s="51">
        <f>D4563*$D$7</f>
        <v>175</v>
      </c>
      <c r="O4563" s="51">
        <f>E4563*$E$7</f>
        <v>0</v>
      </c>
      <c r="P4563" s="51">
        <f>F4563*$F$7</f>
        <v>0</v>
      </c>
      <c r="Q4563" s="51">
        <f>G4563*$G$7</f>
        <v>0</v>
      </c>
      <c r="R4563" s="51">
        <f>H4563*$H$7</f>
        <v>0</v>
      </c>
      <c r="S4563" s="51">
        <f>(N4563/100)*(I4563*$I$7)+(N4563/100)*(J4563*$J$7)</f>
        <v>245</v>
      </c>
      <c r="T4563" s="51">
        <f>(O4563/100)*(K4563*$K$7)</f>
        <v>0</v>
      </c>
      <c r="U4563" s="51">
        <f>(P4563/100)*(K4563*$K$7)+(P4563/100)*(L4563*$L$7)</f>
        <v>0</v>
      </c>
      <c r="V4563" s="51">
        <f>(Q4563/100)*(L4563*$L$7)</f>
        <v>0</v>
      </c>
      <c r="W4563" s="51">
        <f>(R4563/100)*(K4563*$K$7)+(R4563/100)*(L4563*$L$7)</f>
        <v>0</v>
      </c>
      <c r="X4563" s="51">
        <f t="shared" si="564"/>
        <v>420</v>
      </c>
      <c r="Y4563" s="51">
        <f t="shared" si="565"/>
        <v>0</v>
      </c>
      <c r="Z4563" s="51">
        <f t="shared" si="566"/>
        <v>0</v>
      </c>
      <c r="AA4563" s="51">
        <f t="shared" si="567"/>
        <v>0</v>
      </c>
      <c r="AB4563" s="51">
        <f t="shared" si="568"/>
        <v>0</v>
      </c>
      <c r="AC4563" s="52">
        <f t="shared" si="569"/>
        <v>420</v>
      </c>
      <c r="AD4563" s="53">
        <f>(ROUND(AC4563-AC4559,1)/AC4559)</f>
        <v>0</v>
      </c>
      <c r="AE4563" s="44"/>
      <c r="AF4563" s="45"/>
    </row>
    <row r="4564" spans="1:32">
      <c r="A4564" s="46" t="s">
        <v>33</v>
      </c>
      <c r="B4564" s="59"/>
      <c r="C4564" s="48" t="s">
        <v>9</v>
      </c>
      <c r="D4564" s="49">
        <v>125</v>
      </c>
      <c r="E4564" s="49">
        <v>0</v>
      </c>
      <c r="F4564" s="49">
        <v>0</v>
      </c>
      <c r="G4564" s="49">
        <v>0</v>
      </c>
      <c r="H4564" s="49">
        <v>0</v>
      </c>
      <c r="I4564" s="50">
        <v>20</v>
      </c>
      <c r="J4564" s="50">
        <v>50</v>
      </c>
      <c r="K4564" s="50">
        <v>0</v>
      </c>
      <c r="L4564" s="50">
        <v>0</v>
      </c>
      <c r="M4564" s="50">
        <v>0</v>
      </c>
      <c r="N4564" s="51">
        <f>D4564*$D$8</f>
        <v>175</v>
      </c>
      <c r="O4564" s="51">
        <f>E4564*$E$8</f>
        <v>0</v>
      </c>
      <c r="P4564" s="51">
        <f>F4564*$F$8</f>
        <v>0</v>
      </c>
      <c r="Q4564" s="51">
        <f>G4564*$G$8</f>
        <v>0</v>
      </c>
      <c r="R4564" s="51">
        <f>H4564*$H$8</f>
        <v>0</v>
      </c>
      <c r="S4564" s="51">
        <f>(N4564/100)*(I4564*$I$8)+(N4564/100)*(J4564*$J$8)</f>
        <v>245</v>
      </c>
      <c r="T4564" s="51">
        <f>(O4564/100)*(K4564*$K$8)</f>
        <v>0</v>
      </c>
      <c r="U4564" s="51">
        <f>(P4564/100)*(K4564*$K$8)+(P4564/100)*(L4564*$L$8)</f>
        <v>0</v>
      </c>
      <c r="V4564" s="51">
        <f>(Q4564/100)*(L4564*$L$8)</f>
        <v>0</v>
      </c>
      <c r="W4564" s="51">
        <f>(R4564/100)*(K4564*$K$8)+(R4564/100)*(L4564*$L$8)</f>
        <v>0</v>
      </c>
      <c r="X4564" s="51">
        <f t="shared" si="564"/>
        <v>420</v>
      </c>
      <c r="Y4564" s="51">
        <f t="shared" si="565"/>
        <v>0</v>
      </c>
      <c r="Z4564" s="51">
        <f t="shared" si="566"/>
        <v>0</v>
      </c>
      <c r="AA4564" s="51">
        <f t="shared" si="567"/>
        <v>0</v>
      </c>
      <c r="AB4564" s="51">
        <f t="shared" si="568"/>
        <v>0</v>
      </c>
      <c r="AC4564" s="52">
        <f t="shared" si="569"/>
        <v>420</v>
      </c>
      <c r="AD4564" s="53">
        <f>(ROUND(AC4564-AC4559,1)/AC4559)</f>
        <v>0</v>
      </c>
      <c r="AE4564" s="44"/>
      <c r="AF4564" s="45"/>
    </row>
    <row r="4565" spans="1:32">
      <c r="A4565" s="46" t="s">
        <v>34</v>
      </c>
      <c r="B4565" s="59"/>
      <c r="C4565" s="48" t="s">
        <v>10</v>
      </c>
      <c r="D4565" s="49">
        <v>62</v>
      </c>
      <c r="E4565" s="49">
        <v>135</v>
      </c>
      <c r="F4565" s="49">
        <v>0</v>
      </c>
      <c r="G4565" s="49">
        <v>0</v>
      </c>
      <c r="H4565" s="49">
        <v>0</v>
      </c>
      <c r="I4565" s="50">
        <v>20</v>
      </c>
      <c r="J4565" s="50">
        <v>50</v>
      </c>
      <c r="K4565" s="50">
        <v>75</v>
      </c>
      <c r="L4565" s="50">
        <v>0</v>
      </c>
      <c r="M4565" s="50">
        <v>0</v>
      </c>
      <c r="N4565" s="51">
        <f>D4565*$D$9</f>
        <v>83.7</v>
      </c>
      <c r="O4565" s="51">
        <f>E4565*$E$9</f>
        <v>182.25</v>
      </c>
      <c r="P4565" s="51">
        <f>F4565*$F$9</f>
        <v>0</v>
      </c>
      <c r="Q4565" s="51">
        <f>G4565*$G$9</f>
        <v>0</v>
      </c>
      <c r="R4565" s="51">
        <f>H4565*$H$9</f>
        <v>0</v>
      </c>
      <c r="S4565" s="51">
        <f>(N4565/100)*(I4565*$I$9)+(N4565/100)*(J4565*$J$9)</f>
        <v>58.59</v>
      </c>
      <c r="T4565" s="51">
        <f>(O4565/100)*(K4565*$K$9)</f>
        <v>191.36250000000001</v>
      </c>
      <c r="U4565" s="51">
        <f>(P4565/100)*(K4565*$K$9)+(P4565/100)*(L4565*$L$9)</f>
        <v>0</v>
      </c>
      <c r="V4565" s="51">
        <f>(Q4565/100)*(L4565*$L$9)</f>
        <v>0</v>
      </c>
      <c r="W4565" s="51">
        <f>(R4565/100)*(K4565*$K$9)+(R4565/100)*(L4565*$L$9)</f>
        <v>0</v>
      </c>
      <c r="X4565" s="51">
        <f t="shared" si="564"/>
        <v>142.29000000000002</v>
      </c>
      <c r="Y4565" s="51">
        <f t="shared" si="565"/>
        <v>373.61250000000001</v>
      </c>
      <c r="Z4565" s="51">
        <f t="shared" si="566"/>
        <v>0</v>
      </c>
      <c r="AA4565" s="51">
        <f t="shared" si="567"/>
        <v>0</v>
      </c>
      <c r="AB4565" s="51">
        <f t="shared" si="568"/>
        <v>0</v>
      </c>
      <c r="AC4565" s="52">
        <f t="shared" si="569"/>
        <v>515.9</v>
      </c>
      <c r="AD4565" s="53">
        <f>(ROUND(AC4565-AC4559,1)/AC4559)</f>
        <v>0.22833333333333336</v>
      </c>
      <c r="AE4565" s="44"/>
      <c r="AF4565" s="45"/>
    </row>
    <row r="4566" spans="1:32">
      <c r="A4566" s="46" t="s">
        <v>35</v>
      </c>
      <c r="B4566" s="59"/>
      <c r="C4566" s="48" t="s">
        <v>11</v>
      </c>
      <c r="D4566" s="49">
        <v>62</v>
      </c>
      <c r="E4566" s="49">
        <v>0</v>
      </c>
      <c r="F4566" s="49">
        <v>135</v>
      </c>
      <c r="G4566" s="49">
        <v>0</v>
      </c>
      <c r="H4566" s="49">
        <v>0</v>
      </c>
      <c r="I4566" s="50">
        <v>20</v>
      </c>
      <c r="J4566" s="50">
        <v>50</v>
      </c>
      <c r="K4566" s="50">
        <v>37.5</v>
      </c>
      <c r="L4566" s="50">
        <v>37.5</v>
      </c>
      <c r="M4566" s="50">
        <v>0</v>
      </c>
      <c r="N4566" s="51">
        <f>D4566*$D$10</f>
        <v>83.7</v>
      </c>
      <c r="O4566" s="51">
        <f>E4566*$E$10</f>
        <v>0</v>
      </c>
      <c r="P4566" s="51">
        <f>F4566*$F$10</f>
        <v>182.25</v>
      </c>
      <c r="Q4566" s="51">
        <f>G4566*$G$10</f>
        <v>0</v>
      </c>
      <c r="R4566" s="51">
        <f>H4566*$H$10</f>
        <v>0</v>
      </c>
      <c r="S4566" s="51">
        <f>(N4566/100)*(I4566*$I$10)+(N4566/100)*(J4566*$J$10)</f>
        <v>58.59</v>
      </c>
      <c r="T4566" s="51">
        <f>(O4566/100)*(K4566*$J$10)</f>
        <v>0</v>
      </c>
      <c r="U4566" s="51">
        <f>(P4566/100)*(K4566*$K$10)+(P4566/100)*(L4566*$L$10)</f>
        <v>191.36250000000001</v>
      </c>
      <c r="V4566" s="51">
        <f>(Q4566/100)*(L4566*$L$10)</f>
        <v>0</v>
      </c>
      <c r="W4566" s="51">
        <f>(R4566/100)*(K4566*$K$10)+(R4566/100)*(L4566*$L$10)</f>
        <v>0</v>
      </c>
      <c r="X4566" s="51">
        <f t="shared" si="564"/>
        <v>142.29000000000002</v>
      </c>
      <c r="Y4566" s="51">
        <f t="shared" si="565"/>
        <v>0</v>
      </c>
      <c r="Z4566" s="51">
        <f t="shared" si="566"/>
        <v>373.61250000000001</v>
      </c>
      <c r="AA4566" s="51">
        <f t="shared" si="567"/>
        <v>0</v>
      </c>
      <c r="AB4566" s="51">
        <f t="shared" si="568"/>
        <v>0</v>
      </c>
      <c r="AC4566" s="52">
        <f t="shared" si="569"/>
        <v>515.9</v>
      </c>
      <c r="AD4566" s="53">
        <f>(ROUND(AC4566-AC4559,1)/AC4559)</f>
        <v>0.22833333333333336</v>
      </c>
      <c r="AE4566" s="44"/>
      <c r="AF4566" s="45"/>
    </row>
    <row r="4567" spans="1:32">
      <c r="A4567" s="46" t="s">
        <v>36</v>
      </c>
      <c r="B4567" s="59"/>
      <c r="C4567" s="48" t="s">
        <v>12</v>
      </c>
      <c r="D4567" s="49">
        <v>62</v>
      </c>
      <c r="E4567" s="49">
        <v>0</v>
      </c>
      <c r="F4567" s="49">
        <v>0</v>
      </c>
      <c r="G4567" s="49">
        <v>135</v>
      </c>
      <c r="H4567" s="49">
        <v>0</v>
      </c>
      <c r="I4567" s="50">
        <v>20</v>
      </c>
      <c r="J4567" s="50">
        <v>50</v>
      </c>
      <c r="K4567" s="50">
        <v>0</v>
      </c>
      <c r="L4567" s="50">
        <v>75</v>
      </c>
      <c r="M4567" s="50">
        <v>0</v>
      </c>
      <c r="N4567" s="51">
        <f>D4567*$D$11</f>
        <v>83.7</v>
      </c>
      <c r="O4567" s="51">
        <f>E4567*$E$11</f>
        <v>0</v>
      </c>
      <c r="P4567" s="51">
        <f>F4567*$F$11</f>
        <v>0</v>
      </c>
      <c r="Q4567" s="51">
        <f>G4567*$G$11</f>
        <v>182.25</v>
      </c>
      <c r="R4567" s="51">
        <f>H4567*$H$11</f>
        <v>0</v>
      </c>
      <c r="S4567" s="51">
        <f>(N4567/100)*(I4567*$I$11)+(N4567/100)*(J4567*$J$11)</f>
        <v>58.59</v>
      </c>
      <c r="T4567" s="51">
        <f>(O4567/100)*(K4567*$K$11)</f>
        <v>0</v>
      </c>
      <c r="U4567" s="51">
        <f>(P4567/100)*(K4567*$K$11)+(P4567/100)*(L4567*$L$11)</f>
        <v>0</v>
      </c>
      <c r="V4567" s="51">
        <f>(Q4567/100)*(L4567*$L$11)</f>
        <v>191.36250000000001</v>
      </c>
      <c r="W4567" s="51">
        <f>(R4567/100)*(K4567*$K$11)+(R4567/100)*(L4567*$L$11)</f>
        <v>0</v>
      </c>
      <c r="X4567" s="51">
        <f t="shared" si="564"/>
        <v>142.29000000000002</v>
      </c>
      <c r="Y4567" s="51">
        <f t="shared" si="565"/>
        <v>0</v>
      </c>
      <c r="Z4567" s="51">
        <f t="shared" si="566"/>
        <v>0</v>
      </c>
      <c r="AA4567" s="51">
        <f t="shared" si="567"/>
        <v>373.61250000000001</v>
      </c>
      <c r="AB4567" s="51">
        <f t="shared" si="568"/>
        <v>0</v>
      </c>
      <c r="AC4567" s="52">
        <f t="shared" si="569"/>
        <v>515.9</v>
      </c>
      <c r="AD4567" s="53">
        <f>(ROUND(AC4567-AC4559,1)/AC4559)</f>
        <v>0.22833333333333336</v>
      </c>
      <c r="AE4567" s="44"/>
      <c r="AF4567" s="45"/>
    </row>
    <row r="4568" spans="1:32">
      <c r="A4568" s="46" t="s">
        <v>37</v>
      </c>
      <c r="B4568" s="59"/>
      <c r="C4568" s="48" t="s">
        <v>13</v>
      </c>
      <c r="D4568" s="49">
        <v>62</v>
      </c>
      <c r="E4568" s="49">
        <v>0</v>
      </c>
      <c r="F4568" s="49">
        <v>0</v>
      </c>
      <c r="G4568" s="49">
        <v>0</v>
      </c>
      <c r="H4568" s="49">
        <v>135</v>
      </c>
      <c r="I4568" s="50">
        <v>20</v>
      </c>
      <c r="J4568" s="50">
        <v>50</v>
      </c>
      <c r="K4568" s="50">
        <v>37.5</v>
      </c>
      <c r="L4568" s="50">
        <v>37.5</v>
      </c>
      <c r="M4568" s="50">
        <v>0</v>
      </c>
      <c r="N4568" s="51">
        <f>D4568*$D$12</f>
        <v>83.7</v>
      </c>
      <c r="O4568" s="51">
        <f>E4568*$E$12</f>
        <v>0</v>
      </c>
      <c r="P4568" s="51">
        <f>F4568*$F$12</f>
        <v>0</v>
      </c>
      <c r="Q4568" s="51">
        <f>G4568*$G$12</f>
        <v>0</v>
      </c>
      <c r="R4568" s="51">
        <f>H4568*$H$12</f>
        <v>182.25</v>
      </c>
      <c r="S4568" s="51">
        <f>(N4568/100)*(I4568*$I$12)+(N4568/100)*(J4568*$J$12)</f>
        <v>58.59</v>
      </c>
      <c r="T4568" s="51">
        <f>(O4568/100)*(K4568*$K$12)</f>
        <v>0</v>
      </c>
      <c r="U4568" s="51">
        <f>(P4568/100)*(K4568*$K$12)+(P4568/100)*(L4568*$L$12)</f>
        <v>0</v>
      </c>
      <c r="V4568" s="51">
        <f>(Q4568/100)*(L4568*$L$12)</f>
        <v>0</v>
      </c>
      <c r="W4568" s="51">
        <f>(R4568/100)*(K4568*$K$12)+(R4568/100)*(L4568*$L$12)</f>
        <v>191.36250000000001</v>
      </c>
      <c r="X4568" s="51">
        <f t="shared" si="564"/>
        <v>142.29000000000002</v>
      </c>
      <c r="Y4568" s="51">
        <f t="shared" si="565"/>
        <v>0</v>
      </c>
      <c r="Z4568" s="51">
        <f t="shared" si="566"/>
        <v>0</v>
      </c>
      <c r="AA4568" s="51">
        <f t="shared" si="567"/>
        <v>0</v>
      </c>
      <c r="AB4568" s="51">
        <f t="shared" si="568"/>
        <v>373.61250000000001</v>
      </c>
      <c r="AC4568" s="52">
        <f t="shared" si="569"/>
        <v>515.9</v>
      </c>
      <c r="AD4568" s="53">
        <f>(ROUND(AC4568-AC4559,1)/AC4559)</f>
        <v>0.22833333333333336</v>
      </c>
      <c r="AE4568" s="44"/>
      <c r="AF4568" s="45"/>
    </row>
    <row r="4569" spans="1:32">
      <c r="A4569" s="46" t="s">
        <v>38</v>
      </c>
      <c r="B4569" s="59"/>
      <c r="C4569" s="48" t="s">
        <v>14</v>
      </c>
      <c r="D4569" s="49">
        <v>125</v>
      </c>
      <c r="E4569" s="49">
        <v>0</v>
      </c>
      <c r="F4569" s="49">
        <v>0</v>
      </c>
      <c r="G4569" s="49">
        <v>0</v>
      </c>
      <c r="H4569" s="49">
        <v>0</v>
      </c>
      <c r="I4569" s="50">
        <v>0</v>
      </c>
      <c r="J4569" s="50">
        <v>0</v>
      </c>
      <c r="K4569" s="50">
        <v>0</v>
      </c>
      <c r="L4569" s="50">
        <v>0</v>
      </c>
      <c r="M4569" s="50">
        <v>100</v>
      </c>
      <c r="N4569" s="51">
        <f>D4569*$D$13</f>
        <v>168.75</v>
      </c>
      <c r="O4569" s="51">
        <f>E4569*$E$13</f>
        <v>0</v>
      </c>
      <c r="P4569" s="51">
        <f>F4569*$F$13</f>
        <v>0</v>
      </c>
      <c r="Q4569" s="51">
        <f>G4569*$G$13</f>
        <v>0</v>
      </c>
      <c r="R4569" s="51">
        <f>H4569*$H$13</f>
        <v>0</v>
      </c>
      <c r="S4569" s="51">
        <f>(N4569/100)*(I4569*$I$13)+(N4569/100)*(J4569*$J$13)+(N4569/100)*(M4569*$M$13)</f>
        <v>337.5</v>
      </c>
      <c r="T4569" s="51">
        <f>(O4569/100)*(K4569*$K$13)+(O4569/100)*(M4569*$M$13)</f>
        <v>0</v>
      </c>
      <c r="U4569" s="51">
        <f>(P4569/100)*(K4569*$K$13)+(P4569/100)*(L4569*$L$13)+(P4569/100)*(M4569*$M$13)</f>
        <v>0</v>
      </c>
      <c r="V4569" s="51">
        <f>(Q4569/100)*(L4569*$L$13)+(Q4569/100)*(M4569*$M$13)</f>
        <v>0</v>
      </c>
      <c r="W4569" s="51">
        <f>(R4569/100)*(K4569*$K$13)+(R4569/100)*(L4569*$L$13)+(R4569/100)*(M4569*$M$13)</f>
        <v>0</v>
      </c>
      <c r="X4569" s="51">
        <f t="shared" si="564"/>
        <v>506.25</v>
      </c>
      <c r="Y4569" s="51">
        <f t="shared" si="565"/>
        <v>0</v>
      </c>
      <c r="Z4569" s="51">
        <f t="shared" si="566"/>
        <v>0</v>
      </c>
      <c r="AA4569" s="51">
        <f t="shared" si="567"/>
        <v>0</v>
      </c>
      <c r="AB4569" s="51">
        <f t="shared" si="568"/>
        <v>0</v>
      </c>
      <c r="AC4569" s="52">
        <f t="shared" si="569"/>
        <v>506.3</v>
      </c>
      <c r="AD4569" s="53">
        <f>(ROUND(AC4569-AC4559,1)/AC4559)</f>
        <v>0.20547619047619048</v>
      </c>
      <c r="AE4569" s="44"/>
      <c r="AF4569" s="45"/>
    </row>
    <row r="4570" spans="1:32">
      <c r="A4570" s="46" t="s">
        <v>39</v>
      </c>
      <c r="B4570" s="59"/>
      <c r="C4570" s="48" t="s">
        <v>15</v>
      </c>
      <c r="D4570" s="49">
        <v>125</v>
      </c>
      <c r="E4570" s="49">
        <v>0</v>
      </c>
      <c r="F4570" s="49">
        <v>0</v>
      </c>
      <c r="G4570" s="49">
        <v>0</v>
      </c>
      <c r="H4570" s="49">
        <v>0</v>
      </c>
      <c r="I4570" s="50">
        <v>20</v>
      </c>
      <c r="J4570" s="50">
        <v>50</v>
      </c>
      <c r="K4570" s="50">
        <v>65</v>
      </c>
      <c r="L4570" s="50">
        <v>0</v>
      </c>
      <c r="M4570" s="50">
        <v>0</v>
      </c>
      <c r="N4570" s="51">
        <f>D4570*$D$14</f>
        <v>168.75</v>
      </c>
      <c r="O4570" s="51">
        <f>E4570*$E$14</f>
        <v>0</v>
      </c>
      <c r="P4570" s="51">
        <f>F4570*$F$14</f>
        <v>0</v>
      </c>
      <c r="Q4570" s="51">
        <f>G4570*$G$14</f>
        <v>0</v>
      </c>
      <c r="R4570" s="51">
        <f>H4570*$H$14</f>
        <v>0</v>
      </c>
      <c r="S4570" s="51">
        <f>(N4570/100)*(I4570*$I$14)+(N4570/100)*(J4570*$J$14)+(N4570/100)*(K4570*$K$14)</f>
        <v>337.5</v>
      </c>
      <c r="T4570" s="51">
        <f>(O4570/100)*(K4570*$K$14)</f>
        <v>0</v>
      </c>
      <c r="U4570" s="51">
        <f>(P4570/100)*(K4570*$K$14)+(P4570/100)*(L4570*$L$14)</f>
        <v>0</v>
      </c>
      <c r="V4570" s="51">
        <f>(Q4570/100)*(L4570*$L$14)</f>
        <v>0</v>
      </c>
      <c r="W4570" s="51">
        <f>(R4570/100)*(K4570*$L$14)+(R4570/100)*(L4570*$M$14)</f>
        <v>0</v>
      </c>
      <c r="X4570" s="51">
        <f t="shared" si="564"/>
        <v>506.25</v>
      </c>
      <c r="Y4570" s="51">
        <f t="shared" si="565"/>
        <v>0</v>
      </c>
      <c r="Z4570" s="51">
        <f t="shared" si="566"/>
        <v>0</v>
      </c>
      <c r="AA4570" s="51">
        <f t="shared" si="567"/>
        <v>0</v>
      </c>
      <c r="AB4570" s="51">
        <f t="shared" si="568"/>
        <v>0</v>
      </c>
      <c r="AC4570" s="52">
        <f t="shared" si="569"/>
        <v>506.3</v>
      </c>
      <c r="AD4570" s="53">
        <f>(ROUND(AC4570-AC4559,1)/AC4559)</f>
        <v>0.20547619047619048</v>
      </c>
      <c r="AE4570" s="44"/>
      <c r="AF4570" s="45"/>
    </row>
    <row r="4571" spans="1:32">
      <c r="A4571" s="46"/>
      <c r="B4571" s="59"/>
      <c r="C4571" s="48" t="s">
        <v>16</v>
      </c>
      <c r="D4571" s="49">
        <v>125</v>
      </c>
      <c r="E4571" s="49">
        <v>0</v>
      </c>
      <c r="F4571" s="49">
        <v>0</v>
      </c>
      <c r="G4571" s="49">
        <v>0</v>
      </c>
      <c r="H4571" s="49">
        <v>0</v>
      </c>
      <c r="I4571" s="50">
        <v>20</v>
      </c>
      <c r="J4571" s="50">
        <v>50</v>
      </c>
      <c r="K4571" s="50">
        <v>0</v>
      </c>
      <c r="L4571" s="50">
        <v>65</v>
      </c>
      <c r="M4571" s="50">
        <v>0</v>
      </c>
      <c r="N4571" s="51">
        <f>D4571*$D$15</f>
        <v>168.75</v>
      </c>
      <c r="O4571" s="51">
        <f>E4571*$E$15</f>
        <v>0</v>
      </c>
      <c r="P4571" s="51">
        <f>F4571*$F$15</f>
        <v>0</v>
      </c>
      <c r="Q4571" s="51">
        <f>G4571*$G$15</f>
        <v>0</v>
      </c>
      <c r="R4571" s="51">
        <f>H4571*$H$15</f>
        <v>0</v>
      </c>
      <c r="S4571" s="51">
        <f>(N4571/100)*(I4571*$I$15)+(N4571/100)*(J4571*$J$15)+(N4571/100)*(L4571*$L$15)</f>
        <v>337.5</v>
      </c>
      <c r="T4571" s="51">
        <f>(O4571/100)*(K4571*$K$15)</f>
        <v>0</v>
      </c>
      <c r="U4571" s="51">
        <f>(P4571/100)*(K4571*$K$15)+(P4571/100)*(L4571*$L$15)</f>
        <v>0</v>
      </c>
      <c r="V4571" s="51">
        <f>(Q4571/100)*(L4571*$L$15)</f>
        <v>0</v>
      </c>
      <c r="W4571" s="51">
        <f>(R4571/100)*(K4571*$K$15)+(R4571/100)*(L4571*$L$15)</f>
        <v>0</v>
      </c>
      <c r="X4571" s="51">
        <f t="shared" si="564"/>
        <v>506.25</v>
      </c>
      <c r="Y4571" s="51">
        <f t="shared" si="565"/>
        <v>0</v>
      </c>
      <c r="Z4571" s="51">
        <f t="shared" si="566"/>
        <v>0</v>
      </c>
      <c r="AA4571" s="51">
        <f t="shared" si="567"/>
        <v>0</v>
      </c>
      <c r="AB4571" s="51">
        <f t="shared" si="568"/>
        <v>0</v>
      </c>
      <c r="AC4571" s="52">
        <f t="shared" si="569"/>
        <v>506.3</v>
      </c>
      <c r="AD4571" s="53">
        <f>(ROUND(AC4571-AC4559,1)/AC4559)</f>
        <v>0.20547619047619048</v>
      </c>
      <c r="AE4571" s="44"/>
      <c r="AF4571" s="45"/>
    </row>
    <row r="4572" spans="1:32">
      <c r="A4572" s="46"/>
      <c r="B4572" s="59"/>
      <c r="C4572" s="48" t="s">
        <v>17</v>
      </c>
      <c r="D4572" s="49">
        <v>125</v>
      </c>
      <c r="E4572" s="49">
        <v>0</v>
      </c>
      <c r="F4572" s="49">
        <v>0</v>
      </c>
      <c r="G4572" s="49">
        <v>0</v>
      </c>
      <c r="H4572" s="49">
        <v>0</v>
      </c>
      <c r="I4572" s="50">
        <v>20</v>
      </c>
      <c r="J4572" s="50">
        <v>75</v>
      </c>
      <c r="K4572" s="50">
        <v>0</v>
      </c>
      <c r="L4572" s="50">
        <v>0</v>
      </c>
      <c r="M4572" s="50">
        <v>0</v>
      </c>
      <c r="N4572" s="51">
        <f>D4572*$D$16</f>
        <v>168.75</v>
      </c>
      <c r="O4572" s="51">
        <f>E4572*$E$16</f>
        <v>0</v>
      </c>
      <c r="P4572" s="51">
        <f>F4572*$F$16</f>
        <v>0</v>
      </c>
      <c r="Q4572" s="51">
        <f>G4572*$G$16</f>
        <v>0</v>
      </c>
      <c r="R4572" s="51">
        <f>H4572*$H$16</f>
        <v>0</v>
      </c>
      <c r="S4572" s="51">
        <f>(N4572/100)*(I4572*$I$16)+(N4572/100)*(J4572*$J$16)</f>
        <v>350.15625</v>
      </c>
      <c r="T4572" s="51">
        <f>(O4572/100)*(K4572*$K$16)</f>
        <v>0</v>
      </c>
      <c r="U4572" s="51">
        <f>(P4572/100)*(K4572*$K$16)+(P4572/100)*(L4572*$L$16)</f>
        <v>0</v>
      </c>
      <c r="V4572" s="51">
        <f>(Q4572/100)*(L4572*$L$16)</f>
        <v>0</v>
      </c>
      <c r="W4572" s="51">
        <f>(R4572/100)*(K4572*$K$16)+(R4572/100)*(L4572*$L$16)</f>
        <v>0</v>
      </c>
      <c r="X4572" s="51">
        <f t="shared" si="564"/>
        <v>518.90625</v>
      </c>
      <c r="Y4572" s="51">
        <f t="shared" si="565"/>
        <v>0</v>
      </c>
      <c r="Z4572" s="51">
        <f t="shared" si="566"/>
        <v>0</v>
      </c>
      <c r="AA4572" s="51">
        <f t="shared" si="567"/>
        <v>0</v>
      </c>
      <c r="AB4572" s="51">
        <f t="shared" si="568"/>
        <v>0</v>
      </c>
      <c r="AC4572" s="52">
        <f t="shared" si="569"/>
        <v>518.9</v>
      </c>
      <c r="AD4572" s="53">
        <f>(ROUND(AC4572-AC4559,1)/AC4559)</f>
        <v>0.23547619047619048</v>
      </c>
      <c r="AE4572" s="44"/>
      <c r="AF4572" s="45"/>
    </row>
    <row r="4573" spans="1:32">
      <c r="A4573" s="46"/>
      <c r="B4573" s="59"/>
      <c r="C4573" s="48" t="s">
        <v>18</v>
      </c>
      <c r="D4573" s="49">
        <v>125</v>
      </c>
      <c r="E4573" s="49">
        <v>0</v>
      </c>
      <c r="F4573" s="49">
        <v>0</v>
      </c>
      <c r="G4573" s="49">
        <v>0</v>
      </c>
      <c r="H4573" s="49">
        <v>0</v>
      </c>
      <c r="I4573" s="50">
        <v>50</v>
      </c>
      <c r="J4573" s="50">
        <v>50</v>
      </c>
      <c r="K4573" s="50">
        <v>0</v>
      </c>
      <c r="L4573" s="50">
        <v>0</v>
      </c>
      <c r="M4573" s="50">
        <v>0</v>
      </c>
      <c r="N4573" s="51">
        <f>D4573*$D$17</f>
        <v>168.75</v>
      </c>
      <c r="O4573" s="51">
        <f>E4573*$E$17</f>
        <v>0</v>
      </c>
      <c r="P4573" s="51">
        <f>F4573*$F$17</f>
        <v>0</v>
      </c>
      <c r="Q4573" s="51">
        <f>G4573*$G$17</f>
        <v>0</v>
      </c>
      <c r="R4573" s="51">
        <f>H4573*$H$17</f>
        <v>0</v>
      </c>
      <c r="S4573" s="51">
        <f>(N4573/100)*(I4573*$I$17)+(N4573/100)*(J4573*$J$17)</f>
        <v>295.3125</v>
      </c>
      <c r="T4573" s="51">
        <f>(O4573/100)*(K4573*$K$17)</f>
        <v>0</v>
      </c>
      <c r="U4573" s="51">
        <f>(P4573/100)*(K4573*$K$17)+(P4573/100)*(L4573*$L$17)</f>
        <v>0</v>
      </c>
      <c r="V4573" s="51">
        <f>(Q4573/100)*(L4573*$L$17)</f>
        <v>0</v>
      </c>
      <c r="W4573" s="51">
        <f>(R4573/100)*(K4573*$K$17)+(R4573/100)*(L4573*$L$17)</f>
        <v>0</v>
      </c>
      <c r="X4573" s="51">
        <f t="shared" si="564"/>
        <v>464.0625</v>
      </c>
      <c r="Y4573" s="51">
        <f t="shared" si="565"/>
        <v>0</v>
      </c>
      <c r="Z4573" s="51">
        <f t="shared" si="566"/>
        <v>0</v>
      </c>
      <c r="AA4573" s="51">
        <f t="shared" si="567"/>
        <v>0</v>
      </c>
      <c r="AB4573" s="51">
        <f t="shared" si="568"/>
        <v>0</v>
      </c>
      <c r="AC4573" s="52">
        <f t="shared" si="569"/>
        <v>464.1</v>
      </c>
      <c r="AD4573" s="53">
        <f>(ROUND(AC4573-AC4559,1)/AC4559)</f>
        <v>0.10500000000000001</v>
      </c>
      <c r="AE4573" s="44"/>
      <c r="AF4573" s="15"/>
    </row>
    <row r="4574" spans="1:32">
      <c r="A4574" s="54" t="s">
        <v>19</v>
      </c>
      <c r="B4574" s="60" t="s">
        <v>366</v>
      </c>
      <c r="C4574" s="38" t="s">
        <v>53</v>
      </c>
      <c r="D4574" s="39">
        <v>80</v>
      </c>
      <c r="E4574" s="39">
        <v>100</v>
      </c>
      <c r="F4574" s="39">
        <v>0</v>
      </c>
      <c r="G4574" s="39">
        <v>0</v>
      </c>
      <c r="H4574" s="39">
        <v>0</v>
      </c>
      <c r="I4574" s="40">
        <v>10</v>
      </c>
      <c r="J4574" s="40">
        <v>40</v>
      </c>
      <c r="K4574" s="40">
        <v>60</v>
      </c>
      <c r="L4574" s="40">
        <v>0</v>
      </c>
      <c r="M4574" s="40">
        <v>0</v>
      </c>
      <c r="N4574" s="41">
        <f>D4574*$D$3</f>
        <v>112</v>
      </c>
      <c r="O4574" s="41">
        <f>E4574*$E$3</f>
        <v>140</v>
      </c>
      <c r="P4574" s="41">
        <f>F4574*$F$3</f>
        <v>0</v>
      </c>
      <c r="Q4574" s="41">
        <f>G4574*$G$3</f>
        <v>0</v>
      </c>
      <c r="R4574" s="41">
        <f>H4574*$H$3</f>
        <v>0</v>
      </c>
      <c r="S4574" s="41">
        <f>(N4574/100)*(I4574*$I$3)+(N4574/100)*(J4574*$J$3)</f>
        <v>112.00000000000001</v>
      </c>
      <c r="T4574" s="41">
        <f>(O4574/100)*(K4574*$K$3)</f>
        <v>168</v>
      </c>
      <c r="U4574" s="41">
        <f>(P4574/100)*(K4574*$K$3)+(P4574/100)*(L4574*$L$3)</f>
        <v>0</v>
      </c>
      <c r="V4574" s="41">
        <f>(Q4574/100)*(L4574*$L$3)</f>
        <v>0</v>
      </c>
      <c r="W4574" s="41">
        <f>(R4574/100)*(K4574*$K$3)+(R4574/100)*(L4574*$L$3)</f>
        <v>0</v>
      </c>
      <c r="X4574" s="41">
        <f t="shared" si="564"/>
        <v>224</v>
      </c>
      <c r="Y4574" s="41">
        <f t="shared" si="565"/>
        <v>308</v>
      </c>
      <c r="Z4574" s="41">
        <f t="shared" si="566"/>
        <v>0</v>
      </c>
      <c r="AA4574" s="41">
        <f t="shared" si="567"/>
        <v>0</v>
      </c>
      <c r="AB4574" s="41">
        <f t="shared" si="568"/>
        <v>0</v>
      </c>
      <c r="AC4574" s="42">
        <f t="shared" si="569"/>
        <v>532</v>
      </c>
      <c r="AD4574" s="43"/>
      <c r="AE4574" s="44"/>
      <c r="AF4574" s="45"/>
    </row>
    <row r="4575" spans="1:32">
      <c r="A4575" s="46" t="s">
        <v>29</v>
      </c>
      <c r="B4575" s="61">
        <v>10</v>
      </c>
      <c r="C4575" s="48"/>
      <c r="D4575" s="49"/>
      <c r="E4575" s="49"/>
      <c r="F4575" s="49"/>
      <c r="G4575" s="49"/>
      <c r="H4575" s="49"/>
      <c r="I4575" s="50"/>
      <c r="J4575" s="50"/>
      <c r="K4575" s="50"/>
      <c r="L4575" s="50"/>
      <c r="M4575" s="50"/>
      <c r="N4575" s="51"/>
      <c r="O4575" s="51"/>
      <c r="P4575" s="51"/>
      <c r="Q4575" s="51"/>
      <c r="R4575" s="51"/>
      <c r="S4575" s="51"/>
      <c r="T4575" s="51"/>
      <c r="U4575" s="51"/>
      <c r="V4575" s="51"/>
      <c r="W4575" s="51"/>
      <c r="X4575" s="51"/>
      <c r="Y4575" s="51"/>
      <c r="Z4575" s="51"/>
      <c r="AA4575" s="51"/>
      <c r="AB4575" s="51"/>
      <c r="AC4575" s="52"/>
      <c r="AD4575" s="53"/>
      <c r="AE4575" s="44"/>
      <c r="AF4575" s="45"/>
    </row>
    <row r="4576" spans="1:32">
      <c r="A4576" s="46" t="s">
        <v>30</v>
      </c>
      <c r="B4576" s="61">
        <v>20</v>
      </c>
      <c r="C4576" s="48"/>
      <c r="D4576" s="49"/>
      <c r="E4576" s="49"/>
      <c r="F4576" s="49"/>
      <c r="G4576" s="49"/>
      <c r="H4576" s="49"/>
      <c r="I4576" s="50"/>
      <c r="J4576" s="50"/>
      <c r="K4576" s="50"/>
      <c r="L4576" s="50"/>
      <c r="M4576" s="50"/>
      <c r="N4576" s="51"/>
      <c r="O4576" s="51"/>
      <c r="P4576" s="51"/>
      <c r="Q4576" s="51"/>
      <c r="R4576" s="51"/>
      <c r="S4576" s="51"/>
      <c r="T4576" s="51"/>
      <c r="U4576" s="51"/>
      <c r="V4576" s="51"/>
      <c r="W4576" s="51"/>
      <c r="X4576" s="51"/>
      <c r="Y4576" s="51"/>
      <c r="Z4576" s="51"/>
      <c r="AA4576" s="51"/>
      <c r="AB4576" s="51"/>
      <c r="AC4576" s="52"/>
      <c r="AD4576" s="53"/>
      <c r="AE4576" s="44"/>
      <c r="AF4576" s="45"/>
    </row>
    <row r="4577" spans="1:32">
      <c r="A4577" s="46" t="s">
        <v>31</v>
      </c>
      <c r="B4577" s="61">
        <v>40</v>
      </c>
      <c r="C4577" s="48"/>
      <c r="D4577" s="49"/>
      <c r="E4577" s="49"/>
      <c r="F4577" s="49"/>
      <c r="G4577" s="49"/>
      <c r="H4577" s="49"/>
      <c r="I4577" s="50"/>
      <c r="J4577" s="50"/>
      <c r="K4577" s="50"/>
      <c r="L4577" s="50"/>
      <c r="M4577" s="50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51"/>
      <c r="Z4577" s="51"/>
      <c r="AA4577" s="51"/>
      <c r="AB4577" s="51"/>
      <c r="AC4577" s="52"/>
      <c r="AD4577" s="53"/>
      <c r="AE4577" s="44"/>
      <c r="AF4577" s="45"/>
    </row>
    <row r="4578" spans="1:32">
      <c r="A4578" s="46" t="s">
        <v>32</v>
      </c>
      <c r="B4578" s="61">
        <v>0</v>
      </c>
      <c r="C4578" s="48"/>
      <c r="D4578" s="49"/>
      <c r="E4578" s="49"/>
      <c r="F4578" s="49"/>
      <c r="G4578" s="49"/>
      <c r="H4578" s="49"/>
      <c r="I4578" s="50"/>
      <c r="J4578" s="50"/>
      <c r="K4578" s="50"/>
      <c r="L4578" s="50"/>
      <c r="M4578" s="50"/>
      <c r="N4578" s="51"/>
      <c r="O4578" s="51"/>
      <c r="P4578" s="51"/>
      <c r="Q4578" s="51"/>
      <c r="R4578" s="51"/>
      <c r="S4578" s="51"/>
      <c r="T4578" s="51"/>
      <c r="U4578" s="51"/>
      <c r="V4578" s="51"/>
      <c r="W4578" s="51"/>
      <c r="X4578" s="51"/>
      <c r="Y4578" s="51"/>
      <c r="Z4578" s="51"/>
      <c r="AA4578" s="51"/>
      <c r="AB4578" s="51"/>
      <c r="AC4578" s="52"/>
      <c r="AD4578" s="53"/>
      <c r="AE4578" s="44"/>
      <c r="AF4578" s="45"/>
    </row>
    <row r="4579" spans="1:32">
      <c r="A4579" s="46" t="s">
        <v>33</v>
      </c>
      <c r="B4579" s="61"/>
      <c r="C4579" s="48"/>
      <c r="D4579" s="49"/>
      <c r="E4579" s="49"/>
      <c r="F4579" s="49"/>
      <c r="G4579" s="49"/>
      <c r="H4579" s="49"/>
      <c r="I4579" s="50"/>
      <c r="J4579" s="50"/>
      <c r="K4579" s="50"/>
      <c r="L4579" s="50"/>
      <c r="M4579" s="50"/>
      <c r="N4579" s="51"/>
      <c r="O4579" s="51"/>
      <c r="P4579" s="51"/>
      <c r="Q4579" s="51"/>
      <c r="R4579" s="51"/>
      <c r="S4579" s="51"/>
      <c r="T4579" s="51"/>
      <c r="U4579" s="51"/>
      <c r="V4579" s="51"/>
      <c r="W4579" s="51"/>
      <c r="X4579" s="51"/>
      <c r="Y4579" s="51"/>
      <c r="Z4579" s="51"/>
      <c r="AA4579" s="51"/>
      <c r="AB4579" s="51"/>
      <c r="AC4579" s="52"/>
      <c r="AD4579" s="53"/>
      <c r="AE4579" s="44"/>
      <c r="AF4579" s="45"/>
    </row>
    <row r="4580" spans="1:32">
      <c r="A4580" s="46" t="s">
        <v>34</v>
      </c>
      <c r="B4580" s="61"/>
      <c r="C4580" s="48"/>
      <c r="D4580" s="49"/>
      <c r="E4580" s="49"/>
      <c r="F4580" s="49"/>
      <c r="G4580" s="49"/>
      <c r="H4580" s="49"/>
      <c r="I4580" s="50"/>
      <c r="J4580" s="50"/>
      <c r="K4580" s="50"/>
      <c r="L4580" s="50"/>
      <c r="M4580" s="50"/>
      <c r="N4580" s="51"/>
      <c r="O4580" s="51"/>
      <c r="P4580" s="51"/>
      <c r="Q4580" s="51"/>
      <c r="R4580" s="51"/>
      <c r="S4580" s="51"/>
      <c r="T4580" s="51"/>
      <c r="U4580" s="51"/>
      <c r="V4580" s="51"/>
      <c r="W4580" s="51"/>
      <c r="X4580" s="51"/>
      <c r="Y4580" s="51"/>
      <c r="Z4580" s="51"/>
      <c r="AA4580" s="51"/>
      <c r="AB4580" s="51"/>
      <c r="AC4580" s="52"/>
      <c r="AD4580" s="53"/>
      <c r="AE4580" s="44"/>
      <c r="AF4580" s="45"/>
    </row>
    <row r="4581" spans="1:32">
      <c r="A4581" s="46" t="s">
        <v>35</v>
      </c>
      <c r="B4581" s="61"/>
      <c r="C4581" s="48"/>
      <c r="D4581" s="49"/>
      <c r="E4581" s="49"/>
      <c r="F4581" s="49"/>
      <c r="G4581" s="49"/>
      <c r="H4581" s="49"/>
      <c r="I4581" s="50"/>
      <c r="J4581" s="50"/>
      <c r="K4581" s="50"/>
      <c r="L4581" s="50"/>
      <c r="M4581" s="50"/>
      <c r="N4581" s="51"/>
      <c r="O4581" s="51"/>
      <c r="P4581" s="51"/>
      <c r="Q4581" s="51"/>
      <c r="R4581" s="51"/>
      <c r="S4581" s="51"/>
      <c r="T4581" s="51"/>
      <c r="U4581" s="51"/>
      <c r="V4581" s="51"/>
      <c r="W4581" s="51"/>
      <c r="X4581" s="51"/>
      <c r="Y4581" s="51"/>
      <c r="Z4581" s="51"/>
      <c r="AA4581" s="51"/>
      <c r="AB4581" s="51"/>
      <c r="AC4581" s="52"/>
      <c r="AD4581" s="53"/>
      <c r="AE4581" s="44"/>
      <c r="AF4581" s="45"/>
    </row>
    <row r="4582" spans="1:32">
      <c r="A4582" s="46" t="s">
        <v>36</v>
      </c>
      <c r="B4582" s="61"/>
      <c r="C4582" s="48"/>
      <c r="D4582" s="49"/>
      <c r="E4582" s="49"/>
      <c r="F4582" s="49"/>
      <c r="G4582" s="49"/>
      <c r="H4582" s="49"/>
      <c r="I4582" s="50"/>
      <c r="J4582" s="50"/>
      <c r="K4582" s="50"/>
      <c r="L4582" s="50"/>
      <c r="M4582" s="50"/>
      <c r="N4582" s="51"/>
      <c r="O4582" s="51"/>
      <c r="P4582" s="51"/>
      <c r="Q4582" s="51"/>
      <c r="R4582" s="51"/>
      <c r="S4582" s="51"/>
      <c r="T4582" s="51"/>
      <c r="U4582" s="51"/>
      <c r="V4582" s="51"/>
      <c r="W4582" s="51"/>
      <c r="X4582" s="51"/>
      <c r="Y4582" s="51"/>
      <c r="Z4582" s="51"/>
      <c r="AA4582" s="51"/>
      <c r="AB4582" s="51"/>
      <c r="AC4582" s="52"/>
      <c r="AD4582" s="53"/>
      <c r="AE4582" s="44"/>
      <c r="AF4582" s="45"/>
    </row>
    <row r="4583" spans="1:32">
      <c r="A4583" s="46" t="s">
        <v>37</v>
      </c>
      <c r="B4583" s="61"/>
      <c r="C4583" s="48"/>
      <c r="D4583" s="49"/>
      <c r="E4583" s="49"/>
      <c r="F4583" s="49"/>
      <c r="G4583" s="49"/>
      <c r="H4583" s="49"/>
      <c r="I4583" s="50"/>
      <c r="J4583" s="50"/>
      <c r="K4583" s="50"/>
      <c r="L4583" s="50"/>
      <c r="M4583" s="50"/>
      <c r="N4583" s="51"/>
      <c r="O4583" s="51"/>
      <c r="P4583" s="51"/>
      <c r="Q4583" s="51"/>
      <c r="R4583" s="51"/>
      <c r="S4583" s="51"/>
      <c r="T4583" s="51"/>
      <c r="U4583" s="51"/>
      <c r="V4583" s="51"/>
      <c r="W4583" s="51"/>
      <c r="X4583" s="51"/>
      <c r="Y4583" s="51"/>
      <c r="Z4583" s="51"/>
      <c r="AA4583" s="51"/>
      <c r="AB4583" s="51"/>
      <c r="AC4583" s="52"/>
      <c r="AD4583" s="53"/>
      <c r="AE4583" s="44"/>
      <c r="AF4583" s="15"/>
    </row>
    <row r="4584" spans="1:32">
      <c r="A4584" s="46" t="s">
        <v>38</v>
      </c>
      <c r="B4584" s="61"/>
      <c r="C4584" s="48"/>
      <c r="D4584" s="49"/>
      <c r="E4584" s="49"/>
      <c r="F4584" s="49"/>
      <c r="G4584" s="49"/>
      <c r="H4584" s="49"/>
      <c r="I4584" s="50"/>
      <c r="J4584" s="50"/>
      <c r="K4584" s="50"/>
      <c r="L4584" s="50"/>
      <c r="M4584" s="50"/>
      <c r="N4584" s="51"/>
      <c r="O4584" s="51"/>
      <c r="P4584" s="51"/>
      <c r="Q4584" s="51"/>
      <c r="R4584" s="51"/>
      <c r="S4584" s="51"/>
      <c r="T4584" s="51"/>
      <c r="U4584" s="51"/>
      <c r="V4584" s="51"/>
      <c r="W4584" s="51"/>
      <c r="X4584" s="51"/>
      <c r="Y4584" s="51"/>
      <c r="Z4584" s="51"/>
      <c r="AA4584" s="51"/>
      <c r="AB4584" s="51"/>
      <c r="AC4584" s="52"/>
      <c r="AD4584" s="53"/>
      <c r="AE4584" s="44"/>
      <c r="AF4584" s="45"/>
    </row>
    <row r="4585" spans="1:32">
      <c r="A4585" s="46" t="s">
        <v>39</v>
      </c>
      <c r="B4585" s="61"/>
      <c r="C4585" s="48"/>
      <c r="D4585" s="49"/>
      <c r="E4585" s="49"/>
      <c r="F4585" s="49"/>
      <c r="G4585" s="49"/>
      <c r="H4585" s="49"/>
      <c r="I4585" s="50"/>
      <c r="J4585" s="50"/>
      <c r="K4585" s="50"/>
      <c r="L4585" s="50"/>
      <c r="M4585" s="50"/>
      <c r="N4585" s="51"/>
      <c r="O4585" s="51"/>
      <c r="P4585" s="51"/>
      <c r="Q4585" s="51"/>
      <c r="R4585" s="51"/>
      <c r="S4585" s="51"/>
      <c r="T4585" s="51"/>
      <c r="U4585" s="51"/>
      <c r="V4585" s="51"/>
      <c r="W4585" s="51"/>
      <c r="X4585" s="51"/>
      <c r="Y4585" s="51"/>
      <c r="Z4585" s="51"/>
      <c r="AA4585" s="51"/>
      <c r="AB4585" s="51"/>
      <c r="AC4585" s="52"/>
      <c r="AD4585" s="53"/>
      <c r="AE4585" s="44"/>
      <c r="AF4585" s="45"/>
    </row>
    <row r="4586" spans="1:32">
      <c r="A4586" s="46"/>
      <c r="B4586" s="61"/>
      <c r="C4586" s="48"/>
      <c r="D4586" s="49"/>
      <c r="E4586" s="49"/>
      <c r="F4586" s="49"/>
      <c r="G4586" s="49"/>
      <c r="H4586" s="49"/>
      <c r="I4586" s="50"/>
      <c r="J4586" s="50"/>
      <c r="K4586" s="50"/>
      <c r="L4586" s="50"/>
      <c r="M4586" s="50"/>
      <c r="N4586" s="51"/>
      <c r="O4586" s="51"/>
      <c r="P4586" s="51"/>
      <c r="Q4586" s="51"/>
      <c r="R4586" s="51"/>
      <c r="S4586" s="51"/>
      <c r="T4586" s="51"/>
      <c r="U4586" s="51"/>
      <c r="V4586" s="51"/>
      <c r="W4586" s="51"/>
      <c r="X4586" s="51"/>
      <c r="Y4586" s="51"/>
      <c r="Z4586" s="51"/>
      <c r="AA4586" s="51"/>
      <c r="AB4586" s="51"/>
      <c r="AC4586" s="52"/>
      <c r="AD4586" s="53"/>
      <c r="AE4586" s="44"/>
      <c r="AF4586" s="45"/>
    </row>
    <row r="4587" spans="1:32">
      <c r="A4587" s="46"/>
      <c r="B4587" s="61"/>
      <c r="C4587" s="48"/>
      <c r="D4587" s="49"/>
      <c r="E4587" s="49"/>
      <c r="F4587" s="49"/>
      <c r="G4587" s="49"/>
      <c r="H4587" s="49"/>
      <c r="I4587" s="50"/>
      <c r="J4587" s="50"/>
      <c r="K4587" s="50"/>
      <c r="L4587" s="50"/>
      <c r="M4587" s="50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51"/>
      <c r="Z4587" s="51"/>
      <c r="AA4587" s="51"/>
      <c r="AB4587" s="51"/>
      <c r="AC4587" s="52"/>
      <c r="AD4587" s="53"/>
      <c r="AE4587" s="44"/>
      <c r="AF4587" s="45"/>
    </row>
    <row r="4588" spans="1:32">
      <c r="A4588" s="54" t="s">
        <v>19</v>
      </c>
      <c r="B4588" s="72" t="s">
        <v>367</v>
      </c>
      <c r="C4588" s="38" t="s">
        <v>53</v>
      </c>
      <c r="D4588" s="39">
        <v>110</v>
      </c>
      <c r="E4588" s="39">
        <v>0</v>
      </c>
      <c r="F4588" s="39">
        <v>0</v>
      </c>
      <c r="G4588" s="39">
        <v>0</v>
      </c>
      <c r="H4588" s="39">
        <v>0</v>
      </c>
      <c r="I4588" s="40">
        <v>20</v>
      </c>
      <c r="J4588" s="40">
        <v>40</v>
      </c>
      <c r="K4588" s="40">
        <v>0</v>
      </c>
      <c r="L4588" s="40">
        <v>30</v>
      </c>
      <c r="M4588" s="40">
        <v>0</v>
      </c>
      <c r="N4588" s="41">
        <f>D4588*$D$3</f>
        <v>154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(N4588/100)*(I4588*$I$3)+(N4588/100)*(J4588*$J$3)+(N4588/100)*(L4588*$L$3)</f>
        <v>277.20000000000005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ref="X4588:X4619" si="570">N4588+S4588</f>
        <v>431.20000000000005</v>
      </c>
      <c r="Y4588" s="41">
        <f t="shared" ref="Y4588:Y4619" si="571">O4588+T4588</f>
        <v>0</v>
      </c>
      <c r="Z4588" s="41">
        <f t="shared" ref="Z4588:Z4619" si="572">P4588+U4588</f>
        <v>0</v>
      </c>
      <c r="AA4588" s="41">
        <f t="shared" ref="AA4588:AA4619" si="573">Q4588+V4588</f>
        <v>0</v>
      </c>
      <c r="AB4588" s="41">
        <f t="shared" ref="AB4588:AB4619" si="574">R4588+W4588</f>
        <v>0</v>
      </c>
      <c r="AC4588" s="42">
        <f t="shared" ref="AC4588:AC4619" si="575">ROUND(X4588+Y4588+Z4588+AA4588+AB4588,1)</f>
        <v>431.2</v>
      </c>
      <c r="AD4588" s="43" t="s">
        <v>16</v>
      </c>
      <c r="AE4588" s="44"/>
      <c r="AF4588" s="45"/>
    </row>
    <row r="4589" spans="1:32">
      <c r="A4589" s="46" t="s">
        <v>29</v>
      </c>
      <c r="B4589" s="59">
        <v>12</v>
      </c>
      <c r="C4589" s="48" t="s">
        <v>5</v>
      </c>
      <c r="D4589" s="49">
        <v>110</v>
      </c>
      <c r="E4589" s="49">
        <v>0</v>
      </c>
      <c r="F4589" s="49">
        <v>0</v>
      </c>
      <c r="G4589" s="49">
        <v>0</v>
      </c>
      <c r="H4589" s="49">
        <v>0</v>
      </c>
      <c r="I4589" s="50">
        <v>30</v>
      </c>
      <c r="J4589" s="50">
        <v>55</v>
      </c>
      <c r="K4589" s="50">
        <v>0</v>
      </c>
      <c r="L4589" s="50">
        <v>30</v>
      </c>
      <c r="M4589" s="50">
        <v>0</v>
      </c>
      <c r="N4589" s="51">
        <f>D4589*$D$4</f>
        <v>148.5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(N4589/100)*(I4589*$I$4)+(N4589/100)*(J4589*$J$4)+(N4589/100)*(L4589*$L$4)</f>
        <v>341.55000000000007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570"/>
        <v>490.05000000000007</v>
      </c>
      <c r="Y4589" s="51">
        <f t="shared" si="571"/>
        <v>0</v>
      </c>
      <c r="Z4589" s="51">
        <f t="shared" si="572"/>
        <v>0</v>
      </c>
      <c r="AA4589" s="51">
        <f t="shared" si="573"/>
        <v>0</v>
      </c>
      <c r="AB4589" s="51">
        <f t="shared" si="574"/>
        <v>0</v>
      </c>
      <c r="AC4589" s="52">
        <f t="shared" si="575"/>
        <v>490.1</v>
      </c>
      <c r="AD4589" s="53">
        <f>(ROUND(AC4589-AC4588,1)/AC4588)</f>
        <v>0.13659554730983303</v>
      </c>
      <c r="AE4589" s="44"/>
      <c r="AF4589" s="45"/>
    </row>
    <row r="4590" spans="1:32">
      <c r="A4590" s="46" t="s">
        <v>30</v>
      </c>
      <c r="B4590" s="59">
        <v>12</v>
      </c>
      <c r="C4590" s="48" t="s">
        <v>6</v>
      </c>
      <c r="D4590" s="49">
        <v>110</v>
      </c>
      <c r="E4590" s="49">
        <v>0</v>
      </c>
      <c r="F4590" s="49">
        <v>0</v>
      </c>
      <c r="G4590" s="49">
        <v>0</v>
      </c>
      <c r="H4590" s="49">
        <v>0</v>
      </c>
      <c r="I4590" s="50">
        <v>20</v>
      </c>
      <c r="J4590" s="50">
        <v>40</v>
      </c>
      <c r="K4590" s="50">
        <v>0</v>
      </c>
      <c r="L4590" s="50">
        <v>30</v>
      </c>
      <c r="M4590" s="50">
        <v>0</v>
      </c>
      <c r="N4590" s="51">
        <f>D4590*$D$5</f>
        <v>154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(N4590/100)*(I4590*$I$5)+(N4590/100)*(J4590*$J$5)+(N4590/100)*(L4590*$L$5)</f>
        <v>277.20000000000005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si="570"/>
        <v>431.20000000000005</v>
      </c>
      <c r="Y4590" s="51">
        <f t="shared" si="571"/>
        <v>0</v>
      </c>
      <c r="Z4590" s="51">
        <f t="shared" si="572"/>
        <v>0</v>
      </c>
      <c r="AA4590" s="51">
        <f t="shared" si="573"/>
        <v>0</v>
      </c>
      <c r="AB4590" s="51">
        <f t="shared" si="574"/>
        <v>0</v>
      </c>
      <c r="AC4590" s="52">
        <f t="shared" si="575"/>
        <v>431.2</v>
      </c>
      <c r="AD4590" s="53">
        <f>(ROUND(AC4590-AC4588,1)/AC4588)</f>
        <v>0</v>
      </c>
      <c r="AE4590" s="44"/>
      <c r="AF4590" s="45"/>
    </row>
    <row r="4591" spans="1:32">
      <c r="A4591" s="46" t="s">
        <v>31</v>
      </c>
      <c r="B4591" s="59">
        <v>0</v>
      </c>
      <c r="C4591" s="48" t="s">
        <v>7</v>
      </c>
      <c r="D4591" s="49">
        <v>110</v>
      </c>
      <c r="E4591" s="49">
        <v>0</v>
      </c>
      <c r="F4591" s="49">
        <v>0</v>
      </c>
      <c r="G4591" s="49">
        <v>0</v>
      </c>
      <c r="H4591" s="49">
        <v>0</v>
      </c>
      <c r="I4591" s="50">
        <v>20</v>
      </c>
      <c r="J4591" s="50">
        <v>40</v>
      </c>
      <c r="K4591" s="50">
        <v>0</v>
      </c>
      <c r="L4591" s="50">
        <v>30</v>
      </c>
      <c r="M4591" s="50">
        <v>0</v>
      </c>
      <c r="N4591" s="51">
        <f>D4591*$D$6</f>
        <v>154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(N4591/100)*(I4591*$I$6)+(N4591/100)*(J4591*$J$6)+(N4591/100)*(L4591*$L$6)</f>
        <v>277.20000000000005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570"/>
        <v>431.20000000000005</v>
      </c>
      <c r="Y4591" s="51">
        <f t="shared" si="571"/>
        <v>0</v>
      </c>
      <c r="Z4591" s="51">
        <f t="shared" si="572"/>
        <v>0</v>
      </c>
      <c r="AA4591" s="51">
        <f t="shared" si="573"/>
        <v>0</v>
      </c>
      <c r="AB4591" s="51">
        <f t="shared" si="574"/>
        <v>0</v>
      </c>
      <c r="AC4591" s="52">
        <f t="shared" si="575"/>
        <v>431.2</v>
      </c>
      <c r="AD4591" s="53">
        <f>(ROUND(AC4591-AC4588,1)/AC4588)</f>
        <v>0</v>
      </c>
      <c r="AE4591" s="44"/>
      <c r="AF4591" s="45"/>
    </row>
    <row r="4592" spans="1:32">
      <c r="A4592" s="46" t="s">
        <v>32</v>
      </c>
      <c r="B4592" s="59">
        <v>40</v>
      </c>
      <c r="C4592" s="48" t="s">
        <v>8</v>
      </c>
      <c r="D4592" s="49">
        <v>110</v>
      </c>
      <c r="E4592" s="49">
        <v>0</v>
      </c>
      <c r="F4592" s="49">
        <v>0</v>
      </c>
      <c r="G4592" s="49">
        <v>0</v>
      </c>
      <c r="H4592" s="49">
        <v>0</v>
      </c>
      <c r="I4592" s="50">
        <v>20</v>
      </c>
      <c r="J4592" s="50">
        <v>40</v>
      </c>
      <c r="K4592" s="50">
        <v>0</v>
      </c>
      <c r="L4592" s="50">
        <v>30</v>
      </c>
      <c r="M4592" s="50">
        <v>0</v>
      </c>
      <c r="N4592" s="51">
        <f>D4592*$D$7</f>
        <v>154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(N4592/100)*(I4592*$I$7)+(N4592/100)*(J4592*$J$7)+(N4592/100)*(L4592*$L$7)</f>
        <v>277.20000000000005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570"/>
        <v>431.20000000000005</v>
      </c>
      <c r="Y4592" s="51">
        <f t="shared" si="571"/>
        <v>0</v>
      </c>
      <c r="Z4592" s="51">
        <f t="shared" si="572"/>
        <v>0</v>
      </c>
      <c r="AA4592" s="51">
        <f t="shared" si="573"/>
        <v>0</v>
      </c>
      <c r="AB4592" s="51">
        <f t="shared" si="574"/>
        <v>0</v>
      </c>
      <c r="AC4592" s="52">
        <f t="shared" si="575"/>
        <v>431.2</v>
      </c>
      <c r="AD4592" s="53">
        <f>(ROUND(AC4592-AC4588,1)/AC4588)</f>
        <v>0</v>
      </c>
      <c r="AE4592" s="44"/>
      <c r="AF4592" s="15"/>
    </row>
    <row r="4593" spans="1:32">
      <c r="A4593" s="46" t="s">
        <v>33</v>
      </c>
      <c r="B4593" s="59"/>
      <c r="C4593" s="48" t="s">
        <v>9</v>
      </c>
      <c r="D4593" s="49">
        <v>110</v>
      </c>
      <c r="E4593" s="49">
        <v>0</v>
      </c>
      <c r="F4593" s="49">
        <v>0</v>
      </c>
      <c r="G4593" s="49">
        <v>0</v>
      </c>
      <c r="H4593" s="49">
        <v>0</v>
      </c>
      <c r="I4593" s="50">
        <v>20</v>
      </c>
      <c r="J4593" s="50">
        <v>40</v>
      </c>
      <c r="K4593" s="50">
        <v>0</v>
      </c>
      <c r="L4593" s="50">
        <v>30</v>
      </c>
      <c r="M4593" s="50">
        <v>0</v>
      </c>
      <c r="N4593" s="51">
        <f>D4593*$D$8</f>
        <v>154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(N4593/100)*(I4593*$I$8)+(N4593/100)*(J4593*$J$8)+(N4593/100)*(L4593*$L$8)</f>
        <v>277.20000000000005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570"/>
        <v>431.20000000000005</v>
      </c>
      <c r="Y4593" s="51">
        <f t="shared" si="571"/>
        <v>0</v>
      </c>
      <c r="Z4593" s="51">
        <f t="shared" si="572"/>
        <v>0</v>
      </c>
      <c r="AA4593" s="51">
        <f t="shared" si="573"/>
        <v>0</v>
      </c>
      <c r="AB4593" s="51">
        <f t="shared" si="574"/>
        <v>0</v>
      </c>
      <c r="AC4593" s="52">
        <f t="shared" si="575"/>
        <v>431.2</v>
      </c>
      <c r="AD4593" s="53">
        <f>(ROUND(AC4593-AC4588,1)/AC4588)</f>
        <v>0</v>
      </c>
      <c r="AE4593" s="44"/>
      <c r="AF4593" s="45"/>
    </row>
    <row r="4594" spans="1:32">
      <c r="A4594" s="46" t="s">
        <v>34</v>
      </c>
      <c r="B4594" s="59"/>
      <c r="C4594" s="48" t="s">
        <v>10</v>
      </c>
      <c r="D4594" s="49">
        <v>55</v>
      </c>
      <c r="E4594" s="49">
        <v>120</v>
      </c>
      <c r="F4594" s="49">
        <v>0</v>
      </c>
      <c r="G4594" s="49">
        <v>0</v>
      </c>
      <c r="H4594" s="49">
        <v>0</v>
      </c>
      <c r="I4594" s="50">
        <v>20</v>
      </c>
      <c r="J4594" s="50">
        <v>40</v>
      </c>
      <c r="K4594" s="50">
        <v>108</v>
      </c>
      <c r="L4594" s="50">
        <v>0</v>
      </c>
      <c r="M4594" s="50">
        <v>0</v>
      </c>
      <c r="N4594" s="51">
        <f>D4594*$D$9</f>
        <v>74.25</v>
      </c>
      <c r="O4594" s="51">
        <f>E4594*$E$9</f>
        <v>162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(N4594/100)*(I4594*$I$9)+(N4594/100)*(J4594*$J$9)+(N4594/100)*(L4594*$L$9)</f>
        <v>44.550000000000004</v>
      </c>
      <c r="T4594" s="51">
        <f>(O4594/100)*(K4594*$K$9)</f>
        <v>244.94399999999999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570"/>
        <v>118.80000000000001</v>
      </c>
      <c r="Y4594" s="51">
        <f t="shared" si="571"/>
        <v>406.94399999999996</v>
      </c>
      <c r="Z4594" s="51">
        <f t="shared" si="572"/>
        <v>0</v>
      </c>
      <c r="AA4594" s="51">
        <f t="shared" si="573"/>
        <v>0</v>
      </c>
      <c r="AB4594" s="51">
        <f t="shared" si="574"/>
        <v>0</v>
      </c>
      <c r="AC4594" s="52">
        <f t="shared" si="575"/>
        <v>525.70000000000005</v>
      </c>
      <c r="AD4594" s="53">
        <f>(ROUND(AC4594-AC4588,1)/AC4588)</f>
        <v>0.21915584415584416</v>
      </c>
      <c r="AE4594" s="44"/>
      <c r="AF4594" s="45"/>
    </row>
    <row r="4595" spans="1:32">
      <c r="A4595" s="46" t="s">
        <v>35</v>
      </c>
      <c r="B4595" s="59"/>
      <c r="C4595" s="48" t="s">
        <v>11</v>
      </c>
      <c r="D4595" s="49">
        <v>55</v>
      </c>
      <c r="E4595" s="49">
        <v>0</v>
      </c>
      <c r="F4595" s="49">
        <v>120</v>
      </c>
      <c r="G4595" s="49">
        <v>0</v>
      </c>
      <c r="H4595" s="49">
        <v>0</v>
      </c>
      <c r="I4595" s="50">
        <v>20</v>
      </c>
      <c r="J4595" s="50">
        <v>40</v>
      </c>
      <c r="K4595" s="50">
        <v>44.5</v>
      </c>
      <c r="L4595" s="50">
        <v>44.5</v>
      </c>
      <c r="M4595" s="50">
        <v>0</v>
      </c>
      <c r="N4595" s="51">
        <f>D4595*$D$10</f>
        <v>74.25</v>
      </c>
      <c r="O4595" s="51">
        <f>E4595*$E$10</f>
        <v>0</v>
      </c>
      <c r="P4595" s="51">
        <f>F4595*$F$10</f>
        <v>162</v>
      </c>
      <c r="Q4595" s="51">
        <f>G4595*$G$10</f>
        <v>0</v>
      </c>
      <c r="R4595" s="51">
        <f>H4595*$H$10</f>
        <v>0</v>
      </c>
      <c r="S4595" s="51">
        <f>(N4595/100)*(I4595*$I$10)+(N4595/100)*(J4595*$J$10)+(N4595/100)*(L4595*$L$10)</f>
        <v>90.807749999999999</v>
      </c>
      <c r="T4595" s="51">
        <f>(O4595/100)*(K4595*$J$10)</f>
        <v>0</v>
      </c>
      <c r="U4595" s="51">
        <f>(P4595/100)*(K4595*$K$10)+(P4595/100)*(L4595*$L$10)</f>
        <v>201.852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570"/>
        <v>165.05775</v>
      </c>
      <c r="Y4595" s="51">
        <f t="shared" si="571"/>
        <v>0</v>
      </c>
      <c r="Z4595" s="51">
        <f t="shared" si="572"/>
        <v>363.85199999999998</v>
      </c>
      <c r="AA4595" s="51">
        <f t="shared" si="573"/>
        <v>0</v>
      </c>
      <c r="AB4595" s="51">
        <f t="shared" si="574"/>
        <v>0</v>
      </c>
      <c r="AC4595" s="52">
        <f t="shared" si="575"/>
        <v>528.9</v>
      </c>
      <c r="AD4595" s="53">
        <f>(ROUND(AC4595-AC4588,1)/AC4588)</f>
        <v>0.22657699443413731</v>
      </c>
      <c r="AE4595" s="44"/>
      <c r="AF4595" s="45"/>
    </row>
    <row r="4596" spans="1:32">
      <c r="A4596" s="46" t="s">
        <v>36</v>
      </c>
      <c r="B4596" s="59"/>
      <c r="C4596" s="48" t="s">
        <v>12</v>
      </c>
      <c r="D4596" s="49">
        <v>55</v>
      </c>
      <c r="E4596" s="49">
        <v>0</v>
      </c>
      <c r="F4596" s="49">
        <v>0</v>
      </c>
      <c r="G4596" s="49">
        <v>120</v>
      </c>
      <c r="H4596" s="49">
        <v>0</v>
      </c>
      <c r="I4596" s="50">
        <v>20</v>
      </c>
      <c r="J4596" s="50">
        <v>40</v>
      </c>
      <c r="K4596" s="50">
        <v>0</v>
      </c>
      <c r="L4596" s="50">
        <v>75</v>
      </c>
      <c r="M4596" s="50">
        <v>0</v>
      </c>
      <c r="N4596" s="51">
        <f>D4596*$D$11</f>
        <v>74.25</v>
      </c>
      <c r="O4596" s="51">
        <f>E4596*$E$11</f>
        <v>0</v>
      </c>
      <c r="P4596" s="51">
        <f>F4596*$F$11</f>
        <v>0</v>
      </c>
      <c r="Q4596" s="51">
        <f>G4596*$G$11</f>
        <v>162</v>
      </c>
      <c r="R4596" s="51">
        <f>H4596*$H$11</f>
        <v>0</v>
      </c>
      <c r="S4596" s="51">
        <f>(N4596/100)*(I4596*$I$11)+(N4596/100)*(J4596*$J$11)+(N4596/100)*(L4596*$L$11)</f>
        <v>122.51250000000002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170.10000000000002</v>
      </c>
      <c r="W4596" s="51">
        <f>(R4596/100)*(K4596*$K$11)+(R4596/100)*(L4596*$L$11)</f>
        <v>0</v>
      </c>
      <c r="X4596" s="51">
        <f t="shared" si="570"/>
        <v>196.76250000000002</v>
      </c>
      <c r="Y4596" s="51">
        <f t="shared" si="571"/>
        <v>0</v>
      </c>
      <c r="Z4596" s="51">
        <f t="shared" si="572"/>
        <v>0</v>
      </c>
      <c r="AA4596" s="51">
        <f t="shared" si="573"/>
        <v>332.1</v>
      </c>
      <c r="AB4596" s="51">
        <f t="shared" si="574"/>
        <v>0</v>
      </c>
      <c r="AC4596" s="52">
        <f t="shared" si="575"/>
        <v>528.9</v>
      </c>
      <c r="AD4596" s="53">
        <f>(ROUND(AC4596-AC4588,1)/AC4588)</f>
        <v>0.22657699443413731</v>
      </c>
      <c r="AE4596" s="44"/>
      <c r="AF4596" s="45"/>
    </row>
    <row r="4597" spans="1:32">
      <c r="A4597" s="46" t="s">
        <v>37</v>
      </c>
      <c r="B4597" s="59"/>
      <c r="C4597" s="48" t="s">
        <v>13</v>
      </c>
      <c r="D4597" s="49">
        <v>55</v>
      </c>
      <c r="E4597" s="49">
        <v>0</v>
      </c>
      <c r="F4597" s="49">
        <v>0</v>
      </c>
      <c r="G4597" s="49">
        <v>0</v>
      </c>
      <c r="H4597" s="49">
        <v>120</v>
      </c>
      <c r="I4597" s="50">
        <v>20</v>
      </c>
      <c r="J4597" s="50">
        <v>40</v>
      </c>
      <c r="K4597" s="50">
        <v>44.5</v>
      </c>
      <c r="L4597" s="50">
        <v>44.5</v>
      </c>
      <c r="M4597" s="50">
        <v>0</v>
      </c>
      <c r="N4597" s="51">
        <f>D4597*$D$12</f>
        <v>74.25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162</v>
      </c>
      <c r="S4597" s="51">
        <f>(N4597/100)*(I4597*$I$12)+(N4597/100)*(J4597*$J$12)+(N4597/100)*(L4597*$L$12)</f>
        <v>90.807749999999999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201.852</v>
      </c>
      <c r="X4597" s="51">
        <f t="shared" si="570"/>
        <v>165.05775</v>
      </c>
      <c r="Y4597" s="51">
        <f t="shared" si="571"/>
        <v>0</v>
      </c>
      <c r="Z4597" s="51">
        <f t="shared" si="572"/>
        <v>0</v>
      </c>
      <c r="AA4597" s="51">
        <f t="shared" si="573"/>
        <v>0</v>
      </c>
      <c r="AB4597" s="51">
        <f t="shared" si="574"/>
        <v>363.85199999999998</v>
      </c>
      <c r="AC4597" s="52">
        <f t="shared" si="575"/>
        <v>528.9</v>
      </c>
      <c r="AD4597" s="53">
        <f>(ROUND(AC4597-AC4588,1)/AC4588)</f>
        <v>0.22657699443413731</v>
      </c>
      <c r="AE4597" s="44"/>
      <c r="AF4597" s="45"/>
    </row>
    <row r="4598" spans="1:32">
      <c r="A4598" s="46" t="s">
        <v>38</v>
      </c>
      <c r="B4598" s="59"/>
      <c r="C4598" s="48" t="s">
        <v>14</v>
      </c>
      <c r="D4598" s="49">
        <v>110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131</v>
      </c>
      <c r="N4598" s="51">
        <f>D4598*$D$13</f>
        <v>148.5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(N4598/100)*(I4598*$I$13)+(N4598/100)*(J4598*$J$13)+(N4598/100)*(M4598*$M$13)+(N4598/100)*(L4598*$L$13)</f>
        <v>389.07000000000005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570"/>
        <v>537.57000000000005</v>
      </c>
      <c r="Y4598" s="51">
        <f t="shared" si="571"/>
        <v>0</v>
      </c>
      <c r="Z4598" s="51">
        <f t="shared" si="572"/>
        <v>0</v>
      </c>
      <c r="AA4598" s="51">
        <f t="shared" si="573"/>
        <v>0</v>
      </c>
      <c r="AB4598" s="51">
        <f t="shared" si="574"/>
        <v>0</v>
      </c>
      <c r="AC4598" s="52">
        <f t="shared" si="575"/>
        <v>537.6</v>
      </c>
      <c r="AD4598" s="53">
        <f>(ROUND(AC4598-AC4588,1)/AC4588)</f>
        <v>0.24675324675324678</v>
      </c>
      <c r="AE4598" s="44"/>
      <c r="AF4598" s="45"/>
    </row>
    <row r="4599" spans="1:32">
      <c r="A4599" s="46" t="s">
        <v>39</v>
      </c>
      <c r="B4599" s="59"/>
      <c r="C4599" s="48" t="s">
        <v>15</v>
      </c>
      <c r="D4599" s="49">
        <v>125</v>
      </c>
      <c r="E4599" s="49">
        <v>0</v>
      </c>
      <c r="F4599" s="49">
        <v>0</v>
      </c>
      <c r="G4599" s="49">
        <v>0</v>
      </c>
      <c r="H4599" s="49">
        <v>0</v>
      </c>
      <c r="I4599" s="50">
        <v>20</v>
      </c>
      <c r="J4599" s="50">
        <v>40</v>
      </c>
      <c r="K4599" s="50">
        <v>72</v>
      </c>
      <c r="L4599" s="50">
        <v>0</v>
      </c>
      <c r="M4599" s="50">
        <v>0</v>
      </c>
      <c r="N4599" s="51">
        <f>D4599*$D$14</f>
        <v>168.75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344.25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570"/>
        <v>513</v>
      </c>
      <c r="Y4599" s="51">
        <f t="shared" si="571"/>
        <v>0</v>
      </c>
      <c r="Z4599" s="51">
        <f t="shared" si="572"/>
        <v>0</v>
      </c>
      <c r="AA4599" s="51">
        <f t="shared" si="573"/>
        <v>0</v>
      </c>
      <c r="AB4599" s="51">
        <f t="shared" si="574"/>
        <v>0</v>
      </c>
      <c r="AC4599" s="52">
        <f t="shared" si="575"/>
        <v>513</v>
      </c>
      <c r="AD4599" s="53">
        <f>(ROUND(AC4599-AC4588,1)/AC4588)</f>
        <v>0.18970315398886828</v>
      </c>
      <c r="AE4599" s="44"/>
      <c r="AF4599" s="45"/>
    </row>
    <row r="4600" spans="1:32">
      <c r="A4600" s="46"/>
      <c r="B4600" s="59"/>
      <c r="C4600" s="48" t="s">
        <v>16</v>
      </c>
      <c r="D4600" s="49">
        <v>125</v>
      </c>
      <c r="E4600" s="49">
        <v>0</v>
      </c>
      <c r="F4600" s="49">
        <v>0</v>
      </c>
      <c r="G4600" s="49">
        <v>0</v>
      </c>
      <c r="H4600" s="49">
        <v>0</v>
      </c>
      <c r="I4600" s="50">
        <v>20</v>
      </c>
      <c r="J4600" s="50">
        <v>40</v>
      </c>
      <c r="K4600" s="50">
        <v>0</v>
      </c>
      <c r="L4600" s="50">
        <v>72</v>
      </c>
      <c r="M4600" s="50">
        <v>0</v>
      </c>
      <c r="N4600" s="51">
        <f>D4600*$D$15</f>
        <v>168.75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344.25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570"/>
        <v>513</v>
      </c>
      <c r="Y4600" s="51">
        <f t="shared" si="571"/>
        <v>0</v>
      </c>
      <c r="Z4600" s="51">
        <f t="shared" si="572"/>
        <v>0</v>
      </c>
      <c r="AA4600" s="51">
        <f t="shared" si="573"/>
        <v>0</v>
      </c>
      <c r="AB4600" s="51">
        <f t="shared" si="574"/>
        <v>0</v>
      </c>
      <c r="AC4600" s="52">
        <f t="shared" si="575"/>
        <v>513</v>
      </c>
      <c r="AD4600" s="53">
        <f>(ROUND(AC4600-AC4588,1)/AC4588)</f>
        <v>0.18970315398886828</v>
      </c>
      <c r="AE4600" s="44"/>
      <c r="AF4600" s="45"/>
    </row>
    <row r="4601" spans="1:32">
      <c r="A4601" s="46"/>
      <c r="B4601" s="59"/>
      <c r="C4601" s="48" t="s">
        <v>17</v>
      </c>
      <c r="D4601" s="49">
        <v>110</v>
      </c>
      <c r="E4601" s="49">
        <v>0</v>
      </c>
      <c r="F4601" s="49">
        <v>0</v>
      </c>
      <c r="G4601" s="49">
        <v>0</v>
      </c>
      <c r="H4601" s="49">
        <v>0</v>
      </c>
      <c r="I4601" s="50">
        <v>20</v>
      </c>
      <c r="J4601" s="50">
        <v>85</v>
      </c>
      <c r="K4601" s="50">
        <v>0</v>
      </c>
      <c r="L4601" s="50">
        <v>30</v>
      </c>
      <c r="M4601" s="50">
        <v>0</v>
      </c>
      <c r="N4601" s="51">
        <f>D4601*$D$16</f>
        <v>148.5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(N4601/100)*(I4601*$I$16)+(N4601/100)*(J4601*$J$16)+(N4601/100)*(L4601*$L$16)</f>
        <v>389.8125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570"/>
        <v>538.3125</v>
      </c>
      <c r="Y4601" s="51">
        <f t="shared" si="571"/>
        <v>0</v>
      </c>
      <c r="Z4601" s="51">
        <f t="shared" si="572"/>
        <v>0</v>
      </c>
      <c r="AA4601" s="51">
        <f t="shared" si="573"/>
        <v>0</v>
      </c>
      <c r="AB4601" s="51">
        <f t="shared" si="574"/>
        <v>0</v>
      </c>
      <c r="AC4601" s="52">
        <f t="shared" si="575"/>
        <v>538.29999999999995</v>
      </c>
      <c r="AD4601" s="53">
        <f>(ROUND(AC4601-AC4588,1)/AC4588)</f>
        <v>0.24837662337662336</v>
      </c>
      <c r="AE4601" s="44"/>
      <c r="AF4601" s="15"/>
    </row>
    <row r="4602" spans="1:32">
      <c r="A4602" s="46"/>
      <c r="B4602" s="59"/>
      <c r="C4602" s="48" t="s">
        <v>18</v>
      </c>
      <c r="D4602" s="49">
        <v>110</v>
      </c>
      <c r="E4602" s="49">
        <v>0</v>
      </c>
      <c r="F4602" s="49">
        <v>0</v>
      </c>
      <c r="G4602" s="49">
        <v>0</v>
      </c>
      <c r="H4602" s="49">
        <v>0</v>
      </c>
      <c r="I4602" s="50">
        <v>60</v>
      </c>
      <c r="J4602" s="50">
        <v>40</v>
      </c>
      <c r="K4602" s="50">
        <v>0</v>
      </c>
      <c r="L4602" s="50">
        <v>30</v>
      </c>
      <c r="M4602" s="50">
        <v>0</v>
      </c>
      <c r="N4602" s="51">
        <f>D4602*$D$17</f>
        <v>148.5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(N4602/100)*(I4602*$I$17)+(N4602/100)*(J4602*$J$17)+(N4602/100)*(L4602*$L$17)</f>
        <v>326.70000000000005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570"/>
        <v>475.20000000000005</v>
      </c>
      <c r="Y4602" s="51">
        <f t="shared" si="571"/>
        <v>0</v>
      </c>
      <c r="Z4602" s="51">
        <f t="shared" si="572"/>
        <v>0</v>
      </c>
      <c r="AA4602" s="51">
        <f t="shared" si="573"/>
        <v>0</v>
      </c>
      <c r="AB4602" s="51">
        <f t="shared" si="574"/>
        <v>0</v>
      </c>
      <c r="AC4602" s="52">
        <f t="shared" si="575"/>
        <v>475.2</v>
      </c>
      <c r="AD4602" s="53">
        <f>(ROUND(AC4602-AC4588,1)/AC4588)</f>
        <v>0.10204081632653061</v>
      </c>
      <c r="AE4602" s="35"/>
      <c r="AF4602" s="45"/>
    </row>
    <row r="4603" spans="1:32">
      <c r="A4603" s="54" t="s">
        <v>19</v>
      </c>
      <c r="B4603" s="60" t="s">
        <v>368</v>
      </c>
      <c r="C4603" s="38" t="s">
        <v>53</v>
      </c>
      <c r="D4603" s="39">
        <v>118</v>
      </c>
      <c r="E4603" s="39">
        <v>0</v>
      </c>
      <c r="F4603" s="39">
        <v>0</v>
      </c>
      <c r="G4603" s="39">
        <v>0</v>
      </c>
      <c r="H4603" s="39">
        <v>0</v>
      </c>
      <c r="I4603" s="40">
        <v>10</v>
      </c>
      <c r="J4603" s="40">
        <v>70</v>
      </c>
      <c r="K4603" s="40">
        <v>0</v>
      </c>
      <c r="L4603" s="40">
        <v>0</v>
      </c>
      <c r="M4603" s="40">
        <v>0</v>
      </c>
      <c r="N4603" s="41">
        <f>D4603*$D$3</f>
        <v>165.2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0</v>
      </c>
      <c r="S4603" s="41">
        <f>(N4603/100)*(I4603*$I$3)+(N4603/100)*(J4603*$J$3)</f>
        <v>264.32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570"/>
        <v>429.52</v>
      </c>
      <c r="Y4603" s="41">
        <f t="shared" si="571"/>
        <v>0</v>
      </c>
      <c r="Z4603" s="41">
        <f t="shared" si="572"/>
        <v>0</v>
      </c>
      <c r="AA4603" s="41">
        <f t="shared" si="573"/>
        <v>0</v>
      </c>
      <c r="AB4603" s="41">
        <f t="shared" si="574"/>
        <v>0</v>
      </c>
      <c r="AC4603" s="42">
        <f t="shared" si="575"/>
        <v>429.5</v>
      </c>
      <c r="AD4603" s="43"/>
      <c r="AE4603" s="44"/>
      <c r="AF4603" s="45"/>
    </row>
    <row r="4604" spans="1:32">
      <c r="A4604" s="46" t="s">
        <v>29</v>
      </c>
      <c r="B4604" s="61">
        <v>12</v>
      </c>
      <c r="C4604" s="48" t="s">
        <v>5</v>
      </c>
      <c r="D4604" s="49">
        <v>118</v>
      </c>
      <c r="E4604" s="49">
        <v>0</v>
      </c>
      <c r="F4604" s="49">
        <v>0</v>
      </c>
      <c r="G4604" s="49">
        <v>0</v>
      </c>
      <c r="H4604" s="49">
        <v>0</v>
      </c>
      <c r="I4604" s="50">
        <v>30</v>
      </c>
      <c r="J4604" s="50">
        <v>75</v>
      </c>
      <c r="K4604" s="50">
        <v>0</v>
      </c>
      <c r="L4604" s="50">
        <v>0</v>
      </c>
      <c r="M4604" s="50">
        <v>0</v>
      </c>
      <c r="N4604" s="51">
        <f>D4604*$D$4</f>
        <v>159.30000000000001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0</v>
      </c>
      <c r="S4604" s="51">
        <f>(N4604/100)*(I4604*$I$4)+(N4604/100)*(J4604*$J$4)</f>
        <v>334.53000000000003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570"/>
        <v>493.83000000000004</v>
      </c>
      <c r="Y4604" s="51">
        <f t="shared" si="571"/>
        <v>0</v>
      </c>
      <c r="Z4604" s="51">
        <f t="shared" si="572"/>
        <v>0</v>
      </c>
      <c r="AA4604" s="51">
        <f t="shared" si="573"/>
        <v>0</v>
      </c>
      <c r="AB4604" s="51">
        <f t="shared" si="574"/>
        <v>0</v>
      </c>
      <c r="AC4604" s="52">
        <f t="shared" si="575"/>
        <v>493.8</v>
      </c>
      <c r="AD4604" s="53">
        <f>(ROUND(AC4604-AC4603,1)/AC4603)</f>
        <v>0.14970896391152502</v>
      </c>
      <c r="AE4604" s="44"/>
      <c r="AF4604" s="45"/>
    </row>
    <row r="4605" spans="1:32">
      <c r="A4605" s="46" t="s">
        <v>30</v>
      </c>
      <c r="B4605" s="61">
        <v>36</v>
      </c>
      <c r="C4605" s="48" t="s">
        <v>6</v>
      </c>
      <c r="D4605" s="49">
        <v>118</v>
      </c>
      <c r="E4605" s="49">
        <v>0</v>
      </c>
      <c r="F4605" s="49">
        <v>0</v>
      </c>
      <c r="G4605" s="49">
        <v>0</v>
      </c>
      <c r="H4605" s="49">
        <v>0</v>
      </c>
      <c r="I4605" s="50">
        <v>10</v>
      </c>
      <c r="J4605" s="50">
        <v>70</v>
      </c>
      <c r="K4605" s="50">
        <v>0</v>
      </c>
      <c r="L4605" s="50">
        <v>0</v>
      </c>
      <c r="M4605" s="50">
        <v>0</v>
      </c>
      <c r="N4605" s="51">
        <f>D4605*$D$5</f>
        <v>165.2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0</v>
      </c>
      <c r="S4605" s="51">
        <f>(N4605/100)*(I4605*$I$5)+(N4605/100)*(J4605*$J$5)</f>
        <v>264.32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si="570"/>
        <v>429.52</v>
      </c>
      <c r="Y4605" s="51">
        <f t="shared" si="571"/>
        <v>0</v>
      </c>
      <c r="Z4605" s="51">
        <f t="shared" si="572"/>
        <v>0</v>
      </c>
      <c r="AA4605" s="51">
        <f t="shared" si="573"/>
        <v>0</v>
      </c>
      <c r="AB4605" s="51">
        <f t="shared" si="574"/>
        <v>0</v>
      </c>
      <c r="AC4605" s="52">
        <f t="shared" si="575"/>
        <v>429.5</v>
      </c>
      <c r="AD4605" s="53">
        <f>(ROUND(AC4605-AC4603,1)/AC4603)</f>
        <v>0</v>
      </c>
      <c r="AE4605" s="44"/>
      <c r="AF4605" s="45"/>
    </row>
    <row r="4606" spans="1:32">
      <c r="A4606" s="46" t="s">
        <v>31</v>
      </c>
      <c r="B4606" s="61">
        <v>0</v>
      </c>
      <c r="C4606" s="48" t="s">
        <v>7</v>
      </c>
      <c r="D4606" s="49">
        <v>118</v>
      </c>
      <c r="E4606" s="49">
        <v>0</v>
      </c>
      <c r="F4606" s="49">
        <v>0</v>
      </c>
      <c r="G4606" s="49">
        <v>0</v>
      </c>
      <c r="H4606" s="49">
        <v>0</v>
      </c>
      <c r="I4606" s="50">
        <v>10</v>
      </c>
      <c r="J4606" s="50">
        <v>70</v>
      </c>
      <c r="K4606" s="50">
        <v>0</v>
      </c>
      <c r="L4606" s="50">
        <v>0</v>
      </c>
      <c r="M4606" s="50">
        <v>0</v>
      </c>
      <c r="N4606" s="51">
        <f>D4606*$D$6</f>
        <v>165.2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0</v>
      </c>
      <c r="S4606" s="51">
        <f>(N4606/100)*(I4606*$I$6)+(N4606/100)*(J4606*$J$6)</f>
        <v>264.32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570"/>
        <v>429.52</v>
      </c>
      <c r="Y4606" s="51">
        <f t="shared" si="571"/>
        <v>0</v>
      </c>
      <c r="Z4606" s="51">
        <f t="shared" si="572"/>
        <v>0</v>
      </c>
      <c r="AA4606" s="51">
        <f t="shared" si="573"/>
        <v>0</v>
      </c>
      <c r="AB4606" s="51">
        <f t="shared" si="574"/>
        <v>0</v>
      </c>
      <c r="AC4606" s="52">
        <f t="shared" si="575"/>
        <v>429.5</v>
      </c>
      <c r="AD4606" s="53">
        <f>(ROUND(AC4606-AC4603,1)/AC4603)</f>
        <v>0</v>
      </c>
      <c r="AE4606" s="44"/>
      <c r="AF4606" s="45"/>
    </row>
    <row r="4607" spans="1:32">
      <c r="A4607" s="46" t="s">
        <v>32</v>
      </c>
      <c r="B4607" s="61">
        <v>0</v>
      </c>
      <c r="C4607" s="48" t="s">
        <v>8</v>
      </c>
      <c r="D4607" s="49">
        <v>118</v>
      </c>
      <c r="E4607" s="49">
        <v>0</v>
      </c>
      <c r="F4607" s="49">
        <v>0</v>
      </c>
      <c r="G4607" s="49">
        <v>0</v>
      </c>
      <c r="H4607" s="49">
        <v>0</v>
      </c>
      <c r="I4607" s="50">
        <v>10</v>
      </c>
      <c r="J4607" s="50">
        <v>70</v>
      </c>
      <c r="K4607" s="50">
        <v>0</v>
      </c>
      <c r="L4607" s="50">
        <v>0</v>
      </c>
      <c r="M4607" s="50">
        <v>0</v>
      </c>
      <c r="N4607" s="51">
        <f>D4607*$D$7</f>
        <v>165.2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0</v>
      </c>
      <c r="S4607" s="51">
        <f>(N4607/100)*(I4607*$I$7)+(N4607/100)*(J4607*$J$7)</f>
        <v>264.32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570"/>
        <v>429.52</v>
      </c>
      <c r="Y4607" s="51">
        <f t="shared" si="571"/>
        <v>0</v>
      </c>
      <c r="Z4607" s="51">
        <f t="shared" si="572"/>
        <v>0</v>
      </c>
      <c r="AA4607" s="51">
        <f t="shared" si="573"/>
        <v>0</v>
      </c>
      <c r="AB4607" s="51">
        <f t="shared" si="574"/>
        <v>0</v>
      </c>
      <c r="AC4607" s="52">
        <f t="shared" si="575"/>
        <v>429.5</v>
      </c>
      <c r="AD4607" s="53">
        <f>(ROUND(AC4607-AC4603,1)/AC4603)</f>
        <v>0</v>
      </c>
      <c r="AE4607" s="44"/>
      <c r="AF4607" s="45"/>
    </row>
    <row r="4608" spans="1:32">
      <c r="A4608" s="46" t="s">
        <v>33</v>
      </c>
      <c r="B4608" s="61"/>
      <c r="C4608" s="48" t="s">
        <v>9</v>
      </c>
      <c r="D4608" s="49">
        <v>118</v>
      </c>
      <c r="E4608" s="49">
        <v>0</v>
      </c>
      <c r="F4608" s="49">
        <v>0</v>
      </c>
      <c r="G4608" s="49">
        <v>0</v>
      </c>
      <c r="H4608" s="49">
        <v>0</v>
      </c>
      <c r="I4608" s="50">
        <v>10</v>
      </c>
      <c r="J4608" s="50">
        <v>70</v>
      </c>
      <c r="K4608" s="50">
        <v>0</v>
      </c>
      <c r="L4608" s="50">
        <v>0</v>
      </c>
      <c r="M4608" s="50">
        <v>0</v>
      </c>
      <c r="N4608" s="51">
        <f>D4608*$D$8</f>
        <v>165.2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0</v>
      </c>
      <c r="S4608" s="51">
        <f>(N4608/100)*(I4608*$I$8)+(N4608/100)*(J4608*$J$8)</f>
        <v>264.32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570"/>
        <v>429.52</v>
      </c>
      <c r="Y4608" s="51">
        <f t="shared" si="571"/>
        <v>0</v>
      </c>
      <c r="Z4608" s="51">
        <f t="shared" si="572"/>
        <v>0</v>
      </c>
      <c r="AA4608" s="51">
        <f t="shared" si="573"/>
        <v>0</v>
      </c>
      <c r="AB4608" s="51">
        <f t="shared" si="574"/>
        <v>0</v>
      </c>
      <c r="AC4608" s="52">
        <f t="shared" si="575"/>
        <v>429.5</v>
      </c>
      <c r="AD4608" s="53">
        <f>(ROUND(AC4608-AC4603,1)/AC4603)</f>
        <v>0</v>
      </c>
      <c r="AE4608" s="44"/>
      <c r="AF4608" s="45"/>
    </row>
    <row r="4609" spans="1:32">
      <c r="A4609" s="46" t="s">
        <v>34</v>
      </c>
      <c r="B4609" s="61"/>
      <c r="C4609" s="48" t="s">
        <v>10</v>
      </c>
      <c r="D4609" s="49">
        <v>59</v>
      </c>
      <c r="E4609" s="49">
        <v>130</v>
      </c>
      <c r="F4609" s="49">
        <v>0</v>
      </c>
      <c r="G4609" s="49">
        <v>0</v>
      </c>
      <c r="H4609" s="49">
        <v>0</v>
      </c>
      <c r="I4609" s="50">
        <v>10</v>
      </c>
      <c r="J4609" s="50">
        <v>70</v>
      </c>
      <c r="K4609" s="50">
        <v>85</v>
      </c>
      <c r="L4609" s="50">
        <v>0</v>
      </c>
      <c r="M4609" s="50">
        <v>0</v>
      </c>
      <c r="N4609" s="51">
        <f>D4609*$D$9</f>
        <v>79.650000000000006</v>
      </c>
      <c r="O4609" s="51">
        <f>E4609*$E$9</f>
        <v>175.5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63.720000000000013</v>
      </c>
      <c r="T4609" s="51">
        <f>(O4609/100)*(K4609*$K$9)</f>
        <v>208.84499999999997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570"/>
        <v>143.37</v>
      </c>
      <c r="Y4609" s="51">
        <f t="shared" si="571"/>
        <v>384.34499999999997</v>
      </c>
      <c r="Z4609" s="51">
        <f t="shared" si="572"/>
        <v>0</v>
      </c>
      <c r="AA4609" s="51">
        <f t="shared" si="573"/>
        <v>0</v>
      </c>
      <c r="AB4609" s="51">
        <f t="shared" si="574"/>
        <v>0</v>
      </c>
      <c r="AC4609" s="52">
        <f t="shared" si="575"/>
        <v>527.70000000000005</v>
      </c>
      <c r="AD4609" s="53">
        <f>(ROUND(AC4609-AC4603,1)/AC4603)</f>
        <v>0.22863795110593715</v>
      </c>
      <c r="AE4609" s="44"/>
      <c r="AF4609" s="45"/>
    </row>
    <row r="4610" spans="1:32">
      <c r="A4610" s="46" t="s">
        <v>35</v>
      </c>
      <c r="B4610" s="61"/>
      <c r="C4610" s="48" t="s">
        <v>11</v>
      </c>
      <c r="D4610" s="49">
        <v>59</v>
      </c>
      <c r="E4610" s="49">
        <v>0</v>
      </c>
      <c r="F4610" s="49">
        <v>130</v>
      </c>
      <c r="G4610" s="49">
        <v>0</v>
      </c>
      <c r="H4610" s="49">
        <v>0</v>
      </c>
      <c r="I4610" s="50">
        <v>10</v>
      </c>
      <c r="J4610" s="50">
        <v>70</v>
      </c>
      <c r="K4610" s="50">
        <v>42.5</v>
      </c>
      <c r="L4610" s="50">
        <v>42.5</v>
      </c>
      <c r="M4610" s="50">
        <v>0</v>
      </c>
      <c r="N4610" s="51">
        <f>D4610*$D$10</f>
        <v>79.650000000000006</v>
      </c>
      <c r="O4610" s="51">
        <f>E4610*$E$10</f>
        <v>0</v>
      </c>
      <c r="P4610" s="51">
        <f>F4610*$F$10</f>
        <v>175.5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63.720000000000013</v>
      </c>
      <c r="T4610" s="51">
        <f>(O4610/100)*(K4610*$J$10)</f>
        <v>0</v>
      </c>
      <c r="U4610" s="51">
        <f>(P4610/100)*(K4610*$K$10)+(P4610/100)*(L4610*$L$10)</f>
        <v>208.84499999999997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570"/>
        <v>143.37</v>
      </c>
      <c r="Y4610" s="51">
        <f t="shared" si="571"/>
        <v>0</v>
      </c>
      <c r="Z4610" s="51">
        <f t="shared" si="572"/>
        <v>384.34499999999997</v>
      </c>
      <c r="AA4610" s="51">
        <f t="shared" si="573"/>
        <v>0</v>
      </c>
      <c r="AB4610" s="51">
        <f t="shared" si="574"/>
        <v>0</v>
      </c>
      <c r="AC4610" s="52">
        <f t="shared" si="575"/>
        <v>527.70000000000005</v>
      </c>
      <c r="AD4610" s="53">
        <f>(ROUND(AC4610-AC4603,1)/AC4603)</f>
        <v>0.22863795110593715</v>
      </c>
      <c r="AE4610" s="44"/>
      <c r="AF4610" s="45"/>
    </row>
    <row r="4611" spans="1:32">
      <c r="A4611" s="46" t="s">
        <v>36</v>
      </c>
      <c r="B4611" s="61"/>
      <c r="C4611" s="48" t="s">
        <v>12</v>
      </c>
      <c r="D4611" s="49">
        <v>59</v>
      </c>
      <c r="E4611" s="49">
        <v>0</v>
      </c>
      <c r="F4611" s="49">
        <v>0</v>
      </c>
      <c r="G4611" s="49">
        <v>130</v>
      </c>
      <c r="H4611" s="49">
        <v>0</v>
      </c>
      <c r="I4611" s="50">
        <v>10</v>
      </c>
      <c r="J4611" s="50">
        <v>70</v>
      </c>
      <c r="K4611" s="50">
        <v>0</v>
      </c>
      <c r="L4611" s="50">
        <v>85</v>
      </c>
      <c r="M4611" s="50">
        <v>0</v>
      </c>
      <c r="N4611" s="51">
        <f>D4611*$D$11</f>
        <v>79.650000000000006</v>
      </c>
      <c r="O4611" s="51">
        <f>E4611*$E$11</f>
        <v>0</v>
      </c>
      <c r="P4611" s="51">
        <f>F4611*$F$11</f>
        <v>0</v>
      </c>
      <c r="Q4611" s="51">
        <f>G4611*$G$11</f>
        <v>175.5</v>
      </c>
      <c r="R4611" s="51">
        <f>H4611*$H$11</f>
        <v>0</v>
      </c>
      <c r="S4611" s="51">
        <f>(N4611/100)*(I4611*$I$11)+(N4611/100)*(J4611*$J$11)</f>
        <v>63.720000000000013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208.84499999999997</v>
      </c>
      <c r="W4611" s="51">
        <f>(R4611/100)*(K4611*$K$11)+(R4611/100)*(L4611*$L$11)</f>
        <v>0</v>
      </c>
      <c r="X4611" s="51">
        <f t="shared" si="570"/>
        <v>143.37</v>
      </c>
      <c r="Y4611" s="51">
        <f t="shared" si="571"/>
        <v>0</v>
      </c>
      <c r="Z4611" s="51">
        <f t="shared" si="572"/>
        <v>0</v>
      </c>
      <c r="AA4611" s="51">
        <f t="shared" si="573"/>
        <v>384.34499999999997</v>
      </c>
      <c r="AB4611" s="51">
        <f t="shared" si="574"/>
        <v>0</v>
      </c>
      <c r="AC4611" s="52">
        <f t="shared" si="575"/>
        <v>527.70000000000005</v>
      </c>
      <c r="AD4611" s="53">
        <f>(ROUND(AC4611-AC4603,1)/AC4603)</f>
        <v>0.22863795110593715</v>
      </c>
      <c r="AE4611" s="44"/>
      <c r="AF4611" s="45"/>
    </row>
    <row r="4612" spans="1:32">
      <c r="A4612" s="46" t="s">
        <v>37</v>
      </c>
      <c r="B4612" s="61"/>
      <c r="C4612" s="48" t="s">
        <v>13</v>
      </c>
      <c r="D4612" s="49">
        <v>59</v>
      </c>
      <c r="E4612" s="49">
        <v>0</v>
      </c>
      <c r="F4612" s="49">
        <v>0</v>
      </c>
      <c r="G4612" s="49">
        <v>0</v>
      </c>
      <c r="H4612" s="49">
        <v>130</v>
      </c>
      <c r="I4612" s="50">
        <v>10</v>
      </c>
      <c r="J4612" s="50">
        <v>70</v>
      </c>
      <c r="K4612" s="50">
        <v>42.5</v>
      </c>
      <c r="L4612" s="50">
        <v>42.5</v>
      </c>
      <c r="M4612" s="50">
        <v>0</v>
      </c>
      <c r="N4612" s="51">
        <f>D4612*$D$12</f>
        <v>79.650000000000006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175.5</v>
      </c>
      <c r="S4612" s="51">
        <f>(N4612/100)*(I4612*$I$12)+(N4612/100)*(J4612*$J$12)</f>
        <v>63.720000000000013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208.84499999999997</v>
      </c>
      <c r="X4612" s="51">
        <f t="shared" si="570"/>
        <v>143.37</v>
      </c>
      <c r="Y4612" s="51">
        <f t="shared" si="571"/>
        <v>0</v>
      </c>
      <c r="Z4612" s="51">
        <f t="shared" si="572"/>
        <v>0</v>
      </c>
      <c r="AA4612" s="51">
        <f t="shared" si="573"/>
        <v>0</v>
      </c>
      <c r="AB4612" s="51">
        <f t="shared" si="574"/>
        <v>384.34499999999997</v>
      </c>
      <c r="AC4612" s="52">
        <f t="shared" si="575"/>
        <v>527.70000000000005</v>
      </c>
      <c r="AD4612" s="53">
        <f>(ROUND(AC4612-AC4603,1)/AC4603)</f>
        <v>0.22863795110593715</v>
      </c>
      <c r="AE4612" s="44"/>
      <c r="AF4612" s="45"/>
    </row>
    <row r="4613" spans="1:32">
      <c r="A4613" s="46" t="s">
        <v>38</v>
      </c>
      <c r="B4613" s="61"/>
      <c r="C4613" s="48" t="s">
        <v>14</v>
      </c>
      <c r="D4613" s="49">
        <v>118</v>
      </c>
      <c r="E4613" s="49">
        <v>0</v>
      </c>
      <c r="F4613" s="49">
        <v>0</v>
      </c>
      <c r="G4613" s="49">
        <v>0</v>
      </c>
      <c r="H4613" s="49">
        <v>0</v>
      </c>
      <c r="I4613" s="50">
        <v>0</v>
      </c>
      <c r="J4613" s="50">
        <v>0</v>
      </c>
      <c r="K4613" s="50">
        <v>0</v>
      </c>
      <c r="L4613" s="50">
        <v>0</v>
      </c>
      <c r="M4613" s="50">
        <v>110</v>
      </c>
      <c r="N4613" s="51">
        <f>D4613*$D$13</f>
        <v>159.30000000000001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0</v>
      </c>
      <c r="S4613" s="51">
        <f>(N4613/100)*(I4613*$I$13)+(N4613/100)*(J4613*$J$13)+(N4613/100)*(M4613*$M$13)</f>
        <v>350.46000000000004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0</v>
      </c>
      <c r="X4613" s="51">
        <f t="shared" si="570"/>
        <v>509.76000000000005</v>
      </c>
      <c r="Y4613" s="51">
        <f t="shared" si="571"/>
        <v>0</v>
      </c>
      <c r="Z4613" s="51">
        <f t="shared" si="572"/>
        <v>0</v>
      </c>
      <c r="AA4613" s="51">
        <f t="shared" si="573"/>
        <v>0</v>
      </c>
      <c r="AB4613" s="51">
        <f t="shared" si="574"/>
        <v>0</v>
      </c>
      <c r="AC4613" s="52">
        <f t="shared" si="575"/>
        <v>509.8</v>
      </c>
      <c r="AD4613" s="53">
        <f>(ROUND(AC4613-AC4603,1)/AC4603)</f>
        <v>0.18696158323632131</v>
      </c>
      <c r="AE4613" s="44"/>
      <c r="AF4613" s="45"/>
    </row>
    <row r="4614" spans="1:32">
      <c r="A4614" s="46" t="s">
        <v>39</v>
      </c>
      <c r="B4614" s="61"/>
      <c r="C4614" s="48" t="s">
        <v>15</v>
      </c>
      <c r="D4614" s="49">
        <v>118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70</v>
      </c>
      <c r="K4614" s="50">
        <v>70</v>
      </c>
      <c r="L4614" s="50">
        <v>0</v>
      </c>
      <c r="M4614" s="50">
        <v>0</v>
      </c>
      <c r="N4614" s="51">
        <f>D4614*$D$14</f>
        <v>159.30000000000001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350.46000000000004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570"/>
        <v>509.76000000000005</v>
      </c>
      <c r="Y4614" s="51">
        <f t="shared" si="571"/>
        <v>0</v>
      </c>
      <c r="Z4614" s="51">
        <f t="shared" si="572"/>
        <v>0</v>
      </c>
      <c r="AA4614" s="51">
        <f t="shared" si="573"/>
        <v>0</v>
      </c>
      <c r="AB4614" s="51">
        <f t="shared" si="574"/>
        <v>0</v>
      </c>
      <c r="AC4614" s="52">
        <f t="shared" si="575"/>
        <v>509.8</v>
      </c>
      <c r="AD4614" s="53">
        <f>(ROUND(AC4614-AC4603,1)/AC4603)</f>
        <v>0.18696158323632131</v>
      </c>
      <c r="AE4614" s="44"/>
      <c r="AF4614" s="45"/>
    </row>
    <row r="4615" spans="1:32">
      <c r="A4615" s="46"/>
      <c r="B4615" s="61"/>
      <c r="C4615" s="48" t="s">
        <v>16</v>
      </c>
      <c r="D4615" s="49">
        <v>118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70</v>
      </c>
      <c r="K4615" s="50">
        <v>0</v>
      </c>
      <c r="L4615" s="50">
        <v>70</v>
      </c>
      <c r="M4615" s="50">
        <v>0</v>
      </c>
      <c r="N4615" s="51">
        <f>D4615*$D$15</f>
        <v>159.30000000000001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350.46000000000004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570"/>
        <v>509.76000000000005</v>
      </c>
      <c r="Y4615" s="51">
        <f t="shared" si="571"/>
        <v>0</v>
      </c>
      <c r="Z4615" s="51">
        <f t="shared" si="572"/>
        <v>0</v>
      </c>
      <c r="AA4615" s="51">
        <f t="shared" si="573"/>
        <v>0</v>
      </c>
      <c r="AB4615" s="51">
        <f t="shared" si="574"/>
        <v>0</v>
      </c>
      <c r="AC4615" s="52">
        <f t="shared" si="575"/>
        <v>509.8</v>
      </c>
      <c r="AD4615" s="53">
        <f>(ROUND(AC4615-AC4603,1)/AC4603)</f>
        <v>0.18696158323632131</v>
      </c>
      <c r="AE4615" s="44"/>
      <c r="AF4615" s="45"/>
    </row>
    <row r="4616" spans="1:32">
      <c r="A4616" s="46"/>
      <c r="B4616" s="61"/>
      <c r="C4616" s="48" t="s">
        <v>17</v>
      </c>
      <c r="D4616" s="49">
        <v>118</v>
      </c>
      <c r="E4616" s="49">
        <v>0</v>
      </c>
      <c r="F4616" s="49">
        <v>0</v>
      </c>
      <c r="G4616" s="49">
        <v>0</v>
      </c>
      <c r="H4616" s="49">
        <v>0</v>
      </c>
      <c r="I4616" s="50">
        <v>10</v>
      </c>
      <c r="J4616" s="50">
        <v>90</v>
      </c>
      <c r="K4616" s="50">
        <v>0</v>
      </c>
      <c r="L4616" s="50">
        <v>0</v>
      </c>
      <c r="M4616" s="50">
        <v>0</v>
      </c>
      <c r="N4616" s="51">
        <f>D4616*$D$16</f>
        <v>159.30000000000001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0</v>
      </c>
      <c r="S4616" s="51">
        <f>(N4616/100)*(I4616*$I$16)+(N4616/100)*(J4616*$J$16)</f>
        <v>374.35500000000008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570"/>
        <v>533.65500000000009</v>
      </c>
      <c r="Y4616" s="51">
        <f t="shared" si="571"/>
        <v>0</v>
      </c>
      <c r="Z4616" s="51">
        <f t="shared" si="572"/>
        <v>0</v>
      </c>
      <c r="AA4616" s="51">
        <f t="shared" si="573"/>
        <v>0</v>
      </c>
      <c r="AB4616" s="51">
        <f t="shared" si="574"/>
        <v>0</v>
      </c>
      <c r="AC4616" s="52">
        <f t="shared" si="575"/>
        <v>533.70000000000005</v>
      </c>
      <c r="AD4616" s="53">
        <f>(ROUND(AC4616-AC4603,1)/AC4603)</f>
        <v>0.24260768335273575</v>
      </c>
      <c r="AE4616" s="44"/>
      <c r="AF4616" s="45"/>
    </row>
    <row r="4617" spans="1:32">
      <c r="A4617" s="46"/>
      <c r="B4617" s="61"/>
      <c r="C4617" s="48" t="s">
        <v>18</v>
      </c>
      <c r="D4617" s="49">
        <v>118</v>
      </c>
      <c r="E4617" s="49">
        <v>0</v>
      </c>
      <c r="F4617" s="49">
        <v>0</v>
      </c>
      <c r="G4617" s="49">
        <v>0</v>
      </c>
      <c r="H4617" s="49">
        <v>0</v>
      </c>
      <c r="I4617" s="50">
        <v>50</v>
      </c>
      <c r="J4617" s="50">
        <v>70</v>
      </c>
      <c r="K4617" s="50">
        <v>0</v>
      </c>
      <c r="L4617" s="50">
        <v>0</v>
      </c>
      <c r="M4617" s="50">
        <v>0</v>
      </c>
      <c r="N4617" s="51">
        <f>D4617*$D$17</f>
        <v>159.30000000000001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0</v>
      </c>
      <c r="S4617" s="51">
        <f>(N4617/100)*(I4617*$I$17)+(N4617/100)*(J4617*$J$17)</f>
        <v>310.63500000000005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570"/>
        <v>469.93500000000006</v>
      </c>
      <c r="Y4617" s="51">
        <f t="shared" si="571"/>
        <v>0</v>
      </c>
      <c r="Z4617" s="51">
        <f t="shared" si="572"/>
        <v>0</v>
      </c>
      <c r="AA4617" s="51">
        <f t="shared" si="573"/>
        <v>0</v>
      </c>
      <c r="AB4617" s="51">
        <f t="shared" si="574"/>
        <v>0</v>
      </c>
      <c r="AC4617" s="52">
        <f t="shared" si="575"/>
        <v>469.9</v>
      </c>
      <c r="AD4617" s="53">
        <f>(ROUND(AC4617-AC4603,1)/AC4603)</f>
        <v>9.4062863795110585E-2</v>
      </c>
      <c r="AE4617" s="44"/>
      <c r="AF4617" s="45"/>
    </row>
    <row r="4618" spans="1:32">
      <c r="A4618" s="54" t="s">
        <v>19</v>
      </c>
      <c r="B4618" s="72" t="s">
        <v>369</v>
      </c>
      <c r="C4618" s="38" t="s">
        <v>53</v>
      </c>
      <c r="D4618" s="39">
        <v>110</v>
      </c>
      <c r="E4618" s="39">
        <v>0</v>
      </c>
      <c r="F4618" s="39">
        <v>0</v>
      </c>
      <c r="G4618" s="39">
        <v>0</v>
      </c>
      <c r="H4618" s="39">
        <v>0</v>
      </c>
      <c r="I4618" s="40">
        <v>60</v>
      </c>
      <c r="J4618" s="40">
        <v>30</v>
      </c>
      <c r="K4618" s="40">
        <v>0</v>
      </c>
      <c r="L4618" s="40">
        <v>0</v>
      </c>
      <c r="M4618" s="40">
        <v>0</v>
      </c>
      <c r="N4618" s="41">
        <f>D4618*$D$3</f>
        <v>154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0</v>
      </c>
      <c r="S4618" s="41">
        <f>(N4618/100)*(I4618*$I$3)+(N4618/100)*(J4618*$J$3)</f>
        <v>277.20000000000005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0</v>
      </c>
      <c r="X4618" s="41">
        <f t="shared" si="570"/>
        <v>431.20000000000005</v>
      </c>
      <c r="Y4618" s="41">
        <f t="shared" si="571"/>
        <v>0</v>
      </c>
      <c r="Z4618" s="41">
        <f t="shared" si="572"/>
        <v>0</v>
      </c>
      <c r="AA4618" s="41">
        <f t="shared" si="573"/>
        <v>0</v>
      </c>
      <c r="AB4618" s="41">
        <f t="shared" si="574"/>
        <v>0</v>
      </c>
      <c r="AC4618" s="42">
        <f t="shared" si="575"/>
        <v>431.2</v>
      </c>
      <c r="AD4618" s="43"/>
      <c r="AE4618" s="35"/>
      <c r="AF4618" s="15"/>
    </row>
    <row r="4619" spans="1:32">
      <c r="A4619" s="46" t="s">
        <v>29</v>
      </c>
      <c r="B4619" s="59">
        <v>32</v>
      </c>
      <c r="C4619" s="48" t="s">
        <v>5</v>
      </c>
      <c r="D4619" s="49">
        <v>110</v>
      </c>
      <c r="E4619" s="49">
        <v>0</v>
      </c>
      <c r="F4619" s="49">
        <v>0</v>
      </c>
      <c r="G4619" s="49">
        <v>0</v>
      </c>
      <c r="H4619" s="49">
        <v>0</v>
      </c>
      <c r="I4619" s="50">
        <v>70</v>
      </c>
      <c r="J4619" s="50">
        <v>50</v>
      </c>
      <c r="K4619" s="50">
        <v>0</v>
      </c>
      <c r="L4619" s="50">
        <v>0</v>
      </c>
      <c r="M4619" s="50">
        <v>0</v>
      </c>
      <c r="N4619" s="51">
        <f>D4619*$D$4</f>
        <v>148.5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0</v>
      </c>
      <c r="S4619" s="51">
        <f>(N4619/100)*(I4619*$I$4)+(N4619/100)*(J4619*$J$4)</f>
        <v>356.4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0</v>
      </c>
      <c r="X4619" s="51">
        <f t="shared" si="570"/>
        <v>504.9</v>
      </c>
      <c r="Y4619" s="51">
        <f t="shared" si="571"/>
        <v>0</v>
      </c>
      <c r="Z4619" s="51">
        <f t="shared" si="572"/>
        <v>0</v>
      </c>
      <c r="AA4619" s="51">
        <f t="shared" si="573"/>
        <v>0</v>
      </c>
      <c r="AB4619" s="51">
        <f t="shared" si="574"/>
        <v>0</v>
      </c>
      <c r="AC4619" s="52">
        <f t="shared" si="575"/>
        <v>504.9</v>
      </c>
      <c r="AD4619" s="53">
        <f>(ROUND(AC4619-AC4618,1)/AC4618)</f>
        <v>0.1709183673469388</v>
      </c>
      <c r="AE4619" s="44"/>
      <c r="AF4619" s="45"/>
    </row>
    <row r="4620" spans="1:32">
      <c r="A4620" s="46" t="s">
        <v>30</v>
      </c>
      <c r="B4620" s="59">
        <v>16</v>
      </c>
      <c r="C4620" s="48" t="s">
        <v>6</v>
      </c>
      <c r="D4620" s="49">
        <v>110</v>
      </c>
      <c r="E4620" s="49">
        <v>0</v>
      </c>
      <c r="F4620" s="49">
        <v>0</v>
      </c>
      <c r="G4620" s="49">
        <v>0</v>
      </c>
      <c r="H4620" s="49">
        <v>0</v>
      </c>
      <c r="I4620" s="50">
        <v>60</v>
      </c>
      <c r="J4620" s="50">
        <v>30</v>
      </c>
      <c r="K4620" s="50">
        <v>0</v>
      </c>
      <c r="L4620" s="50">
        <v>0</v>
      </c>
      <c r="M4620" s="50">
        <v>0</v>
      </c>
      <c r="N4620" s="51">
        <f>D4620*$D$5</f>
        <v>154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0</v>
      </c>
      <c r="S4620" s="51">
        <f>(N4620/100)*(I4620*$I$5)+(N4620/100)*(J4620*$J$5)</f>
        <v>277.20000000000005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0</v>
      </c>
      <c r="X4620" s="51">
        <f t="shared" ref="X4620:X4651" si="576">N4620+S4620</f>
        <v>431.20000000000005</v>
      </c>
      <c r="Y4620" s="51">
        <f t="shared" ref="Y4620:Y4651" si="577">O4620+T4620</f>
        <v>0</v>
      </c>
      <c r="Z4620" s="51">
        <f t="shared" ref="Z4620:Z4651" si="578">P4620+U4620</f>
        <v>0</v>
      </c>
      <c r="AA4620" s="51">
        <f t="shared" ref="AA4620:AA4651" si="579">Q4620+V4620</f>
        <v>0</v>
      </c>
      <c r="AB4620" s="51">
        <f t="shared" ref="AB4620:AB4651" si="580">R4620+W4620</f>
        <v>0</v>
      </c>
      <c r="AC4620" s="52">
        <f t="shared" ref="AC4620:AC4651" si="581">ROUND(X4620+Y4620+Z4620+AA4620+AB4620,1)</f>
        <v>431.2</v>
      </c>
      <c r="AD4620" s="53">
        <f>(ROUND(AC4620-AC4618,1)/AC4618)</f>
        <v>0</v>
      </c>
      <c r="AE4620" s="44"/>
      <c r="AF4620" s="45"/>
    </row>
    <row r="4621" spans="1:32">
      <c r="A4621" s="46" t="s">
        <v>31</v>
      </c>
      <c r="B4621" s="59">
        <v>0</v>
      </c>
      <c r="C4621" s="48" t="s">
        <v>7</v>
      </c>
      <c r="D4621" s="49">
        <v>110</v>
      </c>
      <c r="E4621" s="49">
        <v>0</v>
      </c>
      <c r="F4621" s="49">
        <v>0</v>
      </c>
      <c r="G4621" s="49">
        <v>0</v>
      </c>
      <c r="H4621" s="49">
        <v>0</v>
      </c>
      <c r="I4621" s="50">
        <v>60</v>
      </c>
      <c r="J4621" s="50">
        <v>30</v>
      </c>
      <c r="K4621" s="50">
        <v>0</v>
      </c>
      <c r="L4621" s="50">
        <v>0</v>
      </c>
      <c r="M4621" s="50">
        <v>0</v>
      </c>
      <c r="N4621" s="51">
        <f>D4621*$D$6</f>
        <v>154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0</v>
      </c>
      <c r="S4621" s="51">
        <f>(N4621/100)*(I4621*$I$6)+(N4621/100)*(J4621*$J$6)</f>
        <v>277.20000000000005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0</v>
      </c>
      <c r="X4621" s="51">
        <f t="shared" si="576"/>
        <v>431.20000000000005</v>
      </c>
      <c r="Y4621" s="51">
        <f t="shared" si="577"/>
        <v>0</v>
      </c>
      <c r="Z4621" s="51">
        <f t="shared" si="578"/>
        <v>0</v>
      </c>
      <c r="AA4621" s="51">
        <f t="shared" si="579"/>
        <v>0</v>
      </c>
      <c r="AB4621" s="51">
        <f t="shared" si="580"/>
        <v>0</v>
      </c>
      <c r="AC4621" s="52">
        <f t="shared" si="581"/>
        <v>431.2</v>
      </c>
      <c r="AD4621" s="53">
        <f>(ROUND(AC4621-AC4618,1)/AC4618)</f>
        <v>0</v>
      </c>
      <c r="AE4621" s="44"/>
      <c r="AF4621" s="45"/>
    </row>
    <row r="4622" spans="1:32">
      <c r="A4622" s="46" t="s">
        <v>32</v>
      </c>
      <c r="B4622" s="59">
        <v>0</v>
      </c>
      <c r="C4622" s="48" t="s">
        <v>8</v>
      </c>
      <c r="D4622" s="49">
        <v>110</v>
      </c>
      <c r="E4622" s="49">
        <v>0</v>
      </c>
      <c r="F4622" s="49">
        <v>0</v>
      </c>
      <c r="G4622" s="49">
        <v>0</v>
      </c>
      <c r="H4622" s="49">
        <v>0</v>
      </c>
      <c r="I4622" s="50">
        <v>60</v>
      </c>
      <c r="J4622" s="50">
        <v>30</v>
      </c>
      <c r="K4622" s="50">
        <v>0</v>
      </c>
      <c r="L4622" s="50">
        <v>0</v>
      </c>
      <c r="M4622" s="50">
        <v>0</v>
      </c>
      <c r="N4622" s="51">
        <f>D4622*$D$7</f>
        <v>154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0</v>
      </c>
      <c r="S4622" s="51">
        <f>(N4622/100)*(I4622*$I$7)+(N4622/100)*(J4622*$J$7)</f>
        <v>277.20000000000005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0</v>
      </c>
      <c r="X4622" s="51">
        <f t="shared" si="576"/>
        <v>431.20000000000005</v>
      </c>
      <c r="Y4622" s="51">
        <f t="shared" si="577"/>
        <v>0</v>
      </c>
      <c r="Z4622" s="51">
        <f t="shared" si="578"/>
        <v>0</v>
      </c>
      <c r="AA4622" s="51">
        <f t="shared" si="579"/>
        <v>0</v>
      </c>
      <c r="AB4622" s="51">
        <f t="shared" si="580"/>
        <v>0</v>
      </c>
      <c r="AC4622" s="52">
        <f t="shared" si="581"/>
        <v>431.2</v>
      </c>
      <c r="AD4622" s="53">
        <f>(ROUND(AC4622-AC4618,1)/AC4618)</f>
        <v>0</v>
      </c>
      <c r="AE4622" s="44"/>
      <c r="AF4622" s="45"/>
    </row>
    <row r="4623" spans="1:32">
      <c r="A4623" s="46" t="s">
        <v>33</v>
      </c>
      <c r="B4623" s="59"/>
      <c r="C4623" s="48" t="s">
        <v>9</v>
      </c>
      <c r="D4623" s="49">
        <v>110</v>
      </c>
      <c r="E4623" s="49">
        <v>0</v>
      </c>
      <c r="F4623" s="49">
        <v>0</v>
      </c>
      <c r="G4623" s="49">
        <v>0</v>
      </c>
      <c r="H4623" s="49">
        <v>0</v>
      </c>
      <c r="I4623" s="50">
        <v>60</v>
      </c>
      <c r="J4623" s="50">
        <v>30</v>
      </c>
      <c r="K4623" s="50">
        <v>0</v>
      </c>
      <c r="L4623" s="50">
        <v>0</v>
      </c>
      <c r="M4623" s="50">
        <v>0</v>
      </c>
      <c r="N4623" s="51">
        <f>D4623*$D$8</f>
        <v>154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0</v>
      </c>
      <c r="S4623" s="51">
        <f>(N4623/100)*(I4623*$I$8)+(N4623/100)*(J4623*$J$8)</f>
        <v>277.20000000000005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0</v>
      </c>
      <c r="X4623" s="51">
        <f t="shared" si="576"/>
        <v>431.20000000000005</v>
      </c>
      <c r="Y4623" s="51">
        <f t="shared" si="577"/>
        <v>0</v>
      </c>
      <c r="Z4623" s="51">
        <f t="shared" si="578"/>
        <v>0</v>
      </c>
      <c r="AA4623" s="51">
        <f t="shared" si="579"/>
        <v>0</v>
      </c>
      <c r="AB4623" s="51">
        <f t="shared" si="580"/>
        <v>0</v>
      </c>
      <c r="AC4623" s="52">
        <f t="shared" si="581"/>
        <v>431.2</v>
      </c>
      <c r="AD4623" s="53">
        <f>(ROUND(AC4623-AC4618,1)/AC4618)</f>
        <v>0</v>
      </c>
      <c r="AE4623" s="44"/>
      <c r="AF4623" s="45"/>
    </row>
    <row r="4624" spans="1:32">
      <c r="A4624" s="46" t="s">
        <v>34</v>
      </c>
      <c r="B4624" s="59"/>
      <c r="C4624" s="48" t="s">
        <v>10</v>
      </c>
      <c r="D4624" s="49">
        <v>55</v>
      </c>
      <c r="E4624" s="49">
        <v>118</v>
      </c>
      <c r="F4624" s="49">
        <v>0</v>
      </c>
      <c r="G4624" s="49">
        <v>0</v>
      </c>
      <c r="H4624" s="49">
        <v>0</v>
      </c>
      <c r="I4624" s="50">
        <v>60</v>
      </c>
      <c r="J4624" s="50">
        <v>30</v>
      </c>
      <c r="K4624" s="50">
        <v>98</v>
      </c>
      <c r="L4624" s="50">
        <v>0</v>
      </c>
      <c r="M4624" s="50">
        <v>0</v>
      </c>
      <c r="N4624" s="51">
        <f>D4624*$D$9</f>
        <v>74.25</v>
      </c>
      <c r="O4624" s="51">
        <f>E4624*$E$9</f>
        <v>159.30000000000001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66.825000000000003</v>
      </c>
      <c r="T4624" s="51">
        <f>(O4624/100)*(K4624*$K$9)</f>
        <v>218.55960000000002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576"/>
        <v>141.07499999999999</v>
      </c>
      <c r="Y4624" s="51">
        <f t="shared" si="577"/>
        <v>377.8596</v>
      </c>
      <c r="Z4624" s="51">
        <f t="shared" si="578"/>
        <v>0</v>
      </c>
      <c r="AA4624" s="51">
        <f t="shared" si="579"/>
        <v>0</v>
      </c>
      <c r="AB4624" s="51">
        <f t="shared" si="580"/>
        <v>0</v>
      </c>
      <c r="AC4624" s="52">
        <f t="shared" si="581"/>
        <v>518.9</v>
      </c>
      <c r="AD4624" s="53">
        <f>(ROUND(AC4624-AC4618,1)/AC4618)</f>
        <v>0.20338589981447125</v>
      </c>
      <c r="AE4624" s="44"/>
      <c r="AF4624" s="45"/>
    </row>
    <row r="4625" spans="1:32">
      <c r="A4625" s="46" t="s">
        <v>35</v>
      </c>
      <c r="B4625" s="59"/>
      <c r="C4625" s="48" t="s">
        <v>11</v>
      </c>
      <c r="D4625" s="49">
        <v>55</v>
      </c>
      <c r="E4625" s="49">
        <v>0</v>
      </c>
      <c r="F4625" s="49">
        <v>118</v>
      </c>
      <c r="G4625" s="49">
        <v>0</v>
      </c>
      <c r="H4625" s="49">
        <v>0</v>
      </c>
      <c r="I4625" s="50">
        <v>60</v>
      </c>
      <c r="J4625" s="50">
        <v>30</v>
      </c>
      <c r="K4625" s="50">
        <v>49</v>
      </c>
      <c r="L4625" s="50">
        <v>49</v>
      </c>
      <c r="M4625" s="50">
        <v>0</v>
      </c>
      <c r="N4625" s="51">
        <f>D4625*$D$10</f>
        <v>74.25</v>
      </c>
      <c r="O4625" s="51">
        <f>E4625*$E$10</f>
        <v>0</v>
      </c>
      <c r="P4625" s="51">
        <f>F4625*$F$10</f>
        <v>159.30000000000001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66.825000000000003</v>
      </c>
      <c r="T4625" s="51">
        <f>(O4625/100)*(K4625*$J$10)</f>
        <v>0</v>
      </c>
      <c r="U4625" s="51">
        <f>(P4625/100)*(K4625*$K$10)+(P4625/100)*(L4625*$L$10)</f>
        <v>218.55960000000002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576"/>
        <v>141.07499999999999</v>
      </c>
      <c r="Y4625" s="51">
        <f t="shared" si="577"/>
        <v>0</v>
      </c>
      <c r="Z4625" s="51">
        <f t="shared" si="578"/>
        <v>377.8596</v>
      </c>
      <c r="AA4625" s="51">
        <f t="shared" si="579"/>
        <v>0</v>
      </c>
      <c r="AB4625" s="51">
        <f t="shared" si="580"/>
        <v>0</v>
      </c>
      <c r="AC4625" s="52">
        <f t="shared" si="581"/>
        <v>518.9</v>
      </c>
      <c r="AD4625" s="53">
        <f>(ROUND(AC4625-AC4618,1)/AC4618)</f>
        <v>0.20338589981447125</v>
      </c>
      <c r="AE4625" s="44"/>
      <c r="AF4625" s="45"/>
    </row>
    <row r="4626" spans="1:32">
      <c r="A4626" s="46" t="s">
        <v>36</v>
      </c>
      <c r="B4626" s="59"/>
      <c r="C4626" s="48" t="s">
        <v>12</v>
      </c>
      <c r="D4626" s="49">
        <v>55</v>
      </c>
      <c r="E4626" s="49">
        <v>0</v>
      </c>
      <c r="F4626" s="49">
        <v>0</v>
      </c>
      <c r="G4626" s="49">
        <v>118</v>
      </c>
      <c r="H4626" s="49">
        <v>0</v>
      </c>
      <c r="I4626" s="50">
        <v>60</v>
      </c>
      <c r="J4626" s="50">
        <v>30</v>
      </c>
      <c r="K4626" s="50">
        <v>0</v>
      </c>
      <c r="L4626" s="50">
        <v>98</v>
      </c>
      <c r="M4626" s="50">
        <v>0</v>
      </c>
      <c r="N4626" s="51">
        <f>D4626*$D$11</f>
        <v>74.25</v>
      </c>
      <c r="O4626" s="51">
        <f>E4626*$E$11</f>
        <v>0</v>
      </c>
      <c r="P4626" s="51">
        <f>F4626*$F$11</f>
        <v>0</v>
      </c>
      <c r="Q4626" s="51">
        <f>G4626*$G$11</f>
        <v>159.30000000000001</v>
      </c>
      <c r="R4626" s="51">
        <f>H4626*$H$11</f>
        <v>0</v>
      </c>
      <c r="S4626" s="51">
        <f>(N4626/100)*(I4626*$I$11)+(N4626/100)*(J4626*$J$11)</f>
        <v>66.825000000000003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218.55960000000002</v>
      </c>
      <c r="W4626" s="51">
        <f>(R4626/100)*(K4626*$K$11)+(R4626/100)*(L4626*$L$11)</f>
        <v>0</v>
      </c>
      <c r="X4626" s="51">
        <f t="shared" si="576"/>
        <v>141.07499999999999</v>
      </c>
      <c r="Y4626" s="51">
        <f t="shared" si="577"/>
        <v>0</v>
      </c>
      <c r="Z4626" s="51">
        <f t="shared" si="578"/>
        <v>0</v>
      </c>
      <c r="AA4626" s="51">
        <f t="shared" si="579"/>
        <v>377.8596</v>
      </c>
      <c r="AB4626" s="51">
        <f t="shared" si="580"/>
        <v>0</v>
      </c>
      <c r="AC4626" s="52">
        <f t="shared" si="581"/>
        <v>518.9</v>
      </c>
      <c r="AD4626" s="53">
        <f>(ROUND(AC4626-AC4618,1)/AC4618)</f>
        <v>0.20338589981447125</v>
      </c>
      <c r="AE4626" s="44"/>
      <c r="AF4626" s="45"/>
    </row>
    <row r="4627" spans="1:32">
      <c r="A4627" s="46" t="s">
        <v>37</v>
      </c>
      <c r="B4627" s="59"/>
      <c r="C4627" s="48" t="s">
        <v>13</v>
      </c>
      <c r="D4627" s="49">
        <v>55</v>
      </c>
      <c r="E4627" s="49">
        <v>0</v>
      </c>
      <c r="F4627" s="49">
        <v>0</v>
      </c>
      <c r="G4627" s="49">
        <v>0</v>
      </c>
      <c r="H4627" s="49">
        <v>118</v>
      </c>
      <c r="I4627" s="50">
        <v>60</v>
      </c>
      <c r="J4627" s="50">
        <v>30</v>
      </c>
      <c r="K4627" s="50">
        <v>49</v>
      </c>
      <c r="L4627" s="50">
        <v>49</v>
      </c>
      <c r="M4627" s="50">
        <v>0</v>
      </c>
      <c r="N4627" s="51">
        <f>D4627*$D$12</f>
        <v>74.25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159.30000000000001</v>
      </c>
      <c r="S4627" s="51">
        <f>(N4627/100)*(I4627*$I$12)+(N4627/100)*(J4627*$J$12)</f>
        <v>66.825000000000003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218.55960000000002</v>
      </c>
      <c r="X4627" s="51">
        <f t="shared" si="576"/>
        <v>141.07499999999999</v>
      </c>
      <c r="Y4627" s="51">
        <f t="shared" si="577"/>
        <v>0</v>
      </c>
      <c r="Z4627" s="51">
        <f t="shared" si="578"/>
        <v>0</v>
      </c>
      <c r="AA4627" s="51">
        <f t="shared" si="579"/>
        <v>0</v>
      </c>
      <c r="AB4627" s="51">
        <f t="shared" si="580"/>
        <v>377.8596</v>
      </c>
      <c r="AC4627" s="52">
        <f t="shared" si="581"/>
        <v>518.9</v>
      </c>
      <c r="AD4627" s="53">
        <f>(ROUND(AC4627-AC4618,1)/AC4618)</f>
        <v>0.20338589981447125</v>
      </c>
      <c r="AE4627" s="44"/>
      <c r="AF4627" s="45"/>
    </row>
    <row r="4628" spans="1:32">
      <c r="A4628" s="46" t="s">
        <v>38</v>
      </c>
      <c r="B4628" s="59"/>
      <c r="C4628" s="48" t="s">
        <v>14</v>
      </c>
      <c r="D4628" s="49">
        <v>110</v>
      </c>
      <c r="E4628" s="49">
        <v>0</v>
      </c>
      <c r="F4628" s="49">
        <v>0</v>
      </c>
      <c r="G4628" s="49">
        <v>0</v>
      </c>
      <c r="H4628" s="49">
        <v>0</v>
      </c>
      <c r="I4628" s="50">
        <v>0</v>
      </c>
      <c r="J4628" s="50">
        <v>0</v>
      </c>
      <c r="K4628" s="50">
        <v>0</v>
      </c>
      <c r="L4628" s="50">
        <v>0</v>
      </c>
      <c r="M4628" s="50">
        <v>125</v>
      </c>
      <c r="N4628" s="51">
        <f>D4628*$D$13</f>
        <v>148.5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0</v>
      </c>
      <c r="S4628" s="51">
        <f>(N4628/100)*(I4628*$I$13)+(N4628/100)*(J4628*$J$13)+(N4628/100)*(M4628*$M$13)</f>
        <v>371.25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0</v>
      </c>
      <c r="X4628" s="51">
        <f t="shared" si="576"/>
        <v>519.75</v>
      </c>
      <c r="Y4628" s="51">
        <f t="shared" si="577"/>
        <v>0</v>
      </c>
      <c r="Z4628" s="51">
        <f t="shared" si="578"/>
        <v>0</v>
      </c>
      <c r="AA4628" s="51">
        <f t="shared" si="579"/>
        <v>0</v>
      </c>
      <c r="AB4628" s="51">
        <f t="shared" si="580"/>
        <v>0</v>
      </c>
      <c r="AC4628" s="52">
        <f t="shared" si="581"/>
        <v>519.79999999999995</v>
      </c>
      <c r="AD4628" s="53">
        <f>(ROUND(AC4628-AC4618,1)/AC4618)</f>
        <v>0.20547309833024119</v>
      </c>
      <c r="AE4628" s="35"/>
      <c r="AF4628" s="45"/>
    </row>
    <row r="4629" spans="1:32">
      <c r="A4629" s="46" t="s">
        <v>39</v>
      </c>
      <c r="B4629" s="59"/>
      <c r="C4629" s="48" t="s">
        <v>15</v>
      </c>
      <c r="D4629" s="49">
        <v>110</v>
      </c>
      <c r="E4629" s="49">
        <v>0</v>
      </c>
      <c r="F4629" s="49">
        <v>0</v>
      </c>
      <c r="G4629" s="49">
        <v>0</v>
      </c>
      <c r="H4629" s="49">
        <v>0</v>
      </c>
      <c r="I4629" s="50">
        <v>60</v>
      </c>
      <c r="J4629" s="50">
        <v>30</v>
      </c>
      <c r="K4629" s="50">
        <v>80</v>
      </c>
      <c r="L4629" s="50">
        <v>0</v>
      </c>
      <c r="M4629" s="50">
        <v>0</v>
      </c>
      <c r="N4629" s="51">
        <f>D4629*$D$14</f>
        <v>148.5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371.25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576"/>
        <v>519.75</v>
      </c>
      <c r="Y4629" s="51">
        <f t="shared" si="577"/>
        <v>0</v>
      </c>
      <c r="Z4629" s="51">
        <f t="shared" si="578"/>
        <v>0</v>
      </c>
      <c r="AA4629" s="51">
        <f t="shared" si="579"/>
        <v>0</v>
      </c>
      <c r="AB4629" s="51">
        <f t="shared" si="580"/>
        <v>0</v>
      </c>
      <c r="AC4629" s="52">
        <f t="shared" si="581"/>
        <v>519.79999999999995</v>
      </c>
      <c r="AD4629" s="53">
        <f>(ROUND(AC4629-AC4618,1)/AC4618)</f>
        <v>0.20547309833024119</v>
      </c>
      <c r="AE4629" s="44"/>
      <c r="AF4629" s="45"/>
    </row>
    <row r="4630" spans="1:32">
      <c r="A4630" s="46"/>
      <c r="B4630" s="59"/>
      <c r="C4630" s="48" t="s">
        <v>16</v>
      </c>
      <c r="D4630" s="49">
        <v>110</v>
      </c>
      <c r="E4630" s="49">
        <v>0</v>
      </c>
      <c r="F4630" s="49">
        <v>0</v>
      </c>
      <c r="G4630" s="49">
        <v>0</v>
      </c>
      <c r="H4630" s="49">
        <v>0</v>
      </c>
      <c r="I4630" s="50">
        <v>60</v>
      </c>
      <c r="J4630" s="50">
        <v>30</v>
      </c>
      <c r="K4630" s="50">
        <v>0</v>
      </c>
      <c r="L4630" s="50">
        <v>80</v>
      </c>
      <c r="M4630" s="50">
        <v>0</v>
      </c>
      <c r="N4630" s="51">
        <f>D4630*$D$15</f>
        <v>148.5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371.25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576"/>
        <v>519.75</v>
      </c>
      <c r="Y4630" s="51">
        <f t="shared" si="577"/>
        <v>0</v>
      </c>
      <c r="Z4630" s="51">
        <f t="shared" si="578"/>
        <v>0</v>
      </c>
      <c r="AA4630" s="51">
        <f t="shared" si="579"/>
        <v>0</v>
      </c>
      <c r="AB4630" s="51">
        <f t="shared" si="580"/>
        <v>0</v>
      </c>
      <c r="AC4630" s="52">
        <f t="shared" si="581"/>
        <v>519.79999999999995</v>
      </c>
      <c r="AD4630" s="53">
        <f>(ROUND(AC4630-AC4618,1)/AC4618)</f>
        <v>0.20547309833024119</v>
      </c>
      <c r="AE4630" s="44"/>
      <c r="AF4630" s="45"/>
    </row>
    <row r="4631" spans="1:32">
      <c r="A4631" s="46"/>
      <c r="B4631" s="59"/>
      <c r="C4631" s="48" t="s">
        <v>17</v>
      </c>
      <c r="D4631" s="49">
        <v>110</v>
      </c>
      <c r="E4631" s="49">
        <v>0</v>
      </c>
      <c r="F4631" s="49">
        <v>0</v>
      </c>
      <c r="G4631" s="49">
        <v>0</v>
      </c>
      <c r="H4631" s="49">
        <v>0</v>
      </c>
      <c r="I4631" s="50">
        <v>60</v>
      </c>
      <c r="J4631" s="50">
        <v>60</v>
      </c>
      <c r="K4631" s="50">
        <v>0</v>
      </c>
      <c r="L4631" s="50">
        <v>0</v>
      </c>
      <c r="M4631" s="50">
        <v>0</v>
      </c>
      <c r="N4631" s="51">
        <f>D4631*$D$16</f>
        <v>148.5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0</v>
      </c>
      <c r="S4631" s="51">
        <f>(N4631/100)*(I4631*$I$16)+(N4631/100)*(J4631*$J$16)</f>
        <v>311.85000000000002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0</v>
      </c>
      <c r="X4631" s="51">
        <f t="shared" si="576"/>
        <v>460.35</v>
      </c>
      <c r="Y4631" s="51">
        <f t="shared" si="577"/>
        <v>0</v>
      </c>
      <c r="Z4631" s="51">
        <f t="shared" si="578"/>
        <v>0</v>
      </c>
      <c r="AA4631" s="51">
        <f t="shared" si="579"/>
        <v>0</v>
      </c>
      <c r="AB4631" s="51">
        <f t="shared" si="580"/>
        <v>0</v>
      </c>
      <c r="AC4631" s="52">
        <f t="shared" si="581"/>
        <v>460.4</v>
      </c>
      <c r="AD4631" s="53">
        <f>(ROUND(AC4631-AC4618,1)/AC4618)</f>
        <v>6.7717996289424862E-2</v>
      </c>
      <c r="AE4631" s="44"/>
      <c r="AF4631" s="45"/>
    </row>
    <row r="4632" spans="1:32">
      <c r="A4632" s="46"/>
      <c r="B4632" s="59"/>
      <c r="C4632" s="48" t="s">
        <v>18</v>
      </c>
      <c r="D4632" s="49">
        <v>110</v>
      </c>
      <c r="E4632" s="49">
        <v>0</v>
      </c>
      <c r="F4632" s="49">
        <v>0</v>
      </c>
      <c r="G4632" s="49">
        <v>0</v>
      </c>
      <c r="H4632" s="49">
        <v>0</v>
      </c>
      <c r="I4632" s="50">
        <v>95</v>
      </c>
      <c r="J4632" s="50">
        <v>30</v>
      </c>
      <c r="K4632" s="50">
        <v>0</v>
      </c>
      <c r="L4632" s="50">
        <v>0</v>
      </c>
      <c r="M4632" s="50">
        <v>0</v>
      </c>
      <c r="N4632" s="51">
        <f>D4632*$D$17</f>
        <v>148.5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0</v>
      </c>
      <c r="S4632" s="51">
        <f>(N4632/100)*(I4632*$I$17)+(N4632/100)*(J4632*$J$17)</f>
        <v>397.23750000000001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0</v>
      </c>
      <c r="X4632" s="51">
        <f t="shared" si="576"/>
        <v>545.73749999999995</v>
      </c>
      <c r="Y4632" s="51">
        <f t="shared" si="577"/>
        <v>0</v>
      </c>
      <c r="Z4632" s="51">
        <f t="shared" si="578"/>
        <v>0</v>
      </c>
      <c r="AA4632" s="51">
        <f t="shared" si="579"/>
        <v>0</v>
      </c>
      <c r="AB4632" s="51">
        <f t="shared" si="580"/>
        <v>0</v>
      </c>
      <c r="AC4632" s="52">
        <f t="shared" si="581"/>
        <v>545.70000000000005</v>
      </c>
      <c r="AD4632" s="53">
        <f>(ROUND(AC4632-AC4618,1)/AC4618)</f>
        <v>0.26553803339517623</v>
      </c>
      <c r="AE4632" s="44"/>
      <c r="AF4632" s="45"/>
    </row>
    <row r="4633" spans="1:32">
      <c r="A4633" s="54" t="s">
        <v>19</v>
      </c>
      <c r="B4633" s="60" t="s">
        <v>370</v>
      </c>
      <c r="C4633" s="38" t="s">
        <v>53</v>
      </c>
      <c r="D4633" s="39">
        <v>112</v>
      </c>
      <c r="E4633" s="39">
        <v>0</v>
      </c>
      <c r="F4633" s="39">
        <v>0</v>
      </c>
      <c r="G4633" s="39">
        <v>0</v>
      </c>
      <c r="H4633" s="39">
        <v>60</v>
      </c>
      <c r="I4633" s="40">
        <v>10</v>
      </c>
      <c r="J4633" s="40">
        <v>50</v>
      </c>
      <c r="K4633" s="40">
        <v>0</v>
      </c>
      <c r="L4633" s="40">
        <v>0</v>
      </c>
      <c r="M4633" s="40">
        <v>0</v>
      </c>
      <c r="N4633" s="41">
        <f>D4633*$D$3</f>
        <v>156.79999999999998</v>
      </c>
      <c r="O4633" s="41">
        <f>E4633*$E$3</f>
        <v>0</v>
      </c>
      <c r="P4633" s="41">
        <f>F4633*$F$3</f>
        <v>0</v>
      </c>
      <c r="Q4633" s="41">
        <f>G4633*$G$3</f>
        <v>0</v>
      </c>
      <c r="R4633" s="41">
        <f>H4633*$H$3</f>
        <v>84</v>
      </c>
      <c r="S4633" s="41">
        <f>(N4633/100)*(I4633*$I$3)+(N4633/100)*(J4633*$J$3)</f>
        <v>188.15999999999997</v>
      </c>
      <c r="T4633" s="41">
        <f>(O4633/100)*(K4633*$K$3)</f>
        <v>0</v>
      </c>
      <c r="U4633" s="41">
        <f>(P4633/100)*(K4633*$K$3)+(P4633/100)*(L4633*$L$3)</f>
        <v>0</v>
      </c>
      <c r="V4633" s="41">
        <f>(Q4633/100)*(L4633*$L$3)</f>
        <v>0</v>
      </c>
      <c r="W4633" s="41">
        <f>(R4633/100)*(K4633*$K$3)+(R4633/100)*(L4633*$L$3)</f>
        <v>0</v>
      </c>
      <c r="X4633" s="41">
        <f t="shared" si="576"/>
        <v>344.95999999999992</v>
      </c>
      <c r="Y4633" s="41">
        <f t="shared" si="577"/>
        <v>0</v>
      </c>
      <c r="Z4633" s="41">
        <f t="shared" si="578"/>
        <v>0</v>
      </c>
      <c r="AA4633" s="41">
        <f t="shared" si="579"/>
        <v>0</v>
      </c>
      <c r="AB4633" s="41">
        <f t="shared" si="580"/>
        <v>84</v>
      </c>
      <c r="AC4633" s="42">
        <f t="shared" si="581"/>
        <v>429</v>
      </c>
      <c r="AD4633" s="43"/>
      <c r="AE4633" s="44"/>
      <c r="AF4633" s="45"/>
    </row>
    <row r="4634" spans="1:32">
      <c r="A4634" s="46" t="s">
        <v>29</v>
      </c>
      <c r="B4634" s="61">
        <v>15</v>
      </c>
      <c r="C4634" s="48" t="s">
        <v>5</v>
      </c>
      <c r="D4634" s="49">
        <v>112</v>
      </c>
      <c r="E4634" s="49">
        <v>0</v>
      </c>
      <c r="F4634" s="49">
        <v>0</v>
      </c>
      <c r="G4634" s="49">
        <v>0</v>
      </c>
      <c r="H4634" s="49">
        <v>60</v>
      </c>
      <c r="I4634" s="50">
        <v>35</v>
      </c>
      <c r="J4634" s="50">
        <v>60</v>
      </c>
      <c r="K4634" s="50">
        <v>0</v>
      </c>
      <c r="L4634" s="50">
        <v>0</v>
      </c>
      <c r="M4634" s="50">
        <v>0</v>
      </c>
      <c r="N4634" s="51">
        <f>D4634*$D$4</f>
        <v>151.20000000000002</v>
      </c>
      <c r="O4634" s="51">
        <f>E4634*$E$4</f>
        <v>0</v>
      </c>
      <c r="P4634" s="51">
        <f>F4634*$F$4</f>
        <v>0</v>
      </c>
      <c r="Q4634" s="51">
        <f>G4634*$G$4</f>
        <v>0</v>
      </c>
      <c r="R4634" s="51">
        <f>H4634*$H$4</f>
        <v>81</v>
      </c>
      <c r="S4634" s="51">
        <f>(N4634/100)*(I4634*$I$4)+(N4634/100)*(J4634*$J$4)</f>
        <v>287.28000000000003</v>
      </c>
      <c r="T4634" s="51">
        <f>(O4634/100)*(K4634*$K$4)</f>
        <v>0</v>
      </c>
      <c r="U4634" s="51">
        <f>(P4634/100)*(K4634*$K$4)+(P4634/100)*(L4634*$L$4)</f>
        <v>0</v>
      </c>
      <c r="V4634" s="51">
        <f>(Q4634/100)*(L4634*$L$4)</f>
        <v>0</v>
      </c>
      <c r="W4634" s="51">
        <f>(R4634/100)*(K4634*$K$4)+(R4634/100)*(L4634*$L$4)</f>
        <v>0</v>
      </c>
      <c r="X4634" s="51">
        <f t="shared" si="576"/>
        <v>438.48</v>
      </c>
      <c r="Y4634" s="51">
        <f t="shared" si="577"/>
        <v>0</v>
      </c>
      <c r="Z4634" s="51">
        <f t="shared" si="578"/>
        <v>0</v>
      </c>
      <c r="AA4634" s="51">
        <f t="shared" si="579"/>
        <v>0</v>
      </c>
      <c r="AB4634" s="51">
        <f t="shared" si="580"/>
        <v>81</v>
      </c>
      <c r="AC4634" s="52">
        <f t="shared" si="581"/>
        <v>519.5</v>
      </c>
      <c r="AD4634" s="53">
        <f>(ROUND(AC4634-AC4633,1)/AC4633)</f>
        <v>0.21095571095571095</v>
      </c>
      <c r="AE4634" s="44"/>
      <c r="AF4634" s="45"/>
    </row>
    <row r="4635" spans="1:32">
      <c r="A4635" s="46" t="s">
        <v>30</v>
      </c>
      <c r="B4635" s="61">
        <v>32</v>
      </c>
      <c r="C4635" s="48" t="s">
        <v>6</v>
      </c>
      <c r="D4635" s="49">
        <v>112</v>
      </c>
      <c r="E4635" s="49">
        <v>0</v>
      </c>
      <c r="F4635" s="49">
        <v>0</v>
      </c>
      <c r="G4635" s="49">
        <v>0</v>
      </c>
      <c r="H4635" s="49">
        <v>60</v>
      </c>
      <c r="I4635" s="50">
        <v>10</v>
      </c>
      <c r="J4635" s="50">
        <v>50</v>
      </c>
      <c r="K4635" s="50">
        <v>0</v>
      </c>
      <c r="L4635" s="50">
        <v>0</v>
      </c>
      <c r="M4635" s="50">
        <v>0</v>
      </c>
      <c r="N4635" s="51">
        <f>D4635*$D$5</f>
        <v>156.79999999999998</v>
      </c>
      <c r="O4635" s="51">
        <f>E4635*$E$5</f>
        <v>0</v>
      </c>
      <c r="P4635" s="51">
        <f>F4635*$F$5</f>
        <v>0</v>
      </c>
      <c r="Q4635" s="51">
        <f>G4635*$G$5</f>
        <v>0</v>
      </c>
      <c r="R4635" s="51">
        <f>H4635*$H$5</f>
        <v>84</v>
      </c>
      <c r="S4635" s="51">
        <f>(N4635/100)*(I4635*$I$5)+(N4635/100)*(J4635*$J$5)</f>
        <v>188.15999999999997</v>
      </c>
      <c r="T4635" s="51">
        <f>(O4635/100)*(K4635*$K$5)</f>
        <v>0</v>
      </c>
      <c r="U4635" s="51">
        <f>(P4635/100)*(K4635*$K$5)+(P4635/100)*(L4635*$L$5)</f>
        <v>0</v>
      </c>
      <c r="V4635" s="51">
        <f>(Q4635/100)*(L4635*$L$5)</f>
        <v>0</v>
      </c>
      <c r="W4635" s="51">
        <f>(R4635/100)*(K4635*$K$5)+(R4635/100)*(L4635*$L$5)</f>
        <v>0</v>
      </c>
      <c r="X4635" s="51">
        <f t="shared" si="576"/>
        <v>344.95999999999992</v>
      </c>
      <c r="Y4635" s="51">
        <f t="shared" si="577"/>
        <v>0</v>
      </c>
      <c r="Z4635" s="51">
        <f t="shared" si="578"/>
        <v>0</v>
      </c>
      <c r="AA4635" s="51">
        <f t="shared" si="579"/>
        <v>0</v>
      </c>
      <c r="AB4635" s="51">
        <f t="shared" si="580"/>
        <v>84</v>
      </c>
      <c r="AC4635" s="52">
        <f t="shared" si="581"/>
        <v>429</v>
      </c>
      <c r="AD4635" s="53">
        <f>(ROUND(AC4635-AC4633,1)/AC4633)</f>
        <v>0</v>
      </c>
      <c r="AE4635" s="44"/>
      <c r="AF4635" s="45"/>
    </row>
    <row r="4636" spans="1:32">
      <c r="A4636" s="46" t="s">
        <v>31</v>
      </c>
      <c r="B4636" s="61">
        <v>20</v>
      </c>
      <c r="C4636" s="48" t="s">
        <v>7</v>
      </c>
      <c r="D4636" s="49">
        <v>112</v>
      </c>
      <c r="E4636" s="49">
        <v>0</v>
      </c>
      <c r="F4636" s="49">
        <v>0</v>
      </c>
      <c r="G4636" s="49">
        <v>0</v>
      </c>
      <c r="H4636" s="49">
        <v>60</v>
      </c>
      <c r="I4636" s="50">
        <v>10</v>
      </c>
      <c r="J4636" s="50">
        <v>50</v>
      </c>
      <c r="K4636" s="50">
        <v>0</v>
      </c>
      <c r="L4636" s="50">
        <v>0</v>
      </c>
      <c r="M4636" s="50">
        <v>0</v>
      </c>
      <c r="N4636" s="51">
        <f>D4636*$D$6</f>
        <v>156.79999999999998</v>
      </c>
      <c r="O4636" s="51">
        <f>E4636*$E$6</f>
        <v>0</v>
      </c>
      <c r="P4636" s="51">
        <f>F4636*$F$6</f>
        <v>0</v>
      </c>
      <c r="Q4636" s="51">
        <f>G4636*$G$6</f>
        <v>0</v>
      </c>
      <c r="R4636" s="51">
        <f>H4636*$H$6</f>
        <v>84</v>
      </c>
      <c r="S4636" s="51">
        <f>(N4636/100)*(I4636*$I$6)+(N4636/100)*(J4636*$J$6)</f>
        <v>188.15999999999997</v>
      </c>
      <c r="T4636" s="51">
        <f>(O4636/100)*(K4636*$K$6)</f>
        <v>0</v>
      </c>
      <c r="U4636" s="51">
        <f>(P4636/100)*(K4636*$K$6)+(P4636/100)*(L4636*$L$6)</f>
        <v>0</v>
      </c>
      <c r="V4636" s="51">
        <f>(Q4636/100)*(L4636*$L$6)</f>
        <v>0</v>
      </c>
      <c r="W4636" s="51">
        <f>(R4636/100)*(K4636*$K$6)+(R4636/100)*(L4636*$L$6)</f>
        <v>0</v>
      </c>
      <c r="X4636" s="51">
        <f t="shared" si="576"/>
        <v>344.95999999999992</v>
      </c>
      <c r="Y4636" s="51">
        <f t="shared" si="577"/>
        <v>0</v>
      </c>
      <c r="Z4636" s="51">
        <f t="shared" si="578"/>
        <v>0</v>
      </c>
      <c r="AA4636" s="51">
        <f t="shared" si="579"/>
        <v>0</v>
      </c>
      <c r="AB4636" s="51">
        <f t="shared" si="580"/>
        <v>84</v>
      </c>
      <c r="AC4636" s="52">
        <f t="shared" si="581"/>
        <v>429</v>
      </c>
      <c r="AD4636" s="53">
        <f>(ROUND(AC4636-AC4633,1)/AC4633)</f>
        <v>0</v>
      </c>
      <c r="AE4636" s="44"/>
      <c r="AF4636" s="45"/>
    </row>
    <row r="4637" spans="1:32">
      <c r="A4637" s="46" t="s">
        <v>32</v>
      </c>
      <c r="B4637" s="61">
        <v>20</v>
      </c>
      <c r="C4637" s="48" t="s">
        <v>8</v>
      </c>
      <c r="D4637" s="49">
        <v>112</v>
      </c>
      <c r="E4637" s="49">
        <v>0</v>
      </c>
      <c r="F4637" s="49">
        <v>0</v>
      </c>
      <c r="G4637" s="49">
        <v>0</v>
      </c>
      <c r="H4637" s="49">
        <v>60</v>
      </c>
      <c r="I4637" s="50">
        <v>10</v>
      </c>
      <c r="J4637" s="50">
        <v>50</v>
      </c>
      <c r="K4637" s="50">
        <v>0</v>
      </c>
      <c r="L4637" s="50">
        <v>0</v>
      </c>
      <c r="M4637" s="50">
        <v>0</v>
      </c>
      <c r="N4637" s="51">
        <f>D4637*$D$7</f>
        <v>156.79999999999998</v>
      </c>
      <c r="O4637" s="51">
        <f>E4637*$E$7</f>
        <v>0</v>
      </c>
      <c r="P4637" s="51">
        <f>F4637*$F$7</f>
        <v>0</v>
      </c>
      <c r="Q4637" s="51">
        <f>G4637*$G$7</f>
        <v>0</v>
      </c>
      <c r="R4637" s="51">
        <f>H4637*$H$7</f>
        <v>84</v>
      </c>
      <c r="S4637" s="51">
        <f>(N4637/100)*(I4637*$I$7)+(N4637/100)*(J4637*$J$7)</f>
        <v>188.15999999999997</v>
      </c>
      <c r="T4637" s="51">
        <f>(O4637/100)*(K4637*$K$7)</f>
        <v>0</v>
      </c>
      <c r="U4637" s="51">
        <f>(P4637/100)*(K4637*$K$7)+(P4637/100)*(L4637*$L$7)</f>
        <v>0</v>
      </c>
      <c r="V4637" s="51">
        <f>(Q4637/100)*(L4637*$L$7)</f>
        <v>0</v>
      </c>
      <c r="W4637" s="51">
        <f>(R4637/100)*(K4637*$K$7)+(R4637/100)*(L4637*$L$7)</f>
        <v>0</v>
      </c>
      <c r="X4637" s="51">
        <f t="shared" si="576"/>
        <v>344.95999999999992</v>
      </c>
      <c r="Y4637" s="51">
        <f t="shared" si="577"/>
        <v>0</v>
      </c>
      <c r="Z4637" s="51">
        <f t="shared" si="578"/>
        <v>0</v>
      </c>
      <c r="AA4637" s="51">
        <f t="shared" si="579"/>
        <v>0</v>
      </c>
      <c r="AB4637" s="51">
        <f t="shared" si="580"/>
        <v>84</v>
      </c>
      <c r="AC4637" s="52">
        <f t="shared" si="581"/>
        <v>429</v>
      </c>
      <c r="AD4637" s="53">
        <f>(ROUND(AC4637-AC4633,1)/AC4633)</f>
        <v>0</v>
      </c>
      <c r="AE4637" s="35"/>
      <c r="AF4637" s="45"/>
    </row>
    <row r="4638" spans="1:32">
      <c r="A4638" s="46" t="s">
        <v>33</v>
      </c>
      <c r="B4638" s="61"/>
      <c r="C4638" s="48" t="s">
        <v>9</v>
      </c>
      <c r="D4638" s="49">
        <v>112</v>
      </c>
      <c r="E4638" s="49">
        <v>0</v>
      </c>
      <c r="F4638" s="49">
        <v>0</v>
      </c>
      <c r="G4638" s="49">
        <v>0</v>
      </c>
      <c r="H4638" s="49">
        <v>60</v>
      </c>
      <c r="I4638" s="50">
        <v>10</v>
      </c>
      <c r="J4638" s="50">
        <v>50</v>
      </c>
      <c r="K4638" s="50">
        <v>0</v>
      </c>
      <c r="L4638" s="50">
        <v>0</v>
      </c>
      <c r="M4638" s="50">
        <v>0</v>
      </c>
      <c r="N4638" s="51">
        <f>D4638*$D$8</f>
        <v>156.79999999999998</v>
      </c>
      <c r="O4638" s="51">
        <f>E4638*$E$8</f>
        <v>0</v>
      </c>
      <c r="P4638" s="51">
        <f>F4638*$F$8</f>
        <v>0</v>
      </c>
      <c r="Q4638" s="51">
        <f>G4638*$G$8</f>
        <v>0</v>
      </c>
      <c r="R4638" s="51">
        <f>H4638*$H$8</f>
        <v>84</v>
      </c>
      <c r="S4638" s="51">
        <f>(N4638/100)*(I4638*$I$8)+(N4638/100)*(J4638*$J$8)</f>
        <v>188.15999999999997</v>
      </c>
      <c r="T4638" s="51">
        <f>(O4638/100)*(K4638*$K$8)</f>
        <v>0</v>
      </c>
      <c r="U4638" s="51">
        <f>(P4638/100)*(K4638*$K$8)+(P4638/100)*(L4638*$L$8)</f>
        <v>0</v>
      </c>
      <c r="V4638" s="51">
        <f>(Q4638/100)*(L4638*$L$8)</f>
        <v>0</v>
      </c>
      <c r="W4638" s="51">
        <f>(R4638/100)*(K4638*$K$8)+(R4638/100)*(L4638*$L$8)</f>
        <v>0</v>
      </c>
      <c r="X4638" s="51">
        <f t="shared" si="576"/>
        <v>344.95999999999992</v>
      </c>
      <c r="Y4638" s="51">
        <f t="shared" si="577"/>
        <v>0</v>
      </c>
      <c r="Z4638" s="51">
        <f t="shared" si="578"/>
        <v>0</v>
      </c>
      <c r="AA4638" s="51">
        <f t="shared" si="579"/>
        <v>0</v>
      </c>
      <c r="AB4638" s="51">
        <f t="shared" si="580"/>
        <v>84</v>
      </c>
      <c r="AC4638" s="52">
        <f t="shared" si="581"/>
        <v>429</v>
      </c>
      <c r="AD4638" s="53">
        <f>(ROUND(AC4638-AC4633,1)/AC4633)</f>
        <v>0</v>
      </c>
      <c r="AE4638" s="44"/>
      <c r="AF4638" s="15"/>
    </row>
    <row r="4639" spans="1:32">
      <c r="A4639" s="46" t="s">
        <v>34</v>
      </c>
      <c r="B4639" s="61"/>
      <c r="C4639" s="48" t="s">
        <v>10</v>
      </c>
      <c r="D4639" s="49">
        <v>56</v>
      </c>
      <c r="E4639" s="49">
        <v>125</v>
      </c>
      <c r="F4639" s="49">
        <v>0</v>
      </c>
      <c r="G4639" s="49">
        <v>0</v>
      </c>
      <c r="H4639" s="49">
        <v>0</v>
      </c>
      <c r="I4639" s="50">
        <v>10</v>
      </c>
      <c r="J4639" s="50">
        <v>50</v>
      </c>
      <c r="K4639" s="50">
        <v>100</v>
      </c>
      <c r="L4639" s="50">
        <v>0</v>
      </c>
      <c r="M4639" s="50">
        <v>0</v>
      </c>
      <c r="N4639" s="51">
        <f>D4639*$D$9</f>
        <v>75.600000000000009</v>
      </c>
      <c r="O4639" s="51">
        <f>E4639*$E$9</f>
        <v>168.75</v>
      </c>
      <c r="P4639" s="51">
        <f>F4639*$F$9</f>
        <v>0</v>
      </c>
      <c r="Q4639" s="51">
        <f>G4639*$G$9</f>
        <v>0</v>
      </c>
      <c r="R4639" s="51">
        <f>H4639*$H$9</f>
        <v>0</v>
      </c>
      <c r="S4639" s="51">
        <f>(N4639/100)*(I4639*$I$9)+(N4639/100)*(J4639*$J$9)</f>
        <v>45.360000000000007</v>
      </c>
      <c r="T4639" s="51">
        <f>(O4639/100)*(K4639*$K$9)</f>
        <v>236.25</v>
      </c>
      <c r="U4639" s="51">
        <f>(P4639/100)*(K4639*$K$9)+(P4639/100)*(L4639*$L$9)</f>
        <v>0</v>
      </c>
      <c r="V4639" s="51">
        <f>(Q4639/100)*(L4639*$L$9)</f>
        <v>0</v>
      </c>
      <c r="W4639" s="51">
        <f>(R4639/100)*(K4639*$K$9)+(R4639/100)*(L4639*$L$9)</f>
        <v>0</v>
      </c>
      <c r="X4639" s="51">
        <f t="shared" si="576"/>
        <v>120.96000000000001</v>
      </c>
      <c r="Y4639" s="51">
        <f t="shared" si="577"/>
        <v>405</v>
      </c>
      <c r="Z4639" s="51">
        <f t="shared" si="578"/>
        <v>0</v>
      </c>
      <c r="AA4639" s="51">
        <f t="shared" si="579"/>
        <v>0</v>
      </c>
      <c r="AB4639" s="51">
        <f t="shared" si="580"/>
        <v>0</v>
      </c>
      <c r="AC4639" s="52">
        <f t="shared" si="581"/>
        <v>526</v>
      </c>
      <c r="AD4639" s="53">
        <f>(ROUND(AC4639-AC4633,1)/AC4633)</f>
        <v>0.22610722610722611</v>
      </c>
      <c r="AE4639" s="44"/>
      <c r="AF4639" s="45"/>
    </row>
    <row r="4640" spans="1:32">
      <c r="A4640" s="46" t="s">
        <v>35</v>
      </c>
      <c r="B4640" s="61"/>
      <c r="C4640" s="48" t="s">
        <v>11</v>
      </c>
      <c r="D4640" s="49">
        <v>56</v>
      </c>
      <c r="E4640" s="49">
        <v>0</v>
      </c>
      <c r="F4640" s="49">
        <v>125</v>
      </c>
      <c r="G4640" s="49">
        <v>0</v>
      </c>
      <c r="H4640" s="49">
        <v>0</v>
      </c>
      <c r="I4640" s="50">
        <v>10</v>
      </c>
      <c r="J4640" s="50">
        <v>50</v>
      </c>
      <c r="K4640" s="50">
        <v>50</v>
      </c>
      <c r="L4640" s="50">
        <v>50</v>
      </c>
      <c r="M4640" s="50">
        <v>0</v>
      </c>
      <c r="N4640" s="51">
        <f>D4640*$D$10</f>
        <v>75.600000000000009</v>
      </c>
      <c r="O4640" s="51">
        <f>E4640*$E$10</f>
        <v>0</v>
      </c>
      <c r="P4640" s="51">
        <f>F4640*$F$10</f>
        <v>168.75</v>
      </c>
      <c r="Q4640" s="51">
        <f>G4640*$G$10</f>
        <v>0</v>
      </c>
      <c r="R4640" s="51">
        <f>H4640*$H$10</f>
        <v>0</v>
      </c>
      <c r="S4640" s="51">
        <f>(N4640/100)*(I4640*$I$10)+(N4640/100)*(J4640*$J$10)</f>
        <v>45.360000000000007</v>
      </c>
      <c r="T4640" s="51">
        <f>(O4640/100)*(K4640*$J$10)</f>
        <v>0</v>
      </c>
      <c r="U4640" s="51">
        <f>(P4640/100)*(K4640*$K$10)+(P4640/100)*(L4640*$L$10)</f>
        <v>236.25</v>
      </c>
      <c r="V4640" s="51">
        <f>(Q4640/100)*(L4640*$L$10)</f>
        <v>0</v>
      </c>
      <c r="W4640" s="51">
        <f>(R4640/100)*(K4640*$K$10)+(R4640/100)*(L4640*$L$10)</f>
        <v>0</v>
      </c>
      <c r="X4640" s="51">
        <f t="shared" si="576"/>
        <v>120.96000000000001</v>
      </c>
      <c r="Y4640" s="51">
        <f t="shared" si="577"/>
        <v>0</v>
      </c>
      <c r="Z4640" s="51">
        <f t="shared" si="578"/>
        <v>405</v>
      </c>
      <c r="AA4640" s="51">
        <f t="shared" si="579"/>
        <v>0</v>
      </c>
      <c r="AB4640" s="51">
        <f t="shared" si="580"/>
        <v>0</v>
      </c>
      <c r="AC4640" s="52">
        <f t="shared" si="581"/>
        <v>526</v>
      </c>
      <c r="AD4640" s="53">
        <f>(ROUND(AC4640-AC4633,1)/AC4633)</f>
        <v>0.22610722610722611</v>
      </c>
      <c r="AE4640" s="44"/>
      <c r="AF4640" s="45"/>
    </row>
    <row r="4641" spans="1:32">
      <c r="A4641" s="46" t="s">
        <v>36</v>
      </c>
      <c r="B4641" s="61"/>
      <c r="C4641" s="48" t="s">
        <v>12</v>
      </c>
      <c r="D4641" s="49">
        <v>56</v>
      </c>
      <c r="E4641" s="49">
        <v>0</v>
      </c>
      <c r="F4641" s="49">
        <v>0</v>
      </c>
      <c r="G4641" s="49">
        <v>125</v>
      </c>
      <c r="H4641" s="49">
        <v>0</v>
      </c>
      <c r="I4641" s="50">
        <v>10</v>
      </c>
      <c r="J4641" s="50">
        <v>50</v>
      </c>
      <c r="K4641" s="50">
        <v>0</v>
      </c>
      <c r="L4641" s="50">
        <v>100</v>
      </c>
      <c r="M4641" s="50">
        <v>0</v>
      </c>
      <c r="N4641" s="51">
        <f>D4641*$D$11</f>
        <v>75.600000000000009</v>
      </c>
      <c r="O4641" s="51">
        <f>E4641*$E$11</f>
        <v>0</v>
      </c>
      <c r="P4641" s="51">
        <f>F4641*$F$11</f>
        <v>0</v>
      </c>
      <c r="Q4641" s="51">
        <f>G4641*$G$11</f>
        <v>168.75</v>
      </c>
      <c r="R4641" s="51">
        <f>H4641*$H$11</f>
        <v>0</v>
      </c>
      <c r="S4641" s="51">
        <f>(N4641/100)*(I4641*$I$11)+(N4641/100)*(J4641*$J$11)</f>
        <v>45.360000000000007</v>
      </c>
      <c r="T4641" s="51">
        <f>(O4641/100)*(K4641*$K$11)</f>
        <v>0</v>
      </c>
      <c r="U4641" s="51">
        <f>(P4641/100)*(K4641*$K$11)+(P4641/100)*(L4641*$L$11)</f>
        <v>0</v>
      </c>
      <c r="V4641" s="51">
        <f>(Q4641/100)*(L4641*$L$11)</f>
        <v>236.25</v>
      </c>
      <c r="W4641" s="51">
        <f>(R4641/100)*(K4641*$K$11)+(R4641/100)*(L4641*$L$11)</f>
        <v>0</v>
      </c>
      <c r="X4641" s="51">
        <f t="shared" si="576"/>
        <v>120.96000000000001</v>
      </c>
      <c r="Y4641" s="51">
        <f t="shared" si="577"/>
        <v>0</v>
      </c>
      <c r="Z4641" s="51">
        <f t="shared" si="578"/>
        <v>0</v>
      </c>
      <c r="AA4641" s="51">
        <f t="shared" si="579"/>
        <v>405</v>
      </c>
      <c r="AB4641" s="51">
        <f t="shared" si="580"/>
        <v>0</v>
      </c>
      <c r="AC4641" s="52">
        <f t="shared" si="581"/>
        <v>526</v>
      </c>
      <c r="AD4641" s="53">
        <f>(ROUND(AC4641-AC4633,1)/AC4633)</f>
        <v>0.22610722610722611</v>
      </c>
      <c r="AE4641" s="44"/>
      <c r="AF4641" s="45"/>
    </row>
    <row r="4642" spans="1:32">
      <c r="A4642" s="46" t="s">
        <v>37</v>
      </c>
      <c r="B4642" s="61"/>
      <c r="C4642" s="48" t="s">
        <v>13</v>
      </c>
      <c r="D4642" s="49">
        <v>56</v>
      </c>
      <c r="E4642" s="49">
        <v>0</v>
      </c>
      <c r="F4642" s="49">
        <v>0</v>
      </c>
      <c r="G4642" s="49">
        <v>0</v>
      </c>
      <c r="H4642" s="49">
        <v>125</v>
      </c>
      <c r="I4642" s="50">
        <v>10</v>
      </c>
      <c r="J4642" s="50">
        <v>50</v>
      </c>
      <c r="K4642" s="50">
        <v>55</v>
      </c>
      <c r="L4642" s="50">
        <v>55</v>
      </c>
      <c r="M4642" s="50">
        <v>0</v>
      </c>
      <c r="N4642" s="51">
        <f>D4642*$D$12</f>
        <v>75.600000000000009</v>
      </c>
      <c r="O4642" s="51">
        <f>E4642*$E$12</f>
        <v>0</v>
      </c>
      <c r="P4642" s="51">
        <f>F4642*$F$12</f>
        <v>0</v>
      </c>
      <c r="Q4642" s="51">
        <f>G4642*$G$12</f>
        <v>0</v>
      </c>
      <c r="R4642" s="51">
        <f>H4642*$H$12</f>
        <v>168.75</v>
      </c>
      <c r="S4642" s="51">
        <f>(N4642/100)*(I4642*$I$12)+(N4642/100)*(J4642*$J$12)</f>
        <v>45.360000000000007</v>
      </c>
      <c r="T4642" s="51">
        <f>(O4642/100)*(K4642*$K$12)</f>
        <v>0</v>
      </c>
      <c r="U4642" s="51">
        <f>(P4642/100)*(K4642*$K$12)+(P4642/100)*(L4642*$L$12)</f>
        <v>0</v>
      </c>
      <c r="V4642" s="51">
        <f>(Q4642/100)*(L4642*$L$12)</f>
        <v>0</v>
      </c>
      <c r="W4642" s="51">
        <f>(R4642/100)*(K4642*$K$12)+(R4642/100)*(L4642*$L$12)</f>
        <v>259.875</v>
      </c>
      <c r="X4642" s="51">
        <f t="shared" si="576"/>
        <v>120.96000000000001</v>
      </c>
      <c r="Y4642" s="51">
        <f t="shared" si="577"/>
        <v>0</v>
      </c>
      <c r="Z4642" s="51">
        <f t="shared" si="578"/>
        <v>0</v>
      </c>
      <c r="AA4642" s="51">
        <f t="shared" si="579"/>
        <v>0</v>
      </c>
      <c r="AB4642" s="51">
        <f t="shared" si="580"/>
        <v>428.625</v>
      </c>
      <c r="AC4642" s="52">
        <f t="shared" si="581"/>
        <v>549.6</v>
      </c>
      <c r="AD4642" s="53">
        <f>(ROUND(AC4642-AC4633,1)/AC4633)</f>
        <v>0.28111888111888111</v>
      </c>
      <c r="AE4642" s="44"/>
      <c r="AF4642" s="45"/>
    </row>
    <row r="4643" spans="1:32">
      <c r="A4643" s="46" t="s">
        <v>38</v>
      </c>
      <c r="B4643" s="61"/>
      <c r="C4643" s="48" t="s">
        <v>14</v>
      </c>
      <c r="D4643" s="49">
        <v>112</v>
      </c>
      <c r="E4643" s="49">
        <v>0</v>
      </c>
      <c r="F4643" s="49">
        <v>0</v>
      </c>
      <c r="G4643" s="49">
        <v>0</v>
      </c>
      <c r="H4643" s="49">
        <v>60</v>
      </c>
      <c r="I4643" s="50">
        <v>0</v>
      </c>
      <c r="J4643" s="50">
        <v>0</v>
      </c>
      <c r="K4643" s="50">
        <v>0</v>
      </c>
      <c r="L4643" s="50">
        <v>0</v>
      </c>
      <c r="M4643" s="50">
        <v>68</v>
      </c>
      <c r="N4643" s="51">
        <f>D4643*$D$13</f>
        <v>151.20000000000002</v>
      </c>
      <c r="O4643" s="51">
        <f>E4643*$E$13</f>
        <v>0</v>
      </c>
      <c r="P4643" s="51">
        <f>F4643*$F$13</f>
        <v>0</v>
      </c>
      <c r="Q4643" s="51">
        <f>G4643*$G$13</f>
        <v>0</v>
      </c>
      <c r="R4643" s="51">
        <f>H4643*$H$13</f>
        <v>81</v>
      </c>
      <c r="S4643" s="51">
        <f>(N4643/100)*(I4643*$I$13)+(N4643/100)*(J4643*$J$13)+(N4643/100)*(M4643*$M$13)</f>
        <v>205.63200000000003</v>
      </c>
      <c r="T4643" s="51">
        <f>(O4643/100)*(K4643*$K$13)+(O4643/100)*(M4643*$M$13)</f>
        <v>0</v>
      </c>
      <c r="U4643" s="51">
        <f>(P4643/100)*(K4643*$K$13)+(P4643/100)*(L4643*$L$13)+(P4643/100)*(M4643*$M$13)</f>
        <v>0</v>
      </c>
      <c r="V4643" s="51">
        <f>(Q4643/100)*(L4643*$L$13)+(Q4643/100)*(M4643*$M$13)</f>
        <v>0</v>
      </c>
      <c r="W4643" s="51">
        <f>(R4643/100)*(K4643*$K$13)+(R4643/100)*(L4643*$L$13)+(R4643/100)*(M4643*$M$13)</f>
        <v>110.16000000000001</v>
      </c>
      <c r="X4643" s="51">
        <f t="shared" si="576"/>
        <v>356.83200000000005</v>
      </c>
      <c r="Y4643" s="51">
        <f t="shared" si="577"/>
        <v>0</v>
      </c>
      <c r="Z4643" s="51">
        <f t="shared" si="578"/>
        <v>0</v>
      </c>
      <c r="AA4643" s="51">
        <f t="shared" si="579"/>
        <v>0</v>
      </c>
      <c r="AB4643" s="51">
        <f t="shared" si="580"/>
        <v>191.16000000000003</v>
      </c>
      <c r="AC4643" s="52">
        <f t="shared" si="581"/>
        <v>548</v>
      </c>
      <c r="AD4643" s="53">
        <f>(ROUND(AC4643-AC4633,1)/AC4633)</f>
        <v>0.27738927738927738</v>
      </c>
      <c r="AE4643" s="44"/>
      <c r="AF4643" s="45"/>
    </row>
    <row r="4644" spans="1:32">
      <c r="A4644" s="46" t="s">
        <v>39</v>
      </c>
      <c r="B4644" s="61"/>
      <c r="C4644" s="48" t="s">
        <v>15</v>
      </c>
      <c r="D4644" s="49">
        <v>125</v>
      </c>
      <c r="E4644" s="49">
        <v>0</v>
      </c>
      <c r="F4644" s="49">
        <v>0</v>
      </c>
      <c r="G4644" s="49">
        <v>0</v>
      </c>
      <c r="H4644" s="49">
        <v>0</v>
      </c>
      <c r="I4644" s="50">
        <v>10</v>
      </c>
      <c r="J4644" s="50">
        <v>50</v>
      </c>
      <c r="K4644" s="50">
        <v>70</v>
      </c>
      <c r="L4644" s="50">
        <v>0</v>
      </c>
      <c r="M4644" s="50">
        <v>0</v>
      </c>
      <c r="N4644" s="51">
        <f>D4644*$D$14</f>
        <v>168.75</v>
      </c>
      <c r="O4644" s="51">
        <f>E4644*$E$14</f>
        <v>0</v>
      </c>
      <c r="P4644" s="51">
        <f>F4644*$F$14</f>
        <v>0</v>
      </c>
      <c r="Q4644" s="51">
        <f>G4644*$G$14</f>
        <v>0</v>
      </c>
      <c r="R4644" s="51">
        <f>H4644*$H$14</f>
        <v>0</v>
      </c>
      <c r="S4644" s="51">
        <f>(N4644/100)*(I4644*$I$14)+(N4644/100)*(J4644*$J$14)+(N4644/100)*(K4644*$K$14)</f>
        <v>337.5</v>
      </c>
      <c r="T4644" s="51">
        <f>(O4644/100)*(K4644*$K$14)</f>
        <v>0</v>
      </c>
      <c r="U4644" s="51">
        <f>(P4644/100)*(K4644*$K$14)+(P4644/100)*(L4644*$L$14)</f>
        <v>0</v>
      </c>
      <c r="V4644" s="51">
        <f>(Q4644/100)*(L4644*$L$14)</f>
        <v>0</v>
      </c>
      <c r="W4644" s="51">
        <f>(R4644/100)*(K4644*$L$14)+(R4644/100)*(L4644*$M$14)</f>
        <v>0</v>
      </c>
      <c r="X4644" s="51">
        <f t="shared" si="576"/>
        <v>506.25</v>
      </c>
      <c r="Y4644" s="51">
        <f t="shared" si="577"/>
        <v>0</v>
      </c>
      <c r="Z4644" s="51">
        <f t="shared" si="578"/>
        <v>0</v>
      </c>
      <c r="AA4644" s="51">
        <f t="shared" si="579"/>
        <v>0</v>
      </c>
      <c r="AB4644" s="51">
        <f t="shared" si="580"/>
        <v>0</v>
      </c>
      <c r="AC4644" s="52">
        <f t="shared" si="581"/>
        <v>506.3</v>
      </c>
      <c r="AD4644" s="53">
        <f>(ROUND(AC4644-AC4633,1)/AC4633)</f>
        <v>0.18018648018648017</v>
      </c>
      <c r="AE4644" s="44"/>
      <c r="AF4644" s="45"/>
    </row>
    <row r="4645" spans="1:32">
      <c r="A4645" s="46"/>
      <c r="B4645" s="61"/>
      <c r="C4645" s="48" t="s">
        <v>16</v>
      </c>
      <c r="D4645" s="49">
        <v>125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50</v>
      </c>
      <c r="K4645" s="50">
        <v>0</v>
      </c>
      <c r="L4645" s="50">
        <v>70</v>
      </c>
      <c r="M4645" s="50">
        <v>0</v>
      </c>
      <c r="N4645" s="51">
        <f>D4645*$D$15</f>
        <v>168.75</v>
      </c>
      <c r="O4645" s="51">
        <f>E4645*$E$15</f>
        <v>0</v>
      </c>
      <c r="P4645" s="51">
        <f>F4645*$F$15</f>
        <v>0</v>
      </c>
      <c r="Q4645" s="51">
        <f>G4645*$G$15</f>
        <v>0</v>
      </c>
      <c r="R4645" s="51">
        <f>H4645*$H$15</f>
        <v>0</v>
      </c>
      <c r="S4645" s="51">
        <f>(N4645/100)*(I4645*$I$15)+(N4645/100)*(J4645*$J$15)+(N4645/100)*(L4645*$L$15)</f>
        <v>337.5</v>
      </c>
      <c r="T4645" s="51">
        <f>(O4645/100)*(K4645*$K$15)</f>
        <v>0</v>
      </c>
      <c r="U4645" s="51">
        <f>(P4645/100)*(K4645*$K$15)+(P4645/100)*(L4645*$L$15)</f>
        <v>0</v>
      </c>
      <c r="V4645" s="51">
        <f>(Q4645/100)*(L4645*$L$15)</f>
        <v>0</v>
      </c>
      <c r="W4645" s="51">
        <f>(R4645/100)*(K4645*$K$15)+(R4645/100)*(L4645*$L$15)</f>
        <v>0</v>
      </c>
      <c r="X4645" s="51">
        <f t="shared" si="576"/>
        <v>506.25</v>
      </c>
      <c r="Y4645" s="51">
        <f t="shared" si="577"/>
        <v>0</v>
      </c>
      <c r="Z4645" s="51">
        <f t="shared" si="578"/>
        <v>0</v>
      </c>
      <c r="AA4645" s="51">
        <f t="shared" si="579"/>
        <v>0</v>
      </c>
      <c r="AB4645" s="51">
        <f t="shared" si="580"/>
        <v>0</v>
      </c>
      <c r="AC4645" s="52">
        <f t="shared" si="581"/>
        <v>506.3</v>
      </c>
      <c r="AD4645" s="53">
        <f>(ROUND(AC4645-AC4633,1)/AC4633)</f>
        <v>0.18018648018648017</v>
      </c>
      <c r="AE4645" s="44"/>
      <c r="AF4645" s="45"/>
    </row>
    <row r="4646" spans="1:32">
      <c r="A4646" s="46"/>
      <c r="B4646" s="61"/>
      <c r="C4646" s="48" t="s">
        <v>17</v>
      </c>
      <c r="D4646" s="49">
        <v>112</v>
      </c>
      <c r="E4646" s="49">
        <v>0</v>
      </c>
      <c r="F4646" s="49">
        <v>0</v>
      </c>
      <c r="G4646" s="49">
        <v>0</v>
      </c>
      <c r="H4646" s="49">
        <v>60</v>
      </c>
      <c r="I4646" s="50">
        <v>10</v>
      </c>
      <c r="J4646" s="50">
        <v>75</v>
      </c>
      <c r="K4646" s="50">
        <v>0</v>
      </c>
      <c r="L4646" s="50">
        <v>0</v>
      </c>
      <c r="M4646" s="50">
        <v>0</v>
      </c>
      <c r="N4646" s="51">
        <f>D4646*$D$16</f>
        <v>151.20000000000002</v>
      </c>
      <c r="O4646" s="51">
        <f>E4646*$E$16</f>
        <v>0</v>
      </c>
      <c r="P4646" s="51">
        <f>F4646*$F$16</f>
        <v>0</v>
      </c>
      <c r="Q4646" s="51">
        <f>G4646*$G$16</f>
        <v>0</v>
      </c>
      <c r="R4646" s="51">
        <f>H4646*$H$16</f>
        <v>81</v>
      </c>
      <c r="S4646" s="51">
        <f>(N4646/100)*(I4646*$I$16)+(N4646/100)*(J4646*$J$16)</f>
        <v>298.62000000000006</v>
      </c>
      <c r="T4646" s="51">
        <f>(O4646/100)*(K4646*$K$16)</f>
        <v>0</v>
      </c>
      <c r="U4646" s="51">
        <f>(P4646/100)*(K4646*$K$16)+(P4646/100)*(L4646*$L$16)</f>
        <v>0</v>
      </c>
      <c r="V4646" s="51">
        <f>(Q4646/100)*(L4646*$L$16)</f>
        <v>0</v>
      </c>
      <c r="W4646" s="51">
        <f>(R4646/100)*(K4646*$K$16)+(R4646/100)*(L4646*$L$16)</f>
        <v>0</v>
      </c>
      <c r="X4646" s="51">
        <f t="shared" si="576"/>
        <v>449.82000000000005</v>
      </c>
      <c r="Y4646" s="51">
        <f t="shared" si="577"/>
        <v>0</v>
      </c>
      <c r="Z4646" s="51">
        <f t="shared" si="578"/>
        <v>0</v>
      </c>
      <c r="AA4646" s="51">
        <f t="shared" si="579"/>
        <v>0</v>
      </c>
      <c r="AB4646" s="51">
        <f t="shared" si="580"/>
        <v>81</v>
      </c>
      <c r="AC4646" s="52">
        <f t="shared" si="581"/>
        <v>530.79999999999995</v>
      </c>
      <c r="AD4646" s="53">
        <f>(ROUND(AC4646-AC4633,1)/AC4633)</f>
        <v>0.23729603729603729</v>
      </c>
      <c r="AE4646" s="35"/>
      <c r="AF4646" s="45"/>
    </row>
    <row r="4647" spans="1:32">
      <c r="A4647" s="46"/>
      <c r="B4647" s="61"/>
      <c r="C4647" s="48" t="s">
        <v>18</v>
      </c>
      <c r="D4647" s="49">
        <v>112</v>
      </c>
      <c r="E4647" s="49">
        <v>0</v>
      </c>
      <c r="F4647" s="49">
        <v>0</v>
      </c>
      <c r="G4647" s="49">
        <v>0</v>
      </c>
      <c r="H4647" s="49">
        <v>60</v>
      </c>
      <c r="I4647" s="50">
        <v>50</v>
      </c>
      <c r="J4647" s="50">
        <v>50</v>
      </c>
      <c r="K4647" s="50">
        <v>0</v>
      </c>
      <c r="L4647" s="50">
        <v>0</v>
      </c>
      <c r="M4647" s="50">
        <v>0</v>
      </c>
      <c r="N4647" s="51">
        <f>D4647*$D$17</f>
        <v>151.20000000000002</v>
      </c>
      <c r="O4647" s="51">
        <f>E4647*$E$17</f>
        <v>0</v>
      </c>
      <c r="P4647" s="51">
        <f>F4647*$F$17</f>
        <v>0</v>
      </c>
      <c r="Q4647" s="51">
        <f>G4647*$G$17</f>
        <v>0</v>
      </c>
      <c r="R4647" s="51">
        <f>H4647*$H$17</f>
        <v>81</v>
      </c>
      <c r="S4647" s="51">
        <f>(N4647/100)*(I4647*$I$17)+(N4647/100)*(J4647*$J$17)</f>
        <v>264.60000000000002</v>
      </c>
      <c r="T4647" s="51">
        <f>(O4647/100)*(K4647*$K$17)</f>
        <v>0</v>
      </c>
      <c r="U4647" s="51">
        <f>(P4647/100)*(K4647*$K$17)+(P4647/100)*(L4647*$L$17)</f>
        <v>0</v>
      </c>
      <c r="V4647" s="51">
        <f>(Q4647/100)*(L4647*$L$17)</f>
        <v>0</v>
      </c>
      <c r="W4647" s="51">
        <f>(R4647/100)*(K4647*$K$17)+(R4647/100)*(L4647*$L$17)</f>
        <v>0</v>
      </c>
      <c r="X4647" s="51">
        <f t="shared" si="576"/>
        <v>415.80000000000007</v>
      </c>
      <c r="Y4647" s="51">
        <f t="shared" si="577"/>
        <v>0</v>
      </c>
      <c r="Z4647" s="51">
        <f t="shared" si="578"/>
        <v>0</v>
      </c>
      <c r="AA4647" s="51">
        <f t="shared" si="579"/>
        <v>0</v>
      </c>
      <c r="AB4647" s="51">
        <f t="shared" si="580"/>
        <v>81</v>
      </c>
      <c r="AC4647" s="52">
        <f t="shared" si="581"/>
        <v>496.8</v>
      </c>
      <c r="AD4647" s="53">
        <f>(ROUND(AC4647-AC4633,1)/AC4633)</f>
        <v>0.15804195804195803</v>
      </c>
      <c r="AE4647" s="44"/>
      <c r="AF4647" s="45"/>
    </row>
    <row r="4648" spans="1:32">
      <c r="A4648" s="54" t="s">
        <v>19</v>
      </c>
      <c r="B4648" s="72" t="s">
        <v>371</v>
      </c>
      <c r="C4648" s="38" t="s">
        <v>53</v>
      </c>
      <c r="D4648" s="39">
        <v>90</v>
      </c>
      <c r="E4648" s="39">
        <v>0</v>
      </c>
      <c r="F4648" s="39">
        <v>0</v>
      </c>
      <c r="G4648" s="39">
        <v>0</v>
      </c>
      <c r="H4648" s="39">
        <v>50</v>
      </c>
      <c r="I4648" s="40">
        <v>10</v>
      </c>
      <c r="J4648" s="40">
        <v>60</v>
      </c>
      <c r="K4648" s="40">
        <v>20</v>
      </c>
      <c r="L4648" s="40">
        <v>20</v>
      </c>
      <c r="M4648" s="40">
        <v>0</v>
      </c>
      <c r="N4648" s="41">
        <f>D4648*$D$3</f>
        <v>125.99999999999999</v>
      </c>
      <c r="O4648" s="41">
        <f>E4648*$E$3</f>
        <v>0</v>
      </c>
      <c r="P4648" s="41">
        <f>F4648*$F$3</f>
        <v>0</v>
      </c>
      <c r="Q4648" s="41">
        <f>G4648*$G$3</f>
        <v>0</v>
      </c>
      <c r="R4648" s="41">
        <f>H4648*$H$3</f>
        <v>70</v>
      </c>
      <c r="S4648" s="41">
        <f>(N4648/100)*(I4648*$I$3)+(N4648/100)*(J4648*$J$3)</f>
        <v>176.39999999999998</v>
      </c>
      <c r="T4648" s="41">
        <f>(O4648/100)*(K4648*$K$3)</f>
        <v>0</v>
      </c>
      <c r="U4648" s="41">
        <f>(P4648/100)*(K4648*$K$3)+(P4648/100)*(L4648*$L$3)</f>
        <v>0</v>
      </c>
      <c r="V4648" s="41">
        <f>(Q4648/100)*(L4648*$L$3)</f>
        <v>0</v>
      </c>
      <c r="W4648" s="41">
        <f>(R4648/100)*(K4648*$K$3)+(R4648/100)*(L4648*$L$3)</f>
        <v>56</v>
      </c>
      <c r="X4648" s="41">
        <f t="shared" si="576"/>
        <v>302.39999999999998</v>
      </c>
      <c r="Y4648" s="41">
        <f t="shared" si="577"/>
        <v>0</v>
      </c>
      <c r="Z4648" s="41">
        <f t="shared" si="578"/>
        <v>0</v>
      </c>
      <c r="AA4648" s="41">
        <f t="shared" si="579"/>
        <v>0</v>
      </c>
      <c r="AB4648" s="41">
        <f t="shared" si="580"/>
        <v>126</v>
      </c>
      <c r="AC4648" s="42">
        <f t="shared" si="581"/>
        <v>428.4</v>
      </c>
      <c r="AD4648" s="43"/>
      <c r="AE4648" s="44"/>
      <c r="AF4648" s="45"/>
    </row>
    <row r="4649" spans="1:32">
      <c r="A4649" s="46" t="s">
        <v>29</v>
      </c>
      <c r="B4649" s="59">
        <v>10</v>
      </c>
      <c r="C4649" s="48" t="s">
        <v>5</v>
      </c>
      <c r="D4649" s="49">
        <v>90</v>
      </c>
      <c r="E4649" s="49">
        <v>0</v>
      </c>
      <c r="F4649" s="49">
        <v>0</v>
      </c>
      <c r="G4649" s="49">
        <v>0</v>
      </c>
      <c r="H4649" s="49">
        <v>50</v>
      </c>
      <c r="I4649" s="50">
        <v>40</v>
      </c>
      <c r="J4649" s="50">
        <v>70</v>
      </c>
      <c r="K4649" s="50">
        <v>20</v>
      </c>
      <c r="L4649" s="50">
        <v>20</v>
      </c>
      <c r="M4649" s="50">
        <v>0</v>
      </c>
      <c r="N4649" s="51">
        <f>D4649*$D$4</f>
        <v>121.50000000000001</v>
      </c>
      <c r="O4649" s="51">
        <f>E4649*$E$4</f>
        <v>0</v>
      </c>
      <c r="P4649" s="51">
        <f>F4649*$F$4</f>
        <v>0</v>
      </c>
      <c r="Q4649" s="51">
        <f>G4649*$G$4</f>
        <v>0</v>
      </c>
      <c r="R4649" s="51">
        <f>H4649*$H$4</f>
        <v>67.5</v>
      </c>
      <c r="S4649" s="51">
        <f>(N4649/100)*(I4649*$I$4)+(N4649/100)*(J4649*$J$4)</f>
        <v>267.3</v>
      </c>
      <c r="T4649" s="51">
        <f>(O4649/100)*(K4649*$K$4)</f>
        <v>0</v>
      </c>
      <c r="U4649" s="51">
        <f>(P4649/100)*(K4649*$K$4)+(P4649/100)*(L4649*$L$4)</f>
        <v>0</v>
      </c>
      <c r="V4649" s="51">
        <f>(Q4649/100)*(L4649*$L$4)</f>
        <v>0</v>
      </c>
      <c r="W4649" s="51">
        <f>(R4649/100)*(K4649*$K$4)+(R4649/100)*(L4649*$L$4)</f>
        <v>54</v>
      </c>
      <c r="X4649" s="51">
        <f t="shared" si="576"/>
        <v>388.8</v>
      </c>
      <c r="Y4649" s="51">
        <f t="shared" si="577"/>
        <v>0</v>
      </c>
      <c r="Z4649" s="51">
        <f t="shared" si="578"/>
        <v>0</v>
      </c>
      <c r="AA4649" s="51">
        <f t="shared" si="579"/>
        <v>0</v>
      </c>
      <c r="AB4649" s="51">
        <f t="shared" si="580"/>
        <v>121.5</v>
      </c>
      <c r="AC4649" s="52">
        <f t="shared" si="581"/>
        <v>510.3</v>
      </c>
      <c r="AD4649" s="53">
        <f>(ROUND(AC4649-AC4648,1)/AC4648)</f>
        <v>0.19117647058823531</v>
      </c>
      <c r="AE4649" s="44"/>
      <c r="AF4649" s="45"/>
    </row>
    <row r="4650" spans="1:32">
      <c r="A4650" s="46" t="s">
        <v>30</v>
      </c>
      <c r="B4650" s="59">
        <v>40</v>
      </c>
      <c r="C4650" s="48" t="s">
        <v>6</v>
      </c>
      <c r="D4650" s="49">
        <v>90</v>
      </c>
      <c r="E4650" s="49">
        <v>0</v>
      </c>
      <c r="F4650" s="49">
        <v>0</v>
      </c>
      <c r="G4650" s="49">
        <v>0</v>
      </c>
      <c r="H4650" s="49">
        <v>50</v>
      </c>
      <c r="I4650" s="50">
        <v>10</v>
      </c>
      <c r="J4650" s="50">
        <v>60</v>
      </c>
      <c r="K4650" s="50">
        <v>20</v>
      </c>
      <c r="L4650" s="50">
        <v>20</v>
      </c>
      <c r="M4650" s="50">
        <v>0</v>
      </c>
      <c r="N4650" s="51">
        <f>D4650*$D$5</f>
        <v>125.99999999999999</v>
      </c>
      <c r="O4650" s="51">
        <f>E4650*$E$5</f>
        <v>0</v>
      </c>
      <c r="P4650" s="51">
        <f>F4650*$F$5</f>
        <v>0</v>
      </c>
      <c r="Q4650" s="51">
        <f>G4650*$G$5</f>
        <v>0</v>
      </c>
      <c r="R4650" s="51">
        <f>H4650*$H$5</f>
        <v>70</v>
      </c>
      <c r="S4650" s="51">
        <f>(N4650/100)*(I4650*$I$5)+(N4650/100)*(J4650*$J$5)</f>
        <v>176.39999999999998</v>
      </c>
      <c r="T4650" s="51">
        <f>(O4650/100)*(K4650*$K$5)</f>
        <v>0</v>
      </c>
      <c r="U4650" s="51">
        <f>(P4650/100)*(K4650*$K$5)+(P4650/100)*(L4650*$L$5)</f>
        <v>0</v>
      </c>
      <c r="V4650" s="51">
        <f>(Q4650/100)*(L4650*$L$5)</f>
        <v>0</v>
      </c>
      <c r="W4650" s="51">
        <f>(R4650/100)*(K4650*$K$5)+(R4650/100)*(L4650*$L$5)</f>
        <v>56</v>
      </c>
      <c r="X4650" s="51">
        <f t="shared" si="576"/>
        <v>302.39999999999998</v>
      </c>
      <c r="Y4650" s="51">
        <f t="shared" si="577"/>
        <v>0</v>
      </c>
      <c r="Z4650" s="51">
        <f t="shared" si="578"/>
        <v>0</v>
      </c>
      <c r="AA4650" s="51">
        <f t="shared" si="579"/>
        <v>0</v>
      </c>
      <c r="AB4650" s="51">
        <f t="shared" si="580"/>
        <v>126</v>
      </c>
      <c r="AC4650" s="52">
        <f t="shared" si="581"/>
        <v>428.4</v>
      </c>
      <c r="AD4650" s="53">
        <f>(ROUND(AC4650-AC4648,1)/AC4648)</f>
        <v>0</v>
      </c>
      <c r="AE4650" s="44"/>
      <c r="AF4650" s="45"/>
    </row>
    <row r="4651" spans="1:32">
      <c r="A4651" s="46" t="s">
        <v>31</v>
      </c>
      <c r="B4651" s="59">
        <v>20</v>
      </c>
      <c r="C4651" s="48" t="s">
        <v>7</v>
      </c>
      <c r="D4651" s="49">
        <v>90</v>
      </c>
      <c r="E4651" s="49">
        <v>0</v>
      </c>
      <c r="F4651" s="49">
        <v>0</v>
      </c>
      <c r="G4651" s="49">
        <v>0</v>
      </c>
      <c r="H4651" s="49">
        <v>50</v>
      </c>
      <c r="I4651" s="50">
        <v>10</v>
      </c>
      <c r="J4651" s="50">
        <v>60</v>
      </c>
      <c r="K4651" s="50">
        <v>20</v>
      </c>
      <c r="L4651" s="50">
        <v>20</v>
      </c>
      <c r="M4651" s="50">
        <v>0</v>
      </c>
      <c r="N4651" s="51">
        <f>D4651*$D$6</f>
        <v>125.99999999999999</v>
      </c>
      <c r="O4651" s="51">
        <f>E4651*$E$6</f>
        <v>0</v>
      </c>
      <c r="P4651" s="51">
        <f>F4651*$F$6</f>
        <v>0</v>
      </c>
      <c r="Q4651" s="51">
        <f>G4651*$G$6</f>
        <v>0</v>
      </c>
      <c r="R4651" s="51">
        <f>H4651*$H$6</f>
        <v>70</v>
      </c>
      <c r="S4651" s="51">
        <f>(N4651/100)*(I4651*$I$6)+(N4651/100)*(J4651*$J$6)</f>
        <v>176.39999999999998</v>
      </c>
      <c r="T4651" s="51">
        <f>(O4651/100)*(K4651*$K$6)</f>
        <v>0</v>
      </c>
      <c r="U4651" s="51">
        <f>(P4651/100)*(K4651*$K$6)+(P4651/100)*(L4651*$L$6)</f>
        <v>0</v>
      </c>
      <c r="V4651" s="51">
        <f>(Q4651/100)*(L4651*$L$6)</f>
        <v>0</v>
      </c>
      <c r="W4651" s="51">
        <f>(R4651/100)*(K4651*$K$6)+(R4651/100)*(L4651*$L$6)</f>
        <v>56</v>
      </c>
      <c r="X4651" s="51">
        <f t="shared" si="576"/>
        <v>302.39999999999998</v>
      </c>
      <c r="Y4651" s="51">
        <f t="shared" si="577"/>
        <v>0</v>
      </c>
      <c r="Z4651" s="51">
        <f t="shared" si="578"/>
        <v>0</v>
      </c>
      <c r="AA4651" s="51">
        <f t="shared" si="579"/>
        <v>0</v>
      </c>
      <c r="AB4651" s="51">
        <f t="shared" si="580"/>
        <v>126</v>
      </c>
      <c r="AC4651" s="52">
        <f t="shared" si="581"/>
        <v>428.4</v>
      </c>
      <c r="AD4651" s="53">
        <f>(ROUND(AC4651-AC4648,1)/AC4648)</f>
        <v>0</v>
      </c>
      <c r="AE4651" s="44"/>
      <c r="AF4651" s="45"/>
    </row>
    <row r="4652" spans="1:32">
      <c r="A4652" s="46" t="s">
        <v>32</v>
      </c>
      <c r="B4652" s="59">
        <v>20</v>
      </c>
      <c r="C4652" s="48" t="s">
        <v>8</v>
      </c>
      <c r="D4652" s="49">
        <v>90</v>
      </c>
      <c r="E4652" s="49">
        <v>0</v>
      </c>
      <c r="F4652" s="49">
        <v>0</v>
      </c>
      <c r="G4652" s="49">
        <v>0</v>
      </c>
      <c r="H4652" s="49">
        <v>50</v>
      </c>
      <c r="I4652" s="50">
        <v>10</v>
      </c>
      <c r="J4652" s="50">
        <v>60</v>
      </c>
      <c r="K4652" s="50">
        <v>20</v>
      </c>
      <c r="L4652" s="50">
        <v>20</v>
      </c>
      <c r="M4652" s="50">
        <v>0</v>
      </c>
      <c r="N4652" s="51">
        <f>D4652*$D$7</f>
        <v>125.99999999999999</v>
      </c>
      <c r="O4652" s="51">
        <f>E4652*$E$7</f>
        <v>0</v>
      </c>
      <c r="P4652" s="51">
        <f>F4652*$F$7</f>
        <v>0</v>
      </c>
      <c r="Q4652" s="51">
        <f>G4652*$G$7</f>
        <v>0</v>
      </c>
      <c r="R4652" s="51">
        <f>H4652*$H$7</f>
        <v>70</v>
      </c>
      <c r="S4652" s="51">
        <f>(N4652/100)*(I4652*$I$7)+(N4652/100)*(J4652*$J$7)</f>
        <v>176.39999999999998</v>
      </c>
      <c r="T4652" s="51">
        <f>(O4652/100)*(K4652*$K$7)</f>
        <v>0</v>
      </c>
      <c r="U4652" s="51">
        <f>(P4652/100)*(K4652*$K$7)+(P4652/100)*(L4652*$L$7)</f>
        <v>0</v>
      </c>
      <c r="V4652" s="51">
        <f>(Q4652/100)*(L4652*$L$7)</f>
        <v>0</v>
      </c>
      <c r="W4652" s="51">
        <f>(R4652/100)*(K4652*$K$7)+(R4652/100)*(L4652*$L$7)</f>
        <v>56</v>
      </c>
      <c r="X4652" s="51">
        <f t="shared" ref="X4652:X4662" si="582">N4652+S4652</f>
        <v>302.39999999999998</v>
      </c>
      <c r="Y4652" s="51">
        <f t="shared" ref="Y4652:Y4662" si="583">O4652+T4652</f>
        <v>0</v>
      </c>
      <c r="Z4652" s="51">
        <f t="shared" ref="Z4652:Z4662" si="584">P4652+U4652</f>
        <v>0</v>
      </c>
      <c r="AA4652" s="51">
        <f t="shared" ref="AA4652:AA4662" si="585">Q4652+V4652</f>
        <v>0</v>
      </c>
      <c r="AB4652" s="51">
        <f t="shared" ref="AB4652:AB4662" si="586">R4652+W4652</f>
        <v>126</v>
      </c>
      <c r="AC4652" s="52">
        <f t="shared" ref="AC4652:AC4662" si="587">ROUND(X4652+Y4652+Z4652+AA4652+AB4652,1)</f>
        <v>428.4</v>
      </c>
      <c r="AD4652" s="53">
        <f>(ROUND(AC4652-AC4648,1)/AC4648)</f>
        <v>0</v>
      </c>
      <c r="AE4652" s="44"/>
      <c r="AF4652" s="45"/>
    </row>
    <row r="4653" spans="1:32">
      <c r="A4653" s="46" t="s">
        <v>33</v>
      </c>
      <c r="B4653" s="59"/>
      <c r="C4653" s="48" t="s">
        <v>9</v>
      </c>
      <c r="D4653" s="49">
        <v>90</v>
      </c>
      <c r="E4653" s="49">
        <v>0</v>
      </c>
      <c r="F4653" s="49">
        <v>0</v>
      </c>
      <c r="G4653" s="49">
        <v>0</v>
      </c>
      <c r="H4653" s="49">
        <v>50</v>
      </c>
      <c r="I4653" s="50">
        <v>10</v>
      </c>
      <c r="J4653" s="50">
        <v>60</v>
      </c>
      <c r="K4653" s="50">
        <v>20</v>
      </c>
      <c r="L4653" s="50">
        <v>20</v>
      </c>
      <c r="M4653" s="50">
        <v>0</v>
      </c>
      <c r="N4653" s="51">
        <f>D4653*$D$8</f>
        <v>125.99999999999999</v>
      </c>
      <c r="O4653" s="51">
        <f>E4653*$E$8</f>
        <v>0</v>
      </c>
      <c r="P4653" s="51">
        <f>F4653*$F$8</f>
        <v>0</v>
      </c>
      <c r="Q4653" s="51">
        <f>G4653*$G$8</f>
        <v>0</v>
      </c>
      <c r="R4653" s="51">
        <f>H4653*$H$8</f>
        <v>70</v>
      </c>
      <c r="S4653" s="51">
        <f>(N4653/100)*(I4653*$I$8)+(N4653/100)*(J4653*$J$8)</f>
        <v>176.39999999999998</v>
      </c>
      <c r="T4653" s="51">
        <f>(O4653/100)*(K4653*$K$8)</f>
        <v>0</v>
      </c>
      <c r="U4653" s="51">
        <f>(P4653/100)*(K4653*$K$8)+(P4653/100)*(L4653*$L$8)</f>
        <v>0</v>
      </c>
      <c r="V4653" s="51">
        <f>(Q4653/100)*(L4653*$L$8)</f>
        <v>0</v>
      </c>
      <c r="W4653" s="51">
        <f>(R4653/100)*(K4653*$K$8)+(R4653/100)*(L4653*$L$8)</f>
        <v>56</v>
      </c>
      <c r="X4653" s="51">
        <f t="shared" si="582"/>
        <v>302.39999999999998</v>
      </c>
      <c r="Y4653" s="51">
        <f t="shared" si="583"/>
        <v>0</v>
      </c>
      <c r="Z4653" s="51">
        <f t="shared" si="584"/>
        <v>0</v>
      </c>
      <c r="AA4653" s="51">
        <f t="shared" si="585"/>
        <v>0</v>
      </c>
      <c r="AB4653" s="51">
        <f t="shared" si="586"/>
        <v>126</v>
      </c>
      <c r="AC4653" s="52">
        <f t="shared" si="587"/>
        <v>428.4</v>
      </c>
      <c r="AD4653" s="53">
        <f>(ROUND(AC4653-AC4648,1)/AC4648)</f>
        <v>0</v>
      </c>
      <c r="AE4653" s="44"/>
      <c r="AF4653" s="45"/>
    </row>
    <row r="4654" spans="1:32">
      <c r="A4654" s="46" t="s">
        <v>34</v>
      </c>
      <c r="B4654" s="59"/>
      <c r="C4654" s="48" t="s">
        <v>10</v>
      </c>
      <c r="D4654" s="49">
        <v>45</v>
      </c>
      <c r="E4654" s="49">
        <v>135</v>
      </c>
      <c r="F4654" s="49">
        <v>0</v>
      </c>
      <c r="G4654" s="49">
        <v>0</v>
      </c>
      <c r="H4654" s="49">
        <v>0</v>
      </c>
      <c r="I4654" s="50">
        <v>10</v>
      </c>
      <c r="J4654" s="50">
        <v>60</v>
      </c>
      <c r="K4654" s="50">
        <v>90</v>
      </c>
      <c r="L4654" s="50">
        <v>0</v>
      </c>
      <c r="M4654" s="50">
        <v>0</v>
      </c>
      <c r="N4654" s="51">
        <f>D4654*$D$9</f>
        <v>60.750000000000007</v>
      </c>
      <c r="O4654" s="51">
        <f>E4654*$E$9</f>
        <v>182.25</v>
      </c>
      <c r="P4654" s="51">
        <f>F4654*$F$9</f>
        <v>0</v>
      </c>
      <c r="Q4654" s="51">
        <f>G4654*$G$9</f>
        <v>0</v>
      </c>
      <c r="R4654" s="51">
        <f>H4654*$H$9</f>
        <v>0</v>
      </c>
      <c r="S4654" s="51">
        <f>(N4654/100)*(I4654*$I$9)+(N4654/100)*(J4654*$J$9)</f>
        <v>42.525000000000006</v>
      </c>
      <c r="T4654" s="51">
        <f>(O4654/100)*(K4654*$K$9)</f>
        <v>229.63499999999996</v>
      </c>
      <c r="U4654" s="51">
        <f>(P4654/100)*(K4654*$K$9)+(P4654/100)*(L4654*$L$9)</f>
        <v>0</v>
      </c>
      <c r="V4654" s="51">
        <f>(Q4654/100)*(L4654*$L$9)</f>
        <v>0</v>
      </c>
      <c r="W4654" s="51">
        <f>(R4654/100)*(K4654*$K$9)+(R4654/100)*(L4654*$L$9)</f>
        <v>0</v>
      </c>
      <c r="X4654" s="51">
        <f t="shared" si="582"/>
        <v>103.27500000000001</v>
      </c>
      <c r="Y4654" s="51">
        <f t="shared" si="583"/>
        <v>411.88499999999999</v>
      </c>
      <c r="Z4654" s="51">
        <f t="shared" si="584"/>
        <v>0</v>
      </c>
      <c r="AA4654" s="51">
        <f t="shared" si="585"/>
        <v>0</v>
      </c>
      <c r="AB4654" s="51">
        <f t="shared" si="586"/>
        <v>0</v>
      </c>
      <c r="AC4654" s="52">
        <f t="shared" si="587"/>
        <v>515.20000000000005</v>
      </c>
      <c r="AD4654" s="53">
        <f>(ROUND(AC4654-AC4648,1)/AC4648)</f>
        <v>0.20261437908496732</v>
      </c>
      <c r="AE4654" s="44"/>
      <c r="AF4654" s="45"/>
    </row>
    <row r="4655" spans="1:32">
      <c r="A4655" s="46" t="s">
        <v>35</v>
      </c>
      <c r="B4655" s="59"/>
      <c r="C4655" s="48" t="s">
        <v>11</v>
      </c>
      <c r="D4655" s="49">
        <v>45</v>
      </c>
      <c r="E4655" s="49">
        <v>0</v>
      </c>
      <c r="F4655" s="49">
        <v>135</v>
      </c>
      <c r="G4655" s="49">
        <v>0</v>
      </c>
      <c r="H4655" s="49">
        <v>0</v>
      </c>
      <c r="I4655" s="50">
        <v>10</v>
      </c>
      <c r="J4655" s="50">
        <v>60</v>
      </c>
      <c r="K4655" s="50">
        <v>45</v>
      </c>
      <c r="L4655" s="50">
        <v>45</v>
      </c>
      <c r="M4655" s="50">
        <v>0</v>
      </c>
      <c r="N4655" s="51">
        <f>D4655*$D$10</f>
        <v>60.750000000000007</v>
      </c>
      <c r="O4655" s="51">
        <f>E4655*$E$10</f>
        <v>0</v>
      </c>
      <c r="P4655" s="51">
        <f>F4655*$F$10</f>
        <v>182.25</v>
      </c>
      <c r="Q4655" s="51">
        <f>G4655*$G$10</f>
        <v>0</v>
      </c>
      <c r="R4655" s="51">
        <f>H4655*$H$10</f>
        <v>0</v>
      </c>
      <c r="S4655" s="51">
        <f>(N4655/100)*(I4655*$I$10)+(N4655/100)*(J4655*$J$10)</f>
        <v>42.525000000000006</v>
      </c>
      <c r="T4655" s="51">
        <f>(O4655/100)*(K4655*$J$10)</f>
        <v>0</v>
      </c>
      <c r="U4655" s="51">
        <f>(P4655/100)*(K4655*$K$10)+(P4655/100)*(L4655*$L$10)</f>
        <v>229.63499999999996</v>
      </c>
      <c r="V4655" s="51">
        <f>(Q4655/100)*(L4655*$L$10)</f>
        <v>0</v>
      </c>
      <c r="W4655" s="51">
        <f>(R4655/100)*(K4655*$K$10)+(R4655/100)*(L4655*$L$10)</f>
        <v>0</v>
      </c>
      <c r="X4655" s="51">
        <f t="shared" si="582"/>
        <v>103.27500000000001</v>
      </c>
      <c r="Y4655" s="51">
        <f t="shared" si="583"/>
        <v>0</v>
      </c>
      <c r="Z4655" s="51">
        <f t="shared" si="584"/>
        <v>411.88499999999999</v>
      </c>
      <c r="AA4655" s="51">
        <f t="shared" si="585"/>
        <v>0</v>
      </c>
      <c r="AB4655" s="51">
        <f t="shared" si="586"/>
        <v>0</v>
      </c>
      <c r="AC4655" s="52">
        <f t="shared" si="587"/>
        <v>515.20000000000005</v>
      </c>
      <c r="AD4655" s="53">
        <f>(ROUND(AC4655-AC4648,1)/AC4648)</f>
        <v>0.20261437908496732</v>
      </c>
      <c r="AE4655" s="44"/>
      <c r="AF4655" s="45"/>
    </row>
    <row r="4656" spans="1:32">
      <c r="A4656" s="46" t="s">
        <v>36</v>
      </c>
      <c r="B4656" s="59"/>
      <c r="C4656" s="48" t="s">
        <v>12</v>
      </c>
      <c r="D4656" s="49">
        <v>45</v>
      </c>
      <c r="E4656" s="49">
        <v>0</v>
      </c>
      <c r="F4656" s="49">
        <v>0</v>
      </c>
      <c r="G4656" s="49">
        <v>135</v>
      </c>
      <c r="H4656" s="49">
        <v>0</v>
      </c>
      <c r="I4656" s="50">
        <v>10</v>
      </c>
      <c r="J4656" s="50">
        <v>60</v>
      </c>
      <c r="K4656" s="50">
        <v>0</v>
      </c>
      <c r="L4656" s="50">
        <v>90</v>
      </c>
      <c r="M4656" s="50">
        <v>0</v>
      </c>
      <c r="N4656" s="51">
        <f>D4656*$D$11</f>
        <v>60.750000000000007</v>
      </c>
      <c r="O4656" s="51">
        <f>E4656*$E$11</f>
        <v>0</v>
      </c>
      <c r="P4656" s="51">
        <f>F4656*$F$11</f>
        <v>0</v>
      </c>
      <c r="Q4656" s="51">
        <f>G4656*$G$11</f>
        <v>182.25</v>
      </c>
      <c r="R4656" s="51">
        <f>H4656*$H$11</f>
        <v>0</v>
      </c>
      <c r="S4656" s="51">
        <f>(N4656/100)*(I4656*$I$11)+(N4656/100)*(J4656*$J$11)</f>
        <v>42.525000000000006</v>
      </c>
      <c r="T4656" s="51">
        <f>(O4656/100)*(K4656*$K$11)</f>
        <v>0</v>
      </c>
      <c r="U4656" s="51">
        <f>(P4656/100)*(K4656*$K$11)+(P4656/100)*(L4656*$L$11)</f>
        <v>0</v>
      </c>
      <c r="V4656" s="51">
        <f>(Q4656/100)*(L4656*$L$11)</f>
        <v>229.63499999999996</v>
      </c>
      <c r="W4656" s="51">
        <f>(R4656/100)*(K4656*$K$11)+(R4656/100)*(L4656*$L$11)</f>
        <v>0</v>
      </c>
      <c r="X4656" s="51">
        <f t="shared" si="582"/>
        <v>103.27500000000001</v>
      </c>
      <c r="Y4656" s="51">
        <f t="shared" si="583"/>
        <v>0</v>
      </c>
      <c r="Z4656" s="51">
        <f t="shared" si="584"/>
        <v>0</v>
      </c>
      <c r="AA4656" s="51">
        <f t="shared" si="585"/>
        <v>411.88499999999999</v>
      </c>
      <c r="AB4656" s="51">
        <f t="shared" si="586"/>
        <v>0</v>
      </c>
      <c r="AC4656" s="52">
        <f t="shared" si="587"/>
        <v>515.20000000000005</v>
      </c>
      <c r="AD4656" s="53">
        <f>(ROUND(AC4656-AC4648,1)/AC4648)</f>
        <v>0.20261437908496732</v>
      </c>
      <c r="AE4656" s="44"/>
      <c r="AF4656" s="45"/>
    </row>
    <row r="4657" spans="1:32">
      <c r="A4657" s="46" t="s">
        <v>37</v>
      </c>
      <c r="B4657" s="59"/>
      <c r="C4657" s="48" t="s">
        <v>13</v>
      </c>
      <c r="D4657" s="49">
        <v>45</v>
      </c>
      <c r="E4657" s="49">
        <v>0</v>
      </c>
      <c r="F4657" s="49">
        <v>0</v>
      </c>
      <c r="G4657" s="49">
        <v>0</v>
      </c>
      <c r="H4657" s="49">
        <v>135</v>
      </c>
      <c r="I4657" s="50">
        <v>10</v>
      </c>
      <c r="J4657" s="50">
        <v>60</v>
      </c>
      <c r="K4657" s="50">
        <v>50</v>
      </c>
      <c r="L4657" s="50">
        <v>50</v>
      </c>
      <c r="M4657" s="50">
        <v>0</v>
      </c>
      <c r="N4657" s="51">
        <f>D4657*$D$12</f>
        <v>60.750000000000007</v>
      </c>
      <c r="O4657" s="51">
        <f>E4657*$E$12</f>
        <v>0</v>
      </c>
      <c r="P4657" s="51">
        <f>F4657*$F$12</f>
        <v>0</v>
      </c>
      <c r="Q4657" s="51">
        <f>G4657*$G$12</f>
        <v>0</v>
      </c>
      <c r="R4657" s="51">
        <f>H4657*$H$12</f>
        <v>182.25</v>
      </c>
      <c r="S4657" s="51">
        <f>(N4657/100)*(I4657*$I$12)+(N4657/100)*(J4657*$J$12)</f>
        <v>42.525000000000006</v>
      </c>
      <c r="T4657" s="51">
        <f>(O4657/100)*(K4657*$K$12)</f>
        <v>0</v>
      </c>
      <c r="U4657" s="51">
        <f>(P4657/100)*(K4657*$K$12)+(P4657/100)*(L4657*$L$12)</f>
        <v>0</v>
      </c>
      <c r="V4657" s="51">
        <f>(Q4657/100)*(L4657*$L$12)</f>
        <v>0</v>
      </c>
      <c r="W4657" s="51">
        <f>(R4657/100)*(K4657*$K$12)+(R4657/100)*(L4657*$L$12)</f>
        <v>255.15</v>
      </c>
      <c r="X4657" s="51">
        <f t="shared" si="582"/>
        <v>103.27500000000001</v>
      </c>
      <c r="Y4657" s="51">
        <f t="shared" si="583"/>
        <v>0</v>
      </c>
      <c r="Z4657" s="51">
        <f t="shared" si="584"/>
        <v>0</v>
      </c>
      <c r="AA4657" s="51">
        <f t="shared" si="585"/>
        <v>0</v>
      </c>
      <c r="AB4657" s="51">
        <f t="shared" si="586"/>
        <v>437.4</v>
      </c>
      <c r="AC4657" s="52">
        <f t="shared" si="587"/>
        <v>540.70000000000005</v>
      </c>
      <c r="AD4657" s="53">
        <f>(ROUND(AC4657-AC4648,1)/AC4648)</f>
        <v>0.26213818860877686</v>
      </c>
      <c r="AE4657" s="44"/>
      <c r="AF4657" s="45"/>
    </row>
    <row r="4658" spans="1:32">
      <c r="A4658" s="46" t="s">
        <v>38</v>
      </c>
      <c r="B4658" s="59"/>
      <c r="C4658" s="48" t="s">
        <v>14</v>
      </c>
      <c r="D4658" s="49">
        <v>90</v>
      </c>
      <c r="E4658" s="49">
        <v>0</v>
      </c>
      <c r="F4658" s="49">
        <v>0</v>
      </c>
      <c r="G4658" s="49">
        <v>0</v>
      </c>
      <c r="H4658" s="49">
        <v>50</v>
      </c>
      <c r="I4658" s="50">
        <v>0</v>
      </c>
      <c r="J4658" s="50">
        <v>0</v>
      </c>
      <c r="K4658" s="50">
        <v>0</v>
      </c>
      <c r="L4658" s="50">
        <v>0</v>
      </c>
      <c r="M4658" s="50">
        <v>93</v>
      </c>
      <c r="N4658" s="51">
        <f>D4658*$D$13</f>
        <v>121.50000000000001</v>
      </c>
      <c r="O4658" s="51">
        <f>E4658*$E$13</f>
        <v>0</v>
      </c>
      <c r="P4658" s="51">
        <f>F4658*$F$13</f>
        <v>0</v>
      </c>
      <c r="Q4658" s="51">
        <f>G4658*$G$13</f>
        <v>0</v>
      </c>
      <c r="R4658" s="51">
        <f>H4658*$H$13</f>
        <v>67.5</v>
      </c>
      <c r="S4658" s="51">
        <f>(N4658/100)*(I4658*$I$13)+(N4658/100)*(J4658*$J$13)+(N4658/100)*(M4658*$M$13)</f>
        <v>225.99</v>
      </c>
      <c r="T4658" s="51">
        <f>(O4658/100)*(K4658*$K$13)+(O4658/100)*(M4658*$M$13)</f>
        <v>0</v>
      </c>
      <c r="U4658" s="51">
        <f>(P4658/100)*(K4658*$K$13)+(P4658/100)*(L4658*$L$13)+(P4658/100)*(M4658*$M$13)</f>
        <v>0</v>
      </c>
      <c r="V4658" s="51">
        <f>(Q4658/100)*(L4658*$L$13)+(Q4658/100)*(M4658*$M$13)</f>
        <v>0</v>
      </c>
      <c r="W4658" s="51">
        <f>(R4658/100)*(K4658*$K$13)+(R4658/100)*(L4658*$L$13)+(R4658/100)*(M4658*$M$13)</f>
        <v>125.55000000000001</v>
      </c>
      <c r="X4658" s="51">
        <f t="shared" si="582"/>
        <v>347.49</v>
      </c>
      <c r="Y4658" s="51">
        <f t="shared" si="583"/>
        <v>0</v>
      </c>
      <c r="Z4658" s="51">
        <f t="shared" si="584"/>
        <v>0</v>
      </c>
      <c r="AA4658" s="51">
        <f t="shared" si="585"/>
        <v>0</v>
      </c>
      <c r="AB4658" s="51">
        <f t="shared" si="586"/>
        <v>193.05</v>
      </c>
      <c r="AC4658" s="52">
        <f t="shared" si="587"/>
        <v>540.5</v>
      </c>
      <c r="AD4658" s="53">
        <f>(ROUND(AC4658-AC4648,1)/AC4648)</f>
        <v>0.26167133520074698</v>
      </c>
      <c r="AE4658" s="44"/>
      <c r="AF4658" s="45"/>
    </row>
    <row r="4659" spans="1:32">
      <c r="A4659" s="46" t="s">
        <v>39</v>
      </c>
      <c r="B4659" s="59"/>
      <c r="C4659" s="48" t="s">
        <v>15</v>
      </c>
      <c r="D4659" s="49">
        <v>115</v>
      </c>
      <c r="E4659" s="49">
        <v>0</v>
      </c>
      <c r="F4659" s="49">
        <v>0</v>
      </c>
      <c r="G4659" s="49">
        <v>0</v>
      </c>
      <c r="H4659" s="49">
        <v>0</v>
      </c>
      <c r="I4659" s="50">
        <v>10</v>
      </c>
      <c r="J4659" s="50">
        <v>60</v>
      </c>
      <c r="K4659" s="50">
        <v>80</v>
      </c>
      <c r="L4659" s="50">
        <v>0</v>
      </c>
      <c r="M4659" s="50">
        <v>0</v>
      </c>
      <c r="N4659" s="51">
        <f>D4659*$D$14</f>
        <v>155.25</v>
      </c>
      <c r="O4659" s="51">
        <f>E4659*$E$14</f>
        <v>0</v>
      </c>
      <c r="P4659" s="51">
        <f>F4659*$F$14</f>
        <v>0</v>
      </c>
      <c r="Q4659" s="51">
        <f>G4659*$G$14</f>
        <v>0</v>
      </c>
      <c r="R4659" s="51">
        <f>H4659*$H$14</f>
        <v>0</v>
      </c>
      <c r="S4659" s="51">
        <f>(N4659/100)*(I4659*$I$14)+(N4659/100)*(J4659*$J$14)+(N4659/100)*(K4659*$K$14)</f>
        <v>357.07500000000005</v>
      </c>
      <c r="T4659" s="51">
        <f>(O4659/100)*(K4659*$K$14)</f>
        <v>0</v>
      </c>
      <c r="U4659" s="51">
        <f>(P4659/100)*(K4659*$K$14)+(P4659/100)*(L4659*$L$14)</f>
        <v>0</v>
      </c>
      <c r="V4659" s="51">
        <f>(Q4659/100)*(L4659*$L$14)</f>
        <v>0</v>
      </c>
      <c r="W4659" s="51">
        <f>(R4659/100)*(K4659*$L$14)+(R4659/100)*(L4659*$M$14)</f>
        <v>0</v>
      </c>
      <c r="X4659" s="51">
        <f t="shared" si="582"/>
        <v>512.32500000000005</v>
      </c>
      <c r="Y4659" s="51">
        <f t="shared" si="583"/>
        <v>0</v>
      </c>
      <c r="Z4659" s="51">
        <f t="shared" si="584"/>
        <v>0</v>
      </c>
      <c r="AA4659" s="51">
        <f t="shared" si="585"/>
        <v>0</v>
      </c>
      <c r="AB4659" s="51">
        <f t="shared" si="586"/>
        <v>0</v>
      </c>
      <c r="AC4659" s="52">
        <f t="shared" si="587"/>
        <v>512.29999999999995</v>
      </c>
      <c r="AD4659" s="53">
        <f>(ROUND(AC4659-AC4648,1)/AC4648)</f>
        <v>0.19584500466853411</v>
      </c>
      <c r="AE4659" s="44"/>
      <c r="AF4659" s="45"/>
    </row>
    <row r="4660" spans="1:32">
      <c r="A4660" s="46"/>
      <c r="B4660" s="59"/>
      <c r="C4660" s="48" t="s">
        <v>16</v>
      </c>
      <c r="D4660" s="49">
        <v>115</v>
      </c>
      <c r="E4660" s="49">
        <v>0</v>
      </c>
      <c r="F4660" s="49">
        <v>0</v>
      </c>
      <c r="G4660" s="49">
        <v>0</v>
      </c>
      <c r="H4660" s="49">
        <v>0</v>
      </c>
      <c r="I4660" s="50">
        <v>10</v>
      </c>
      <c r="J4660" s="50">
        <v>60</v>
      </c>
      <c r="K4660" s="50">
        <v>0</v>
      </c>
      <c r="L4660" s="50">
        <v>80</v>
      </c>
      <c r="M4660" s="50">
        <v>0</v>
      </c>
      <c r="N4660" s="51">
        <f>D4660*$D$15</f>
        <v>155.25</v>
      </c>
      <c r="O4660" s="51">
        <f>E4660*$E$15</f>
        <v>0</v>
      </c>
      <c r="P4660" s="51">
        <f>F4660*$F$15</f>
        <v>0</v>
      </c>
      <c r="Q4660" s="51">
        <f>G4660*$G$15</f>
        <v>0</v>
      </c>
      <c r="R4660" s="51">
        <f>H4660*$H$15</f>
        <v>0</v>
      </c>
      <c r="S4660" s="51">
        <f>(N4660/100)*(I4660*$I$15)+(N4660/100)*(J4660*$J$15)+(N4660/100)*(L4660*$L$15)</f>
        <v>357.07500000000005</v>
      </c>
      <c r="T4660" s="51">
        <f>(O4660/100)*(K4660*$K$15)</f>
        <v>0</v>
      </c>
      <c r="U4660" s="51">
        <f>(P4660/100)*(K4660*$K$15)+(P4660/100)*(L4660*$L$15)</f>
        <v>0</v>
      </c>
      <c r="V4660" s="51">
        <f>(Q4660/100)*(L4660*$L$15)</f>
        <v>0</v>
      </c>
      <c r="W4660" s="51">
        <f>(R4660/100)*(K4660*$K$15)+(R4660/100)*(L4660*$L$15)</f>
        <v>0</v>
      </c>
      <c r="X4660" s="51">
        <f t="shared" si="582"/>
        <v>512.32500000000005</v>
      </c>
      <c r="Y4660" s="51">
        <f t="shared" si="583"/>
        <v>0</v>
      </c>
      <c r="Z4660" s="51">
        <f t="shared" si="584"/>
        <v>0</v>
      </c>
      <c r="AA4660" s="51">
        <f t="shared" si="585"/>
        <v>0</v>
      </c>
      <c r="AB4660" s="51">
        <f t="shared" si="586"/>
        <v>0</v>
      </c>
      <c r="AC4660" s="52">
        <f t="shared" si="587"/>
        <v>512.29999999999995</v>
      </c>
      <c r="AD4660" s="53">
        <f>(ROUND(AC4660-AC4648,1)/AC4648)</f>
        <v>0.19584500466853411</v>
      </c>
      <c r="AE4660" s="44"/>
      <c r="AF4660" s="45"/>
    </row>
    <row r="4661" spans="1:32">
      <c r="A4661" s="46"/>
      <c r="B4661" s="59"/>
      <c r="C4661" s="48" t="s">
        <v>17</v>
      </c>
      <c r="D4661" s="49">
        <v>90</v>
      </c>
      <c r="E4661" s="49">
        <v>0</v>
      </c>
      <c r="F4661" s="49">
        <v>0</v>
      </c>
      <c r="G4661" s="49">
        <v>0</v>
      </c>
      <c r="H4661" s="49">
        <v>50</v>
      </c>
      <c r="I4661" s="50">
        <v>10</v>
      </c>
      <c r="J4661" s="50">
        <v>100</v>
      </c>
      <c r="K4661" s="50">
        <v>20</v>
      </c>
      <c r="L4661" s="50">
        <v>20</v>
      </c>
      <c r="M4661" s="50">
        <v>0</v>
      </c>
      <c r="N4661" s="51">
        <f>D4661*$D$16</f>
        <v>121.50000000000001</v>
      </c>
      <c r="O4661" s="51">
        <f>E4661*$E$16</f>
        <v>0</v>
      </c>
      <c r="P4661" s="51">
        <f>F4661*$F$16</f>
        <v>0</v>
      </c>
      <c r="Q4661" s="51">
        <f>G4661*$G$16</f>
        <v>0</v>
      </c>
      <c r="R4661" s="51">
        <f>H4661*$H$16</f>
        <v>67.5</v>
      </c>
      <c r="S4661" s="51">
        <f>(N4661/100)*(I4661*$I$16)+(N4661/100)*(J4661*$J$16)</f>
        <v>315.89999999999998</v>
      </c>
      <c r="T4661" s="51">
        <f>(O4661/100)*(K4661*$K$16)</f>
        <v>0</v>
      </c>
      <c r="U4661" s="51">
        <f>(P4661/100)*(K4661*$K$16)+(P4661/100)*(L4661*$L$16)</f>
        <v>0</v>
      </c>
      <c r="V4661" s="51">
        <f>(Q4661/100)*(L4661*$L$16)</f>
        <v>0</v>
      </c>
      <c r="W4661" s="51">
        <f>(R4661/100)*(K4661*$K$16)+(R4661/100)*(L4661*$L$16)</f>
        <v>27</v>
      </c>
      <c r="X4661" s="51">
        <f t="shared" si="582"/>
        <v>437.4</v>
      </c>
      <c r="Y4661" s="51">
        <f t="shared" si="583"/>
        <v>0</v>
      </c>
      <c r="Z4661" s="51">
        <f t="shared" si="584"/>
        <v>0</v>
      </c>
      <c r="AA4661" s="51">
        <f t="shared" si="585"/>
        <v>0</v>
      </c>
      <c r="AB4661" s="51">
        <f t="shared" si="586"/>
        <v>94.5</v>
      </c>
      <c r="AC4661" s="52">
        <f t="shared" si="587"/>
        <v>531.9</v>
      </c>
      <c r="AD4661" s="53">
        <f>(ROUND(AC4661-AC4648,1)/AC4648)</f>
        <v>0.24159663865546219</v>
      </c>
      <c r="AE4661" s="44"/>
      <c r="AF4661" s="45"/>
    </row>
    <row r="4662" spans="1:32">
      <c r="A4662" s="46"/>
      <c r="B4662" s="59"/>
      <c r="C4662" s="48" t="s">
        <v>18</v>
      </c>
      <c r="D4662" s="49">
        <v>90</v>
      </c>
      <c r="E4662" s="49">
        <v>0</v>
      </c>
      <c r="F4662" s="49">
        <v>0</v>
      </c>
      <c r="G4662" s="49">
        <v>0</v>
      </c>
      <c r="H4662" s="49">
        <v>50</v>
      </c>
      <c r="I4662" s="50">
        <v>60</v>
      </c>
      <c r="J4662" s="50">
        <v>60</v>
      </c>
      <c r="K4662" s="50">
        <v>20</v>
      </c>
      <c r="L4662" s="50">
        <v>20</v>
      </c>
      <c r="M4662" s="50">
        <v>0</v>
      </c>
      <c r="N4662" s="51">
        <f>D4662*$D$17</f>
        <v>121.50000000000001</v>
      </c>
      <c r="O4662" s="51">
        <f>E4662*$E$17</f>
        <v>0</v>
      </c>
      <c r="P4662" s="51">
        <f>F4662*$F$17</f>
        <v>0</v>
      </c>
      <c r="Q4662" s="51">
        <f>G4662*$G$17</f>
        <v>0</v>
      </c>
      <c r="R4662" s="51">
        <f>H4662*$H$17</f>
        <v>67.5</v>
      </c>
      <c r="S4662" s="51">
        <f>(N4662/100)*(I4662*$I$17)+(N4662/100)*(J4662*$J$17)</f>
        <v>255.15</v>
      </c>
      <c r="T4662" s="51">
        <f>(O4662/100)*(K4662*$K$17)</f>
        <v>0</v>
      </c>
      <c r="U4662" s="51">
        <f>(P4662/100)*(K4662*$K$17)+(P4662/100)*(L4662*$L$17)</f>
        <v>0</v>
      </c>
      <c r="V4662" s="51">
        <f>(Q4662/100)*(L4662*$L$17)</f>
        <v>0</v>
      </c>
      <c r="W4662" s="51">
        <f>(R4662/100)*(K4662*$K$17)+(R4662/100)*(L4662*$L$17)</f>
        <v>27</v>
      </c>
      <c r="X4662" s="51">
        <f t="shared" si="582"/>
        <v>376.65000000000003</v>
      </c>
      <c r="Y4662" s="51">
        <f t="shared" si="583"/>
        <v>0</v>
      </c>
      <c r="Z4662" s="51">
        <f t="shared" si="584"/>
        <v>0</v>
      </c>
      <c r="AA4662" s="51">
        <f t="shared" si="585"/>
        <v>0</v>
      </c>
      <c r="AB4662" s="51">
        <f t="shared" si="586"/>
        <v>94.5</v>
      </c>
      <c r="AC4662" s="52">
        <f t="shared" si="587"/>
        <v>471.2</v>
      </c>
      <c r="AD4662" s="53">
        <f>(ROUND(AC4662-AC4648,1)/AC4648)</f>
        <v>9.9906629318394016E-2</v>
      </c>
      <c r="AE4662" s="44"/>
    </row>
    <row r="4663" spans="1:32">
      <c r="A4663" s="62"/>
      <c r="B4663" s="210" t="s">
        <v>372</v>
      </c>
      <c r="C4663" s="210"/>
      <c r="D4663" s="210"/>
      <c r="E4663" s="210"/>
      <c r="F4663" s="210"/>
      <c r="G4663" s="210"/>
      <c r="H4663" s="210"/>
      <c r="I4663" s="210"/>
      <c r="J4663" s="210"/>
      <c r="K4663" s="210"/>
      <c r="L4663" s="210"/>
      <c r="M4663" s="210"/>
      <c r="N4663" s="210"/>
      <c r="O4663" s="210"/>
      <c r="P4663" s="210"/>
      <c r="Q4663" s="210"/>
      <c r="R4663" s="210"/>
      <c r="S4663" s="210"/>
      <c r="T4663" s="210"/>
      <c r="U4663" s="210"/>
      <c r="V4663" s="210"/>
      <c r="W4663" s="210"/>
      <c r="X4663" s="210"/>
      <c r="Y4663" s="210"/>
      <c r="Z4663" s="210"/>
      <c r="AA4663" s="210"/>
      <c r="AB4663" s="210"/>
      <c r="AC4663" s="12">
        <v>500</v>
      </c>
      <c r="AD4663" s="12"/>
      <c r="AE4663" s="35"/>
      <c r="AF4663" s="45"/>
    </row>
    <row r="4664" spans="1:32">
      <c r="A4664" s="54" t="s">
        <v>19</v>
      </c>
      <c r="B4664" s="47" t="s">
        <v>373</v>
      </c>
      <c r="C4664" s="48" t="s">
        <v>4</v>
      </c>
      <c r="D4664" s="49">
        <v>110</v>
      </c>
      <c r="E4664" s="49">
        <v>0</v>
      </c>
      <c r="F4664" s="49">
        <v>0</v>
      </c>
      <c r="G4664" s="49">
        <v>0</v>
      </c>
      <c r="H4664" s="49">
        <v>0</v>
      </c>
      <c r="I4664" s="50">
        <v>10</v>
      </c>
      <c r="J4664" s="50">
        <v>55</v>
      </c>
      <c r="K4664" s="50">
        <v>0</v>
      </c>
      <c r="L4664" s="50">
        <v>0</v>
      </c>
      <c r="M4664" s="50">
        <v>0</v>
      </c>
      <c r="N4664" s="51">
        <f>D4664*$D$3</f>
        <v>154</v>
      </c>
      <c r="O4664" s="51">
        <f>E4664*$E$3</f>
        <v>0</v>
      </c>
      <c r="P4664" s="51">
        <f>F4664*$F$3</f>
        <v>0</v>
      </c>
      <c r="Q4664" s="51">
        <f>G4664*$G$3</f>
        <v>0</v>
      </c>
      <c r="R4664" s="51">
        <f>H4664*$H$3</f>
        <v>0</v>
      </c>
      <c r="S4664" s="51">
        <f>(N4664/100)*(I4664*$I$3)+(N4664/100)*(J4664*$J$3)</f>
        <v>200.20000000000002</v>
      </c>
      <c r="T4664" s="51">
        <f>(O4664/100)*(K4664*$K$3)</f>
        <v>0</v>
      </c>
      <c r="U4664" s="51">
        <f>(P4664/100)*(K4664*$K$3)+(P4664/100)*(L4664*$L$3)</f>
        <v>0</v>
      </c>
      <c r="V4664" s="51">
        <f>(Q4664/100)*(L4664*$L$3)</f>
        <v>0</v>
      </c>
      <c r="W4664" s="51">
        <f>(R4664/100)*(K4664*$K$3)+(R4664/100)*(L4664*$L$3)</f>
        <v>0</v>
      </c>
      <c r="X4664" s="51">
        <f t="shared" ref="X4664:X4695" si="588">N4664+S4664</f>
        <v>354.20000000000005</v>
      </c>
      <c r="Y4664" s="51">
        <f t="shared" ref="Y4664:Y4695" si="589">O4664+T4664</f>
        <v>0</v>
      </c>
      <c r="Z4664" s="51">
        <f t="shared" ref="Z4664:Z4695" si="590">P4664+U4664</f>
        <v>0</v>
      </c>
      <c r="AA4664" s="51">
        <f t="shared" ref="AA4664:AA4695" si="591">Q4664+V4664</f>
        <v>0</v>
      </c>
      <c r="AB4664" s="51">
        <f t="shared" ref="AB4664:AB4695" si="592">R4664+W4664</f>
        <v>0</v>
      </c>
      <c r="AC4664" s="52">
        <f t="shared" ref="AC4664:AC4695" si="593">ROUND(X4664+Y4664+Z4664+AA4664+AB4664,1)</f>
        <v>354.2</v>
      </c>
      <c r="AD4664" s="53">
        <v>0</v>
      </c>
      <c r="AE4664" s="44"/>
    </row>
    <row r="4665" spans="1:32">
      <c r="A4665" s="46" t="s">
        <v>29</v>
      </c>
      <c r="B4665" s="47">
        <v>0</v>
      </c>
      <c r="C4665" s="48" t="s">
        <v>5</v>
      </c>
      <c r="D4665" s="49">
        <v>110</v>
      </c>
      <c r="E4665" s="49">
        <v>0</v>
      </c>
      <c r="F4665" s="49">
        <v>0</v>
      </c>
      <c r="G4665" s="49">
        <v>0</v>
      </c>
      <c r="H4665" s="49">
        <v>0</v>
      </c>
      <c r="I4665" s="50">
        <v>25</v>
      </c>
      <c r="J4665" s="50">
        <v>65</v>
      </c>
      <c r="K4665" s="50">
        <v>0</v>
      </c>
      <c r="L4665" s="50">
        <v>0</v>
      </c>
      <c r="M4665" s="50">
        <v>0</v>
      </c>
      <c r="N4665" s="51">
        <f>D4665*$D$4</f>
        <v>148.5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267.3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588"/>
        <v>415.8</v>
      </c>
      <c r="Y4665" s="51">
        <f t="shared" si="589"/>
        <v>0</v>
      </c>
      <c r="Z4665" s="51">
        <f t="shared" si="590"/>
        <v>0</v>
      </c>
      <c r="AA4665" s="51">
        <f t="shared" si="591"/>
        <v>0</v>
      </c>
      <c r="AB4665" s="51">
        <f t="shared" si="592"/>
        <v>0</v>
      </c>
      <c r="AC4665" s="52">
        <f t="shared" si="593"/>
        <v>415.8</v>
      </c>
      <c r="AD4665" s="53">
        <f>(ROUND(AC4665-AC4664,1)/AC4664)</f>
        <v>0.17391304347826089</v>
      </c>
      <c r="AE4665" s="44"/>
      <c r="AF4665" s="45"/>
    </row>
    <row r="4666" spans="1:32">
      <c r="A4666" s="46" t="s">
        <v>30</v>
      </c>
      <c r="B4666" s="47">
        <v>12</v>
      </c>
      <c r="C4666" s="48" t="s">
        <v>6</v>
      </c>
      <c r="D4666" s="49">
        <v>110</v>
      </c>
      <c r="E4666" s="49">
        <v>0</v>
      </c>
      <c r="F4666" s="49">
        <v>0</v>
      </c>
      <c r="G4666" s="49">
        <v>0</v>
      </c>
      <c r="H4666" s="49">
        <v>0</v>
      </c>
      <c r="I4666" s="50">
        <v>10</v>
      </c>
      <c r="J4666" s="50">
        <v>55</v>
      </c>
      <c r="K4666" s="50">
        <v>0</v>
      </c>
      <c r="L4666" s="50">
        <v>0</v>
      </c>
      <c r="M4666" s="50">
        <v>0</v>
      </c>
      <c r="N4666" s="51">
        <f>D4666*$D$5</f>
        <v>154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200.20000000000002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si="588"/>
        <v>354.20000000000005</v>
      </c>
      <c r="Y4666" s="51">
        <f t="shared" si="589"/>
        <v>0</v>
      </c>
      <c r="Z4666" s="51">
        <f t="shared" si="590"/>
        <v>0</v>
      </c>
      <c r="AA4666" s="51">
        <f t="shared" si="591"/>
        <v>0</v>
      </c>
      <c r="AB4666" s="51">
        <f t="shared" si="592"/>
        <v>0</v>
      </c>
      <c r="AC4666" s="52">
        <f t="shared" si="593"/>
        <v>354.2</v>
      </c>
      <c r="AD4666" s="53">
        <f>(ROUND(AC4666-AC4664,1)/AC4664)</f>
        <v>0</v>
      </c>
      <c r="AE4666" s="44"/>
    </row>
    <row r="4667" spans="1:32">
      <c r="A4667" s="46" t="s">
        <v>31</v>
      </c>
      <c r="B4667" s="47">
        <v>0</v>
      </c>
      <c r="C4667" s="48" t="s">
        <v>7</v>
      </c>
      <c r="D4667" s="49">
        <v>110</v>
      </c>
      <c r="E4667" s="49">
        <v>0</v>
      </c>
      <c r="F4667" s="49">
        <v>0</v>
      </c>
      <c r="G4667" s="49">
        <v>0</v>
      </c>
      <c r="H4667" s="49">
        <v>0</v>
      </c>
      <c r="I4667" s="50">
        <v>10</v>
      </c>
      <c r="J4667" s="50">
        <v>55</v>
      </c>
      <c r="K4667" s="50">
        <v>0</v>
      </c>
      <c r="L4667" s="50">
        <v>0</v>
      </c>
      <c r="M4667" s="50">
        <v>0</v>
      </c>
      <c r="N4667" s="51">
        <f>D4667*$D$6</f>
        <v>154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200.20000000000002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588"/>
        <v>354.20000000000005</v>
      </c>
      <c r="Y4667" s="51">
        <f t="shared" si="589"/>
        <v>0</v>
      </c>
      <c r="Z4667" s="51">
        <f t="shared" si="590"/>
        <v>0</v>
      </c>
      <c r="AA4667" s="51">
        <f t="shared" si="591"/>
        <v>0</v>
      </c>
      <c r="AB4667" s="51">
        <f t="shared" si="592"/>
        <v>0</v>
      </c>
      <c r="AC4667" s="52">
        <f t="shared" si="593"/>
        <v>354.2</v>
      </c>
      <c r="AD4667" s="53">
        <f>(ROUND(AC4667-AC4664,1)/AC4664)</f>
        <v>0</v>
      </c>
      <c r="AE4667" s="44"/>
      <c r="AF4667" s="45"/>
    </row>
    <row r="4668" spans="1:32">
      <c r="A4668" s="46" t="s">
        <v>32</v>
      </c>
      <c r="B4668" s="47">
        <v>0</v>
      </c>
      <c r="C4668" s="48" t="s">
        <v>8</v>
      </c>
      <c r="D4668" s="49">
        <v>110</v>
      </c>
      <c r="E4668" s="49">
        <v>0</v>
      </c>
      <c r="F4668" s="49">
        <v>0</v>
      </c>
      <c r="G4668" s="49">
        <v>0</v>
      </c>
      <c r="H4668" s="49">
        <v>0</v>
      </c>
      <c r="I4668" s="50">
        <v>10</v>
      </c>
      <c r="J4668" s="50">
        <v>55</v>
      </c>
      <c r="K4668" s="50">
        <v>0</v>
      </c>
      <c r="L4668" s="50">
        <v>0</v>
      </c>
      <c r="M4668" s="50">
        <v>0</v>
      </c>
      <c r="N4668" s="51">
        <f>D4668*$D$7</f>
        <v>154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200.20000000000002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588"/>
        <v>354.20000000000005</v>
      </c>
      <c r="Y4668" s="51">
        <f t="shared" si="589"/>
        <v>0</v>
      </c>
      <c r="Z4668" s="51">
        <f t="shared" si="590"/>
        <v>0</v>
      </c>
      <c r="AA4668" s="51">
        <f t="shared" si="591"/>
        <v>0</v>
      </c>
      <c r="AB4668" s="51">
        <f t="shared" si="592"/>
        <v>0</v>
      </c>
      <c r="AC4668" s="52">
        <f t="shared" si="593"/>
        <v>354.2</v>
      </c>
      <c r="AD4668" s="53">
        <f>(ROUND(AC4668-AC4664,1)/AC4664)</f>
        <v>0</v>
      </c>
      <c r="AE4668" s="44"/>
    </row>
    <row r="4669" spans="1:32">
      <c r="A4669" s="46" t="s">
        <v>33</v>
      </c>
      <c r="B4669" s="47"/>
      <c r="C4669" s="48" t="s">
        <v>9</v>
      </c>
      <c r="D4669" s="49">
        <v>110</v>
      </c>
      <c r="E4669" s="49">
        <v>0</v>
      </c>
      <c r="F4669" s="49">
        <v>0</v>
      </c>
      <c r="G4669" s="49">
        <v>0</v>
      </c>
      <c r="H4669" s="49">
        <v>0</v>
      </c>
      <c r="I4669" s="50">
        <v>10</v>
      </c>
      <c r="J4669" s="50">
        <v>55</v>
      </c>
      <c r="K4669" s="50">
        <v>0</v>
      </c>
      <c r="L4669" s="50">
        <v>0</v>
      </c>
      <c r="M4669" s="50">
        <v>0</v>
      </c>
      <c r="N4669" s="51">
        <f>D4669*$D$8</f>
        <v>154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200.20000000000002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588"/>
        <v>354.20000000000005</v>
      </c>
      <c r="Y4669" s="51">
        <f t="shared" si="589"/>
        <v>0</v>
      </c>
      <c r="Z4669" s="51">
        <f t="shared" si="590"/>
        <v>0</v>
      </c>
      <c r="AA4669" s="51">
        <f t="shared" si="591"/>
        <v>0</v>
      </c>
      <c r="AB4669" s="51">
        <f t="shared" si="592"/>
        <v>0</v>
      </c>
      <c r="AC4669" s="52">
        <f t="shared" si="593"/>
        <v>354.2</v>
      </c>
      <c r="AD4669" s="53">
        <f>(ROUND(AC4669-AC4664,1)/AC4664)</f>
        <v>0</v>
      </c>
      <c r="AE4669" s="44"/>
      <c r="AF4669" s="45"/>
    </row>
    <row r="4670" spans="1:32">
      <c r="A4670" s="46" t="s">
        <v>34</v>
      </c>
      <c r="B4670" s="47"/>
      <c r="C4670" s="48" t="s">
        <v>10</v>
      </c>
      <c r="D4670" s="49">
        <v>55</v>
      </c>
      <c r="E4670" s="49">
        <v>120</v>
      </c>
      <c r="F4670" s="49">
        <v>0</v>
      </c>
      <c r="G4670" s="49">
        <v>0</v>
      </c>
      <c r="H4670" s="49">
        <v>0</v>
      </c>
      <c r="I4670" s="50">
        <v>10</v>
      </c>
      <c r="J4670" s="50">
        <v>55</v>
      </c>
      <c r="K4670" s="50">
        <v>70</v>
      </c>
      <c r="L4670" s="50">
        <v>0</v>
      </c>
      <c r="M4670" s="50">
        <v>0</v>
      </c>
      <c r="N4670" s="51">
        <f>D4670*$D$9</f>
        <v>74.25</v>
      </c>
      <c r="O4670" s="51">
        <f>E4670*$E$9</f>
        <v>162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48.262500000000003</v>
      </c>
      <c r="T4670" s="51">
        <f>(O4670/100)*(K4670*$K$9)</f>
        <v>158.76000000000002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588"/>
        <v>122.5125</v>
      </c>
      <c r="Y4670" s="51">
        <f t="shared" si="589"/>
        <v>320.76</v>
      </c>
      <c r="Z4670" s="51">
        <f t="shared" si="590"/>
        <v>0</v>
      </c>
      <c r="AA4670" s="51">
        <f t="shared" si="591"/>
        <v>0</v>
      </c>
      <c r="AB4670" s="51">
        <f t="shared" si="592"/>
        <v>0</v>
      </c>
      <c r="AC4670" s="52">
        <f t="shared" si="593"/>
        <v>443.3</v>
      </c>
      <c r="AD4670" s="53">
        <f>(ROUND(AC4670-AC4664,1)/AC4664)</f>
        <v>0.25155279503105588</v>
      </c>
      <c r="AE4670" s="45"/>
    </row>
    <row r="4671" spans="1:32">
      <c r="A4671" s="46" t="s">
        <v>35</v>
      </c>
      <c r="B4671" s="47"/>
      <c r="C4671" s="48" t="s">
        <v>11</v>
      </c>
      <c r="D4671" s="49">
        <v>55</v>
      </c>
      <c r="E4671" s="49">
        <v>0</v>
      </c>
      <c r="F4671" s="49">
        <v>120</v>
      </c>
      <c r="G4671" s="49">
        <v>0</v>
      </c>
      <c r="H4671" s="49">
        <v>0</v>
      </c>
      <c r="I4671" s="50">
        <v>10</v>
      </c>
      <c r="J4671" s="50">
        <v>55</v>
      </c>
      <c r="K4671" s="50">
        <v>35</v>
      </c>
      <c r="L4671" s="50">
        <v>35</v>
      </c>
      <c r="M4671" s="50">
        <v>0</v>
      </c>
      <c r="N4671" s="51">
        <f>D4671*$D$10</f>
        <v>74.25</v>
      </c>
      <c r="O4671" s="51">
        <f>E4671*$E$10</f>
        <v>0</v>
      </c>
      <c r="P4671" s="51">
        <f>F4671*$F$10</f>
        <v>162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48.262500000000003</v>
      </c>
      <c r="T4671" s="51">
        <f>(O4671/100)*(K4671*$J$10)</f>
        <v>0</v>
      </c>
      <c r="U4671" s="51">
        <f>(P4671/100)*(K4671*$K$10)+(P4671/100)*(L4671*$L$10)</f>
        <v>158.76000000000002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588"/>
        <v>122.5125</v>
      </c>
      <c r="Y4671" s="51">
        <f t="shared" si="589"/>
        <v>0</v>
      </c>
      <c r="Z4671" s="51">
        <f t="shared" si="590"/>
        <v>320.76</v>
      </c>
      <c r="AA4671" s="51">
        <f t="shared" si="591"/>
        <v>0</v>
      </c>
      <c r="AB4671" s="51">
        <f t="shared" si="592"/>
        <v>0</v>
      </c>
      <c r="AC4671" s="52">
        <f t="shared" si="593"/>
        <v>443.3</v>
      </c>
      <c r="AD4671" s="53">
        <f>(ROUND(AC4671-AC4664,1)/AC4664)</f>
        <v>0.25155279503105588</v>
      </c>
      <c r="AE4671" s="44"/>
      <c r="AF4671" s="45"/>
    </row>
    <row r="4672" spans="1:32">
      <c r="A4672" s="46" t="s">
        <v>36</v>
      </c>
      <c r="B4672" s="47"/>
      <c r="C4672" s="48" t="s">
        <v>12</v>
      </c>
      <c r="D4672" s="49">
        <v>55</v>
      </c>
      <c r="E4672" s="49">
        <v>0</v>
      </c>
      <c r="F4672" s="49">
        <v>0</v>
      </c>
      <c r="G4672" s="49">
        <v>120</v>
      </c>
      <c r="H4672" s="49">
        <v>0</v>
      </c>
      <c r="I4672" s="50">
        <v>10</v>
      </c>
      <c r="J4672" s="50">
        <v>55</v>
      </c>
      <c r="K4672" s="50">
        <v>0</v>
      </c>
      <c r="L4672" s="50">
        <v>70</v>
      </c>
      <c r="M4672" s="50">
        <v>0</v>
      </c>
      <c r="N4672" s="51">
        <f>D4672*$D$11</f>
        <v>74.25</v>
      </c>
      <c r="O4672" s="51">
        <f>E4672*$E$11</f>
        <v>0</v>
      </c>
      <c r="P4672" s="51">
        <f>F4672*$F$11</f>
        <v>0</v>
      </c>
      <c r="Q4672" s="51">
        <f>G4672*$G$11</f>
        <v>162</v>
      </c>
      <c r="R4672" s="51">
        <f>H4672*$H$11</f>
        <v>0</v>
      </c>
      <c r="S4672" s="51">
        <f>(N4672/100)*(I4672*$I$11)+(N4672/100)*(J4672*$J$11)</f>
        <v>48.262500000000003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158.76000000000002</v>
      </c>
      <c r="W4672" s="51">
        <f>(R4672/100)*(K4672*$K$11)+(R4672/100)*(L4672*$L$11)</f>
        <v>0</v>
      </c>
      <c r="X4672" s="51">
        <f t="shared" si="588"/>
        <v>122.5125</v>
      </c>
      <c r="Y4672" s="51">
        <f t="shared" si="589"/>
        <v>0</v>
      </c>
      <c r="Z4672" s="51">
        <f t="shared" si="590"/>
        <v>0</v>
      </c>
      <c r="AA4672" s="51">
        <f t="shared" si="591"/>
        <v>320.76</v>
      </c>
      <c r="AB4672" s="51">
        <f t="shared" si="592"/>
        <v>0</v>
      </c>
      <c r="AC4672" s="52">
        <f t="shared" si="593"/>
        <v>443.3</v>
      </c>
      <c r="AD4672" s="53">
        <f>(ROUND(AC4672-AC4664,1)/AC4664)</f>
        <v>0.25155279503105588</v>
      </c>
      <c r="AE4672" s="44"/>
    </row>
    <row r="4673" spans="1:32">
      <c r="A4673" s="46" t="s">
        <v>37</v>
      </c>
      <c r="B4673" s="47"/>
      <c r="C4673" s="48" t="s">
        <v>13</v>
      </c>
      <c r="D4673" s="49">
        <v>55</v>
      </c>
      <c r="E4673" s="49">
        <v>0</v>
      </c>
      <c r="F4673" s="49">
        <v>0</v>
      </c>
      <c r="G4673" s="49">
        <v>0</v>
      </c>
      <c r="H4673" s="49">
        <v>120</v>
      </c>
      <c r="I4673" s="50">
        <v>10</v>
      </c>
      <c r="J4673" s="50">
        <v>55</v>
      </c>
      <c r="K4673" s="50">
        <v>35</v>
      </c>
      <c r="L4673" s="50">
        <v>35</v>
      </c>
      <c r="M4673" s="50">
        <v>0</v>
      </c>
      <c r="N4673" s="51">
        <f>D4673*$D$12</f>
        <v>74.25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162</v>
      </c>
      <c r="S4673" s="51">
        <f>(N4673/100)*(I4673*$I$12)+(N4673/100)*(J4673*$J$12)</f>
        <v>48.262500000000003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158.76000000000002</v>
      </c>
      <c r="X4673" s="51">
        <f t="shared" si="588"/>
        <v>122.5125</v>
      </c>
      <c r="Y4673" s="51">
        <f t="shared" si="589"/>
        <v>0</v>
      </c>
      <c r="Z4673" s="51">
        <f t="shared" si="590"/>
        <v>0</v>
      </c>
      <c r="AA4673" s="51">
        <f t="shared" si="591"/>
        <v>0</v>
      </c>
      <c r="AB4673" s="51">
        <f t="shared" si="592"/>
        <v>320.76</v>
      </c>
      <c r="AC4673" s="52">
        <f t="shared" si="593"/>
        <v>443.3</v>
      </c>
      <c r="AD4673" s="53">
        <f>(ROUND(AC4673-AC4664,1)/AC4664)</f>
        <v>0.25155279503105588</v>
      </c>
      <c r="AE4673" s="44"/>
      <c r="AF4673" s="45"/>
    </row>
    <row r="4674" spans="1:32">
      <c r="A4674" s="46" t="s">
        <v>38</v>
      </c>
      <c r="B4674" s="47"/>
      <c r="C4674" s="48" t="s">
        <v>14</v>
      </c>
      <c r="D4674" s="49">
        <v>110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83</v>
      </c>
      <c r="N4674" s="51">
        <f>D4674*$D$13</f>
        <v>148.5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246.51000000000002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588"/>
        <v>395.01</v>
      </c>
      <c r="Y4674" s="51">
        <f t="shared" si="589"/>
        <v>0</v>
      </c>
      <c r="Z4674" s="51">
        <f t="shared" si="590"/>
        <v>0</v>
      </c>
      <c r="AA4674" s="51">
        <f t="shared" si="591"/>
        <v>0</v>
      </c>
      <c r="AB4674" s="51">
        <f t="shared" si="592"/>
        <v>0</v>
      </c>
      <c r="AC4674" s="52">
        <f t="shared" si="593"/>
        <v>395</v>
      </c>
      <c r="AD4674" s="53">
        <f>(ROUND(AC4674-AC4664,1)/AC4664)</f>
        <v>0.11518915866741954</v>
      </c>
      <c r="AE4674" s="44"/>
    </row>
    <row r="4675" spans="1:32">
      <c r="A4675" s="46" t="s">
        <v>39</v>
      </c>
      <c r="B4675" s="47"/>
      <c r="C4675" s="48" t="s">
        <v>15</v>
      </c>
      <c r="D4675" s="49">
        <v>110</v>
      </c>
      <c r="E4675" s="49">
        <v>0</v>
      </c>
      <c r="F4675" s="49">
        <v>0</v>
      </c>
      <c r="G4675" s="49">
        <v>0</v>
      </c>
      <c r="H4675" s="49">
        <v>0</v>
      </c>
      <c r="I4675" s="50">
        <v>10</v>
      </c>
      <c r="J4675" s="50">
        <v>55</v>
      </c>
      <c r="K4675" s="50">
        <v>60</v>
      </c>
      <c r="L4675" s="50">
        <v>0</v>
      </c>
      <c r="M4675" s="50">
        <v>0</v>
      </c>
      <c r="N4675" s="51">
        <f>D4675*$D$14</f>
        <v>148.5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274.72500000000002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588"/>
        <v>423.22500000000002</v>
      </c>
      <c r="Y4675" s="51">
        <f t="shared" si="589"/>
        <v>0</v>
      </c>
      <c r="Z4675" s="51">
        <f t="shared" si="590"/>
        <v>0</v>
      </c>
      <c r="AA4675" s="51">
        <f t="shared" si="591"/>
        <v>0</v>
      </c>
      <c r="AB4675" s="51">
        <f t="shared" si="592"/>
        <v>0</v>
      </c>
      <c r="AC4675" s="52">
        <f t="shared" si="593"/>
        <v>423.2</v>
      </c>
      <c r="AD4675" s="53">
        <f>(ROUND(AC4675-AC4664,1)/AC4664)</f>
        <v>0.19480519480519481</v>
      </c>
      <c r="AE4675" s="44"/>
      <c r="AF4675" s="45"/>
    </row>
    <row r="4676" spans="1:32">
      <c r="A4676" s="46"/>
      <c r="B4676" s="47"/>
      <c r="C4676" s="48" t="s">
        <v>16</v>
      </c>
      <c r="D4676" s="49">
        <v>110</v>
      </c>
      <c r="E4676" s="49">
        <v>0</v>
      </c>
      <c r="F4676" s="49">
        <v>0</v>
      </c>
      <c r="G4676" s="49">
        <v>0</v>
      </c>
      <c r="H4676" s="49">
        <v>0</v>
      </c>
      <c r="I4676" s="50">
        <v>10</v>
      </c>
      <c r="J4676" s="50">
        <v>55</v>
      </c>
      <c r="K4676" s="50">
        <v>0</v>
      </c>
      <c r="L4676" s="50">
        <v>60</v>
      </c>
      <c r="M4676" s="50">
        <v>0</v>
      </c>
      <c r="N4676" s="51">
        <f>D4676*$D$15</f>
        <v>148.5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274.72500000000002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588"/>
        <v>423.22500000000002</v>
      </c>
      <c r="Y4676" s="51">
        <f t="shared" si="589"/>
        <v>0</v>
      </c>
      <c r="Z4676" s="51">
        <f t="shared" si="590"/>
        <v>0</v>
      </c>
      <c r="AA4676" s="51">
        <f t="shared" si="591"/>
        <v>0</v>
      </c>
      <c r="AB4676" s="51">
        <f t="shared" si="592"/>
        <v>0</v>
      </c>
      <c r="AC4676" s="52">
        <f t="shared" si="593"/>
        <v>423.2</v>
      </c>
      <c r="AD4676" s="53">
        <f>(ROUND(AC4676-AC4664,1)/AC4664)</f>
        <v>0.19480519480519481</v>
      </c>
      <c r="AE4676" s="44"/>
    </row>
    <row r="4677" spans="1:32">
      <c r="A4677" s="46"/>
      <c r="B4677" s="47"/>
      <c r="C4677" s="48" t="s">
        <v>17</v>
      </c>
      <c r="D4677" s="49">
        <v>110</v>
      </c>
      <c r="E4677" s="49">
        <v>0</v>
      </c>
      <c r="F4677" s="49">
        <v>0</v>
      </c>
      <c r="G4677" s="49">
        <v>0</v>
      </c>
      <c r="H4677" s="49">
        <v>0</v>
      </c>
      <c r="I4677" s="50">
        <v>10</v>
      </c>
      <c r="J4677" s="50">
        <v>75</v>
      </c>
      <c r="K4677" s="50">
        <v>0</v>
      </c>
      <c r="L4677" s="50">
        <v>0</v>
      </c>
      <c r="M4677" s="50">
        <v>0</v>
      </c>
      <c r="N4677" s="51">
        <f>D4677*$D$16</f>
        <v>148.5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293.28750000000002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588"/>
        <v>441.78750000000002</v>
      </c>
      <c r="Y4677" s="51">
        <f t="shared" si="589"/>
        <v>0</v>
      </c>
      <c r="Z4677" s="51">
        <f t="shared" si="590"/>
        <v>0</v>
      </c>
      <c r="AA4677" s="51">
        <f t="shared" si="591"/>
        <v>0</v>
      </c>
      <c r="AB4677" s="51">
        <f t="shared" si="592"/>
        <v>0</v>
      </c>
      <c r="AC4677" s="52">
        <f t="shared" si="593"/>
        <v>441.8</v>
      </c>
      <c r="AD4677" s="53">
        <f>(ROUND(AC4677-AC4664,1)/AC4664)</f>
        <v>0.24731789949181252</v>
      </c>
      <c r="AE4677" s="44"/>
      <c r="AF4677" s="45"/>
    </row>
    <row r="4678" spans="1:32">
      <c r="A4678" s="46"/>
      <c r="B4678" s="47"/>
      <c r="C4678" s="48" t="s">
        <v>18</v>
      </c>
      <c r="D4678" s="49">
        <v>110</v>
      </c>
      <c r="E4678" s="49">
        <v>0</v>
      </c>
      <c r="F4678" s="49">
        <v>0</v>
      </c>
      <c r="G4678" s="49">
        <v>0</v>
      </c>
      <c r="H4678" s="49">
        <v>0</v>
      </c>
      <c r="I4678" s="50">
        <v>45</v>
      </c>
      <c r="J4678" s="50">
        <v>55</v>
      </c>
      <c r="K4678" s="50">
        <v>0</v>
      </c>
      <c r="L4678" s="50">
        <v>0</v>
      </c>
      <c r="M4678" s="50">
        <v>0</v>
      </c>
      <c r="N4678" s="51">
        <f>D4678*$D$17</f>
        <v>148.5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248.73750000000001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588"/>
        <v>397.23750000000001</v>
      </c>
      <c r="Y4678" s="51">
        <f t="shared" si="589"/>
        <v>0</v>
      </c>
      <c r="Z4678" s="51">
        <f t="shared" si="590"/>
        <v>0</v>
      </c>
      <c r="AA4678" s="51">
        <f t="shared" si="591"/>
        <v>0</v>
      </c>
      <c r="AB4678" s="51">
        <f t="shared" si="592"/>
        <v>0</v>
      </c>
      <c r="AC4678" s="52">
        <f t="shared" si="593"/>
        <v>397.2</v>
      </c>
      <c r="AD4678" s="53">
        <f>(ROUND(AC4678-AC4664,1)/AC4664)</f>
        <v>0.12140033879164314</v>
      </c>
      <c r="AE4678" s="44"/>
    </row>
    <row r="4679" spans="1:32">
      <c r="A4679" s="54" t="s">
        <v>19</v>
      </c>
      <c r="B4679" s="55" t="s">
        <v>374</v>
      </c>
      <c r="C4679" s="38" t="s">
        <v>4</v>
      </c>
      <c r="D4679" s="39">
        <v>118</v>
      </c>
      <c r="E4679" s="39">
        <v>0</v>
      </c>
      <c r="F4679" s="39">
        <v>0</v>
      </c>
      <c r="G4679" s="39">
        <v>0</v>
      </c>
      <c r="H4679" s="39">
        <v>0</v>
      </c>
      <c r="I4679" s="40">
        <v>20</v>
      </c>
      <c r="J4679" s="40">
        <v>40</v>
      </c>
      <c r="K4679" s="40">
        <v>0</v>
      </c>
      <c r="L4679" s="40">
        <v>0</v>
      </c>
      <c r="M4679" s="40">
        <v>0</v>
      </c>
      <c r="N4679" s="41">
        <f>D4679*$D$3</f>
        <v>165.2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198.24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588"/>
        <v>363.44</v>
      </c>
      <c r="Y4679" s="41">
        <f t="shared" si="589"/>
        <v>0</v>
      </c>
      <c r="Z4679" s="41">
        <f t="shared" si="590"/>
        <v>0</v>
      </c>
      <c r="AA4679" s="41">
        <f t="shared" si="591"/>
        <v>0</v>
      </c>
      <c r="AB4679" s="41">
        <f t="shared" si="592"/>
        <v>0</v>
      </c>
      <c r="AC4679" s="42">
        <f t="shared" si="593"/>
        <v>363.4</v>
      </c>
      <c r="AD4679" s="43">
        <v>0</v>
      </c>
      <c r="AE4679" s="44"/>
    </row>
    <row r="4680" spans="1:32">
      <c r="A4680" s="46" t="s">
        <v>29</v>
      </c>
      <c r="B4680" s="56">
        <v>0</v>
      </c>
      <c r="C4680" s="48" t="s">
        <v>5</v>
      </c>
      <c r="D4680" s="49">
        <v>118</v>
      </c>
      <c r="E4680" s="49">
        <v>0</v>
      </c>
      <c r="F4680" s="49">
        <v>0</v>
      </c>
      <c r="G4680" s="49">
        <v>0</v>
      </c>
      <c r="H4680" s="49">
        <v>0</v>
      </c>
      <c r="I4680" s="50">
        <v>35</v>
      </c>
      <c r="J4680" s="50">
        <v>50</v>
      </c>
      <c r="K4680" s="50">
        <v>0</v>
      </c>
      <c r="L4680" s="50">
        <v>0</v>
      </c>
      <c r="M4680" s="50">
        <v>0</v>
      </c>
      <c r="N4680" s="51">
        <f>D4680*$D$4</f>
        <v>159.30000000000001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270.81000000000006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588"/>
        <v>430.11000000000007</v>
      </c>
      <c r="Y4680" s="51">
        <f t="shared" si="589"/>
        <v>0</v>
      </c>
      <c r="Z4680" s="51">
        <f t="shared" si="590"/>
        <v>0</v>
      </c>
      <c r="AA4680" s="51">
        <f t="shared" si="591"/>
        <v>0</v>
      </c>
      <c r="AB4680" s="51">
        <f t="shared" si="592"/>
        <v>0</v>
      </c>
      <c r="AC4680" s="52">
        <f t="shared" si="593"/>
        <v>430.1</v>
      </c>
      <c r="AD4680" s="53">
        <f>(ROUND(AC4680-AC4679,1)/AC4679)</f>
        <v>0.18354430379746836</v>
      </c>
      <c r="AE4680" s="44"/>
    </row>
    <row r="4681" spans="1:32">
      <c r="A4681" s="46" t="s">
        <v>30</v>
      </c>
      <c r="B4681" s="56">
        <v>16</v>
      </c>
      <c r="C4681" s="48" t="s">
        <v>6</v>
      </c>
      <c r="D4681" s="49">
        <v>118</v>
      </c>
      <c r="E4681" s="49">
        <v>0</v>
      </c>
      <c r="F4681" s="49">
        <v>0</v>
      </c>
      <c r="G4681" s="49">
        <v>0</v>
      </c>
      <c r="H4681" s="49">
        <v>0</v>
      </c>
      <c r="I4681" s="50">
        <v>20</v>
      </c>
      <c r="J4681" s="50">
        <v>40</v>
      </c>
      <c r="K4681" s="50">
        <v>0</v>
      </c>
      <c r="L4681" s="50">
        <v>0</v>
      </c>
      <c r="M4681" s="50">
        <v>0</v>
      </c>
      <c r="N4681" s="51">
        <f>D4681*$D$5</f>
        <v>165.2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198.24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588"/>
        <v>363.44</v>
      </c>
      <c r="Y4681" s="51">
        <f t="shared" si="589"/>
        <v>0</v>
      </c>
      <c r="Z4681" s="51">
        <f t="shared" si="590"/>
        <v>0</v>
      </c>
      <c r="AA4681" s="51">
        <f t="shared" si="591"/>
        <v>0</v>
      </c>
      <c r="AB4681" s="51">
        <f t="shared" si="592"/>
        <v>0</v>
      </c>
      <c r="AC4681" s="52">
        <f t="shared" si="593"/>
        <v>363.4</v>
      </c>
      <c r="AD4681" s="53">
        <f>(ROUND(AC4681-AC4679,1)/AC4679)</f>
        <v>0</v>
      </c>
      <c r="AE4681" s="44"/>
    </row>
    <row r="4682" spans="1:32">
      <c r="A4682" s="46" t="s">
        <v>31</v>
      </c>
      <c r="B4682" s="56">
        <v>0</v>
      </c>
      <c r="C4682" s="48" t="s">
        <v>7</v>
      </c>
      <c r="D4682" s="49">
        <v>118</v>
      </c>
      <c r="E4682" s="49">
        <v>0</v>
      </c>
      <c r="F4682" s="49">
        <v>0</v>
      </c>
      <c r="G4682" s="49">
        <v>0</v>
      </c>
      <c r="H4682" s="49">
        <v>0</v>
      </c>
      <c r="I4682" s="50">
        <v>20</v>
      </c>
      <c r="J4682" s="50">
        <v>40</v>
      </c>
      <c r="K4682" s="50">
        <v>0</v>
      </c>
      <c r="L4682" s="50">
        <v>0</v>
      </c>
      <c r="M4682" s="50">
        <v>0</v>
      </c>
      <c r="N4682" s="51">
        <f>D4682*$D$6</f>
        <v>165.2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198.24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588"/>
        <v>363.44</v>
      </c>
      <c r="Y4682" s="51">
        <f t="shared" si="589"/>
        <v>0</v>
      </c>
      <c r="Z4682" s="51">
        <f t="shared" si="590"/>
        <v>0</v>
      </c>
      <c r="AA4682" s="51">
        <f t="shared" si="591"/>
        <v>0</v>
      </c>
      <c r="AB4682" s="51">
        <f t="shared" si="592"/>
        <v>0</v>
      </c>
      <c r="AC4682" s="52">
        <f t="shared" si="593"/>
        <v>363.4</v>
      </c>
      <c r="AD4682" s="53">
        <f>(ROUND(AC4682-AC4679,1)/AC4679)</f>
        <v>0</v>
      </c>
      <c r="AE4682" s="44"/>
    </row>
    <row r="4683" spans="1:32">
      <c r="A4683" s="46" t="s">
        <v>32</v>
      </c>
      <c r="B4683" s="56">
        <v>0</v>
      </c>
      <c r="C4683" s="48" t="s">
        <v>8</v>
      </c>
      <c r="D4683" s="49">
        <v>118</v>
      </c>
      <c r="E4683" s="49">
        <v>0</v>
      </c>
      <c r="F4683" s="49">
        <v>0</v>
      </c>
      <c r="G4683" s="49">
        <v>0</v>
      </c>
      <c r="H4683" s="49">
        <v>0</v>
      </c>
      <c r="I4683" s="50">
        <v>20</v>
      </c>
      <c r="J4683" s="50">
        <v>40</v>
      </c>
      <c r="K4683" s="50">
        <v>0</v>
      </c>
      <c r="L4683" s="50">
        <v>0</v>
      </c>
      <c r="M4683" s="50">
        <v>0</v>
      </c>
      <c r="N4683" s="51">
        <f>D4683*$D$7</f>
        <v>165.2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198.24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588"/>
        <v>363.44</v>
      </c>
      <c r="Y4683" s="51">
        <f t="shared" si="589"/>
        <v>0</v>
      </c>
      <c r="Z4683" s="51">
        <f t="shared" si="590"/>
        <v>0</v>
      </c>
      <c r="AA4683" s="51">
        <f t="shared" si="591"/>
        <v>0</v>
      </c>
      <c r="AB4683" s="51">
        <f t="shared" si="592"/>
        <v>0</v>
      </c>
      <c r="AC4683" s="52">
        <f t="shared" si="593"/>
        <v>363.4</v>
      </c>
      <c r="AD4683" s="53">
        <f>(ROUND(AC4683-AC4679,1)/AC4679)</f>
        <v>0</v>
      </c>
      <c r="AE4683" s="35"/>
    </row>
    <row r="4684" spans="1:32">
      <c r="A4684" s="46" t="s">
        <v>33</v>
      </c>
      <c r="B4684" s="56"/>
      <c r="C4684" s="48" t="s">
        <v>9</v>
      </c>
      <c r="D4684" s="49">
        <v>118</v>
      </c>
      <c r="E4684" s="49">
        <v>0</v>
      </c>
      <c r="F4684" s="49">
        <v>0</v>
      </c>
      <c r="G4684" s="49">
        <v>0</v>
      </c>
      <c r="H4684" s="49">
        <v>0</v>
      </c>
      <c r="I4684" s="50">
        <v>20</v>
      </c>
      <c r="J4684" s="50">
        <v>40</v>
      </c>
      <c r="K4684" s="50">
        <v>0</v>
      </c>
      <c r="L4684" s="50">
        <v>0</v>
      </c>
      <c r="M4684" s="50">
        <v>0</v>
      </c>
      <c r="N4684" s="51">
        <f>D4684*$D$8</f>
        <v>165.2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198.24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588"/>
        <v>363.44</v>
      </c>
      <c r="Y4684" s="51">
        <f t="shared" si="589"/>
        <v>0</v>
      </c>
      <c r="Z4684" s="51">
        <f t="shared" si="590"/>
        <v>0</v>
      </c>
      <c r="AA4684" s="51">
        <f t="shared" si="591"/>
        <v>0</v>
      </c>
      <c r="AB4684" s="51">
        <f t="shared" si="592"/>
        <v>0</v>
      </c>
      <c r="AC4684" s="52">
        <f t="shared" si="593"/>
        <v>363.4</v>
      </c>
      <c r="AD4684" s="53">
        <f>(ROUND(AC4684-AC4679,1)/AC4679)</f>
        <v>0</v>
      </c>
      <c r="AE4684" s="44"/>
    </row>
    <row r="4685" spans="1:32">
      <c r="A4685" s="46" t="s">
        <v>34</v>
      </c>
      <c r="B4685" s="56"/>
      <c r="C4685" s="48" t="s">
        <v>10</v>
      </c>
      <c r="D4685" s="49">
        <v>59</v>
      </c>
      <c r="E4685" s="49">
        <v>130</v>
      </c>
      <c r="F4685" s="49">
        <v>0</v>
      </c>
      <c r="G4685" s="49">
        <v>0</v>
      </c>
      <c r="H4685" s="49">
        <v>0</v>
      </c>
      <c r="I4685" s="50">
        <v>20</v>
      </c>
      <c r="J4685" s="50">
        <v>40</v>
      </c>
      <c r="K4685" s="50">
        <v>65</v>
      </c>
      <c r="L4685" s="50">
        <v>0</v>
      </c>
      <c r="M4685" s="50">
        <v>0</v>
      </c>
      <c r="N4685" s="51">
        <f>D4685*$D$9</f>
        <v>79.650000000000006</v>
      </c>
      <c r="O4685" s="51">
        <f>E4685*$E$9</f>
        <v>175.5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47.790000000000006</v>
      </c>
      <c r="T4685" s="51">
        <f>(O4685/100)*(K4685*$K$9)</f>
        <v>159.70499999999998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588"/>
        <v>127.44000000000001</v>
      </c>
      <c r="Y4685" s="51">
        <f t="shared" si="589"/>
        <v>335.20499999999998</v>
      </c>
      <c r="Z4685" s="51">
        <f t="shared" si="590"/>
        <v>0</v>
      </c>
      <c r="AA4685" s="51">
        <f t="shared" si="591"/>
        <v>0</v>
      </c>
      <c r="AB4685" s="51">
        <f t="shared" si="592"/>
        <v>0</v>
      </c>
      <c r="AC4685" s="52">
        <f t="shared" si="593"/>
        <v>462.6</v>
      </c>
      <c r="AD4685" s="53">
        <f>(ROUND(AC4685-AC4679,1)/AC4679)</f>
        <v>0.27297743533296648</v>
      </c>
      <c r="AE4685" s="44"/>
    </row>
    <row r="4686" spans="1:32">
      <c r="A4686" s="46" t="s">
        <v>35</v>
      </c>
      <c r="B4686" s="56"/>
      <c r="C4686" s="48" t="s">
        <v>11</v>
      </c>
      <c r="D4686" s="49">
        <v>59</v>
      </c>
      <c r="E4686" s="49">
        <v>0</v>
      </c>
      <c r="F4686" s="49">
        <v>130</v>
      </c>
      <c r="G4686" s="49">
        <v>0</v>
      </c>
      <c r="H4686" s="49">
        <v>0</v>
      </c>
      <c r="I4686" s="50">
        <v>20</v>
      </c>
      <c r="J4686" s="50">
        <v>40</v>
      </c>
      <c r="K4686" s="50">
        <v>32.5</v>
      </c>
      <c r="L4686" s="50">
        <v>32.5</v>
      </c>
      <c r="M4686" s="50">
        <v>0</v>
      </c>
      <c r="N4686" s="51">
        <f>D4686*$D$10</f>
        <v>79.650000000000006</v>
      </c>
      <c r="O4686" s="51">
        <f>E4686*$E$10</f>
        <v>0</v>
      </c>
      <c r="P4686" s="51">
        <f>F4686*$F$10</f>
        <v>175.5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47.790000000000006</v>
      </c>
      <c r="T4686" s="51">
        <f>(O4686/100)*(K4686*$J$10)</f>
        <v>0</v>
      </c>
      <c r="U4686" s="51">
        <f>(P4686/100)*(K4686*$K$10)+(P4686/100)*(L4686*$L$10)</f>
        <v>159.70499999999998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588"/>
        <v>127.44000000000001</v>
      </c>
      <c r="Y4686" s="51">
        <f t="shared" si="589"/>
        <v>0</v>
      </c>
      <c r="Z4686" s="51">
        <f t="shared" si="590"/>
        <v>335.20499999999998</v>
      </c>
      <c r="AA4686" s="51">
        <f t="shared" si="591"/>
        <v>0</v>
      </c>
      <c r="AB4686" s="51">
        <f t="shared" si="592"/>
        <v>0</v>
      </c>
      <c r="AC4686" s="52">
        <f t="shared" si="593"/>
        <v>462.6</v>
      </c>
      <c r="AD4686" s="53">
        <f>(ROUND(AC4686-AC4679,1)/AC4679)</f>
        <v>0.27297743533296648</v>
      </c>
      <c r="AE4686" s="44" t="s">
        <v>28</v>
      </c>
    </row>
    <row r="4687" spans="1:32">
      <c r="A4687" s="46" t="s">
        <v>36</v>
      </c>
      <c r="B4687" s="56"/>
      <c r="C4687" s="48" t="s">
        <v>12</v>
      </c>
      <c r="D4687" s="49">
        <v>59</v>
      </c>
      <c r="E4687" s="49">
        <v>0</v>
      </c>
      <c r="F4687" s="49">
        <v>0</v>
      </c>
      <c r="G4687" s="49">
        <v>130</v>
      </c>
      <c r="H4687" s="49">
        <v>0</v>
      </c>
      <c r="I4687" s="50">
        <v>20</v>
      </c>
      <c r="J4687" s="50">
        <v>40</v>
      </c>
      <c r="K4687" s="50">
        <v>0</v>
      </c>
      <c r="L4687" s="50">
        <v>65</v>
      </c>
      <c r="M4687" s="50">
        <v>0</v>
      </c>
      <c r="N4687" s="51">
        <f>D4687*$D$11</f>
        <v>79.650000000000006</v>
      </c>
      <c r="O4687" s="51">
        <f>E4687*$E$11</f>
        <v>0</v>
      </c>
      <c r="P4687" s="51">
        <f>F4687*$F$11</f>
        <v>0</v>
      </c>
      <c r="Q4687" s="51">
        <f>G4687*$G$11</f>
        <v>175.5</v>
      </c>
      <c r="R4687" s="51">
        <f>H4687*$H$11</f>
        <v>0</v>
      </c>
      <c r="S4687" s="51">
        <f>(N4687/100)*(I4687*$I$11)+(N4687/100)*(J4687*$J$11)</f>
        <v>47.790000000000006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159.70499999999998</v>
      </c>
      <c r="W4687" s="51">
        <f>(R4687/100)*(K4687*$K$11)+(R4687/100)*(L4687*$L$11)</f>
        <v>0</v>
      </c>
      <c r="X4687" s="51">
        <f t="shared" si="588"/>
        <v>127.44000000000001</v>
      </c>
      <c r="Y4687" s="51">
        <f t="shared" si="589"/>
        <v>0</v>
      </c>
      <c r="Z4687" s="51">
        <f t="shared" si="590"/>
        <v>0</v>
      </c>
      <c r="AA4687" s="51">
        <f t="shared" si="591"/>
        <v>335.20499999999998</v>
      </c>
      <c r="AB4687" s="51">
        <f t="shared" si="592"/>
        <v>0</v>
      </c>
      <c r="AC4687" s="52">
        <f t="shared" si="593"/>
        <v>462.6</v>
      </c>
      <c r="AD4687" s="53">
        <f>(ROUND(AC4687-AC4679,1)/AC4679)</f>
        <v>0.27297743533296648</v>
      </c>
      <c r="AE4687" s="44"/>
    </row>
    <row r="4688" spans="1:32">
      <c r="A4688" s="46" t="s">
        <v>37</v>
      </c>
      <c r="B4688" s="56"/>
      <c r="C4688" s="48" t="s">
        <v>13</v>
      </c>
      <c r="D4688" s="49">
        <v>59</v>
      </c>
      <c r="E4688" s="49">
        <v>0</v>
      </c>
      <c r="F4688" s="49">
        <v>0</v>
      </c>
      <c r="G4688" s="49">
        <v>0</v>
      </c>
      <c r="H4688" s="49">
        <v>130</v>
      </c>
      <c r="I4688" s="50">
        <v>20</v>
      </c>
      <c r="J4688" s="50">
        <v>40</v>
      </c>
      <c r="K4688" s="50">
        <v>32.5</v>
      </c>
      <c r="L4688" s="50">
        <v>32.5</v>
      </c>
      <c r="M4688" s="50">
        <v>0</v>
      </c>
      <c r="N4688" s="51">
        <f>D4688*$D$12</f>
        <v>79.650000000000006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175.5</v>
      </c>
      <c r="S4688" s="51">
        <f>(N4688/100)*(I4688*$I$12)+(N4688/100)*(J4688*$J$12)</f>
        <v>47.790000000000006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159.70499999999998</v>
      </c>
      <c r="X4688" s="51">
        <f t="shared" si="588"/>
        <v>127.44000000000001</v>
      </c>
      <c r="Y4688" s="51">
        <f t="shared" si="589"/>
        <v>0</v>
      </c>
      <c r="Z4688" s="51">
        <f t="shared" si="590"/>
        <v>0</v>
      </c>
      <c r="AA4688" s="51">
        <f t="shared" si="591"/>
        <v>0</v>
      </c>
      <c r="AB4688" s="51">
        <f t="shared" si="592"/>
        <v>335.20499999999998</v>
      </c>
      <c r="AC4688" s="52">
        <f t="shared" si="593"/>
        <v>462.6</v>
      </c>
      <c r="AD4688" s="53">
        <f>(ROUND(AC4688-AC4679,1)/AC4679)</f>
        <v>0.27297743533296648</v>
      </c>
      <c r="AE4688" s="44"/>
    </row>
    <row r="4689" spans="1:31">
      <c r="A4689" s="46" t="s">
        <v>38</v>
      </c>
      <c r="B4689" s="56"/>
      <c r="C4689" s="48" t="s">
        <v>14</v>
      </c>
      <c r="D4689" s="49">
        <v>118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76</v>
      </c>
      <c r="N4689" s="51">
        <f>D4689*$D$13</f>
        <v>159.30000000000001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242.13600000000002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588"/>
        <v>401.43600000000004</v>
      </c>
      <c r="Y4689" s="51">
        <f t="shared" si="589"/>
        <v>0</v>
      </c>
      <c r="Z4689" s="51">
        <f t="shared" si="590"/>
        <v>0</v>
      </c>
      <c r="AA4689" s="51">
        <f t="shared" si="591"/>
        <v>0</v>
      </c>
      <c r="AB4689" s="51">
        <f t="shared" si="592"/>
        <v>0</v>
      </c>
      <c r="AC4689" s="52">
        <f t="shared" si="593"/>
        <v>401.4</v>
      </c>
      <c r="AD4689" s="53">
        <f>(ROUND(AC4689-AC4679,1)/AC4679)</f>
        <v>0.10456796917996698</v>
      </c>
      <c r="AE4689" s="44"/>
    </row>
    <row r="4690" spans="1:31">
      <c r="A4690" s="46" t="s">
        <v>39</v>
      </c>
      <c r="B4690" s="56"/>
      <c r="C4690" s="48" t="s">
        <v>15</v>
      </c>
      <c r="D4690" s="49">
        <v>118</v>
      </c>
      <c r="E4690" s="49">
        <v>0</v>
      </c>
      <c r="F4690" s="49">
        <v>0</v>
      </c>
      <c r="G4690" s="49">
        <v>0</v>
      </c>
      <c r="H4690" s="49">
        <v>0</v>
      </c>
      <c r="I4690" s="50">
        <v>20</v>
      </c>
      <c r="J4690" s="50">
        <v>40</v>
      </c>
      <c r="K4690" s="50">
        <v>55</v>
      </c>
      <c r="L4690" s="50">
        <v>0</v>
      </c>
      <c r="M4690" s="50">
        <v>0</v>
      </c>
      <c r="N4690" s="51">
        <f>D4690*$D$14</f>
        <v>159.30000000000001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270.81000000000006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588"/>
        <v>430.11000000000007</v>
      </c>
      <c r="Y4690" s="51">
        <f t="shared" si="589"/>
        <v>0</v>
      </c>
      <c r="Z4690" s="51">
        <f t="shared" si="590"/>
        <v>0</v>
      </c>
      <c r="AA4690" s="51">
        <f t="shared" si="591"/>
        <v>0</v>
      </c>
      <c r="AB4690" s="51">
        <f t="shared" si="592"/>
        <v>0</v>
      </c>
      <c r="AC4690" s="52">
        <f t="shared" si="593"/>
        <v>430.1</v>
      </c>
      <c r="AD4690" s="53">
        <f>(ROUND(AC4690-AC4679,1)/AC4679)</f>
        <v>0.18354430379746836</v>
      </c>
      <c r="AE4690" s="44"/>
    </row>
    <row r="4691" spans="1:31">
      <c r="A4691" s="46"/>
      <c r="B4691" s="56"/>
      <c r="C4691" s="48" t="s">
        <v>16</v>
      </c>
      <c r="D4691" s="49">
        <v>118</v>
      </c>
      <c r="E4691" s="49">
        <v>0</v>
      </c>
      <c r="F4691" s="49">
        <v>0</v>
      </c>
      <c r="G4691" s="49">
        <v>0</v>
      </c>
      <c r="H4691" s="49">
        <v>0</v>
      </c>
      <c r="I4691" s="50">
        <v>20</v>
      </c>
      <c r="J4691" s="50">
        <v>40</v>
      </c>
      <c r="K4691" s="50">
        <v>0</v>
      </c>
      <c r="L4691" s="50">
        <v>55</v>
      </c>
      <c r="M4691" s="50">
        <v>0</v>
      </c>
      <c r="N4691" s="51">
        <f>D4691*$D$15</f>
        <v>159.30000000000001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270.81000000000006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588"/>
        <v>430.11000000000007</v>
      </c>
      <c r="Y4691" s="51">
        <f t="shared" si="589"/>
        <v>0</v>
      </c>
      <c r="Z4691" s="51">
        <f t="shared" si="590"/>
        <v>0</v>
      </c>
      <c r="AA4691" s="51">
        <f t="shared" si="591"/>
        <v>0</v>
      </c>
      <c r="AB4691" s="51">
        <f t="shared" si="592"/>
        <v>0</v>
      </c>
      <c r="AC4691" s="52">
        <f t="shared" si="593"/>
        <v>430.1</v>
      </c>
      <c r="AD4691" s="53">
        <f>(ROUND(AC4691-AC4679,1)/AC4679)</f>
        <v>0.18354430379746836</v>
      </c>
      <c r="AE4691" s="44"/>
    </row>
    <row r="4692" spans="1:31">
      <c r="A4692" s="46"/>
      <c r="B4692" s="56"/>
      <c r="C4692" s="48" t="s">
        <v>17</v>
      </c>
      <c r="D4692" s="49">
        <v>118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65</v>
      </c>
      <c r="K4692" s="50">
        <v>0</v>
      </c>
      <c r="L4692" s="50">
        <v>0</v>
      </c>
      <c r="M4692" s="50">
        <v>0</v>
      </c>
      <c r="N4692" s="51">
        <f>D4692*$D$16</f>
        <v>159.30000000000001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290.72250000000003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588"/>
        <v>450.02250000000004</v>
      </c>
      <c r="Y4692" s="51">
        <f t="shared" si="589"/>
        <v>0</v>
      </c>
      <c r="Z4692" s="51">
        <f t="shared" si="590"/>
        <v>0</v>
      </c>
      <c r="AA4692" s="51">
        <f t="shared" si="591"/>
        <v>0</v>
      </c>
      <c r="AB4692" s="51">
        <f t="shared" si="592"/>
        <v>0</v>
      </c>
      <c r="AC4692" s="52">
        <f t="shared" si="593"/>
        <v>450</v>
      </c>
      <c r="AD4692" s="53">
        <f>(ROUND(AC4692-AC4679,1)/AC4679)</f>
        <v>0.23830489818381947</v>
      </c>
      <c r="AE4692" s="44"/>
    </row>
    <row r="4693" spans="1:31">
      <c r="A4693" s="46"/>
      <c r="B4693" s="56"/>
      <c r="C4693" s="48" t="s">
        <v>18</v>
      </c>
      <c r="D4693" s="49">
        <v>118</v>
      </c>
      <c r="E4693" s="49">
        <v>0</v>
      </c>
      <c r="F4693" s="49">
        <v>0</v>
      </c>
      <c r="G4693" s="49">
        <v>0</v>
      </c>
      <c r="H4693" s="49">
        <v>0</v>
      </c>
      <c r="I4693" s="50">
        <v>45</v>
      </c>
      <c r="J4693" s="50">
        <v>40</v>
      </c>
      <c r="K4693" s="50">
        <v>0</v>
      </c>
      <c r="L4693" s="50">
        <v>0</v>
      </c>
      <c r="M4693" s="50">
        <v>0</v>
      </c>
      <c r="N4693" s="51">
        <f>D4693*$D$17</f>
        <v>159.30000000000001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242.93250000000003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588"/>
        <v>402.23250000000007</v>
      </c>
      <c r="Y4693" s="51">
        <f t="shared" si="589"/>
        <v>0</v>
      </c>
      <c r="Z4693" s="51">
        <f t="shared" si="590"/>
        <v>0</v>
      </c>
      <c r="AA4693" s="51">
        <f t="shared" si="591"/>
        <v>0</v>
      </c>
      <c r="AB4693" s="51">
        <f t="shared" si="592"/>
        <v>0</v>
      </c>
      <c r="AC4693" s="52">
        <f t="shared" si="593"/>
        <v>402.2</v>
      </c>
      <c r="AD4693" s="53">
        <f>(ROUND(AC4693-AC4679,1)/AC4679)</f>
        <v>0.10676940011007155</v>
      </c>
      <c r="AE4693" s="44"/>
    </row>
    <row r="4694" spans="1:31">
      <c r="A4694" s="54" t="s">
        <v>19</v>
      </c>
      <c r="B4694" s="37" t="s">
        <v>375</v>
      </c>
      <c r="C4694" s="38" t="s">
        <v>4</v>
      </c>
      <c r="D4694" s="39">
        <v>106</v>
      </c>
      <c r="E4694" s="39">
        <v>0</v>
      </c>
      <c r="F4694" s="39">
        <v>0</v>
      </c>
      <c r="G4694" s="39">
        <v>0</v>
      </c>
      <c r="H4694" s="39">
        <v>0</v>
      </c>
      <c r="I4694" s="40">
        <v>20</v>
      </c>
      <c r="J4694" s="40">
        <v>50</v>
      </c>
      <c r="K4694" s="40">
        <v>0</v>
      </c>
      <c r="L4694" s="40">
        <v>0</v>
      </c>
      <c r="M4694" s="40">
        <v>0</v>
      </c>
      <c r="N4694" s="41">
        <f>D4694*$D$3</f>
        <v>148.39999999999998</v>
      </c>
      <c r="O4694" s="41">
        <f>E4694*$E$3</f>
        <v>0</v>
      </c>
      <c r="P4694" s="41">
        <f>F4694*$F$3</f>
        <v>0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207.75999999999996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588"/>
        <v>356.15999999999997</v>
      </c>
      <c r="Y4694" s="41">
        <f t="shared" si="589"/>
        <v>0</v>
      </c>
      <c r="Z4694" s="41">
        <f t="shared" si="590"/>
        <v>0</v>
      </c>
      <c r="AA4694" s="41">
        <f t="shared" si="591"/>
        <v>0</v>
      </c>
      <c r="AB4694" s="41">
        <f t="shared" si="592"/>
        <v>0</v>
      </c>
      <c r="AC4694" s="42">
        <f t="shared" si="593"/>
        <v>356.2</v>
      </c>
      <c r="AD4694" s="43">
        <v>0</v>
      </c>
    </row>
    <row r="4695" spans="1:31">
      <c r="A4695" s="46" t="s">
        <v>29</v>
      </c>
      <c r="B4695" s="47">
        <v>0</v>
      </c>
      <c r="C4695" s="48" t="s">
        <v>5</v>
      </c>
      <c r="D4695" s="49">
        <v>106</v>
      </c>
      <c r="E4695" s="49">
        <v>0</v>
      </c>
      <c r="F4695" s="49">
        <v>0</v>
      </c>
      <c r="G4695" s="49">
        <v>0</v>
      </c>
      <c r="H4695" s="49">
        <v>0</v>
      </c>
      <c r="I4695" s="50">
        <v>35</v>
      </c>
      <c r="J4695" s="50">
        <v>60</v>
      </c>
      <c r="K4695" s="50">
        <v>0</v>
      </c>
      <c r="L4695" s="50">
        <v>0</v>
      </c>
      <c r="M4695" s="50">
        <v>0</v>
      </c>
      <c r="N4695" s="51">
        <f>D4695*$D$4</f>
        <v>143.10000000000002</v>
      </c>
      <c r="O4695" s="51">
        <f>E4695*$E$4</f>
        <v>0</v>
      </c>
      <c r="P4695" s="51">
        <f>F4695*$F$4</f>
        <v>0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271.89000000000004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588"/>
        <v>414.99000000000007</v>
      </c>
      <c r="Y4695" s="51">
        <f t="shared" si="589"/>
        <v>0</v>
      </c>
      <c r="Z4695" s="51">
        <f t="shared" si="590"/>
        <v>0</v>
      </c>
      <c r="AA4695" s="51">
        <f t="shared" si="591"/>
        <v>0</v>
      </c>
      <c r="AB4695" s="51">
        <f t="shared" si="592"/>
        <v>0</v>
      </c>
      <c r="AC4695" s="52">
        <f t="shared" si="593"/>
        <v>415</v>
      </c>
      <c r="AD4695" s="53">
        <f>(ROUND(AC4695-AC4694,1)/AC4694)</f>
        <v>0.16507580011229647</v>
      </c>
      <c r="AE4695" s="44"/>
    </row>
    <row r="4696" spans="1:31">
      <c r="A4696" s="46" t="s">
        <v>30</v>
      </c>
      <c r="B4696" s="47">
        <v>16</v>
      </c>
      <c r="C4696" s="48" t="s">
        <v>6</v>
      </c>
      <c r="D4696" s="49">
        <v>106</v>
      </c>
      <c r="E4696" s="49">
        <v>0</v>
      </c>
      <c r="F4696" s="49">
        <v>0</v>
      </c>
      <c r="G4696" s="49">
        <v>0</v>
      </c>
      <c r="H4696" s="49">
        <v>0</v>
      </c>
      <c r="I4696" s="50">
        <v>20</v>
      </c>
      <c r="J4696" s="50">
        <v>50</v>
      </c>
      <c r="K4696" s="50">
        <v>0</v>
      </c>
      <c r="L4696" s="50">
        <v>0</v>
      </c>
      <c r="M4696" s="50">
        <v>0</v>
      </c>
      <c r="N4696" s="51">
        <f>D4696*$D$5</f>
        <v>148.39999999999998</v>
      </c>
      <c r="O4696" s="51">
        <f>E4696*$E$5</f>
        <v>0</v>
      </c>
      <c r="P4696" s="51">
        <f>F4696*$F$5</f>
        <v>0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207.75999999999996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ref="X4696:X4727" si="594">N4696+S4696</f>
        <v>356.15999999999997</v>
      </c>
      <c r="Y4696" s="51">
        <f t="shared" ref="Y4696:Y4727" si="595">O4696+T4696</f>
        <v>0</v>
      </c>
      <c r="Z4696" s="51">
        <f t="shared" ref="Z4696:Z4727" si="596">P4696+U4696</f>
        <v>0</v>
      </c>
      <c r="AA4696" s="51">
        <f t="shared" ref="AA4696:AA4727" si="597">Q4696+V4696</f>
        <v>0</v>
      </c>
      <c r="AB4696" s="51">
        <f t="shared" ref="AB4696:AB4727" si="598">R4696+W4696</f>
        <v>0</v>
      </c>
      <c r="AC4696" s="52">
        <f t="shared" ref="AC4696:AC4727" si="599">ROUND(X4696+Y4696+Z4696+AA4696+AB4696,1)</f>
        <v>356.2</v>
      </c>
      <c r="AD4696" s="53">
        <f>(ROUND(AC4696-AC4694,1)/AC4694)</f>
        <v>0</v>
      </c>
    </row>
    <row r="4697" spans="1:31">
      <c r="A4697" s="46" t="s">
        <v>31</v>
      </c>
      <c r="B4697" s="47">
        <v>0</v>
      </c>
      <c r="C4697" s="48" t="s">
        <v>7</v>
      </c>
      <c r="D4697" s="49">
        <v>106</v>
      </c>
      <c r="E4697" s="49">
        <v>0</v>
      </c>
      <c r="F4697" s="49">
        <v>0</v>
      </c>
      <c r="G4697" s="49">
        <v>0</v>
      </c>
      <c r="H4697" s="49">
        <v>0</v>
      </c>
      <c r="I4697" s="50">
        <v>20</v>
      </c>
      <c r="J4697" s="50">
        <v>50</v>
      </c>
      <c r="K4697" s="50">
        <v>0</v>
      </c>
      <c r="L4697" s="50">
        <v>0</v>
      </c>
      <c r="M4697" s="50">
        <v>0</v>
      </c>
      <c r="N4697" s="51">
        <f>D4697*$D$6</f>
        <v>148.39999999999998</v>
      </c>
      <c r="O4697" s="51">
        <f>E4697*$E$6</f>
        <v>0</v>
      </c>
      <c r="P4697" s="51">
        <f>F4697*$F$6</f>
        <v>0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207.75999999999996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594"/>
        <v>356.15999999999997</v>
      </c>
      <c r="Y4697" s="51">
        <f t="shared" si="595"/>
        <v>0</v>
      </c>
      <c r="Z4697" s="51">
        <f t="shared" si="596"/>
        <v>0</v>
      </c>
      <c r="AA4697" s="51">
        <f t="shared" si="597"/>
        <v>0</v>
      </c>
      <c r="AB4697" s="51">
        <f t="shared" si="598"/>
        <v>0</v>
      </c>
      <c r="AC4697" s="52">
        <f t="shared" si="599"/>
        <v>356.2</v>
      </c>
      <c r="AD4697" s="53">
        <f>(ROUND(AC4697-AC4694,1)/AC4694)</f>
        <v>0</v>
      </c>
      <c r="AE4697" s="44"/>
    </row>
    <row r="4698" spans="1:31">
      <c r="A4698" s="46" t="s">
        <v>32</v>
      </c>
      <c r="B4698" s="47">
        <v>0</v>
      </c>
      <c r="C4698" s="48" t="s">
        <v>8</v>
      </c>
      <c r="D4698" s="49">
        <v>106</v>
      </c>
      <c r="E4698" s="49">
        <v>0</v>
      </c>
      <c r="F4698" s="49">
        <v>0</v>
      </c>
      <c r="G4698" s="49">
        <v>0</v>
      </c>
      <c r="H4698" s="49">
        <v>0</v>
      </c>
      <c r="I4698" s="50">
        <v>20</v>
      </c>
      <c r="J4698" s="50">
        <v>50</v>
      </c>
      <c r="K4698" s="50">
        <v>0</v>
      </c>
      <c r="L4698" s="50">
        <v>0</v>
      </c>
      <c r="M4698" s="50">
        <v>0</v>
      </c>
      <c r="N4698" s="51">
        <f>D4698*$D$7</f>
        <v>148.39999999999998</v>
      </c>
      <c r="O4698" s="51">
        <f>E4698*$E$7</f>
        <v>0</v>
      </c>
      <c r="P4698" s="51">
        <f>F4698*$F$7</f>
        <v>0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207.75999999999996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si="594"/>
        <v>356.15999999999997</v>
      </c>
      <c r="Y4698" s="51">
        <f t="shared" si="595"/>
        <v>0</v>
      </c>
      <c r="Z4698" s="51">
        <f t="shared" si="596"/>
        <v>0</v>
      </c>
      <c r="AA4698" s="51">
        <f t="shared" si="597"/>
        <v>0</v>
      </c>
      <c r="AB4698" s="51">
        <f t="shared" si="598"/>
        <v>0</v>
      </c>
      <c r="AC4698" s="52">
        <f t="shared" si="599"/>
        <v>356.2</v>
      </c>
      <c r="AD4698" s="53">
        <f>(ROUND(AC4698-AC4694,1)/AC4694)</f>
        <v>0</v>
      </c>
    </row>
    <row r="4699" spans="1:31">
      <c r="A4699" s="46" t="s">
        <v>33</v>
      </c>
      <c r="B4699" s="47"/>
      <c r="C4699" s="48" t="s">
        <v>9</v>
      </c>
      <c r="D4699" s="49">
        <v>106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50</v>
      </c>
      <c r="K4699" s="50">
        <v>0</v>
      </c>
      <c r="L4699" s="50">
        <v>0</v>
      </c>
      <c r="M4699" s="50">
        <v>0</v>
      </c>
      <c r="N4699" s="51">
        <f>D4699*$D$8</f>
        <v>148.39999999999998</v>
      </c>
      <c r="O4699" s="51">
        <f>E4699*$E$8</f>
        <v>0</v>
      </c>
      <c r="P4699" s="51">
        <f>F4699*$F$8</f>
        <v>0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207.75999999999996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594"/>
        <v>356.15999999999997</v>
      </c>
      <c r="Y4699" s="51">
        <f t="shared" si="595"/>
        <v>0</v>
      </c>
      <c r="Z4699" s="51">
        <f t="shared" si="596"/>
        <v>0</v>
      </c>
      <c r="AA4699" s="51">
        <f t="shared" si="597"/>
        <v>0</v>
      </c>
      <c r="AB4699" s="51">
        <f t="shared" si="598"/>
        <v>0</v>
      </c>
      <c r="AC4699" s="52">
        <f t="shared" si="599"/>
        <v>356.2</v>
      </c>
      <c r="AD4699" s="53">
        <f>(ROUND(AC4699-AC4694,1)/AC4694)</f>
        <v>0</v>
      </c>
      <c r="AE4699" s="45"/>
    </row>
    <row r="4700" spans="1:31">
      <c r="A4700" s="46" t="s">
        <v>34</v>
      </c>
      <c r="B4700" s="47"/>
      <c r="C4700" s="48" t="s">
        <v>10</v>
      </c>
      <c r="D4700" s="49">
        <v>53</v>
      </c>
      <c r="E4700" s="49">
        <v>116</v>
      </c>
      <c r="F4700" s="49">
        <v>0</v>
      </c>
      <c r="G4700" s="49">
        <v>0</v>
      </c>
      <c r="H4700" s="49">
        <v>0</v>
      </c>
      <c r="I4700" s="50">
        <v>20</v>
      </c>
      <c r="J4700" s="50">
        <v>50</v>
      </c>
      <c r="K4700" s="50">
        <v>75</v>
      </c>
      <c r="L4700" s="50">
        <v>0</v>
      </c>
      <c r="M4700" s="50">
        <v>0</v>
      </c>
      <c r="N4700" s="51">
        <f>D4700*$D$9</f>
        <v>71.550000000000011</v>
      </c>
      <c r="O4700" s="51">
        <f>E4700*$E$9</f>
        <v>156.60000000000002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50.085000000000008</v>
      </c>
      <c r="T4700" s="51">
        <f>(O4700/100)*(K4700*$K$9)</f>
        <v>164.43000000000004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594"/>
        <v>121.63500000000002</v>
      </c>
      <c r="Y4700" s="51">
        <f t="shared" si="595"/>
        <v>321.03000000000009</v>
      </c>
      <c r="Z4700" s="51">
        <f t="shared" si="596"/>
        <v>0</v>
      </c>
      <c r="AA4700" s="51">
        <f t="shared" si="597"/>
        <v>0</v>
      </c>
      <c r="AB4700" s="51">
        <f t="shared" si="598"/>
        <v>0</v>
      </c>
      <c r="AC4700" s="52">
        <f t="shared" si="599"/>
        <v>442.7</v>
      </c>
      <c r="AD4700" s="53">
        <f>(ROUND(AC4700-AC4694,1)/AC4694)</f>
        <v>0.24284110050533408</v>
      </c>
    </row>
    <row r="4701" spans="1:31">
      <c r="A4701" s="46" t="s">
        <v>35</v>
      </c>
      <c r="B4701" s="47"/>
      <c r="C4701" s="48" t="s">
        <v>11</v>
      </c>
      <c r="D4701" s="49">
        <v>53</v>
      </c>
      <c r="E4701" s="49">
        <v>0</v>
      </c>
      <c r="F4701" s="49">
        <v>116</v>
      </c>
      <c r="G4701" s="49">
        <v>0</v>
      </c>
      <c r="H4701" s="49">
        <v>0</v>
      </c>
      <c r="I4701" s="50">
        <v>20</v>
      </c>
      <c r="J4701" s="50">
        <v>50</v>
      </c>
      <c r="K4701" s="50">
        <v>37.5</v>
      </c>
      <c r="L4701" s="50">
        <v>37.5</v>
      </c>
      <c r="M4701" s="50">
        <v>0</v>
      </c>
      <c r="N4701" s="51">
        <f>D4701*$D$10</f>
        <v>71.550000000000011</v>
      </c>
      <c r="O4701" s="51">
        <f>E4701*$E$10</f>
        <v>0</v>
      </c>
      <c r="P4701" s="51">
        <f>F4701*$F$10</f>
        <v>156.60000000000002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50.085000000000008</v>
      </c>
      <c r="T4701" s="51">
        <f>(O4701/100)*(K4701*$J$10)</f>
        <v>0</v>
      </c>
      <c r="U4701" s="51">
        <f>(P4701/100)*(K4701*$K$10)+(P4701/100)*(L4701*$L$10)</f>
        <v>164.43000000000004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594"/>
        <v>121.63500000000002</v>
      </c>
      <c r="Y4701" s="51">
        <f t="shared" si="595"/>
        <v>0</v>
      </c>
      <c r="Z4701" s="51">
        <f t="shared" si="596"/>
        <v>321.03000000000009</v>
      </c>
      <c r="AA4701" s="51">
        <f t="shared" si="597"/>
        <v>0</v>
      </c>
      <c r="AB4701" s="51">
        <f t="shared" si="598"/>
        <v>0</v>
      </c>
      <c r="AC4701" s="52">
        <f t="shared" si="599"/>
        <v>442.7</v>
      </c>
      <c r="AD4701" s="53">
        <f>(ROUND(AC4701-AC4694,1)/AC4694)</f>
        <v>0.24284110050533408</v>
      </c>
      <c r="AE4701" s="44"/>
    </row>
    <row r="4702" spans="1:31">
      <c r="A4702" s="46" t="s">
        <v>36</v>
      </c>
      <c r="B4702" s="47"/>
      <c r="C4702" s="48" t="s">
        <v>12</v>
      </c>
      <c r="D4702" s="49">
        <v>53</v>
      </c>
      <c r="E4702" s="49">
        <v>0</v>
      </c>
      <c r="F4702" s="49">
        <v>0</v>
      </c>
      <c r="G4702" s="49">
        <v>116</v>
      </c>
      <c r="H4702" s="49">
        <v>0</v>
      </c>
      <c r="I4702" s="50">
        <v>20</v>
      </c>
      <c r="J4702" s="50">
        <v>50</v>
      </c>
      <c r="K4702" s="50">
        <v>0</v>
      </c>
      <c r="L4702" s="50">
        <v>75</v>
      </c>
      <c r="M4702" s="50">
        <v>0</v>
      </c>
      <c r="N4702" s="51">
        <f>D4702*$D$11</f>
        <v>71.550000000000011</v>
      </c>
      <c r="O4702" s="51">
        <f>E4702*$E$11</f>
        <v>0</v>
      </c>
      <c r="P4702" s="51">
        <f>F4702*$F$11</f>
        <v>0</v>
      </c>
      <c r="Q4702" s="51">
        <f>G4702*$G$11</f>
        <v>156.60000000000002</v>
      </c>
      <c r="R4702" s="51">
        <f>H4702*$H$11</f>
        <v>0</v>
      </c>
      <c r="S4702" s="51">
        <f>(N4702/100)*(I4702*$I$11)+(N4702/100)*(J4702*$J$11)</f>
        <v>50.085000000000008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164.43000000000004</v>
      </c>
      <c r="W4702" s="51">
        <f>(R4702/100)*(K4702*$K$11)+(R4702/100)*(L4702*$L$11)</f>
        <v>0</v>
      </c>
      <c r="X4702" s="51">
        <f t="shared" si="594"/>
        <v>121.63500000000002</v>
      </c>
      <c r="Y4702" s="51">
        <f t="shared" si="595"/>
        <v>0</v>
      </c>
      <c r="Z4702" s="51">
        <f t="shared" si="596"/>
        <v>0</v>
      </c>
      <c r="AA4702" s="51">
        <f t="shared" si="597"/>
        <v>321.03000000000009</v>
      </c>
      <c r="AB4702" s="51">
        <f t="shared" si="598"/>
        <v>0</v>
      </c>
      <c r="AC4702" s="52">
        <f t="shared" si="599"/>
        <v>442.7</v>
      </c>
      <c r="AD4702" s="53">
        <f>(ROUND(AC4702-AC4694,1)/AC4694)</f>
        <v>0.24284110050533408</v>
      </c>
    </row>
    <row r="4703" spans="1:31">
      <c r="A4703" s="46" t="s">
        <v>37</v>
      </c>
      <c r="B4703" s="47"/>
      <c r="C4703" s="48" t="s">
        <v>13</v>
      </c>
      <c r="D4703" s="49">
        <v>53</v>
      </c>
      <c r="E4703" s="49">
        <v>0</v>
      </c>
      <c r="F4703" s="49">
        <v>0</v>
      </c>
      <c r="G4703" s="49">
        <v>0</v>
      </c>
      <c r="H4703" s="49">
        <v>116</v>
      </c>
      <c r="I4703" s="50">
        <v>20</v>
      </c>
      <c r="J4703" s="50">
        <v>50</v>
      </c>
      <c r="K4703" s="50">
        <v>37.5</v>
      </c>
      <c r="L4703" s="50">
        <v>37.5</v>
      </c>
      <c r="M4703" s="50">
        <v>0</v>
      </c>
      <c r="N4703" s="51">
        <f>D4703*$D$12</f>
        <v>71.550000000000011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156.60000000000002</v>
      </c>
      <c r="S4703" s="51">
        <f>(N4703/100)*(I4703*$I$12)+(N4703/100)*(J4703*$J$12)</f>
        <v>50.085000000000008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164.43000000000004</v>
      </c>
      <c r="X4703" s="51">
        <f t="shared" si="594"/>
        <v>121.63500000000002</v>
      </c>
      <c r="Y4703" s="51">
        <f t="shared" si="595"/>
        <v>0</v>
      </c>
      <c r="Z4703" s="51">
        <f t="shared" si="596"/>
        <v>0</v>
      </c>
      <c r="AA4703" s="51">
        <f t="shared" si="597"/>
        <v>0</v>
      </c>
      <c r="AB4703" s="51">
        <f t="shared" si="598"/>
        <v>321.03000000000009</v>
      </c>
      <c r="AC4703" s="52">
        <f t="shared" si="599"/>
        <v>442.7</v>
      </c>
      <c r="AD4703" s="53">
        <f>(ROUND(AC4703-AC4694,1)/AC4694)</f>
        <v>0.24284110050533408</v>
      </c>
      <c r="AE4703" s="44"/>
    </row>
    <row r="4704" spans="1:31">
      <c r="A4704" s="46" t="s">
        <v>38</v>
      </c>
      <c r="B4704" s="47"/>
      <c r="C4704" s="48" t="s">
        <v>14</v>
      </c>
      <c r="D4704" s="49">
        <v>106</v>
      </c>
      <c r="E4704" s="49">
        <v>0</v>
      </c>
      <c r="F4704" s="49">
        <v>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87</v>
      </c>
      <c r="N4704" s="51">
        <f>D4704*$D$13</f>
        <v>143.10000000000002</v>
      </c>
      <c r="O4704" s="51">
        <f>E4704*$E$13</f>
        <v>0</v>
      </c>
      <c r="P4704" s="51">
        <f>F4704*$F$13</f>
        <v>0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248.99400000000006</v>
      </c>
      <c r="T4704" s="51">
        <f>(O4704/100)*(K4704*$K$13)+(O4704/100)*(M4704*$M$13)</f>
        <v>0</v>
      </c>
      <c r="U4704" s="51">
        <f>(P4704/100)*(K4704*$K$13)+(P4704/100)*(L4704*$L$13)+(P4704/100)*(M4704*$M$13)</f>
        <v>0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594"/>
        <v>392.09400000000005</v>
      </c>
      <c r="Y4704" s="51">
        <f t="shared" si="595"/>
        <v>0</v>
      </c>
      <c r="Z4704" s="51">
        <f t="shared" si="596"/>
        <v>0</v>
      </c>
      <c r="AA4704" s="51">
        <f t="shared" si="597"/>
        <v>0</v>
      </c>
      <c r="AB4704" s="51">
        <f t="shared" si="598"/>
        <v>0</v>
      </c>
      <c r="AC4704" s="52">
        <f t="shared" si="599"/>
        <v>392.1</v>
      </c>
      <c r="AD4704" s="53">
        <f>(ROUND(AC4704-AC4694,1)/AC4694)</f>
        <v>0.10078607523862998</v>
      </c>
    </row>
    <row r="4705" spans="1:31">
      <c r="A4705" s="46" t="s">
        <v>39</v>
      </c>
      <c r="B4705" s="47"/>
      <c r="C4705" s="48" t="s">
        <v>15</v>
      </c>
      <c r="D4705" s="49">
        <v>106</v>
      </c>
      <c r="E4705" s="49">
        <v>0</v>
      </c>
      <c r="F4705" s="49">
        <v>0</v>
      </c>
      <c r="G4705" s="49">
        <v>0</v>
      </c>
      <c r="H4705" s="49">
        <v>0</v>
      </c>
      <c r="I4705" s="50">
        <v>20</v>
      </c>
      <c r="J4705" s="50">
        <v>50</v>
      </c>
      <c r="K4705" s="50">
        <v>65</v>
      </c>
      <c r="L4705" s="50">
        <v>0</v>
      </c>
      <c r="M4705" s="50">
        <v>0</v>
      </c>
      <c r="N4705" s="51">
        <f>D4705*$D$14</f>
        <v>143.10000000000002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286.20000000000005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594"/>
        <v>429.30000000000007</v>
      </c>
      <c r="Y4705" s="51">
        <f t="shared" si="595"/>
        <v>0</v>
      </c>
      <c r="Z4705" s="51">
        <f t="shared" si="596"/>
        <v>0</v>
      </c>
      <c r="AA4705" s="51">
        <f t="shared" si="597"/>
        <v>0</v>
      </c>
      <c r="AB4705" s="51">
        <f t="shared" si="598"/>
        <v>0</v>
      </c>
      <c r="AC4705" s="52">
        <f t="shared" si="599"/>
        <v>429.3</v>
      </c>
      <c r="AD4705" s="53">
        <f>(ROUND(AC4705-AC4694,1)/AC4694)</f>
        <v>0.20522178551375631</v>
      </c>
      <c r="AE4705" s="44"/>
    </row>
    <row r="4706" spans="1:31">
      <c r="A4706" s="46"/>
      <c r="B4706" s="47"/>
      <c r="C4706" s="48" t="s">
        <v>16</v>
      </c>
      <c r="D4706" s="49">
        <v>106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50</v>
      </c>
      <c r="K4706" s="50">
        <v>0</v>
      </c>
      <c r="L4706" s="50">
        <v>65</v>
      </c>
      <c r="M4706" s="50">
        <v>0</v>
      </c>
      <c r="N4706" s="51">
        <f>D4706*$D$15</f>
        <v>143.10000000000002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286.20000000000005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594"/>
        <v>429.30000000000007</v>
      </c>
      <c r="Y4706" s="51">
        <f t="shared" si="595"/>
        <v>0</v>
      </c>
      <c r="Z4706" s="51">
        <f t="shared" si="596"/>
        <v>0</v>
      </c>
      <c r="AA4706" s="51">
        <f t="shared" si="597"/>
        <v>0</v>
      </c>
      <c r="AB4706" s="51">
        <f t="shared" si="598"/>
        <v>0</v>
      </c>
      <c r="AC4706" s="52">
        <f t="shared" si="599"/>
        <v>429.3</v>
      </c>
      <c r="AD4706" s="53">
        <f>(ROUND(AC4706-AC4694,1)/AC4694)</f>
        <v>0.20522178551375631</v>
      </c>
    </row>
    <row r="4707" spans="1:31">
      <c r="A4707" s="46"/>
      <c r="B4707" s="47"/>
      <c r="C4707" s="48" t="s">
        <v>17</v>
      </c>
      <c r="D4707" s="49">
        <v>106</v>
      </c>
      <c r="E4707" s="49">
        <v>0</v>
      </c>
      <c r="F4707" s="49">
        <v>0</v>
      </c>
      <c r="G4707" s="49">
        <v>0</v>
      </c>
      <c r="H4707" s="49">
        <v>0</v>
      </c>
      <c r="I4707" s="50">
        <v>20</v>
      </c>
      <c r="J4707" s="50">
        <v>75</v>
      </c>
      <c r="K4707" s="50">
        <v>0</v>
      </c>
      <c r="L4707" s="50">
        <v>0</v>
      </c>
      <c r="M4707" s="50">
        <v>0</v>
      </c>
      <c r="N4707" s="51">
        <f>D4707*$D$16</f>
        <v>143.10000000000002</v>
      </c>
      <c r="O4707" s="51">
        <f>E4707*$E$16</f>
        <v>0</v>
      </c>
      <c r="P4707" s="51">
        <f>F4707*$F$16</f>
        <v>0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296.93250000000006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594"/>
        <v>440.03250000000008</v>
      </c>
      <c r="Y4707" s="51">
        <f t="shared" si="595"/>
        <v>0</v>
      </c>
      <c r="Z4707" s="51">
        <f t="shared" si="596"/>
        <v>0</v>
      </c>
      <c r="AA4707" s="51">
        <f t="shared" si="597"/>
        <v>0</v>
      </c>
      <c r="AB4707" s="51">
        <f t="shared" si="598"/>
        <v>0</v>
      </c>
      <c r="AC4707" s="52">
        <f t="shared" si="599"/>
        <v>440</v>
      </c>
      <c r="AD4707" s="53">
        <f>(ROUND(AC4707-AC4694,1)/AC4694)</f>
        <v>0.23526108927568781</v>
      </c>
      <c r="AE4707" s="44"/>
    </row>
    <row r="4708" spans="1:31">
      <c r="A4708" s="46"/>
      <c r="B4708" s="47"/>
      <c r="C4708" s="48" t="s">
        <v>18</v>
      </c>
      <c r="D4708" s="49">
        <v>106</v>
      </c>
      <c r="E4708" s="49">
        <v>0</v>
      </c>
      <c r="F4708" s="49">
        <v>0</v>
      </c>
      <c r="G4708" s="49">
        <v>0</v>
      </c>
      <c r="H4708" s="49">
        <v>0</v>
      </c>
      <c r="I4708" s="50">
        <v>50</v>
      </c>
      <c r="J4708" s="50">
        <v>50</v>
      </c>
      <c r="K4708" s="50">
        <v>0</v>
      </c>
      <c r="L4708" s="50">
        <v>0</v>
      </c>
      <c r="M4708" s="50">
        <v>0</v>
      </c>
      <c r="N4708" s="51">
        <f>D4708*$D$17</f>
        <v>143.10000000000002</v>
      </c>
      <c r="O4708" s="51">
        <f>E4708*$E$17</f>
        <v>0</v>
      </c>
      <c r="P4708" s="51">
        <f>F4708*$F$17</f>
        <v>0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250.42500000000004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594"/>
        <v>393.52500000000009</v>
      </c>
      <c r="Y4708" s="51">
        <f t="shared" si="595"/>
        <v>0</v>
      </c>
      <c r="Z4708" s="51">
        <f t="shared" si="596"/>
        <v>0</v>
      </c>
      <c r="AA4708" s="51">
        <f t="shared" si="597"/>
        <v>0</v>
      </c>
      <c r="AB4708" s="51">
        <f t="shared" si="598"/>
        <v>0</v>
      </c>
      <c r="AC4708" s="52">
        <f t="shared" si="599"/>
        <v>393.5</v>
      </c>
      <c r="AD4708" s="53">
        <f>(ROUND(AC4708-AC4694,1)/AC4694)</f>
        <v>0.10471645143177989</v>
      </c>
    </row>
    <row r="4709" spans="1:31">
      <c r="A4709" s="54" t="s">
        <v>19</v>
      </c>
      <c r="B4709" s="37" t="s">
        <v>376</v>
      </c>
      <c r="C4709" s="38" t="s">
        <v>4</v>
      </c>
      <c r="D4709" s="39">
        <v>110</v>
      </c>
      <c r="E4709" s="39">
        <v>0</v>
      </c>
      <c r="F4709" s="39">
        <v>0</v>
      </c>
      <c r="G4709" s="39">
        <v>0</v>
      </c>
      <c r="H4709" s="39">
        <v>0</v>
      </c>
      <c r="I4709" s="40">
        <v>60</v>
      </c>
      <c r="J4709" s="40">
        <v>10</v>
      </c>
      <c r="K4709" s="40">
        <v>0</v>
      </c>
      <c r="L4709" s="40">
        <v>0</v>
      </c>
      <c r="M4709" s="40">
        <v>0</v>
      </c>
      <c r="N4709" s="41">
        <f>D4709*$D$3</f>
        <v>154</v>
      </c>
      <c r="O4709" s="41">
        <f>E4709*$E$3</f>
        <v>0</v>
      </c>
      <c r="P4709" s="41">
        <f>F4709*$F$3</f>
        <v>0</v>
      </c>
      <c r="Q4709" s="41">
        <f>G4709*$G$3</f>
        <v>0</v>
      </c>
      <c r="R4709" s="41">
        <f>H4709*$H$3</f>
        <v>0</v>
      </c>
      <c r="S4709" s="41">
        <f>(N4709/100)*(I4709*$I$3)+(N4709/100)*(J4709*$J$3)</f>
        <v>215.60000000000002</v>
      </c>
      <c r="T4709" s="41">
        <f>(O4709/100)*(K4709*$K$3)</f>
        <v>0</v>
      </c>
      <c r="U4709" s="41">
        <f>(P4709/100)*(K4709*$K$3)+(P4709/100)*(L4709*$L$3)</f>
        <v>0</v>
      </c>
      <c r="V4709" s="41">
        <f>(Q4709/100)*(L4709*$L$3)</f>
        <v>0</v>
      </c>
      <c r="W4709" s="41">
        <f>(R4709/100)*(K4709*$K$3)+(R4709/100)*(L4709*$L$3)</f>
        <v>0</v>
      </c>
      <c r="X4709" s="41">
        <f t="shared" si="594"/>
        <v>369.6</v>
      </c>
      <c r="Y4709" s="41">
        <f t="shared" si="595"/>
        <v>0</v>
      </c>
      <c r="Z4709" s="41">
        <f t="shared" si="596"/>
        <v>0</v>
      </c>
      <c r="AA4709" s="41">
        <f t="shared" si="597"/>
        <v>0</v>
      </c>
      <c r="AB4709" s="41">
        <f t="shared" si="598"/>
        <v>0</v>
      </c>
      <c r="AC4709" s="42">
        <f t="shared" si="599"/>
        <v>369.6</v>
      </c>
      <c r="AD4709" s="43">
        <v>0</v>
      </c>
    </row>
    <row r="4710" spans="1:31">
      <c r="A4710" s="46" t="s">
        <v>29</v>
      </c>
      <c r="B4710" s="47">
        <v>20</v>
      </c>
      <c r="C4710" s="48" t="s">
        <v>5</v>
      </c>
      <c r="D4710" s="49">
        <v>110</v>
      </c>
      <c r="E4710" s="49">
        <v>0</v>
      </c>
      <c r="F4710" s="49">
        <v>0</v>
      </c>
      <c r="G4710" s="49">
        <v>0</v>
      </c>
      <c r="H4710" s="49">
        <v>0</v>
      </c>
      <c r="I4710" s="50">
        <v>70</v>
      </c>
      <c r="J4710" s="50">
        <v>25</v>
      </c>
      <c r="K4710" s="50">
        <v>0</v>
      </c>
      <c r="L4710" s="50">
        <v>0</v>
      </c>
      <c r="M4710" s="50">
        <v>0</v>
      </c>
      <c r="N4710" s="51">
        <f>D4710*$D$4</f>
        <v>148.5</v>
      </c>
      <c r="O4710" s="51">
        <f>E4710*$E$4</f>
        <v>0</v>
      </c>
      <c r="P4710" s="51">
        <f>F4710*$F$4</f>
        <v>0</v>
      </c>
      <c r="Q4710" s="51">
        <f>G4710*$G$4</f>
        <v>0</v>
      </c>
      <c r="R4710" s="51">
        <f>H4710*$H$4</f>
        <v>0</v>
      </c>
      <c r="S4710" s="51">
        <f>(N4710/100)*(I4710*$I$4)+(N4710/100)*(J4710*$J$4)</f>
        <v>282.14999999999998</v>
      </c>
      <c r="T4710" s="51">
        <f>(O4710/100)*(K4710*$K$4)</f>
        <v>0</v>
      </c>
      <c r="U4710" s="51">
        <f>(P4710/100)*(K4710*$K$4)+(P4710/100)*(L4710*$L$4)</f>
        <v>0</v>
      </c>
      <c r="V4710" s="51">
        <f>(Q4710/100)*(L4710*$L$4)</f>
        <v>0</v>
      </c>
      <c r="W4710" s="51">
        <f>(R4710/100)*(K4710*$K$4)+(R4710/100)*(L4710*$L$4)</f>
        <v>0</v>
      </c>
      <c r="X4710" s="51">
        <f t="shared" si="594"/>
        <v>430.65</v>
      </c>
      <c r="Y4710" s="51">
        <f t="shared" si="595"/>
        <v>0</v>
      </c>
      <c r="Z4710" s="51">
        <f t="shared" si="596"/>
        <v>0</v>
      </c>
      <c r="AA4710" s="51">
        <f t="shared" si="597"/>
        <v>0</v>
      </c>
      <c r="AB4710" s="51">
        <f t="shared" si="598"/>
        <v>0</v>
      </c>
      <c r="AC4710" s="52">
        <f t="shared" si="599"/>
        <v>430.7</v>
      </c>
      <c r="AD4710" s="53">
        <f>(ROUND(AC4710-AC4709,1)/AC4709)</f>
        <v>0.1653138528138528</v>
      </c>
    </row>
    <row r="4711" spans="1:31">
      <c r="A4711" s="46" t="s">
        <v>30</v>
      </c>
      <c r="B4711" s="47">
        <v>12</v>
      </c>
      <c r="C4711" s="48" t="s">
        <v>6</v>
      </c>
      <c r="D4711" s="49">
        <v>110</v>
      </c>
      <c r="E4711" s="49">
        <v>0</v>
      </c>
      <c r="F4711" s="49">
        <v>0</v>
      </c>
      <c r="G4711" s="49">
        <v>0</v>
      </c>
      <c r="H4711" s="49">
        <v>0</v>
      </c>
      <c r="I4711" s="50">
        <v>60</v>
      </c>
      <c r="J4711" s="50">
        <v>10</v>
      </c>
      <c r="K4711" s="50">
        <v>0</v>
      </c>
      <c r="L4711" s="50">
        <v>0</v>
      </c>
      <c r="M4711" s="50">
        <v>0</v>
      </c>
      <c r="N4711" s="51">
        <f>D4711*$D$5</f>
        <v>154</v>
      </c>
      <c r="O4711" s="51">
        <f>E4711*$E$5</f>
        <v>0</v>
      </c>
      <c r="P4711" s="51">
        <f>F4711*$F$5</f>
        <v>0</v>
      </c>
      <c r="Q4711" s="51">
        <f>G4711*$G$5</f>
        <v>0</v>
      </c>
      <c r="R4711" s="51">
        <f>H4711*$H$5</f>
        <v>0</v>
      </c>
      <c r="S4711" s="51">
        <f>(N4711/100)*(I4711*$I$5)+(N4711/100)*(J4711*$J$5)</f>
        <v>215.60000000000002</v>
      </c>
      <c r="T4711" s="51">
        <f>(O4711/100)*(K4711*$K$5)</f>
        <v>0</v>
      </c>
      <c r="U4711" s="51">
        <f>(P4711/100)*(K4711*$K$5)+(P4711/100)*(L4711*$L$5)</f>
        <v>0</v>
      </c>
      <c r="V4711" s="51">
        <f>(Q4711/100)*(L4711*$L$5)</f>
        <v>0</v>
      </c>
      <c r="W4711" s="51">
        <f>(R4711/100)*(K4711*$K$5)+(R4711/100)*(L4711*$L$5)</f>
        <v>0</v>
      </c>
      <c r="X4711" s="51">
        <f t="shared" si="594"/>
        <v>369.6</v>
      </c>
      <c r="Y4711" s="51">
        <f t="shared" si="595"/>
        <v>0</v>
      </c>
      <c r="Z4711" s="51">
        <f t="shared" si="596"/>
        <v>0</v>
      </c>
      <c r="AA4711" s="51">
        <f t="shared" si="597"/>
        <v>0</v>
      </c>
      <c r="AB4711" s="51">
        <f t="shared" si="598"/>
        <v>0</v>
      </c>
      <c r="AC4711" s="52">
        <f t="shared" si="599"/>
        <v>369.6</v>
      </c>
      <c r="AD4711" s="53">
        <f>(ROUND(AC4711-AC4709,1)/AC4709)</f>
        <v>0</v>
      </c>
    </row>
    <row r="4712" spans="1:31">
      <c r="A4712" s="46" t="s">
        <v>31</v>
      </c>
      <c r="B4712" s="47">
        <v>0</v>
      </c>
      <c r="C4712" s="48" t="s">
        <v>7</v>
      </c>
      <c r="D4712" s="49">
        <v>110</v>
      </c>
      <c r="E4712" s="49">
        <v>0</v>
      </c>
      <c r="F4712" s="49">
        <v>0</v>
      </c>
      <c r="G4712" s="49">
        <v>0</v>
      </c>
      <c r="H4712" s="49">
        <v>0</v>
      </c>
      <c r="I4712" s="50">
        <v>60</v>
      </c>
      <c r="J4712" s="50">
        <v>10</v>
      </c>
      <c r="K4712" s="50">
        <v>0</v>
      </c>
      <c r="L4712" s="50">
        <v>0</v>
      </c>
      <c r="M4712" s="50">
        <v>0</v>
      </c>
      <c r="N4712" s="51">
        <f>D4712*$D$6</f>
        <v>154</v>
      </c>
      <c r="O4712" s="51">
        <f>E4712*$E$6</f>
        <v>0</v>
      </c>
      <c r="P4712" s="51">
        <f>F4712*$F$6</f>
        <v>0</v>
      </c>
      <c r="Q4712" s="51">
        <f>G4712*$G$6</f>
        <v>0</v>
      </c>
      <c r="R4712" s="51">
        <f>H4712*$H$6</f>
        <v>0</v>
      </c>
      <c r="S4712" s="51">
        <f>(N4712/100)*(I4712*$I$6)+(N4712/100)*(J4712*$J$6)</f>
        <v>215.60000000000002</v>
      </c>
      <c r="T4712" s="51">
        <f>(O4712/100)*(K4712*$K$6)</f>
        <v>0</v>
      </c>
      <c r="U4712" s="51">
        <f>(P4712/100)*(K4712*$K$6)+(P4712/100)*(L4712*$L$6)</f>
        <v>0</v>
      </c>
      <c r="V4712" s="51">
        <f>(Q4712/100)*(L4712*$L$6)</f>
        <v>0</v>
      </c>
      <c r="W4712" s="51">
        <f>(R4712/100)*(K4712*$K$6)+(R4712/100)*(L4712*$L$6)</f>
        <v>0</v>
      </c>
      <c r="X4712" s="51">
        <f t="shared" si="594"/>
        <v>369.6</v>
      </c>
      <c r="Y4712" s="51">
        <f t="shared" si="595"/>
        <v>0</v>
      </c>
      <c r="Z4712" s="51">
        <f t="shared" si="596"/>
        <v>0</v>
      </c>
      <c r="AA4712" s="51">
        <f t="shared" si="597"/>
        <v>0</v>
      </c>
      <c r="AB4712" s="51">
        <f t="shared" si="598"/>
        <v>0</v>
      </c>
      <c r="AC4712" s="52">
        <f t="shared" si="599"/>
        <v>369.6</v>
      </c>
      <c r="AD4712" s="53">
        <f>(ROUND(AC4712-AC4709,1)/AC4709)</f>
        <v>0</v>
      </c>
    </row>
    <row r="4713" spans="1:31">
      <c r="A4713" s="46" t="s">
        <v>32</v>
      </c>
      <c r="B4713" s="47">
        <v>0</v>
      </c>
      <c r="C4713" s="48" t="s">
        <v>8</v>
      </c>
      <c r="D4713" s="49">
        <v>110</v>
      </c>
      <c r="E4713" s="49">
        <v>0</v>
      </c>
      <c r="F4713" s="49">
        <v>0</v>
      </c>
      <c r="G4713" s="49">
        <v>0</v>
      </c>
      <c r="H4713" s="49">
        <v>0</v>
      </c>
      <c r="I4713" s="50">
        <v>60</v>
      </c>
      <c r="J4713" s="50">
        <v>10</v>
      </c>
      <c r="K4713" s="50">
        <v>0</v>
      </c>
      <c r="L4713" s="50">
        <v>0</v>
      </c>
      <c r="M4713" s="50">
        <v>0</v>
      </c>
      <c r="N4713" s="51">
        <f>D4713*$D$7</f>
        <v>154</v>
      </c>
      <c r="O4713" s="51">
        <f>E4713*$E$7</f>
        <v>0</v>
      </c>
      <c r="P4713" s="51">
        <f>F4713*$F$7</f>
        <v>0</v>
      </c>
      <c r="Q4713" s="51">
        <f>G4713*$G$7</f>
        <v>0</v>
      </c>
      <c r="R4713" s="51">
        <f>H4713*$H$7</f>
        <v>0</v>
      </c>
      <c r="S4713" s="51">
        <f>(N4713/100)*(I4713*$I$7)+(N4713/100)*(J4713*$J$7)</f>
        <v>215.60000000000002</v>
      </c>
      <c r="T4713" s="51">
        <f>(O4713/100)*(K4713*$K$7)</f>
        <v>0</v>
      </c>
      <c r="U4713" s="51">
        <f>(P4713/100)*(K4713*$K$7)+(P4713/100)*(L4713*$L$7)</f>
        <v>0</v>
      </c>
      <c r="V4713" s="51">
        <f>(Q4713/100)*(L4713*$L$7)</f>
        <v>0</v>
      </c>
      <c r="W4713" s="51">
        <f>(R4713/100)*(K4713*$K$7)+(R4713/100)*(L4713*$L$7)</f>
        <v>0</v>
      </c>
      <c r="X4713" s="51">
        <f t="shared" si="594"/>
        <v>369.6</v>
      </c>
      <c r="Y4713" s="51">
        <f t="shared" si="595"/>
        <v>0</v>
      </c>
      <c r="Z4713" s="51">
        <f t="shared" si="596"/>
        <v>0</v>
      </c>
      <c r="AA4713" s="51">
        <f t="shared" si="597"/>
        <v>0</v>
      </c>
      <c r="AB4713" s="51">
        <f t="shared" si="598"/>
        <v>0</v>
      </c>
      <c r="AC4713" s="52">
        <f t="shared" si="599"/>
        <v>369.6</v>
      </c>
      <c r="AD4713" s="53">
        <f>(ROUND(AC4713-AC4709,1)/AC4709)</f>
        <v>0</v>
      </c>
    </row>
    <row r="4714" spans="1:31">
      <c r="A4714" s="46" t="s">
        <v>33</v>
      </c>
      <c r="B4714" s="47"/>
      <c r="C4714" s="48" t="s">
        <v>9</v>
      </c>
      <c r="D4714" s="49">
        <v>110</v>
      </c>
      <c r="E4714" s="49">
        <v>0</v>
      </c>
      <c r="F4714" s="49">
        <v>0</v>
      </c>
      <c r="G4714" s="49">
        <v>0</v>
      </c>
      <c r="H4714" s="49">
        <v>0</v>
      </c>
      <c r="I4714" s="50">
        <v>60</v>
      </c>
      <c r="J4714" s="50">
        <v>10</v>
      </c>
      <c r="K4714" s="50">
        <v>0</v>
      </c>
      <c r="L4714" s="50">
        <v>0</v>
      </c>
      <c r="M4714" s="50">
        <v>0</v>
      </c>
      <c r="N4714" s="51">
        <f>D4714*$D$8</f>
        <v>154</v>
      </c>
      <c r="O4714" s="51">
        <f>E4714*$E$8</f>
        <v>0</v>
      </c>
      <c r="P4714" s="51">
        <f>F4714*$F$8</f>
        <v>0</v>
      </c>
      <c r="Q4714" s="51">
        <f>G4714*$G$8</f>
        <v>0</v>
      </c>
      <c r="R4714" s="51">
        <f>H4714*$H$8</f>
        <v>0</v>
      </c>
      <c r="S4714" s="51">
        <f>(N4714/100)*(I4714*$I$8)+(N4714/100)*(J4714*$J$8)</f>
        <v>215.60000000000002</v>
      </c>
      <c r="T4714" s="51">
        <f>(O4714/100)*(K4714*$K$8)</f>
        <v>0</v>
      </c>
      <c r="U4714" s="51">
        <f>(P4714/100)*(K4714*$K$8)+(P4714/100)*(L4714*$L$8)</f>
        <v>0</v>
      </c>
      <c r="V4714" s="51">
        <f>(Q4714/100)*(L4714*$L$8)</f>
        <v>0</v>
      </c>
      <c r="W4714" s="51">
        <f>(R4714/100)*(K4714*$K$8)+(R4714/100)*(L4714*$L$8)</f>
        <v>0</v>
      </c>
      <c r="X4714" s="51">
        <f t="shared" si="594"/>
        <v>369.6</v>
      </c>
      <c r="Y4714" s="51">
        <f t="shared" si="595"/>
        <v>0</v>
      </c>
      <c r="Z4714" s="51">
        <f t="shared" si="596"/>
        <v>0</v>
      </c>
      <c r="AA4714" s="51">
        <f t="shared" si="597"/>
        <v>0</v>
      </c>
      <c r="AB4714" s="51">
        <f t="shared" si="598"/>
        <v>0</v>
      </c>
      <c r="AC4714" s="52">
        <f t="shared" si="599"/>
        <v>369.6</v>
      </c>
      <c r="AD4714" s="53">
        <f>(ROUND(AC4714-AC4709,1)/AC4709)</f>
        <v>0</v>
      </c>
    </row>
    <row r="4715" spans="1:31">
      <c r="A4715" s="46" t="s">
        <v>34</v>
      </c>
      <c r="B4715" s="47"/>
      <c r="C4715" s="48" t="s">
        <v>10</v>
      </c>
      <c r="D4715" s="49">
        <v>55</v>
      </c>
      <c r="E4715" s="49">
        <v>125</v>
      </c>
      <c r="F4715" s="49">
        <v>0</v>
      </c>
      <c r="G4715" s="49">
        <v>0</v>
      </c>
      <c r="H4715" s="49">
        <v>0</v>
      </c>
      <c r="I4715" s="50">
        <v>60</v>
      </c>
      <c r="J4715" s="50">
        <v>10</v>
      </c>
      <c r="K4715" s="50">
        <v>70</v>
      </c>
      <c r="L4715" s="50">
        <v>0</v>
      </c>
      <c r="M4715" s="50">
        <v>0</v>
      </c>
      <c r="N4715" s="51">
        <f>D4715*$D$9</f>
        <v>74.25</v>
      </c>
      <c r="O4715" s="51">
        <f>E4715*$E$9</f>
        <v>168.75</v>
      </c>
      <c r="P4715" s="51">
        <f>F4715*$F$9</f>
        <v>0</v>
      </c>
      <c r="Q4715" s="51">
        <f>G4715*$G$9</f>
        <v>0</v>
      </c>
      <c r="R4715" s="51">
        <f>H4715*$H$9</f>
        <v>0</v>
      </c>
      <c r="S4715" s="51">
        <f>(N4715/100)*(I4715*$I$9)+(N4715/100)*(J4715*$J$9)</f>
        <v>51.975000000000009</v>
      </c>
      <c r="T4715" s="51">
        <f>(O4715/100)*(K4715*$K$9)</f>
        <v>165.375</v>
      </c>
      <c r="U4715" s="51">
        <f>(P4715/100)*(K4715*$K$9)+(P4715/100)*(L4715*$L$9)</f>
        <v>0</v>
      </c>
      <c r="V4715" s="51">
        <f>(Q4715/100)*(L4715*$L$9)</f>
        <v>0</v>
      </c>
      <c r="W4715" s="51">
        <f>(R4715/100)*(K4715*$K$9)+(R4715/100)*(L4715*$L$9)</f>
        <v>0</v>
      </c>
      <c r="X4715" s="51">
        <f t="shared" si="594"/>
        <v>126.22500000000001</v>
      </c>
      <c r="Y4715" s="51">
        <f t="shared" si="595"/>
        <v>334.125</v>
      </c>
      <c r="Z4715" s="51">
        <f t="shared" si="596"/>
        <v>0</v>
      </c>
      <c r="AA4715" s="51">
        <f t="shared" si="597"/>
        <v>0</v>
      </c>
      <c r="AB4715" s="51">
        <f t="shared" si="598"/>
        <v>0</v>
      </c>
      <c r="AC4715" s="52">
        <f t="shared" si="599"/>
        <v>460.4</v>
      </c>
      <c r="AD4715" s="53">
        <f>(ROUND(AC4715-AC4709,1)/AC4709)</f>
        <v>0.24567099567099565</v>
      </c>
    </row>
    <row r="4716" spans="1:31">
      <c r="A4716" s="46" t="s">
        <v>35</v>
      </c>
      <c r="B4716" s="47"/>
      <c r="C4716" s="48" t="s">
        <v>11</v>
      </c>
      <c r="D4716" s="49">
        <v>55</v>
      </c>
      <c r="E4716" s="49">
        <v>0</v>
      </c>
      <c r="F4716" s="49">
        <v>125</v>
      </c>
      <c r="G4716" s="49">
        <v>0</v>
      </c>
      <c r="H4716" s="49">
        <v>0</v>
      </c>
      <c r="I4716" s="50">
        <v>60</v>
      </c>
      <c r="J4716" s="50">
        <v>10</v>
      </c>
      <c r="K4716" s="50">
        <v>35</v>
      </c>
      <c r="L4716" s="50">
        <v>35</v>
      </c>
      <c r="M4716" s="50">
        <v>0</v>
      </c>
      <c r="N4716" s="51">
        <f>D4716*$D$10</f>
        <v>74.25</v>
      </c>
      <c r="O4716" s="51">
        <f>E4716*$E$10</f>
        <v>0</v>
      </c>
      <c r="P4716" s="51">
        <f>F4716*$F$10</f>
        <v>168.75</v>
      </c>
      <c r="Q4716" s="51">
        <f>G4716*$G$10</f>
        <v>0</v>
      </c>
      <c r="R4716" s="51">
        <f>H4716*$H$10</f>
        <v>0</v>
      </c>
      <c r="S4716" s="51">
        <f>(N4716/100)*(I4716*$I$10)+(N4716/100)*(J4716*$J$10)</f>
        <v>51.975000000000009</v>
      </c>
      <c r="T4716" s="51">
        <f>(O4716/100)*(K4716*$J$10)</f>
        <v>0</v>
      </c>
      <c r="U4716" s="51">
        <f>(P4716/100)*(K4716*$K$10)+(P4716/100)*(L4716*$L$10)</f>
        <v>165.375</v>
      </c>
      <c r="V4716" s="51">
        <f>(Q4716/100)*(L4716*$L$10)</f>
        <v>0</v>
      </c>
      <c r="W4716" s="51">
        <f>(R4716/100)*(K4716*$K$10)+(R4716/100)*(L4716*$L$10)</f>
        <v>0</v>
      </c>
      <c r="X4716" s="51">
        <f t="shared" si="594"/>
        <v>126.22500000000001</v>
      </c>
      <c r="Y4716" s="51">
        <f t="shared" si="595"/>
        <v>0</v>
      </c>
      <c r="Z4716" s="51">
        <f t="shared" si="596"/>
        <v>334.125</v>
      </c>
      <c r="AA4716" s="51">
        <f t="shared" si="597"/>
        <v>0</v>
      </c>
      <c r="AB4716" s="51">
        <f t="shared" si="598"/>
        <v>0</v>
      </c>
      <c r="AC4716" s="52">
        <f t="shared" si="599"/>
        <v>460.4</v>
      </c>
      <c r="AD4716" s="53">
        <f>(ROUND(AC4716-AC4709,1)/AC4709)</f>
        <v>0.24567099567099565</v>
      </c>
    </row>
    <row r="4717" spans="1:31">
      <c r="A4717" s="46" t="s">
        <v>36</v>
      </c>
      <c r="B4717" s="47"/>
      <c r="C4717" s="48" t="s">
        <v>12</v>
      </c>
      <c r="D4717" s="49">
        <v>55</v>
      </c>
      <c r="E4717" s="49">
        <v>0</v>
      </c>
      <c r="F4717" s="49">
        <v>0</v>
      </c>
      <c r="G4717" s="49">
        <v>125</v>
      </c>
      <c r="H4717" s="49">
        <v>0</v>
      </c>
      <c r="I4717" s="50">
        <v>60</v>
      </c>
      <c r="J4717" s="50">
        <v>10</v>
      </c>
      <c r="K4717" s="50">
        <v>0</v>
      </c>
      <c r="L4717" s="50">
        <v>70</v>
      </c>
      <c r="M4717" s="50">
        <v>0</v>
      </c>
      <c r="N4717" s="51">
        <f>D4717*$D$11</f>
        <v>74.25</v>
      </c>
      <c r="O4717" s="51">
        <f>E4717*$E$11</f>
        <v>0</v>
      </c>
      <c r="P4717" s="51">
        <f>F4717*$F$11</f>
        <v>0</v>
      </c>
      <c r="Q4717" s="51">
        <f>G4717*$G$11</f>
        <v>168.75</v>
      </c>
      <c r="R4717" s="51">
        <f>H4717*$H$11</f>
        <v>0</v>
      </c>
      <c r="S4717" s="51">
        <f>(N4717/100)*(I4717*$I$11)+(N4717/100)*(J4717*$J$11)</f>
        <v>51.975000000000009</v>
      </c>
      <c r="T4717" s="51">
        <f>(O4717/100)*(K4717*$K$11)</f>
        <v>0</v>
      </c>
      <c r="U4717" s="51">
        <f>(P4717/100)*(K4717*$K$11)+(P4717/100)*(L4717*$L$11)</f>
        <v>0</v>
      </c>
      <c r="V4717" s="51">
        <f>(Q4717/100)*(L4717*$L$11)</f>
        <v>165.375</v>
      </c>
      <c r="W4717" s="51">
        <f>(R4717/100)*(K4717*$K$11)+(R4717/100)*(L4717*$L$11)</f>
        <v>0</v>
      </c>
      <c r="X4717" s="51">
        <f t="shared" si="594"/>
        <v>126.22500000000001</v>
      </c>
      <c r="Y4717" s="51">
        <f t="shared" si="595"/>
        <v>0</v>
      </c>
      <c r="Z4717" s="51">
        <f t="shared" si="596"/>
        <v>0</v>
      </c>
      <c r="AA4717" s="51">
        <f t="shared" si="597"/>
        <v>334.125</v>
      </c>
      <c r="AB4717" s="51">
        <f t="shared" si="598"/>
        <v>0</v>
      </c>
      <c r="AC4717" s="52">
        <f t="shared" si="599"/>
        <v>460.4</v>
      </c>
      <c r="AD4717" s="53">
        <f>(ROUND(AC4717-AC4709,1)/AC4709)</f>
        <v>0.24567099567099565</v>
      </c>
    </row>
    <row r="4718" spans="1:31">
      <c r="A4718" s="46" t="s">
        <v>37</v>
      </c>
      <c r="B4718" s="47"/>
      <c r="C4718" s="48" t="s">
        <v>13</v>
      </c>
      <c r="D4718" s="49">
        <v>55</v>
      </c>
      <c r="E4718" s="49">
        <v>0</v>
      </c>
      <c r="F4718" s="49">
        <v>0</v>
      </c>
      <c r="G4718" s="49">
        <v>0</v>
      </c>
      <c r="H4718" s="49">
        <v>125</v>
      </c>
      <c r="I4718" s="50">
        <v>60</v>
      </c>
      <c r="J4718" s="50">
        <v>10</v>
      </c>
      <c r="K4718" s="50">
        <v>35</v>
      </c>
      <c r="L4718" s="50">
        <v>35</v>
      </c>
      <c r="M4718" s="50">
        <v>0</v>
      </c>
      <c r="N4718" s="51">
        <f>D4718*$D$12</f>
        <v>74.25</v>
      </c>
      <c r="O4718" s="51">
        <f>E4718*$E$12</f>
        <v>0</v>
      </c>
      <c r="P4718" s="51">
        <f>F4718*$F$12</f>
        <v>0</v>
      </c>
      <c r="Q4718" s="51">
        <f>G4718*$G$12</f>
        <v>0</v>
      </c>
      <c r="R4718" s="51">
        <f>H4718*$H$12</f>
        <v>168.75</v>
      </c>
      <c r="S4718" s="51">
        <f>(N4718/100)*(I4718*$I$12)+(N4718/100)*(J4718*$J$12)</f>
        <v>51.975000000000009</v>
      </c>
      <c r="T4718" s="51">
        <f>(O4718/100)*(K4718*$K$12)</f>
        <v>0</v>
      </c>
      <c r="U4718" s="51">
        <f>(P4718/100)*(K4718*$K$12)+(P4718/100)*(L4718*$L$12)</f>
        <v>0</v>
      </c>
      <c r="V4718" s="51">
        <f>(Q4718/100)*(L4718*$L$12)</f>
        <v>0</v>
      </c>
      <c r="W4718" s="51">
        <f>(R4718/100)*(K4718*$K$12)+(R4718/100)*(L4718*$L$12)</f>
        <v>165.375</v>
      </c>
      <c r="X4718" s="51">
        <f t="shared" si="594"/>
        <v>126.22500000000001</v>
      </c>
      <c r="Y4718" s="51">
        <f t="shared" si="595"/>
        <v>0</v>
      </c>
      <c r="Z4718" s="51">
        <f t="shared" si="596"/>
        <v>0</v>
      </c>
      <c r="AA4718" s="51">
        <f t="shared" si="597"/>
        <v>0</v>
      </c>
      <c r="AB4718" s="51">
        <f t="shared" si="598"/>
        <v>334.125</v>
      </c>
      <c r="AC4718" s="52">
        <f t="shared" si="599"/>
        <v>460.4</v>
      </c>
      <c r="AD4718" s="53">
        <f>(ROUND(AC4718-AC4709,1)/AC4709)</f>
        <v>0.24567099567099565</v>
      </c>
    </row>
    <row r="4719" spans="1:31">
      <c r="A4719" s="46" t="s">
        <v>38</v>
      </c>
      <c r="B4719" s="47"/>
      <c r="C4719" s="48" t="s">
        <v>14</v>
      </c>
      <c r="D4719" s="49">
        <v>110</v>
      </c>
      <c r="E4719" s="49">
        <v>0</v>
      </c>
      <c r="F4719" s="49">
        <v>0</v>
      </c>
      <c r="G4719" s="49">
        <v>0</v>
      </c>
      <c r="H4719" s="49">
        <v>0</v>
      </c>
      <c r="I4719" s="50">
        <v>0</v>
      </c>
      <c r="J4719" s="50">
        <v>0</v>
      </c>
      <c r="K4719" s="50">
        <v>0</v>
      </c>
      <c r="L4719" s="50">
        <v>0</v>
      </c>
      <c r="M4719" s="50">
        <v>105</v>
      </c>
      <c r="N4719" s="51">
        <f>D4719*$D$13</f>
        <v>148.5</v>
      </c>
      <c r="O4719" s="51">
        <f>E4719*$E$13</f>
        <v>0</v>
      </c>
      <c r="P4719" s="51">
        <f>F4719*$F$13</f>
        <v>0</v>
      </c>
      <c r="Q4719" s="51">
        <f>G4719*$G$13</f>
        <v>0</v>
      </c>
      <c r="R4719" s="51">
        <f>H4719*$H$13</f>
        <v>0</v>
      </c>
      <c r="S4719" s="51">
        <f>(N4719/100)*(I4719*$I$13)+(N4719/100)*(J4719*$J$13)+(N4719/100)*(M4719*$M$13)</f>
        <v>311.85000000000002</v>
      </c>
      <c r="T4719" s="51">
        <f>(O4719/100)*(K4719*$K$13)+(O4719/100)*(M4719*$M$13)</f>
        <v>0</v>
      </c>
      <c r="U4719" s="51">
        <f>(P4719/100)*(K4719*$K$13)+(P4719/100)*(L4719*$L$13)+(P4719/100)*(M4719*$M$13)</f>
        <v>0</v>
      </c>
      <c r="V4719" s="51">
        <f>(Q4719/100)*(L4719*$L$13)+(Q4719/100)*(M4719*$M$13)</f>
        <v>0</v>
      </c>
      <c r="W4719" s="51">
        <f>(R4719/100)*(K4719*$K$13)+(R4719/100)*(L4719*$L$13)+(R4719/100)*(M4719*$M$13)</f>
        <v>0</v>
      </c>
      <c r="X4719" s="51">
        <f t="shared" si="594"/>
        <v>460.35</v>
      </c>
      <c r="Y4719" s="51">
        <f t="shared" si="595"/>
        <v>0</v>
      </c>
      <c r="Z4719" s="51">
        <f t="shared" si="596"/>
        <v>0</v>
      </c>
      <c r="AA4719" s="51">
        <f t="shared" si="597"/>
        <v>0</v>
      </c>
      <c r="AB4719" s="51">
        <f t="shared" si="598"/>
        <v>0</v>
      </c>
      <c r="AC4719" s="52">
        <f t="shared" si="599"/>
        <v>460.4</v>
      </c>
      <c r="AD4719" s="53">
        <f>(ROUND(AC4719-AC4709,1)/AC4709)</f>
        <v>0.24567099567099565</v>
      </c>
    </row>
    <row r="4720" spans="1:31">
      <c r="A4720" s="46" t="s">
        <v>39</v>
      </c>
      <c r="B4720" s="47"/>
      <c r="C4720" s="48" t="s">
        <v>15</v>
      </c>
      <c r="D4720" s="49">
        <v>110</v>
      </c>
      <c r="E4720" s="49">
        <v>0</v>
      </c>
      <c r="F4720" s="49">
        <v>0</v>
      </c>
      <c r="G4720" s="49">
        <v>0</v>
      </c>
      <c r="H4720" s="49">
        <v>0</v>
      </c>
      <c r="I4720" s="50">
        <v>60</v>
      </c>
      <c r="J4720" s="50">
        <v>10</v>
      </c>
      <c r="K4720" s="50">
        <v>70</v>
      </c>
      <c r="L4720" s="50">
        <v>0</v>
      </c>
      <c r="M4720" s="50">
        <v>0</v>
      </c>
      <c r="N4720" s="51">
        <f>D4720*$D$14</f>
        <v>148.5</v>
      </c>
      <c r="O4720" s="51">
        <f>E4720*$E$14</f>
        <v>0</v>
      </c>
      <c r="P4720" s="51">
        <f>F4720*$F$14</f>
        <v>0</v>
      </c>
      <c r="Q4720" s="51">
        <f>G4720*$G$14</f>
        <v>0</v>
      </c>
      <c r="R4720" s="51">
        <f>H4720*$H$14</f>
        <v>0</v>
      </c>
      <c r="S4720" s="51">
        <f>(N4720/100)*(I4720*$I$14)+(N4720/100)*(J4720*$J$14)+(N4720/100)*(K4720*$K$14)</f>
        <v>311.85000000000002</v>
      </c>
      <c r="T4720" s="51">
        <f>(O4720/100)*(K4720*$K$14)</f>
        <v>0</v>
      </c>
      <c r="U4720" s="51">
        <f>(P4720/100)*(K4720*$K$14)+(P4720/100)*(L4720*$L$14)</f>
        <v>0</v>
      </c>
      <c r="V4720" s="51">
        <f>(Q4720/100)*(L4720*$L$14)</f>
        <v>0</v>
      </c>
      <c r="W4720" s="51">
        <f>(R4720/100)*(K4720*$L$14)+(R4720/100)*(L4720*$M$14)</f>
        <v>0</v>
      </c>
      <c r="X4720" s="51">
        <f t="shared" si="594"/>
        <v>460.35</v>
      </c>
      <c r="Y4720" s="51">
        <f t="shared" si="595"/>
        <v>0</v>
      </c>
      <c r="Z4720" s="51">
        <f t="shared" si="596"/>
        <v>0</v>
      </c>
      <c r="AA4720" s="51">
        <f t="shared" si="597"/>
        <v>0</v>
      </c>
      <c r="AB4720" s="51">
        <f t="shared" si="598"/>
        <v>0</v>
      </c>
      <c r="AC4720" s="52">
        <f t="shared" si="599"/>
        <v>460.4</v>
      </c>
      <c r="AD4720" s="53">
        <f>(ROUND(AC4720-AC4709,1)/AC4709)</f>
        <v>0.24567099567099565</v>
      </c>
    </row>
    <row r="4721" spans="1:30">
      <c r="A4721" s="46"/>
      <c r="B4721" s="47"/>
      <c r="C4721" s="48" t="s">
        <v>16</v>
      </c>
      <c r="D4721" s="49">
        <v>110</v>
      </c>
      <c r="E4721" s="49">
        <v>0</v>
      </c>
      <c r="F4721" s="49">
        <v>0</v>
      </c>
      <c r="G4721" s="49">
        <v>0</v>
      </c>
      <c r="H4721" s="49">
        <v>0</v>
      </c>
      <c r="I4721" s="50">
        <v>60</v>
      </c>
      <c r="J4721" s="50">
        <v>10</v>
      </c>
      <c r="K4721" s="50">
        <v>0</v>
      </c>
      <c r="L4721" s="50">
        <v>70</v>
      </c>
      <c r="M4721" s="50">
        <v>0</v>
      </c>
      <c r="N4721" s="51">
        <f>D4721*$D$15</f>
        <v>148.5</v>
      </c>
      <c r="O4721" s="51">
        <f>E4721*$E$15</f>
        <v>0</v>
      </c>
      <c r="P4721" s="51">
        <f>F4721*$F$15</f>
        <v>0</v>
      </c>
      <c r="Q4721" s="51">
        <f>G4721*$G$15</f>
        <v>0</v>
      </c>
      <c r="R4721" s="51">
        <f>H4721*$H$15</f>
        <v>0</v>
      </c>
      <c r="S4721" s="51">
        <f>(N4721/100)*(I4721*$I$15)+(N4721/100)*(J4721*$J$15)+(N4721/100)*(L4721*$L$15)</f>
        <v>311.85000000000002</v>
      </c>
      <c r="T4721" s="51">
        <f>(O4721/100)*(K4721*$K$15)</f>
        <v>0</v>
      </c>
      <c r="U4721" s="51">
        <f>(P4721/100)*(K4721*$K$15)+(P4721/100)*(L4721*$L$15)</f>
        <v>0</v>
      </c>
      <c r="V4721" s="51">
        <f>(Q4721/100)*(L4721*$L$15)</f>
        <v>0</v>
      </c>
      <c r="W4721" s="51">
        <f>(R4721/100)*(K4721*$K$15)+(R4721/100)*(L4721*$L$15)</f>
        <v>0</v>
      </c>
      <c r="X4721" s="51">
        <f t="shared" si="594"/>
        <v>460.35</v>
      </c>
      <c r="Y4721" s="51">
        <f t="shared" si="595"/>
        <v>0</v>
      </c>
      <c r="Z4721" s="51">
        <f t="shared" si="596"/>
        <v>0</v>
      </c>
      <c r="AA4721" s="51">
        <f t="shared" si="597"/>
        <v>0</v>
      </c>
      <c r="AB4721" s="51">
        <f t="shared" si="598"/>
        <v>0</v>
      </c>
      <c r="AC4721" s="52">
        <f t="shared" si="599"/>
        <v>460.4</v>
      </c>
      <c r="AD4721" s="53">
        <f>(ROUND(AC4721-AC4709,1)/AC4709)</f>
        <v>0.24567099567099565</v>
      </c>
    </row>
    <row r="4722" spans="1:30">
      <c r="A4722" s="46"/>
      <c r="B4722" s="47"/>
      <c r="C4722" s="48" t="s">
        <v>17</v>
      </c>
      <c r="D4722" s="49">
        <v>110</v>
      </c>
      <c r="E4722" s="49">
        <v>0</v>
      </c>
      <c r="F4722" s="49">
        <v>0</v>
      </c>
      <c r="G4722" s="49">
        <v>0</v>
      </c>
      <c r="H4722" s="49">
        <v>0</v>
      </c>
      <c r="I4722" s="50">
        <v>60</v>
      </c>
      <c r="J4722" s="50">
        <v>50</v>
      </c>
      <c r="K4722" s="50">
        <v>0</v>
      </c>
      <c r="L4722" s="50">
        <v>0</v>
      </c>
      <c r="M4722" s="50">
        <v>0</v>
      </c>
      <c r="N4722" s="51">
        <f>D4722*$D$16</f>
        <v>148.5</v>
      </c>
      <c r="O4722" s="51">
        <f>E4722*$E$16</f>
        <v>0</v>
      </c>
      <c r="P4722" s="51">
        <f>F4722*$F$16</f>
        <v>0</v>
      </c>
      <c r="Q4722" s="51">
        <f>G4722*$G$16</f>
        <v>0</v>
      </c>
      <c r="R4722" s="51">
        <f>H4722*$H$16</f>
        <v>0</v>
      </c>
      <c r="S4722" s="51">
        <f>(N4722/100)*(I4722*$I$16)+(N4722/100)*(J4722*$J$16)</f>
        <v>274.72500000000002</v>
      </c>
      <c r="T4722" s="51">
        <f>(O4722/100)*(K4722*$K$16)</f>
        <v>0</v>
      </c>
      <c r="U4722" s="51">
        <f>(P4722/100)*(K4722*$K$16)+(P4722/100)*(L4722*$L$16)</f>
        <v>0</v>
      </c>
      <c r="V4722" s="51">
        <f>(Q4722/100)*(L4722*$L$16)</f>
        <v>0</v>
      </c>
      <c r="W4722" s="51">
        <f>(R4722/100)*(K4722*$K$16)+(R4722/100)*(L4722*$L$16)</f>
        <v>0</v>
      </c>
      <c r="X4722" s="51">
        <f t="shared" si="594"/>
        <v>423.22500000000002</v>
      </c>
      <c r="Y4722" s="51">
        <f t="shared" si="595"/>
        <v>0</v>
      </c>
      <c r="Z4722" s="51">
        <f t="shared" si="596"/>
        <v>0</v>
      </c>
      <c r="AA4722" s="51">
        <f t="shared" si="597"/>
        <v>0</v>
      </c>
      <c r="AB4722" s="51">
        <f t="shared" si="598"/>
        <v>0</v>
      </c>
      <c r="AC4722" s="52">
        <f t="shared" si="599"/>
        <v>423.2</v>
      </c>
      <c r="AD4722" s="53">
        <f>(ROUND(AC4722-AC4709,1)/AC4709)</f>
        <v>0.14502164502164502</v>
      </c>
    </row>
    <row r="4723" spans="1:30">
      <c r="A4723" s="46"/>
      <c r="B4723" s="47"/>
      <c r="C4723" s="48" t="s">
        <v>18</v>
      </c>
      <c r="D4723" s="49">
        <v>110</v>
      </c>
      <c r="E4723" s="49">
        <v>0</v>
      </c>
      <c r="F4723" s="49">
        <v>0</v>
      </c>
      <c r="G4723" s="49">
        <v>0</v>
      </c>
      <c r="H4723" s="49">
        <v>0</v>
      </c>
      <c r="I4723" s="50">
        <v>85</v>
      </c>
      <c r="J4723" s="50">
        <v>10</v>
      </c>
      <c r="K4723" s="50">
        <v>0</v>
      </c>
      <c r="L4723" s="50">
        <v>0</v>
      </c>
      <c r="M4723" s="50">
        <v>0</v>
      </c>
      <c r="N4723" s="51">
        <f>D4723*$D$17</f>
        <v>148.5</v>
      </c>
      <c r="O4723" s="51">
        <f>E4723*$E$17</f>
        <v>0</v>
      </c>
      <c r="P4723" s="51">
        <f>F4723*$F$17</f>
        <v>0</v>
      </c>
      <c r="Q4723" s="51">
        <f>G4723*$G$17</f>
        <v>0</v>
      </c>
      <c r="R4723" s="51">
        <f>H4723*$H$17</f>
        <v>0</v>
      </c>
      <c r="S4723" s="51">
        <f>(N4723/100)*(I4723*$I$17)+(N4723/100)*(J4723*$J$17)</f>
        <v>330.41250000000002</v>
      </c>
      <c r="T4723" s="51">
        <f>(O4723/100)*(K4723*$K$17)</f>
        <v>0</v>
      </c>
      <c r="U4723" s="51">
        <f>(P4723/100)*(K4723*$K$17)+(P4723/100)*(L4723*$L$17)</f>
        <v>0</v>
      </c>
      <c r="V4723" s="51">
        <f>(Q4723/100)*(L4723*$L$17)</f>
        <v>0</v>
      </c>
      <c r="W4723" s="51">
        <f>(R4723/100)*(K4723*$K$17)+(R4723/100)*(L4723*$L$17)</f>
        <v>0</v>
      </c>
      <c r="X4723" s="51">
        <f t="shared" si="594"/>
        <v>478.91250000000002</v>
      </c>
      <c r="Y4723" s="51">
        <f t="shared" si="595"/>
        <v>0</v>
      </c>
      <c r="Z4723" s="51">
        <f t="shared" si="596"/>
        <v>0</v>
      </c>
      <c r="AA4723" s="51">
        <f t="shared" si="597"/>
        <v>0</v>
      </c>
      <c r="AB4723" s="51">
        <f t="shared" si="598"/>
        <v>0</v>
      </c>
      <c r="AC4723" s="52">
        <f t="shared" si="599"/>
        <v>478.9</v>
      </c>
      <c r="AD4723" s="53">
        <f>(ROUND(AC4723-AC4709,1)/AC4709)</f>
        <v>0.29572510822510822</v>
      </c>
    </row>
    <row r="4724" spans="1:30">
      <c r="A4724" s="54" t="s">
        <v>19</v>
      </c>
      <c r="B4724" s="58" t="s">
        <v>377</v>
      </c>
      <c r="C4724" s="38" t="s">
        <v>50</v>
      </c>
      <c r="D4724" s="39">
        <v>80</v>
      </c>
      <c r="E4724" s="39">
        <v>0</v>
      </c>
      <c r="F4724" s="39">
        <v>60</v>
      </c>
      <c r="G4724" s="39">
        <v>0</v>
      </c>
      <c r="H4724" s="39">
        <v>0</v>
      </c>
      <c r="I4724" s="40">
        <v>20</v>
      </c>
      <c r="J4724" s="40">
        <v>50</v>
      </c>
      <c r="K4724" s="40">
        <v>0</v>
      </c>
      <c r="L4724" s="40">
        <v>0</v>
      </c>
      <c r="M4724" s="40">
        <v>0</v>
      </c>
      <c r="N4724" s="41">
        <f>D4724*$D$3</f>
        <v>112</v>
      </c>
      <c r="O4724" s="41">
        <f>E4724*$E$3</f>
        <v>0</v>
      </c>
      <c r="P4724" s="41">
        <f>F4724*$F$3</f>
        <v>84</v>
      </c>
      <c r="Q4724" s="41">
        <f>G4724*$G$3</f>
        <v>0</v>
      </c>
      <c r="R4724" s="41">
        <f>H4724*$H$3</f>
        <v>0</v>
      </c>
      <c r="S4724" s="41">
        <f>(N4724/100)*(I4724*$I$3)+(N4724/100)*(J4724*$J$3)</f>
        <v>156.80000000000001</v>
      </c>
      <c r="T4724" s="41">
        <f>(O4724/100)*(K4724*$K$3)</f>
        <v>0</v>
      </c>
      <c r="U4724" s="41">
        <f>(P4724/100)*(K4724*$K$3)+(P4724/100)*(L4724*$L$3)</f>
        <v>0</v>
      </c>
      <c r="V4724" s="41">
        <f>(Q4724/100)*(L4724*$L$3)</f>
        <v>0</v>
      </c>
      <c r="W4724" s="41">
        <f>(R4724/100)*(K4724*$K$3)+(R4724/100)*(L4724*$L$3)</f>
        <v>0</v>
      </c>
      <c r="X4724" s="41">
        <f t="shared" si="594"/>
        <v>268.8</v>
      </c>
      <c r="Y4724" s="41">
        <f t="shared" si="595"/>
        <v>0</v>
      </c>
      <c r="Z4724" s="41">
        <f t="shared" si="596"/>
        <v>84</v>
      </c>
      <c r="AA4724" s="41">
        <f t="shared" si="597"/>
        <v>0</v>
      </c>
      <c r="AB4724" s="41">
        <f t="shared" si="598"/>
        <v>0</v>
      </c>
      <c r="AC4724" s="42">
        <f t="shared" si="599"/>
        <v>352.8</v>
      </c>
      <c r="AD4724" s="43"/>
    </row>
    <row r="4725" spans="1:30">
      <c r="A4725" s="46" t="s">
        <v>29</v>
      </c>
      <c r="B4725" s="59">
        <v>0</v>
      </c>
      <c r="C4725" s="48" t="s">
        <v>5</v>
      </c>
      <c r="D4725" s="49">
        <v>80</v>
      </c>
      <c r="E4725" s="49">
        <v>0</v>
      </c>
      <c r="F4725" s="49">
        <v>60</v>
      </c>
      <c r="G4725" s="49">
        <v>0</v>
      </c>
      <c r="H4725" s="49">
        <v>0</v>
      </c>
      <c r="I4725" s="50">
        <v>40</v>
      </c>
      <c r="J4725" s="50">
        <v>65</v>
      </c>
      <c r="K4725" s="50">
        <v>0</v>
      </c>
      <c r="L4725" s="50">
        <v>0</v>
      </c>
      <c r="M4725" s="50">
        <v>0</v>
      </c>
      <c r="N4725" s="51">
        <f>D4725*$D$4</f>
        <v>108</v>
      </c>
      <c r="O4725" s="51">
        <f>E4725*$E$4</f>
        <v>0</v>
      </c>
      <c r="P4725" s="51">
        <f>F4725*$F$4</f>
        <v>81</v>
      </c>
      <c r="Q4725" s="51">
        <f>G4725*$G$4</f>
        <v>0</v>
      </c>
      <c r="R4725" s="51">
        <f>H4725*$H$4</f>
        <v>0</v>
      </c>
      <c r="S4725" s="51">
        <f>(N4725/100)*(I4725*$I$4)+(N4725/100)*(J4725*$J$4)</f>
        <v>226.8</v>
      </c>
      <c r="T4725" s="51">
        <f>(O4725/100)*(K4725*$K$4)</f>
        <v>0</v>
      </c>
      <c r="U4725" s="51">
        <f>(P4725/100)*(K4725*$K$4)+(P4725/100)*(L4725*$L$4)</f>
        <v>0</v>
      </c>
      <c r="V4725" s="51">
        <f>(Q4725/100)*(L4725*$L$4)</f>
        <v>0</v>
      </c>
      <c r="W4725" s="51">
        <f>(R4725/100)*(K4725*$K$4)+(R4725/100)*(L4725*$L$4)</f>
        <v>0</v>
      </c>
      <c r="X4725" s="51">
        <f t="shared" si="594"/>
        <v>334.8</v>
      </c>
      <c r="Y4725" s="51">
        <f t="shared" si="595"/>
        <v>0</v>
      </c>
      <c r="Z4725" s="51">
        <f t="shared" si="596"/>
        <v>81</v>
      </c>
      <c r="AA4725" s="51">
        <f t="shared" si="597"/>
        <v>0</v>
      </c>
      <c r="AB4725" s="51">
        <f t="shared" si="598"/>
        <v>0</v>
      </c>
      <c r="AC4725" s="52">
        <f t="shared" si="599"/>
        <v>415.8</v>
      </c>
      <c r="AD4725" s="53">
        <f>(ROUND(AC4725-AC4724,1)/AC4724)</f>
        <v>0.17857142857142858</v>
      </c>
    </row>
    <row r="4726" spans="1:30">
      <c r="A4726" s="46" t="s">
        <v>30</v>
      </c>
      <c r="B4726" s="59">
        <v>20</v>
      </c>
      <c r="C4726" s="48" t="s">
        <v>6</v>
      </c>
      <c r="D4726" s="49">
        <v>80</v>
      </c>
      <c r="E4726" s="49">
        <v>0</v>
      </c>
      <c r="F4726" s="49">
        <v>60</v>
      </c>
      <c r="G4726" s="49">
        <v>0</v>
      </c>
      <c r="H4726" s="49">
        <v>0</v>
      </c>
      <c r="I4726" s="50">
        <v>20</v>
      </c>
      <c r="J4726" s="50">
        <v>50</v>
      </c>
      <c r="K4726" s="50">
        <v>0</v>
      </c>
      <c r="L4726" s="50">
        <v>0</v>
      </c>
      <c r="M4726" s="50">
        <v>0</v>
      </c>
      <c r="N4726" s="51">
        <f>D4726*$D$5</f>
        <v>112</v>
      </c>
      <c r="O4726" s="51">
        <f>E4726*$E$5</f>
        <v>0</v>
      </c>
      <c r="P4726" s="51">
        <f>F4726*$F$5</f>
        <v>84</v>
      </c>
      <c r="Q4726" s="51">
        <f>G4726*$G$5</f>
        <v>0</v>
      </c>
      <c r="R4726" s="51">
        <f>H4726*$H$5</f>
        <v>0</v>
      </c>
      <c r="S4726" s="51">
        <f>(N4726/100)*(I4726*$I$5)+(N4726/100)*(J4726*$J$5)</f>
        <v>156.80000000000001</v>
      </c>
      <c r="T4726" s="51">
        <f>(O4726/100)*(K4726*$K$5)</f>
        <v>0</v>
      </c>
      <c r="U4726" s="51">
        <f>(P4726/100)*(K4726*$K$5)+(P4726/100)*(L4726*$L$5)</f>
        <v>0</v>
      </c>
      <c r="V4726" s="51">
        <f>(Q4726/100)*(L4726*$L$5)</f>
        <v>0</v>
      </c>
      <c r="W4726" s="51">
        <f>(R4726/100)*(K4726*$K$5)+(R4726/100)*(L4726*$L$5)</f>
        <v>0</v>
      </c>
      <c r="X4726" s="51">
        <f t="shared" si="594"/>
        <v>268.8</v>
      </c>
      <c r="Y4726" s="51">
        <f t="shared" si="595"/>
        <v>0</v>
      </c>
      <c r="Z4726" s="51">
        <f t="shared" si="596"/>
        <v>84</v>
      </c>
      <c r="AA4726" s="51">
        <f t="shared" si="597"/>
        <v>0</v>
      </c>
      <c r="AB4726" s="51">
        <f t="shared" si="598"/>
        <v>0</v>
      </c>
      <c r="AC4726" s="52">
        <f t="shared" si="599"/>
        <v>352.8</v>
      </c>
      <c r="AD4726" s="53">
        <f>(ROUND(AC4726-AC4724,1)/AC4724)</f>
        <v>0</v>
      </c>
    </row>
    <row r="4727" spans="1:30">
      <c r="A4727" s="46" t="s">
        <v>31</v>
      </c>
      <c r="B4727" s="59">
        <v>16</v>
      </c>
      <c r="C4727" s="48" t="s">
        <v>7</v>
      </c>
      <c r="D4727" s="49">
        <v>80</v>
      </c>
      <c r="E4727" s="49">
        <v>0</v>
      </c>
      <c r="F4727" s="49">
        <v>60</v>
      </c>
      <c r="G4727" s="49">
        <v>0</v>
      </c>
      <c r="H4727" s="49">
        <v>0</v>
      </c>
      <c r="I4727" s="50">
        <v>20</v>
      </c>
      <c r="J4727" s="50">
        <v>50</v>
      </c>
      <c r="K4727" s="50">
        <v>0</v>
      </c>
      <c r="L4727" s="50">
        <v>0</v>
      </c>
      <c r="M4727" s="50">
        <v>0</v>
      </c>
      <c r="N4727" s="51">
        <f>D4727*$D$6</f>
        <v>112</v>
      </c>
      <c r="O4727" s="51">
        <f>E4727*$E$6</f>
        <v>0</v>
      </c>
      <c r="P4727" s="51">
        <f>F4727*$F$6</f>
        <v>84</v>
      </c>
      <c r="Q4727" s="51">
        <f>G4727*$G$6</f>
        <v>0</v>
      </c>
      <c r="R4727" s="51">
        <f>H4727*$H$6</f>
        <v>0</v>
      </c>
      <c r="S4727" s="51">
        <f>(N4727/100)*(I4727*$I$6)+(N4727/100)*(J4727*$J$6)</f>
        <v>156.80000000000001</v>
      </c>
      <c r="T4727" s="51">
        <f>(O4727/100)*(K4727*$K$6)</f>
        <v>0</v>
      </c>
      <c r="U4727" s="51">
        <f>(P4727/100)*(K4727*$K$6)+(P4727/100)*(L4727*$L$6)</f>
        <v>0</v>
      </c>
      <c r="V4727" s="51">
        <f>(Q4727/100)*(L4727*$L$6)</f>
        <v>0</v>
      </c>
      <c r="W4727" s="51">
        <f>(R4727/100)*(K4727*$K$6)+(R4727/100)*(L4727*$L$6)</f>
        <v>0</v>
      </c>
      <c r="X4727" s="51">
        <f t="shared" si="594"/>
        <v>268.8</v>
      </c>
      <c r="Y4727" s="51">
        <f t="shared" si="595"/>
        <v>0</v>
      </c>
      <c r="Z4727" s="51">
        <f t="shared" si="596"/>
        <v>84</v>
      </c>
      <c r="AA4727" s="51">
        <f t="shared" si="597"/>
        <v>0</v>
      </c>
      <c r="AB4727" s="51">
        <f t="shared" si="598"/>
        <v>0</v>
      </c>
      <c r="AC4727" s="52">
        <f t="shared" si="599"/>
        <v>352.8</v>
      </c>
      <c r="AD4727" s="53">
        <f>(ROUND(AC4727-AC4724,1)/AC4724)</f>
        <v>0</v>
      </c>
    </row>
    <row r="4728" spans="1:30">
      <c r="A4728" s="46" t="s">
        <v>32</v>
      </c>
      <c r="B4728" s="59">
        <v>16</v>
      </c>
      <c r="C4728" s="48" t="s">
        <v>8</v>
      </c>
      <c r="D4728" s="49">
        <v>80</v>
      </c>
      <c r="E4728" s="49">
        <v>0</v>
      </c>
      <c r="F4728" s="49">
        <v>60</v>
      </c>
      <c r="G4728" s="49">
        <v>0</v>
      </c>
      <c r="H4728" s="49">
        <v>0</v>
      </c>
      <c r="I4728" s="50">
        <v>20</v>
      </c>
      <c r="J4728" s="50">
        <v>50</v>
      </c>
      <c r="K4728" s="50">
        <v>0</v>
      </c>
      <c r="L4728" s="50">
        <v>0</v>
      </c>
      <c r="M4728" s="50">
        <v>0</v>
      </c>
      <c r="N4728" s="51">
        <f>D4728*$D$7</f>
        <v>112</v>
      </c>
      <c r="O4728" s="51">
        <f>E4728*$E$7</f>
        <v>0</v>
      </c>
      <c r="P4728" s="51">
        <f>F4728*$F$7</f>
        <v>84</v>
      </c>
      <c r="Q4728" s="51">
        <f>G4728*$G$7</f>
        <v>0</v>
      </c>
      <c r="R4728" s="51">
        <f>H4728*$H$7</f>
        <v>0</v>
      </c>
      <c r="S4728" s="51">
        <f>(N4728/100)*(I4728*$I$7)+(N4728/100)*(J4728*$J$7)</f>
        <v>156.80000000000001</v>
      </c>
      <c r="T4728" s="51">
        <f>(O4728/100)*(K4728*$K$7)</f>
        <v>0</v>
      </c>
      <c r="U4728" s="51">
        <f>(P4728/100)*(K4728*$K$7)+(P4728/100)*(L4728*$L$7)</f>
        <v>0</v>
      </c>
      <c r="V4728" s="51">
        <f>(Q4728/100)*(L4728*$L$7)</f>
        <v>0</v>
      </c>
      <c r="W4728" s="51">
        <f>(R4728/100)*(K4728*$K$7)+(R4728/100)*(L4728*$L$7)</f>
        <v>0</v>
      </c>
      <c r="X4728" s="51">
        <f t="shared" ref="X4728:X4738" si="600">N4728+S4728</f>
        <v>268.8</v>
      </c>
      <c r="Y4728" s="51">
        <f t="shared" ref="Y4728:Y4738" si="601">O4728+T4728</f>
        <v>0</v>
      </c>
      <c r="Z4728" s="51">
        <f t="shared" ref="Z4728:Z4738" si="602">P4728+U4728</f>
        <v>84</v>
      </c>
      <c r="AA4728" s="51">
        <f t="shared" ref="AA4728:AA4738" si="603">Q4728+V4728</f>
        <v>0</v>
      </c>
      <c r="AB4728" s="51">
        <f t="shared" ref="AB4728:AB4738" si="604">R4728+W4728</f>
        <v>0</v>
      </c>
      <c r="AC4728" s="52">
        <f t="shared" ref="AC4728:AC4738" si="605">ROUND(X4728+Y4728+Z4728+AA4728+AB4728,1)</f>
        <v>352.8</v>
      </c>
      <c r="AD4728" s="53">
        <f>(ROUND(AC4728-AC4724,1)/AC4724)</f>
        <v>0</v>
      </c>
    </row>
    <row r="4729" spans="1:30">
      <c r="A4729" s="46" t="s">
        <v>33</v>
      </c>
      <c r="B4729" s="59"/>
      <c r="C4729" s="48" t="s">
        <v>9</v>
      </c>
      <c r="D4729" s="49">
        <v>80</v>
      </c>
      <c r="E4729" s="49">
        <v>0</v>
      </c>
      <c r="F4729" s="49">
        <v>60</v>
      </c>
      <c r="G4729" s="49">
        <v>0</v>
      </c>
      <c r="H4729" s="49">
        <v>0</v>
      </c>
      <c r="I4729" s="50">
        <v>20</v>
      </c>
      <c r="J4729" s="50">
        <v>50</v>
      </c>
      <c r="K4729" s="50">
        <v>0</v>
      </c>
      <c r="L4729" s="50">
        <v>0</v>
      </c>
      <c r="M4729" s="50">
        <v>0</v>
      </c>
      <c r="N4729" s="51">
        <f>D4729*$D$8</f>
        <v>112</v>
      </c>
      <c r="O4729" s="51">
        <f>E4729*$E$8</f>
        <v>0</v>
      </c>
      <c r="P4729" s="51">
        <f>F4729*$F$8</f>
        <v>84</v>
      </c>
      <c r="Q4729" s="51">
        <f>G4729*$G$8</f>
        <v>0</v>
      </c>
      <c r="R4729" s="51">
        <f>H4729*$H$8</f>
        <v>0</v>
      </c>
      <c r="S4729" s="51">
        <f>(N4729/100)*(I4729*$I$8)+(N4729/100)*(J4729*$J$8)</f>
        <v>156.80000000000001</v>
      </c>
      <c r="T4729" s="51">
        <f>(O4729/100)*(K4729*$K$8)</f>
        <v>0</v>
      </c>
      <c r="U4729" s="51">
        <f>(P4729/100)*(K4729*$K$8)+(P4729/100)*(L4729*$L$8)</f>
        <v>0</v>
      </c>
      <c r="V4729" s="51">
        <f>(Q4729/100)*(L4729*$L$8)</f>
        <v>0</v>
      </c>
      <c r="W4729" s="51">
        <f>(R4729/100)*(K4729*$K$8)+(R4729/100)*(L4729*$L$8)</f>
        <v>0</v>
      </c>
      <c r="X4729" s="51">
        <f t="shared" si="600"/>
        <v>268.8</v>
      </c>
      <c r="Y4729" s="51">
        <f t="shared" si="601"/>
        <v>0</v>
      </c>
      <c r="Z4729" s="51">
        <f t="shared" si="602"/>
        <v>84</v>
      </c>
      <c r="AA4729" s="51">
        <f t="shared" si="603"/>
        <v>0</v>
      </c>
      <c r="AB4729" s="51">
        <f t="shared" si="604"/>
        <v>0</v>
      </c>
      <c r="AC4729" s="52">
        <f t="shared" si="605"/>
        <v>352.8</v>
      </c>
      <c r="AD4729" s="53">
        <f>(ROUND(AC4729-AC4724,1)/AC4724)</f>
        <v>0</v>
      </c>
    </row>
    <row r="4730" spans="1:30">
      <c r="A4730" s="46" t="s">
        <v>34</v>
      </c>
      <c r="B4730" s="59"/>
      <c r="C4730" s="48" t="s">
        <v>10</v>
      </c>
      <c r="D4730" s="49">
        <v>40</v>
      </c>
      <c r="E4730" s="49">
        <v>130</v>
      </c>
      <c r="F4730" s="49">
        <v>0</v>
      </c>
      <c r="G4730" s="49">
        <v>0</v>
      </c>
      <c r="H4730" s="49">
        <v>0</v>
      </c>
      <c r="I4730" s="50">
        <v>20</v>
      </c>
      <c r="J4730" s="50">
        <v>50</v>
      </c>
      <c r="K4730" s="50">
        <v>70</v>
      </c>
      <c r="L4730" s="50">
        <v>0</v>
      </c>
      <c r="M4730" s="50">
        <v>0</v>
      </c>
      <c r="N4730" s="51">
        <f>D4730*$D$9</f>
        <v>54</v>
      </c>
      <c r="O4730" s="51">
        <f>E4730*$E$9</f>
        <v>175.5</v>
      </c>
      <c r="P4730" s="51">
        <f>F4730*$F$9</f>
        <v>0</v>
      </c>
      <c r="Q4730" s="51">
        <f>G4730*$G$9</f>
        <v>0</v>
      </c>
      <c r="R4730" s="51">
        <f>H4730*$H$9</f>
        <v>0</v>
      </c>
      <c r="S4730" s="51">
        <f>(N4730/100)*(I4730*$I$9)+(N4730/100)*(J4730*$J$9)</f>
        <v>37.799999999999997</v>
      </c>
      <c r="T4730" s="51">
        <f>(O4730/100)*(K4730*$K$9)</f>
        <v>171.98999999999998</v>
      </c>
      <c r="U4730" s="51">
        <f>(P4730/100)*(K4730*$K$9)+(P4730/100)*(L4730*$L$9)</f>
        <v>0</v>
      </c>
      <c r="V4730" s="51">
        <f>(Q4730/100)*(L4730*$L$9)</f>
        <v>0</v>
      </c>
      <c r="W4730" s="51">
        <f>(R4730/100)*(K4730*$K$9)+(R4730/100)*(L4730*$L$9)</f>
        <v>0</v>
      </c>
      <c r="X4730" s="51">
        <f t="shared" si="600"/>
        <v>91.8</v>
      </c>
      <c r="Y4730" s="51">
        <f t="shared" si="601"/>
        <v>347.49</v>
      </c>
      <c r="Z4730" s="51">
        <f t="shared" si="602"/>
        <v>0</v>
      </c>
      <c r="AA4730" s="51">
        <f t="shared" si="603"/>
        <v>0</v>
      </c>
      <c r="AB4730" s="51">
        <f t="shared" si="604"/>
        <v>0</v>
      </c>
      <c r="AC4730" s="52">
        <f t="shared" si="605"/>
        <v>439.3</v>
      </c>
      <c r="AD4730" s="53">
        <f>(ROUND(AC4730-AC4724,1)/AC4724)</f>
        <v>0.2451814058956916</v>
      </c>
    </row>
    <row r="4731" spans="1:30">
      <c r="A4731" s="46" t="s">
        <v>35</v>
      </c>
      <c r="B4731" s="59"/>
      <c r="C4731" s="48" t="s">
        <v>11</v>
      </c>
      <c r="D4731" s="49">
        <v>40</v>
      </c>
      <c r="E4731" s="49">
        <v>0</v>
      </c>
      <c r="F4731" s="49">
        <v>130</v>
      </c>
      <c r="G4731" s="49">
        <v>0</v>
      </c>
      <c r="H4731" s="49">
        <v>0</v>
      </c>
      <c r="I4731" s="50">
        <v>20</v>
      </c>
      <c r="J4731" s="50">
        <v>50</v>
      </c>
      <c r="K4731" s="50">
        <v>40</v>
      </c>
      <c r="L4731" s="50">
        <v>40</v>
      </c>
      <c r="M4731" s="50">
        <v>0</v>
      </c>
      <c r="N4731" s="51">
        <f>D4731*$D$10</f>
        <v>54</v>
      </c>
      <c r="O4731" s="51">
        <f>E4731*$E$10</f>
        <v>0</v>
      </c>
      <c r="P4731" s="51">
        <f>F4731*$F$10</f>
        <v>175.5</v>
      </c>
      <c r="Q4731" s="51">
        <f>G4731*$G$10</f>
        <v>0</v>
      </c>
      <c r="R4731" s="51">
        <f>H4731*$H$10</f>
        <v>0</v>
      </c>
      <c r="S4731" s="51">
        <f>(N4731/100)*(I4731*$I$10)+(N4731/100)*(J4731*$J$10)</f>
        <v>37.799999999999997</v>
      </c>
      <c r="T4731" s="51">
        <f>(O4731/100)*(K4731*$J$10)</f>
        <v>0</v>
      </c>
      <c r="U4731" s="51">
        <f>(P4731/100)*(K4731*$K$10)+(P4731/100)*(L4731*$L$10)</f>
        <v>196.56</v>
      </c>
      <c r="V4731" s="51">
        <f>(Q4731/100)*(L4731*$L$10)</f>
        <v>0</v>
      </c>
      <c r="W4731" s="51">
        <f>(R4731/100)*(K4731*$K$10)+(R4731/100)*(L4731*$L$10)</f>
        <v>0</v>
      </c>
      <c r="X4731" s="51">
        <f t="shared" si="600"/>
        <v>91.8</v>
      </c>
      <c r="Y4731" s="51">
        <f t="shared" si="601"/>
        <v>0</v>
      </c>
      <c r="Z4731" s="51">
        <f t="shared" si="602"/>
        <v>372.06</v>
      </c>
      <c r="AA4731" s="51">
        <f t="shared" si="603"/>
        <v>0</v>
      </c>
      <c r="AB4731" s="51">
        <f t="shared" si="604"/>
        <v>0</v>
      </c>
      <c r="AC4731" s="52">
        <f t="shared" si="605"/>
        <v>463.9</v>
      </c>
      <c r="AD4731" s="53">
        <f>(ROUND(AC4731-AC4724,1)/AC4724)</f>
        <v>0.31490929705215415</v>
      </c>
    </row>
    <row r="4732" spans="1:30">
      <c r="A4732" s="46" t="s">
        <v>36</v>
      </c>
      <c r="B4732" s="59"/>
      <c r="C4732" s="48" t="s">
        <v>12</v>
      </c>
      <c r="D4732" s="49">
        <v>40</v>
      </c>
      <c r="E4732" s="49">
        <v>0</v>
      </c>
      <c r="F4732" s="49">
        <v>0</v>
      </c>
      <c r="G4732" s="49">
        <v>130</v>
      </c>
      <c r="H4732" s="49">
        <v>0</v>
      </c>
      <c r="I4732" s="50">
        <v>20</v>
      </c>
      <c r="J4732" s="50">
        <v>50</v>
      </c>
      <c r="K4732" s="50">
        <v>0</v>
      </c>
      <c r="L4732" s="50">
        <v>70</v>
      </c>
      <c r="M4732" s="50">
        <v>0</v>
      </c>
      <c r="N4732" s="51">
        <f>D4732*$D$11</f>
        <v>54</v>
      </c>
      <c r="O4732" s="51">
        <f>E4732*$E$11</f>
        <v>0</v>
      </c>
      <c r="P4732" s="51">
        <f>F4732*$F$11</f>
        <v>0</v>
      </c>
      <c r="Q4732" s="51">
        <f>G4732*$G$11</f>
        <v>175.5</v>
      </c>
      <c r="R4732" s="51">
        <f>H4732*$H$11</f>
        <v>0</v>
      </c>
      <c r="S4732" s="51">
        <f>(N4732/100)*(I4732*$I$11)+(N4732/100)*(J4732*$J$11)</f>
        <v>37.799999999999997</v>
      </c>
      <c r="T4732" s="51">
        <f>(O4732/100)*(K4732*$K$11)</f>
        <v>0</v>
      </c>
      <c r="U4732" s="51">
        <f>(P4732/100)*(K4732*$K$11)+(P4732/100)*(L4732*$L$11)</f>
        <v>0</v>
      </c>
      <c r="V4732" s="51">
        <f>(Q4732/100)*(L4732*$L$11)</f>
        <v>171.98999999999998</v>
      </c>
      <c r="W4732" s="51">
        <f>(R4732/100)*(K4732*$K$11)+(R4732/100)*(L4732*$L$11)</f>
        <v>0</v>
      </c>
      <c r="X4732" s="51">
        <f t="shared" si="600"/>
        <v>91.8</v>
      </c>
      <c r="Y4732" s="51">
        <f t="shared" si="601"/>
        <v>0</v>
      </c>
      <c r="Z4732" s="51">
        <f t="shared" si="602"/>
        <v>0</v>
      </c>
      <c r="AA4732" s="51">
        <f t="shared" si="603"/>
        <v>347.49</v>
      </c>
      <c r="AB4732" s="51">
        <f t="shared" si="604"/>
        <v>0</v>
      </c>
      <c r="AC4732" s="52">
        <f t="shared" si="605"/>
        <v>439.3</v>
      </c>
      <c r="AD4732" s="53">
        <f>(ROUND(AC4732-AC4724,1)/AC4724)</f>
        <v>0.2451814058956916</v>
      </c>
    </row>
    <row r="4733" spans="1:30">
      <c r="A4733" s="46" t="s">
        <v>37</v>
      </c>
      <c r="B4733" s="59"/>
      <c r="C4733" s="48" t="s">
        <v>13</v>
      </c>
      <c r="D4733" s="49">
        <v>40</v>
      </c>
      <c r="E4733" s="49">
        <v>0</v>
      </c>
      <c r="F4733" s="49">
        <v>0</v>
      </c>
      <c r="G4733" s="49">
        <v>0</v>
      </c>
      <c r="H4733" s="49">
        <v>130</v>
      </c>
      <c r="I4733" s="50">
        <v>20</v>
      </c>
      <c r="J4733" s="50">
        <v>50</v>
      </c>
      <c r="K4733" s="50">
        <v>35</v>
      </c>
      <c r="L4733" s="50">
        <v>35</v>
      </c>
      <c r="M4733" s="50">
        <v>0</v>
      </c>
      <c r="N4733" s="51">
        <f>D4733*$D$12</f>
        <v>54</v>
      </c>
      <c r="O4733" s="51">
        <f>E4733*$E$12</f>
        <v>0</v>
      </c>
      <c r="P4733" s="51">
        <f>F4733*$F$12</f>
        <v>0</v>
      </c>
      <c r="Q4733" s="51">
        <f>G4733*$G$12</f>
        <v>0</v>
      </c>
      <c r="R4733" s="51">
        <f>H4733*$H$12</f>
        <v>175.5</v>
      </c>
      <c r="S4733" s="51">
        <f>(N4733/100)*(I4733*$I$12)+(N4733/100)*(J4733*$J$12)</f>
        <v>37.799999999999997</v>
      </c>
      <c r="T4733" s="51">
        <f>(O4733/100)*(K4733*$K$12)</f>
        <v>0</v>
      </c>
      <c r="U4733" s="51">
        <f>(P4733/100)*(K4733*$K$12)+(P4733/100)*(L4733*$L$12)</f>
        <v>0</v>
      </c>
      <c r="V4733" s="51">
        <f>(Q4733/100)*(L4733*$L$12)</f>
        <v>0</v>
      </c>
      <c r="W4733" s="51">
        <f>(R4733/100)*(K4733*$K$12)+(R4733/100)*(L4733*$L$12)</f>
        <v>171.98999999999998</v>
      </c>
      <c r="X4733" s="51">
        <f t="shared" si="600"/>
        <v>91.8</v>
      </c>
      <c r="Y4733" s="51">
        <f t="shared" si="601"/>
        <v>0</v>
      </c>
      <c r="Z4733" s="51">
        <f t="shared" si="602"/>
        <v>0</v>
      </c>
      <c r="AA4733" s="51">
        <f t="shared" si="603"/>
        <v>0</v>
      </c>
      <c r="AB4733" s="51">
        <f t="shared" si="604"/>
        <v>347.49</v>
      </c>
      <c r="AC4733" s="52">
        <f t="shared" si="605"/>
        <v>439.3</v>
      </c>
      <c r="AD4733" s="53">
        <f>(ROUND(AC4733-AC4724,1)/AC4724)</f>
        <v>0.2451814058956916</v>
      </c>
    </row>
    <row r="4734" spans="1:30">
      <c r="A4734" s="46" t="s">
        <v>38</v>
      </c>
      <c r="B4734" s="59"/>
      <c r="C4734" s="48" t="s">
        <v>14</v>
      </c>
      <c r="D4734" s="49">
        <v>80</v>
      </c>
      <c r="E4734" s="49">
        <v>0</v>
      </c>
      <c r="F4734" s="49">
        <v>60</v>
      </c>
      <c r="G4734" s="49">
        <v>0</v>
      </c>
      <c r="H4734" s="49">
        <v>0</v>
      </c>
      <c r="I4734" s="50">
        <v>0</v>
      </c>
      <c r="J4734" s="50">
        <v>0</v>
      </c>
      <c r="K4734" s="50">
        <v>0</v>
      </c>
      <c r="L4734" s="50">
        <v>0</v>
      </c>
      <c r="M4734" s="50">
        <v>65</v>
      </c>
      <c r="N4734" s="51">
        <f>D4734*$D$13</f>
        <v>108</v>
      </c>
      <c r="O4734" s="51">
        <f>E4734*$E$13</f>
        <v>0</v>
      </c>
      <c r="P4734" s="51">
        <f>F4734*$F$13</f>
        <v>81</v>
      </c>
      <c r="Q4734" s="51">
        <f>G4734*$G$13</f>
        <v>0</v>
      </c>
      <c r="R4734" s="51">
        <f>H4734*$H$13</f>
        <v>0</v>
      </c>
      <c r="S4734" s="51">
        <f>(N4734/100)*(I4734*$I$13)+(N4734/100)*(J4734*$J$13)+(N4734/100)*(M4734*$M$13)</f>
        <v>140.4</v>
      </c>
      <c r="T4734" s="51">
        <f>(O4734/100)*(K4734*$K$13)+(O4734/100)*(M4734*$M$13)</f>
        <v>0</v>
      </c>
      <c r="U4734" s="51">
        <f>(P4734/100)*(K4734*$K$13)+(P4734/100)*(L4734*$L$13)+(P4734/100)*(M4734*$M$13)</f>
        <v>105.30000000000001</v>
      </c>
      <c r="V4734" s="51">
        <f>(Q4734/100)*(L4734*$L$13)+(Q4734/100)*(M4734*$M$13)</f>
        <v>0</v>
      </c>
      <c r="W4734" s="51">
        <f>(R4734/100)*(K4734*$K$13)+(R4734/100)*(L4734*$L$13)+(R4734/100)*(M4734*$M$13)</f>
        <v>0</v>
      </c>
      <c r="X4734" s="51">
        <f t="shared" si="600"/>
        <v>248.4</v>
      </c>
      <c r="Y4734" s="51">
        <f t="shared" si="601"/>
        <v>0</v>
      </c>
      <c r="Z4734" s="51">
        <f t="shared" si="602"/>
        <v>186.3</v>
      </c>
      <c r="AA4734" s="51">
        <f t="shared" si="603"/>
        <v>0</v>
      </c>
      <c r="AB4734" s="51">
        <f t="shared" si="604"/>
        <v>0</v>
      </c>
      <c r="AC4734" s="52">
        <f t="shared" si="605"/>
        <v>434.7</v>
      </c>
      <c r="AD4734" s="53">
        <f>(ROUND(AC4734-AC4724,1)/AC4724)</f>
        <v>0.23214285714285715</v>
      </c>
    </row>
    <row r="4735" spans="1:30">
      <c r="A4735" s="46" t="s">
        <v>39</v>
      </c>
      <c r="B4735" s="59"/>
      <c r="C4735" s="48" t="s">
        <v>15</v>
      </c>
      <c r="D4735" s="49">
        <v>95</v>
      </c>
      <c r="E4735" s="49">
        <v>0</v>
      </c>
      <c r="F4735" s="49">
        <v>0</v>
      </c>
      <c r="G4735" s="49">
        <v>0</v>
      </c>
      <c r="H4735" s="49">
        <v>0</v>
      </c>
      <c r="I4735" s="50">
        <v>20</v>
      </c>
      <c r="J4735" s="50">
        <v>50</v>
      </c>
      <c r="K4735" s="50">
        <v>80</v>
      </c>
      <c r="L4735" s="50">
        <v>0</v>
      </c>
      <c r="M4735" s="50">
        <v>0</v>
      </c>
      <c r="N4735" s="51">
        <f>D4735*$D$14</f>
        <v>128.25</v>
      </c>
      <c r="O4735" s="51">
        <f>E4735*$E$14</f>
        <v>0</v>
      </c>
      <c r="P4735" s="51">
        <f>F4735*$F$14</f>
        <v>0</v>
      </c>
      <c r="Q4735" s="51">
        <f>G4735*$G$14</f>
        <v>0</v>
      </c>
      <c r="R4735" s="51">
        <f>H4735*$H$14</f>
        <v>0</v>
      </c>
      <c r="S4735" s="51">
        <f>(N4735/100)*(I4735*$I$14)+(N4735/100)*(J4735*$J$14)+(N4735/100)*(K4735*$K$14)</f>
        <v>294.97500000000002</v>
      </c>
      <c r="T4735" s="51">
        <f>(O4735/100)*(K4735*$K$14)</f>
        <v>0</v>
      </c>
      <c r="U4735" s="51">
        <f>(P4735/100)*(K4735*$K$14)+(P4735/100)*(L4735*$L$14)</f>
        <v>0</v>
      </c>
      <c r="V4735" s="51">
        <f>(Q4735/100)*(L4735*$L$14)</f>
        <v>0</v>
      </c>
      <c r="W4735" s="51">
        <f>(R4735/100)*(K4735*$L$14)+(R4735/100)*(L4735*$M$14)</f>
        <v>0</v>
      </c>
      <c r="X4735" s="51">
        <f t="shared" si="600"/>
        <v>423.22500000000002</v>
      </c>
      <c r="Y4735" s="51">
        <f t="shared" si="601"/>
        <v>0</v>
      </c>
      <c r="Z4735" s="51">
        <f t="shared" si="602"/>
        <v>0</v>
      </c>
      <c r="AA4735" s="51">
        <f t="shared" si="603"/>
        <v>0</v>
      </c>
      <c r="AB4735" s="51">
        <f t="shared" si="604"/>
        <v>0</v>
      </c>
      <c r="AC4735" s="52">
        <f t="shared" si="605"/>
        <v>423.2</v>
      </c>
      <c r="AD4735" s="53">
        <f>(ROUND(AC4735-AC4724,1)/AC4724)</f>
        <v>0.19954648526077098</v>
      </c>
    </row>
    <row r="4736" spans="1:30">
      <c r="A4736" s="46"/>
      <c r="B4736" s="59"/>
      <c r="C4736" s="48" t="s">
        <v>16</v>
      </c>
      <c r="D4736" s="49">
        <v>95</v>
      </c>
      <c r="E4736" s="49">
        <v>0</v>
      </c>
      <c r="F4736" s="49">
        <v>0</v>
      </c>
      <c r="G4736" s="49">
        <v>0</v>
      </c>
      <c r="H4736" s="49">
        <v>0</v>
      </c>
      <c r="I4736" s="50">
        <v>20</v>
      </c>
      <c r="J4736" s="50">
        <v>50</v>
      </c>
      <c r="K4736" s="50">
        <v>0</v>
      </c>
      <c r="L4736" s="50">
        <v>80</v>
      </c>
      <c r="M4736" s="50">
        <v>0</v>
      </c>
      <c r="N4736" s="51">
        <f>D4736*$D$15</f>
        <v>128.25</v>
      </c>
      <c r="O4736" s="51">
        <f>E4736*$E$15</f>
        <v>0</v>
      </c>
      <c r="P4736" s="51">
        <f>F4736*$F$15</f>
        <v>0</v>
      </c>
      <c r="Q4736" s="51">
        <f>G4736*$G$15</f>
        <v>0</v>
      </c>
      <c r="R4736" s="51">
        <f>H4736*$H$15</f>
        <v>0</v>
      </c>
      <c r="S4736" s="51">
        <f>(N4736/100)*(I4736*$I$15)+(N4736/100)*(J4736*$J$15)+(N4736/100)*(L4736*$L$15)</f>
        <v>294.97500000000002</v>
      </c>
      <c r="T4736" s="51">
        <f>(O4736/100)*(K4736*$K$15)</f>
        <v>0</v>
      </c>
      <c r="U4736" s="51">
        <f>(P4736/100)*(K4736*$K$15)+(P4736/100)*(L4736*$L$15)</f>
        <v>0</v>
      </c>
      <c r="V4736" s="51">
        <f>(Q4736/100)*(L4736*$L$15)</f>
        <v>0</v>
      </c>
      <c r="W4736" s="51">
        <f>(R4736/100)*(K4736*$K$15)+(R4736/100)*(L4736*$L$15)</f>
        <v>0</v>
      </c>
      <c r="X4736" s="51">
        <f t="shared" si="600"/>
        <v>423.22500000000002</v>
      </c>
      <c r="Y4736" s="51">
        <f t="shared" si="601"/>
        <v>0</v>
      </c>
      <c r="Z4736" s="51">
        <f t="shared" si="602"/>
        <v>0</v>
      </c>
      <c r="AA4736" s="51">
        <f t="shared" si="603"/>
        <v>0</v>
      </c>
      <c r="AB4736" s="51">
        <f t="shared" si="604"/>
        <v>0</v>
      </c>
      <c r="AC4736" s="52">
        <f t="shared" si="605"/>
        <v>423.2</v>
      </c>
      <c r="AD4736" s="53">
        <f>(ROUND(AC4736-AC4724,1)/AC4724)</f>
        <v>0.19954648526077098</v>
      </c>
    </row>
    <row r="4737" spans="1:30">
      <c r="A4737" s="46"/>
      <c r="B4737" s="59"/>
      <c r="C4737" s="48" t="s">
        <v>17</v>
      </c>
      <c r="D4737" s="49">
        <v>80</v>
      </c>
      <c r="E4737" s="49">
        <v>0</v>
      </c>
      <c r="F4737" s="49">
        <v>60</v>
      </c>
      <c r="G4737" s="49">
        <v>0</v>
      </c>
      <c r="H4737" s="49">
        <v>0</v>
      </c>
      <c r="I4737" s="50">
        <v>20</v>
      </c>
      <c r="J4737" s="50">
        <v>85</v>
      </c>
      <c r="K4737" s="50">
        <v>0</v>
      </c>
      <c r="L4737" s="50">
        <v>0</v>
      </c>
      <c r="M4737" s="50">
        <v>0</v>
      </c>
      <c r="N4737" s="51">
        <f>D4737*$D$16</f>
        <v>108</v>
      </c>
      <c r="O4737" s="51">
        <f>E4737*$E$16</f>
        <v>0</v>
      </c>
      <c r="P4737" s="51">
        <f>F4737*$F$16</f>
        <v>81</v>
      </c>
      <c r="Q4737" s="51">
        <f>G4737*$G$16</f>
        <v>0</v>
      </c>
      <c r="R4737" s="51">
        <f>H4737*$H$16</f>
        <v>0</v>
      </c>
      <c r="S4737" s="51">
        <f>(N4737/100)*(I4737*$I$16)+(N4737/100)*(J4737*$J$16)</f>
        <v>251.10000000000002</v>
      </c>
      <c r="T4737" s="51">
        <f>(O4737/100)*(K4737*$K$16)</f>
        <v>0</v>
      </c>
      <c r="U4737" s="51">
        <f>(P4737/100)*(K4737*$K$16)+(P4737/100)*(L4737*$L$16)</f>
        <v>0</v>
      </c>
      <c r="V4737" s="51">
        <f>(Q4737/100)*(L4737*$L$16)</f>
        <v>0</v>
      </c>
      <c r="W4737" s="51">
        <f>(R4737/100)*(K4737*$K$16)+(R4737/100)*(L4737*$L$16)</f>
        <v>0</v>
      </c>
      <c r="X4737" s="51">
        <f t="shared" si="600"/>
        <v>359.1</v>
      </c>
      <c r="Y4737" s="51">
        <f t="shared" si="601"/>
        <v>0</v>
      </c>
      <c r="Z4737" s="51">
        <f t="shared" si="602"/>
        <v>81</v>
      </c>
      <c r="AA4737" s="51">
        <f t="shared" si="603"/>
        <v>0</v>
      </c>
      <c r="AB4737" s="51">
        <f t="shared" si="604"/>
        <v>0</v>
      </c>
      <c r="AC4737" s="52">
        <f t="shared" si="605"/>
        <v>440.1</v>
      </c>
      <c r="AD4737" s="53">
        <f>(ROUND(AC4737-AC4724,1)/AC4724)</f>
        <v>0.24744897959183673</v>
      </c>
    </row>
    <row r="4738" spans="1:30">
      <c r="A4738" s="46"/>
      <c r="B4738" s="59"/>
      <c r="C4738" s="48" t="s">
        <v>18</v>
      </c>
      <c r="D4738" s="49">
        <v>80</v>
      </c>
      <c r="E4738" s="49">
        <v>0</v>
      </c>
      <c r="F4738" s="49">
        <v>60</v>
      </c>
      <c r="G4738" s="49">
        <v>0</v>
      </c>
      <c r="H4738" s="49">
        <v>0</v>
      </c>
      <c r="I4738" s="50">
        <v>60</v>
      </c>
      <c r="J4738" s="50">
        <v>50</v>
      </c>
      <c r="K4738" s="50">
        <v>0</v>
      </c>
      <c r="L4738" s="50">
        <v>0</v>
      </c>
      <c r="M4738" s="50">
        <v>0</v>
      </c>
      <c r="N4738" s="51">
        <f>D4738*$D$17</f>
        <v>108</v>
      </c>
      <c r="O4738" s="51">
        <f>E4738*$E$17</f>
        <v>0</v>
      </c>
      <c r="P4738" s="51">
        <f>F4738*$F$17</f>
        <v>81</v>
      </c>
      <c r="Q4738" s="51">
        <f>G4738*$G$17</f>
        <v>0</v>
      </c>
      <c r="R4738" s="51">
        <f>H4738*$H$17</f>
        <v>0</v>
      </c>
      <c r="S4738" s="51">
        <f>(N4738/100)*(I4738*$I$17)+(N4738/100)*(J4738*$J$17)</f>
        <v>216</v>
      </c>
      <c r="T4738" s="51">
        <f>(O4738/100)*(K4738*$K$17)</f>
        <v>0</v>
      </c>
      <c r="U4738" s="51">
        <f>(P4738/100)*(K4738*$K$17)+(P4738/100)*(L4738*$L$17)</f>
        <v>0</v>
      </c>
      <c r="V4738" s="51">
        <f>(Q4738/100)*(L4738*$L$17)</f>
        <v>0</v>
      </c>
      <c r="W4738" s="51">
        <f>(R4738/100)*(K4738*$K$17)+(R4738/100)*(L4738*$L$17)</f>
        <v>0</v>
      </c>
      <c r="X4738" s="51">
        <f t="shared" si="600"/>
        <v>324</v>
      </c>
      <c r="Y4738" s="51">
        <f t="shared" si="601"/>
        <v>0</v>
      </c>
      <c r="Z4738" s="51">
        <f t="shared" si="602"/>
        <v>81</v>
      </c>
      <c r="AA4738" s="51">
        <f t="shared" si="603"/>
        <v>0</v>
      </c>
      <c r="AB4738" s="51">
        <f t="shared" si="604"/>
        <v>0</v>
      </c>
      <c r="AC4738" s="52">
        <f t="shared" si="605"/>
        <v>405</v>
      </c>
      <c r="AD4738" s="53">
        <f>(ROUND(AC4738-AC4724,1)/AC4724)</f>
        <v>0.14795918367346939</v>
      </c>
    </row>
    <row r="4739" spans="1:30">
      <c r="A4739" s="62"/>
      <c r="B4739" s="210" t="s">
        <v>378</v>
      </c>
      <c r="C4739" s="210"/>
      <c r="D4739" s="210"/>
      <c r="E4739" s="210"/>
      <c r="F4739" s="210"/>
      <c r="G4739" s="210"/>
      <c r="H4739" s="210"/>
      <c r="I4739" s="210"/>
      <c r="J4739" s="210"/>
      <c r="K4739" s="210"/>
      <c r="L4739" s="210"/>
      <c r="M4739" s="210"/>
      <c r="N4739" s="210"/>
      <c r="O4739" s="210"/>
      <c r="P4739" s="210"/>
      <c r="Q4739" s="210"/>
      <c r="R4739" s="210"/>
      <c r="S4739" s="210"/>
      <c r="T4739" s="210"/>
      <c r="U4739" s="210"/>
      <c r="V4739" s="210"/>
      <c r="W4739" s="210"/>
      <c r="X4739" s="210"/>
      <c r="Y4739" s="210"/>
      <c r="Z4739" s="210"/>
      <c r="AA4739" s="210"/>
      <c r="AB4739" s="210"/>
      <c r="AC4739" s="12">
        <v>500</v>
      </c>
      <c r="AD4739" s="12"/>
    </row>
    <row r="4740" spans="1:30">
      <c r="A4740" s="54" t="s">
        <v>19</v>
      </c>
      <c r="B4740" s="47" t="s">
        <v>379</v>
      </c>
      <c r="C4740" s="48" t="s">
        <v>4</v>
      </c>
      <c r="D4740" s="49">
        <v>85</v>
      </c>
      <c r="E4740" s="49">
        <v>0</v>
      </c>
      <c r="F4740" s="49">
        <v>0</v>
      </c>
      <c r="G4740" s="49">
        <v>0</v>
      </c>
      <c r="H4740" s="49">
        <v>0</v>
      </c>
      <c r="I4740" s="50">
        <v>75</v>
      </c>
      <c r="J4740" s="50">
        <v>25</v>
      </c>
      <c r="K4740" s="50">
        <v>0</v>
      </c>
      <c r="L4740" s="50">
        <v>0</v>
      </c>
      <c r="M4740" s="50">
        <v>0</v>
      </c>
      <c r="N4740" s="51">
        <f>D4740*$D$3</f>
        <v>118.99999999999999</v>
      </c>
      <c r="O4740" s="51">
        <f>E4740*$E$3</f>
        <v>0</v>
      </c>
      <c r="P4740" s="51">
        <f>F4740*$F$3</f>
        <v>0</v>
      </c>
      <c r="Q4740" s="51">
        <f>G4740*$G$3</f>
        <v>0</v>
      </c>
      <c r="R4740" s="51">
        <f>H4740*$H$3</f>
        <v>0</v>
      </c>
      <c r="S4740" s="51">
        <f>(N4740/100)*(I4740*$I$3)+(N4740/100)*(J4740*$J$3)</f>
        <v>238</v>
      </c>
      <c r="T4740" s="51">
        <f>(O4740/100)*(K4740*$K$3)</f>
        <v>0</v>
      </c>
      <c r="U4740" s="51">
        <f>(P4740/100)*(K4740*$K$3)+(P4740/100)*(L4740*$L$3)</f>
        <v>0</v>
      </c>
      <c r="V4740" s="51">
        <f>(Q4740/100)*(L4740*$L$3)</f>
        <v>0</v>
      </c>
      <c r="W4740" s="51">
        <f>(R4740/100)*(K4740*$K$3)+(R4740/100)*(L4740*$L$3)</f>
        <v>0</v>
      </c>
      <c r="X4740" s="51">
        <f t="shared" ref="X4740:X4771" si="606">N4740+S4740</f>
        <v>357</v>
      </c>
      <c r="Y4740" s="51">
        <f t="shared" ref="Y4740:Y4771" si="607">O4740+T4740</f>
        <v>0</v>
      </c>
      <c r="Z4740" s="51">
        <f t="shared" ref="Z4740:Z4771" si="608">P4740+U4740</f>
        <v>0</v>
      </c>
      <c r="AA4740" s="51">
        <f t="shared" ref="AA4740:AA4771" si="609">Q4740+V4740</f>
        <v>0</v>
      </c>
      <c r="AB4740" s="51">
        <f t="shared" ref="AB4740:AB4771" si="610">R4740+W4740</f>
        <v>0</v>
      </c>
      <c r="AC4740" s="52">
        <f t="shared" ref="AC4740:AC4771" si="611">ROUND(X4740+Y4740+Z4740+AA4740+AB4740,1)</f>
        <v>357</v>
      </c>
      <c r="AD4740" s="53">
        <v>0</v>
      </c>
    </row>
    <row r="4741" spans="1:30">
      <c r="A4741" s="46" t="s">
        <v>29</v>
      </c>
      <c r="B4741" s="47">
        <v>10</v>
      </c>
      <c r="C4741" s="48" t="s">
        <v>5</v>
      </c>
      <c r="D4741" s="49">
        <v>85</v>
      </c>
      <c r="E4741" s="49">
        <v>0</v>
      </c>
      <c r="F4741" s="49">
        <v>0</v>
      </c>
      <c r="G4741" s="49">
        <v>0</v>
      </c>
      <c r="H4741" s="49">
        <v>0</v>
      </c>
      <c r="I4741" s="50">
        <v>85</v>
      </c>
      <c r="J4741" s="50">
        <v>40</v>
      </c>
      <c r="K4741" s="50">
        <v>0</v>
      </c>
      <c r="L4741" s="50">
        <v>0</v>
      </c>
      <c r="M4741" s="50">
        <v>0</v>
      </c>
      <c r="N4741" s="51">
        <f>D4741*$D$4</f>
        <v>114.75000000000001</v>
      </c>
      <c r="O4741" s="51">
        <f>E4741*$E$4</f>
        <v>0</v>
      </c>
      <c r="P4741" s="51">
        <f>F4741*$F$4</f>
        <v>0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286.87500000000006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06"/>
        <v>401.62500000000006</v>
      </c>
      <c r="Y4741" s="51">
        <f t="shared" si="607"/>
        <v>0</v>
      </c>
      <c r="Z4741" s="51">
        <f t="shared" si="608"/>
        <v>0</v>
      </c>
      <c r="AA4741" s="51">
        <f t="shared" si="609"/>
        <v>0</v>
      </c>
      <c r="AB4741" s="51">
        <f t="shared" si="610"/>
        <v>0</v>
      </c>
      <c r="AC4741" s="52">
        <f t="shared" si="611"/>
        <v>401.6</v>
      </c>
      <c r="AD4741" s="53">
        <f>(ROUND(AC4741-AC4740,1)/AC4740)</f>
        <v>0.12492997198879552</v>
      </c>
    </row>
    <row r="4742" spans="1:30">
      <c r="A4742" s="46" t="s">
        <v>30</v>
      </c>
      <c r="B4742" s="47">
        <v>10</v>
      </c>
      <c r="C4742" s="48" t="s">
        <v>6</v>
      </c>
      <c r="D4742" s="49">
        <v>85</v>
      </c>
      <c r="E4742" s="49">
        <v>0</v>
      </c>
      <c r="F4742" s="49">
        <v>0</v>
      </c>
      <c r="G4742" s="49">
        <v>0</v>
      </c>
      <c r="H4742" s="49">
        <v>0</v>
      </c>
      <c r="I4742" s="50">
        <v>75</v>
      </c>
      <c r="J4742" s="50">
        <v>25</v>
      </c>
      <c r="K4742" s="50">
        <v>0</v>
      </c>
      <c r="L4742" s="50">
        <v>0</v>
      </c>
      <c r="M4742" s="50">
        <v>0</v>
      </c>
      <c r="N4742" s="51">
        <f>D4742*$D$5</f>
        <v>118.99999999999999</v>
      </c>
      <c r="O4742" s="51">
        <f>E4742*$E$5</f>
        <v>0</v>
      </c>
      <c r="P4742" s="51">
        <f>F4742*$F$5</f>
        <v>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238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si="606"/>
        <v>357</v>
      </c>
      <c r="Y4742" s="51">
        <f t="shared" si="607"/>
        <v>0</v>
      </c>
      <c r="Z4742" s="51">
        <f t="shared" si="608"/>
        <v>0</v>
      </c>
      <c r="AA4742" s="51">
        <f t="shared" si="609"/>
        <v>0</v>
      </c>
      <c r="AB4742" s="51">
        <f t="shared" si="610"/>
        <v>0</v>
      </c>
      <c r="AC4742" s="52">
        <f t="shared" si="611"/>
        <v>357</v>
      </c>
      <c r="AD4742" s="53">
        <f>(ROUND(AC4742-AC4740,1)/AC4740)</f>
        <v>0</v>
      </c>
    </row>
    <row r="4743" spans="1:30">
      <c r="A4743" s="46" t="s">
        <v>31</v>
      </c>
      <c r="B4743" s="47">
        <v>0</v>
      </c>
      <c r="C4743" s="48" t="s">
        <v>7</v>
      </c>
      <c r="D4743" s="49">
        <v>85</v>
      </c>
      <c r="E4743" s="49">
        <v>0</v>
      </c>
      <c r="F4743" s="49">
        <v>0</v>
      </c>
      <c r="G4743" s="49">
        <v>0</v>
      </c>
      <c r="H4743" s="49">
        <v>0</v>
      </c>
      <c r="I4743" s="50">
        <v>75</v>
      </c>
      <c r="J4743" s="50">
        <v>25</v>
      </c>
      <c r="K4743" s="50">
        <v>0</v>
      </c>
      <c r="L4743" s="50">
        <v>0</v>
      </c>
      <c r="M4743" s="50">
        <v>0</v>
      </c>
      <c r="N4743" s="51">
        <f>D4743*$D$6</f>
        <v>118.99999999999999</v>
      </c>
      <c r="O4743" s="51">
        <f>E4743*$E$6</f>
        <v>0</v>
      </c>
      <c r="P4743" s="51">
        <f>F4743*$F$6</f>
        <v>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238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06"/>
        <v>357</v>
      </c>
      <c r="Y4743" s="51">
        <f t="shared" si="607"/>
        <v>0</v>
      </c>
      <c r="Z4743" s="51">
        <f t="shared" si="608"/>
        <v>0</v>
      </c>
      <c r="AA4743" s="51">
        <f t="shared" si="609"/>
        <v>0</v>
      </c>
      <c r="AB4743" s="51">
        <f t="shared" si="610"/>
        <v>0</v>
      </c>
      <c r="AC4743" s="52">
        <f t="shared" si="611"/>
        <v>357</v>
      </c>
      <c r="AD4743" s="53">
        <f>(ROUND(AC4743-AC4740,1)/AC4740)</f>
        <v>0</v>
      </c>
    </row>
    <row r="4744" spans="1:30">
      <c r="A4744" s="46" t="s">
        <v>32</v>
      </c>
      <c r="B4744" s="47">
        <v>0</v>
      </c>
      <c r="C4744" s="48" t="s">
        <v>8</v>
      </c>
      <c r="D4744" s="49">
        <v>85</v>
      </c>
      <c r="E4744" s="49">
        <v>0</v>
      </c>
      <c r="F4744" s="49">
        <v>0</v>
      </c>
      <c r="G4744" s="49">
        <v>0</v>
      </c>
      <c r="H4744" s="49">
        <v>0</v>
      </c>
      <c r="I4744" s="50">
        <v>75</v>
      </c>
      <c r="J4744" s="50">
        <v>25</v>
      </c>
      <c r="K4744" s="50">
        <v>0</v>
      </c>
      <c r="L4744" s="50">
        <v>0</v>
      </c>
      <c r="M4744" s="50">
        <v>0</v>
      </c>
      <c r="N4744" s="51">
        <f>D4744*$D$7</f>
        <v>118.99999999999999</v>
      </c>
      <c r="O4744" s="51">
        <f>E4744*$E$7</f>
        <v>0</v>
      </c>
      <c r="P4744" s="51">
        <f>F4744*$F$7</f>
        <v>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238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06"/>
        <v>357</v>
      </c>
      <c r="Y4744" s="51">
        <f t="shared" si="607"/>
        <v>0</v>
      </c>
      <c r="Z4744" s="51">
        <f t="shared" si="608"/>
        <v>0</v>
      </c>
      <c r="AA4744" s="51">
        <f t="shared" si="609"/>
        <v>0</v>
      </c>
      <c r="AB4744" s="51">
        <f t="shared" si="610"/>
        <v>0</v>
      </c>
      <c r="AC4744" s="52">
        <f t="shared" si="611"/>
        <v>357</v>
      </c>
      <c r="AD4744" s="53">
        <f>(ROUND(AC4744-AC4740,1)/AC4740)</f>
        <v>0</v>
      </c>
    </row>
    <row r="4745" spans="1:30">
      <c r="A4745" s="46" t="s">
        <v>33</v>
      </c>
      <c r="B4745" s="47"/>
      <c r="C4745" s="48" t="s">
        <v>9</v>
      </c>
      <c r="D4745" s="49">
        <v>85</v>
      </c>
      <c r="E4745" s="49">
        <v>0</v>
      </c>
      <c r="F4745" s="49">
        <v>0</v>
      </c>
      <c r="G4745" s="49">
        <v>0</v>
      </c>
      <c r="H4745" s="49">
        <v>0</v>
      </c>
      <c r="I4745" s="50">
        <v>75</v>
      </c>
      <c r="J4745" s="50">
        <v>25</v>
      </c>
      <c r="K4745" s="50">
        <v>0</v>
      </c>
      <c r="L4745" s="50">
        <v>0</v>
      </c>
      <c r="M4745" s="50">
        <v>0</v>
      </c>
      <c r="N4745" s="51">
        <f>D4745*$D$8</f>
        <v>118.99999999999999</v>
      </c>
      <c r="O4745" s="51">
        <f>E4745*$E$8</f>
        <v>0</v>
      </c>
      <c r="P4745" s="51">
        <f>F4745*$F$8</f>
        <v>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238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06"/>
        <v>357</v>
      </c>
      <c r="Y4745" s="51">
        <f t="shared" si="607"/>
        <v>0</v>
      </c>
      <c r="Z4745" s="51">
        <f t="shared" si="608"/>
        <v>0</v>
      </c>
      <c r="AA4745" s="51">
        <f t="shared" si="609"/>
        <v>0</v>
      </c>
      <c r="AB4745" s="51">
        <f t="shared" si="610"/>
        <v>0</v>
      </c>
      <c r="AC4745" s="52">
        <f t="shared" si="611"/>
        <v>357</v>
      </c>
      <c r="AD4745" s="53">
        <f>(ROUND(AC4745-AC4740,1)/AC4740)</f>
        <v>0</v>
      </c>
    </row>
    <row r="4746" spans="1:30">
      <c r="A4746" s="46" t="s">
        <v>34</v>
      </c>
      <c r="B4746" s="47"/>
      <c r="C4746" s="48" t="s">
        <v>10</v>
      </c>
      <c r="D4746" s="49">
        <v>42</v>
      </c>
      <c r="E4746" s="49">
        <v>95</v>
      </c>
      <c r="F4746" s="49">
        <v>0</v>
      </c>
      <c r="G4746" s="49">
        <v>0</v>
      </c>
      <c r="H4746" s="49">
        <v>0</v>
      </c>
      <c r="I4746" s="50">
        <v>75</v>
      </c>
      <c r="J4746" s="50">
        <v>25</v>
      </c>
      <c r="K4746" s="50">
        <v>105</v>
      </c>
      <c r="L4746" s="50">
        <v>0</v>
      </c>
      <c r="M4746" s="50">
        <v>0</v>
      </c>
      <c r="N4746" s="51">
        <f>D4746*$D$9</f>
        <v>56.7</v>
      </c>
      <c r="O4746" s="51">
        <f>E4746*$E$9</f>
        <v>128.25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56.7</v>
      </c>
      <c r="T4746" s="51">
        <f>(O4746/100)*(K4746*$K$9)</f>
        <v>188.5275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06"/>
        <v>113.4</v>
      </c>
      <c r="Y4746" s="51">
        <f t="shared" si="607"/>
        <v>316.77750000000003</v>
      </c>
      <c r="Z4746" s="51">
        <f t="shared" si="608"/>
        <v>0</v>
      </c>
      <c r="AA4746" s="51">
        <f t="shared" si="609"/>
        <v>0</v>
      </c>
      <c r="AB4746" s="51">
        <f t="shared" si="610"/>
        <v>0</v>
      </c>
      <c r="AC4746" s="52">
        <f t="shared" si="611"/>
        <v>430.2</v>
      </c>
      <c r="AD4746" s="53">
        <f>(ROUND(AC4746-AC4740,1)/AC4740)</f>
        <v>0.20504201680672271</v>
      </c>
    </row>
    <row r="4747" spans="1:30">
      <c r="A4747" s="46" t="s">
        <v>35</v>
      </c>
      <c r="B4747" s="47"/>
      <c r="C4747" s="48" t="s">
        <v>11</v>
      </c>
      <c r="D4747" s="49">
        <v>42</v>
      </c>
      <c r="E4747" s="49">
        <v>0</v>
      </c>
      <c r="F4747" s="49">
        <v>95</v>
      </c>
      <c r="G4747" s="49">
        <v>0</v>
      </c>
      <c r="H4747" s="49">
        <v>0</v>
      </c>
      <c r="I4747" s="50">
        <v>75</v>
      </c>
      <c r="J4747" s="50">
        <v>25</v>
      </c>
      <c r="K4747" s="50">
        <v>52.5</v>
      </c>
      <c r="L4747" s="50">
        <v>52.5</v>
      </c>
      <c r="M4747" s="50">
        <v>0</v>
      </c>
      <c r="N4747" s="51">
        <f>D4747*$D$10</f>
        <v>56.7</v>
      </c>
      <c r="O4747" s="51">
        <f>E4747*$E$10</f>
        <v>0</v>
      </c>
      <c r="P4747" s="51">
        <f>F4747*$F$10</f>
        <v>128.25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56.7</v>
      </c>
      <c r="T4747" s="51">
        <f>(O4747/100)*(K4747*$J$10)</f>
        <v>0</v>
      </c>
      <c r="U4747" s="51">
        <f>(P4747/100)*(K4747*$K$10)+(P4747/100)*(L4747*$L$10)</f>
        <v>188.5275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06"/>
        <v>113.4</v>
      </c>
      <c r="Y4747" s="51">
        <f t="shared" si="607"/>
        <v>0</v>
      </c>
      <c r="Z4747" s="51">
        <f t="shared" si="608"/>
        <v>316.77750000000003</v>
      </c>
      <c r="AA4747" s="51">
        <f t="shared" si="609"/>
        <v>0</v>
      </c>
      <c r="AB4747" s="51">
        <f t="shared" si="610"/>
        <v>0</v>
      </c>
      <c r="AC4747" s="52">
        <f t="shared" si="611"/>
        <v>430.2</v>
      </c>
      <c r="AD4747" s="53">
        <f>(ROUND(AC4747-AC4740,1)/AC4740)</f>
        <v>0.20504201680672271</v>
      </c>
    </row>
    <row r="4748" spans="1:30">
      <c r="A4748" s="46" t="s">
        <v>36</v>
      </c>
      <c r="B4748" s="47"/>
      <c r="C4748" s="48" t="s">
        <v>12</v>
      </c>
      <c r="D4748" s="49">
        <v>42</v>
      </c>
      <c r="E4748" s="49">
        <v>0</v>
      </c>
      <c r="F4748" s="49">
        <v>0</v>
      </c>
      <c r="G4748" s="49">
        <v>95</v>
      </c>
      <c r="H4748" s="49">
        <v>0</v>
      </c>
      <c r="I4748" s="50">
        <v>75</v>
      </c>
      <c r="J4748" s="50">
        <v>25</v>
      </c>
      <c r="K4748" s="50">
        <v>0</v>
      </c>
      <c r="L4748" s="50">
        <v>105</v>
      </c>
      <c r="M4748" s="50">
        <v>0</v>
      </c>
      <c r="N4748" s="51">
        <f>D4748*$D$11</f>
        <v>56.7</v>
      </c>
      <c r="O4748" s="51">
        <f>E4748*$E$11</f>
        <v>0</v>
      </c>
      <c r="P4748" s="51">
        <f>F4748*$F$11</f>
        <v>0</v>
      </c>
      <c r="Q4748" s="51">
        <f>G4748*$G$11</f>
        <v>128.25</v>
      </c>
      <c r="R4748" s="51">
        <f>H4748*$H$11</f>
        <v>0</v>
      </c>
      <c r="S4748" s="51">
        <f>(N4748/100)*(I4748*$I$11)+(N4748/100)*(J4748*$J$11)</f>
        <v>56.7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188.5275</v>
      </c>
      <c r="W4748" s="51">
        <f>(R4748/100)*(K4748*$K$11)+(R4748/100)*(L4748*$L$11)</f>
        <v>0</v>
      </c>
      <c r="X4748" s="51">
        <f t="shared" si="606"/>
        <v>113.4</v>
      </c>
      <c r="Y4748" s="51">
        <f t="shared" si="607"/>
        <v>0</v>
      </c>
      <c r="Z4748" s="51">
        <f t="shared" si="608"/>
        <v>0</v>
      </c>
      <c r="AA4748" s="51">
        <f t="shared" si="609"/>
        <v>316.77750000000003</v>
      </c>
      <c r="AB4748" s="51">
        <f t="shared" si="610"/>
        <v>0</v>
      </c>
      <c r="AC4748" s="52">
        <f t="shared" si="611"/>
        <v>430.2</v>
      </c>
      <c r="AD4748" s="53">
        <f>(ROUND(AC4748-AC4740,1)/AC4740)</f>
        <v>0.20504201680672271</v>
      </c>
    </row>
    <row r="4749" spans="1:30">
      <c r="A4749" s="46" t="s">
        <v>37</v>
      </c>
      <c r="B4749" s="47"/>
      <c r="C4749" s="48" t="s">
        <v>13</v>
      </c>
      <c r="D4749" s="49">
        <v>42</v>
      </c>
      <c r="E4749" s="49">
        <v>0</v>
      </c>
      <c r="F4749" s="49">
        <v>0</v>
      </c>
      <c r="G4749" s="49">
        <v>0</v>
      </c>
      <c r="H4749" s="49">
        <v>95</v>
      </c>
      <c r="I4749" s="50">
        <v>75</v>
      </c>
      <c r="J4749" s="50">
        <v>25</v>
      </c>
      <c r="K4749" s="50">
        <v>52.5</v>
      </c>
      <c r="L4749" s="50">
        <v>52.5</v>
      </c>
      <c r="M4749" s="50">
        <v>0</v>
      </c>
      <c r="N4749" s="51">
        <f>D4749*$D$12</f>
        <v>56.7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128.25</v>
      </c>
      <c r="S4749" s="51">
        <f>(N4749/100)*(I4749*$I$12)+(N4749/100)*(J4749*$J$12)</f>
        <v>56.7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188.5275</v>
      </c>
      <c r="X4749" s="51">
        <f t="shared" si="606"/>
        <v>113.4</v>
      </c>
      <c r="Y4749" s="51">
        <f t="shared" si="607"/>
        <v>0</v>
      </c>
      <c r="Z4749" s="51">
        <f t="shared" si="608"/>
        <v>0</v>
      </c>
      <c r="AA4749" s="51">
        <f t="shared" si="609"/>
        <v>0</v>
      </c>
      <c r="AB4749" s="51">
        <f t="shared" si="610"/>
        <v>316.77750000000003</v>
      </c>
      <c r="AC4749" s="52">
        <f t="shared" si="611"/>
        <v>430.2</v>
      </c>
      <c r="AD4749" s="53">
        <f>(ROUND(AC4749-AC4740,1)/AC4740)</f>
        <v>0.20504201680672271</v>
      </c>
    </row>
    <row r="4750" spans="1:30">
      <c r="A4750" s="46" t="s">
        <v>38</v>
      </c>
      <c r="B4750" s="47"/>
      <c r="C4750" s="48" t="s">
        <v>14</v>
      </c>
      <c r="D4750" s="49">
        <v>85</v>
      </c>
      <c r="E4750" s="49">
        <v>0</v>
      </c>
      <c r="F4750" s="49">
        <v>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118</v>
      </c>
      <c r="N4750" s="51">
        <f>D4750*$D$13</f>
        <v>114.75000000000001</v>
      </c>
      <c r="O4750" s="51">
        <f>E4750*$E$13</f>
        <v>0</v>
      </c>
      <c r="P4750" s="51">
        <f>F4750*$F$13</f>
        <v>0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270.81000000000006</v>
      </c>
      <c r="T4750" s="51">
        <f>(O4750/100)*(K4750*$K$13)+(O4750/100)*(M4750*$M$13)</f>
        <v>0</v>
      </c>
      <c r="U4750" s="51">
        <f>(P4750/100)*(K4750*$K$13)+(P4750/100)*(L4750*$L$13)+(P4750/100)*(M4750*$M$13)</f>
        <v>0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06"/>
        <v>385.56000000000006</v>
      </c>
      <c r="Y4750" s="51">
        <f t="shared" si="607"/>
        <v>0</v>
      </c>
      <c r="Z4750" s="51">
        <f t="shared" si="608"/>
        <v>0</v>
      </c>
      <c r="AA4750" s="51">
        <f t="shared" si="609"/>
        <v>0</v>
      </c>
      <c r="AB4750" s="51">
        <f t="shared" si="610"/>
        <v>0</v>
      </c>
      <c r="AC4750" s="52">
        <f t="shared" si="611"/>
        <v>385.6</v>
      </c>
      <c r="AD4750" s="53">
        <f>(ROUND(AC4750-AC4740,1)/AC4740)</f>
        <v>8.0112044817927178E-2</v>
      </c>
    </row>
    <row r="4751" spans="1:30">
      <c r="A4751" s="46" t="s">
        <v>39</v>
      </c>
      <c r="B4751" s="47"/>
      <c r="C4751" s="48" t="s">
        <v>15</v>
      </c>
      <c r="D4751" s="49">
        <v>85</v>
      </c>
      <c r="E4751" s="49">
        <v>0</v>
      </c>
      <c r="F4751" s="49">
        <v>0</v>
      </c>
      <c r="G4751" s="49">
        <v>0</v>
      </c>
      <c r="H4751" s="49">
        <v>0</v>
      </c>
      <c r="I4751" s="50">
        <v>75</v>
      </c>
      <c r="J4751" s="50">
        <v>25</v>
      </c>
      <c r="K4751" s="50">
        <v>80</v>
      </c>
      <c r="L4751" s="50">
        <v>0</v>
      </c>
      <c r="M4751" s="50">
        <v>0</v>
      </c>
      <c r="N4751" s="51">
        <f>D4751*$D$14</f>
        <v>114.75000000000001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298.35000000000002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06"/>
        <v>413.1</v>
      </c>
      <c r="Y4751" s="51">
        <f t="shared" si="607"/>
        <v>0</v>
      </c>
      <c r="Z4751" s="51">
        <f t="shared" si="608"/>
        <v>0</v>
      </c>
      <c r="AA4751" s="51">
        <f t="shared" si="609"/>
        <v>0</v>
      </c>
      <c r="AB4751" s="51">
        <f t="shared" si="610"/>
        <v>0</v>
      </c>
      <c r="AC4751" s="52">
        <f t="shared" si="611"/>
        <v>413.1</v>
      </c>
      <c r="AD4751" s="53">
        <f>(ROUND(AC4751-AC4740,1)/AC4740)</f>
        <v>0.15714285714285714</v>
      </c>
    </row>
    <row r="4752" spans="1:30">
      <c r="A4752" s="46"/>
      <c r="B4752" s="47"/>
      <c r="C4752" s="48" t="s">
        <v>16</v>
      </c>
      <c r="D4752" s="49">
        <v>85</v>
      </c>
      <c r="E4752" s="49">
        <v>0</v>
      </c>
      <c r="F4752" s="49">
        <v>0</v>
      </c>
      <c r="G4752" s="49">
        <v>0</v>
      </c>
      <c r="H4752" s="49">
        <v>0</v>
      </c>
      <c r="I4752" s="50">
        <v>75</v>
      </c>
      <c r="J4752" s="50">
        <v>25</v>
      </c>
      <c r="K4752" s="50">
        <v>0</v>
      </c>
      <c r="L4752" s="50">
        <v>80</v>
      </c>
      <c r="M4752" s="50">
        <v>0</v>
      </c>
      <c r="N4752" s="51">
        <f>D4752*$D$15</f>
        <v>114.75000000000001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298.35000000000002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06"/>
        <v>413.1</v>
      </c>
      <c r="Y4752" s="51">
        <f t="shared" si="607"/>
        <v>0</v>
      </c>
      <c r="Z4752" s="51">
        <f t="shared" si="608"/>
        <v>0</v>
      </c>
      <c r="AA4752" s="51">
        <f t="shared" si="609"/>
        <v>0</v>
      </c>
      <c r="AB4752" s="51">
        <f t="shared" si="610"/>
        <v>0</v>
      </c>
      <c r="AC4752" s="52">
        <f t="shared" si="611"/>
        <v>413.1</v>
      </c>
      <c r="AD4752" s="53">
        <f>(ROUND(AC4752-AC4740,1)/AC4740)</f>
        <v>0.15714285714285714</v>
      </c>
    </row>
    <row r="4753" spans="1:30">
      <c r="A4753" s="46"/>
      <c r="B4753" s="47"/>
      <c r="C4753" s="48" t="s">
        <v>17</v>
      </c>
      <c r="D4753" s="49">
        <v>85</v>
      </c>
      <c r="E4753" s="49">
        <v>0</v>
      </c>
      <c r="F4753" s="49">
        <v>0</v>
      </c>
      <c r="G4753" s="49">
        <v>0</v>
      </c>
      <c r="H4753" s="49">
        <v>0</v>
      </c>
      <c r="I4753" s="50">
        <v>75</v>
      </c>
      <c r="J4753" s="50">
        <v>65</v>
      </c>
      <c r="K4753" s="50">
        <v>0</v>
      </c>
      <c r="L4753" s="50">
        <v>0</v>
      </c>
      <c r="M4753" s="50">
        <v>0</v>
      </c>
      <c r="N4753" s="51">
        <f>D4753*$D$16</f>
        <v>114.75000000000001</v>
      </c>
      <c r="O4753" s="51">
        <f>E4753*$E$16</f>
        <v>0</v>
      </c>
      <c r="P4753" s="51">
        <f>F4753*$F$16</f>
        <v>0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272.53125000000006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06"/>
        <v>387.28125000000006</v>
      </c>
      <c r="Y4753" s="51">
        <f t="shared" si="607"/>
        <v>0</v>
      </c>
      <c r="Z4753" s="51">
        <f t="shared" si="608"/>
        <v>0</v>
      </c>
      <c r="AA4753" s="51">
        <f t="shared" si="609"/>
        <v>0</v>
      </c>
      <c r="AB4753" s="51">
        <f t="shared" si="610"/>
        <v>0</v>
      </c>
      <c r="AC4753" s="52">
        <f t="shared" si="611"/>
        <v>387.3</v>
      </c>
      <c r="AD4753" s="53">
        <f>(ROUND(AC4753-AC4740,1)/AC4740)</f>
        <v>8.4873949579831937E-2</v>
      </c>
    </row>
    <row r="4754" spans="1:30">
      <c r="A4754" s="46"/>
      <c r="B4754" s="47"/>
      <c r="C4754" s="48" t="s">
        <v>18</v>
      </c>
      <c r="D4754" s="49">
        <v>85</v>
      </c>
      <c r="E4754" s="49">
        <v>0</v>
      </c>
      <c r="F4754" s="49">
        <v>0</v>
      </c>
      <c r="G4754" s="49">
        <v>0</v>
      </c>
      <c r="H4754" s="49">
        <v>0</v>
      </c>
      <c r="I4754" s="50">
        <v>100</v>
      </c>
      <c r="J4754" s="50">
        <v>25</v>
      </c>
      <c r="K4754" s="50">
        <v>0</v>
      </c>
      <c r="L4754" s="50">
        <v>0</v>
      </c>
      <c r="M4754" s="50">
        <v>0</v>
      </c>
      <c r="N4754" s="51">
        <f>D4754*$D$17</f>
        <v>114.75000000000001</v>
      </c>
      <c r="O4754" s="51">
        <f>E4754*$E$17</f>
        <v>0</v>
      </c>
      <c r="P4754" s="51">
        <f>F4754*$F$17</f>
        <v>0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315.56250000000006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06"/>
        <v>430.31250000000006</v>
      </c>
      <c r="Y4754" s="51">
        <f t="shared" si="607"/>
        <v>0</v>
      </c>
      <c r="Z4754" s="51">
        <f t="shared" si="608"/>
        <v>0</v>
      </c>
      <c r="AA4754" s="51">
        <f t="shared" si="609"/>
        <v>0</v>
      </c>
      <c r="AB4754" s="51">
        <f t="shared" si="610"/>
        <v>0</v>
      </c>
      <c r="AC4754" s="52">
        <f t="shared" si="611"/>
        <v>430.3</v>
      </c>
      <c r="AD4754" s="53">
        <f>(ROUND(AC4754-AC4740,1)/AC4740)</f>
        <v>0.20532212885154061</v>
      </c>
    </row>
    <row r="4755" spans="1:30">
      <c r="A4755" s="54" t="s">
        <v>19</v>
      </c>
      <c r="B4755" s="55" t="s">
        <v>380</v>
      </c>
      <c r="C4755" s="38" t="s">
        <v>4</v>
      </c>
      <c r="D4755" s="39">
        <v>85</v>
      </c>
      <c r="E4755" s="39">
        <v>0</v>
      </c>
      <c r="F4755" s="39">
        <v>0</v>
      </c>
      <c r="G4755" s="39">
        <v>0</v>
      </c>
      <c r="H4755" s="39">
        <v>0</v>
      </c>
      <c r="I4755" s="40">
        <v>50</v>
      </c>
      <c r="J4755" s="40">
        <v>50</v>
      </c>
      <c r="K4755" s="40">
        <v>0</v>
      </c>
      <c r="L4755" s="40">
        <v>0</v>
      </c>
      <c r="M4755" s="40">
        <v>0</v>
      </c>
      <c r="N4755" s="41">
        <f>D4755*$D$3</f>
        <v>118.99999999999999</v>
      </c>
      <c r="O4755" s="41">
        <f>E4755*$E$3</f>
        <v>0</v>
      </c>
      <c r="P4755" s="41">
        <f>F4755*$F$3</f>
        <v>0</v>
      </c>
      <c r="Q4755" s="41">
        <f>G4755*$G$3</f>
        <v>0</v>
      </c>
      <c r="R4755" s="41">
        <f>H4755*$H$3</f>
        <v>0</v>
      </c>
      <c r="S4755" s="41">
        <f>(N4755/100)*(I4755*$I$3)+(N4755/100)*(J4755*$J$3)</f>
        <v>238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06"/>
        <v>357</v>
      </c>
      <c r="Y4755" s="41">
        <f t="shared" si="607"/>
        <v>0</v>
      </c>
      <c r="Z4755" s="41">
        <f t="shared" si="608"/>
        <v>0</v>
      </c>
      <c r="AA4755" s="41">
        <f t="shared" si="609"/>
        <v>0</v>
      </c>
      <c r="AB4755" s="41">
        <f t="shared" si="610"/>
        <v>0</v>
      </c>
      <c r="AC4755" s="42">
        <f t="shared" si="611"/>
        <v>357</v>
      </c>
      <c r="AD4755" s="43">
        <v>0</v>
      </c>
    </row>
    <row r="4756" spans="1:30">
      <c r="A4756" s="46" t="s">
        <v>29</v>
      </c>
      <c r="B4756" s="56">
        <v>0</v>
      </c>
      <c r="C4756" s="48" t="s">
        <v>5</v>
      </c>
      <c r="D4756" s="49">
        <v>85</v>
      </c>
      <c r="E4756" s="49">
        <v>0</v>
      </c>
      <c r="F4756" s="49">
        <v>0</v>
      </c>
      <c r="G4756" s="49">
        <v>0</v>
      </c>
      <c r="H4756" s="49">
        <v>0</v>
      </c>
      <c r="I4756" s="50">
        <v>70</v>
      </c>
      <c r="J4756" s="50">
        <v>70</v>
      </c>
      <c r="K4756" s="50">
        <v>0</v>
      </c>
      <c r="L4756" s="50">
        <v>0</v>
      </c>
      <c r="M4756" s="50">
        <v>0</v>
      </c>
      <c r="N4756" s="51">
        <f>D4756*$D$4</f>
        <v>114.75000000000001</v>
      </c>
      <c r="O4756" s="51">
        <f>E4756*$E$4</f>
        <v>0</v>
      </c>
      <c r="P4756" s="51">
        <f>F4756*$F$4</f>
        <v>0</v>
      </c>
      <c r="Q4756" s="51">
        <f>G4756*$G$4</f>
        <v>0</v>
      </c>
      <c r="R4756" s="51">
        <f>H4756*$H$4</f>
        <v>0</v>
      </c>
      <c r="S4756" s="51">
        <f>(N4756/100)*(I4756*$I$4)+(N4756/100)*(J4756*$J$4)</f>
        <v>321.30000000000007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06"/>
        <v>436.05000000000007</v>
      </c>
      <c r="Y4756" s="51">
        <f t="shared" si="607"/>
        <v>0</v>
      </c>
      <c r="Z4756" s="51">
        <f t="shared" si="608"/>
        <v>0</v>
      </c>
      <c r="AA4756" s="51">
        <f t="shared" si="609"/>
        <v>0</v>
      </c>
      <c r="AB4756" s="51">
        <f t="shared" si="610"/>
        <v>0</v>
      </c>
      <c r="AC4756" s="52">
        <f t="shared" si="611"/>
        <v>436.1</v>
      </c>
      <c r="AD4756" s="53">
        <f>(ROUND(AC4756-AC4755,1)/AC4755)</f>
        <v>0.22156862745098038</v>
      </c>
    </row>
    <row r="4757" spans="1:30">
      <c r="A4757" s="46" t="s">
        <v>30</v>
      </c>
      <c r="B4757" s="56">
        <v>0</v>
      </c>
      <c r="C4757" s="48" t="s">
        <v>6</v>
      </c>
      <c r="D4757" s="49">
        <v>85</v>
      </c>
      <c r="E4757" s="49">
        <v>0</v>
      </c>
      <c r="F4757" s="49">
        <v>0</v>
      </c>
      <c r="G4757" s="49">
        <v>0</v>
      </c>
      <c r="H4757" s="49">
        <v>0</v>
      </c>
      <c r="I4757" s="50">
        <v>50</v>
      </c>
      <c r="J4757" s="50">
        <v>50</v>
      </c>
      <c r="K4757" s="50">
        <v>0</v>
      </c>
      <c r="L4757" s="50">
        <v>0</v>
      </c>
      <c r="M4757" s="50">
        <v>0</v>
      </c>
      <c r="N4757" s="51">
        <f>D4757*$D$5</f>
        <v>118.99999999999999</v>
      </c>
      <c r="O4757" s="51">
        <f>E4757*$E$5</f>
        <v>0</v>
      </c>
      <c r="P4757" s="51">
        <f>F4757*$F$5</f>
        <v>0</v>
      </c>
      <c r="Q4757" s="51">
        <f>G4757*$G$5</f>
        <v>0</v>
      </c>
      <c r="R4757" s="51">
        <f>H4757*$H$5</f>
        <v>0</v>
      </c>
      <c r="S4757" s="51">
        <f>(N4757/100)*(I4757*$I$5)+(N4757/100)*(J4757*$J$5)</f>
        <v>238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06"/>
        <v>357</v>
      </c>
      <c r="Y4757" s="51">
        <f t="shared" si="607"/>
        <v>0</v>
      </c>
      <c r="Z4757" s="51">
        <f t="shared" si="608"/>
        <v>0</v>
      </c>
      <c r="AA4757" s="51">
        <f t="shared" si="609"/>
        <v>0</v>
      </c>
      <c r="AB4757" s="51">
        <f t="shared" si="610"/>
        <v>0</v>
      </c>
      <c r="AC4757" s="52">
        <f t="shared" si="611"/>
        <v>357</v>
      </c>
      <c r="AD4757" s="53">
        <f>(ROUND(AC4757-AC4755,1)/AC4755)</f>
        <v>0</v>
      </c>
    </row>
    <row r="4758" spans="1:30">
      <c r="A4758" s="46" t="s">
        <v>31</v>
      </c>
      <c r="B4758" s="56">
        <v>0</v>
      </c>
      <c r="C4758" s="48" t="s">
        <v>7</v>
      </c>
      <c r="D4758" s="49">
        <v>85</v>
      </c>
      <c r="E4758" s="49">
        <v>0</v>
      </c>
      <c r="F4758" s="49">
        <v>0</v>
      </c>
      <c r="G4758" s="49">
        <v>0</v>
      </c>
      <c r="H4758" s="49">
        <v>0</v>
      </c>
      <c r="I4758" s="50">
        <v>50</v>
      </c>
      <c r="J4758" s="50">
        <v>50</v>
      </c>
      <c r="K4758" s="50">
        <v>0</v>
      </c>
      <c r="L4758" s="50">
        <v>0</v>
      </c>
      <c r="M4758" s="50">
        <v>0</v>
      </c>
      <c r="N4758" s="51">
        <f>D4758*$D$6</f>
        <v>118.99999999999999</v>
      </c>
      <c r="O4758" s="51">
        <f>E4758*$E$6</f>
        <v>0</v>
      </c>
      <c r="P4758" s="51">
        <f>F4758*$F$6</f>
        <v>0</v>
      </c>
      <c r="Q4758" s="51">
        <f>G4758*$G$6</f>
        <v>0</v>
      </c>
      <c r="R4758" s="51">
        <f>H4758*$H$6</f>
        <v>0</v>
      </c>
      <c r="S4758" s="51">
        <f>(N4758/100)*(I4758*$I$6)+(N4758/100)*(J4758*$J$6)</f>
        <v>238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06"/>
        <v>357</v>
      </c>
      <c r="Y4758" s="51">
        <f t="shared" si="607"/>
        <v>0</v>
      </c>
      <c r="Z4758" s="51">
        <f t="shared" si="608"/>
        <v>0</v>
      </c>
      <c r="AA4758" s="51">
        <f t="shared" si="609"/>
        <v>0</v>
      </c>
      <c r="AB4758" s="51">
        <f t="shared" si="610"/>
        <v>0</v>
      </c>
      <c r="AC4758" s="52">
        <f t="shared" si="611"/>
        <v>357</v>
      </c>
      <c r="AD4758" s="53">
        <f>(ROUND(AC4758-AC4755,1)/AC4755)</f>
        <v>0</v>
      </c>
    </row>
    <row r="4759" spans="1:30">
      <c r="A4759" s="46" t="s">
        <v>32</v>
      </c>
      <c r="B4759" s="56">
        <v>0</v>
      </c>
      <c r="C4759" s="48" t="s">
        <v>8</v>
      </c>
      <c r="D4759" s="49">
        <v>85</v>
      </c>
      <c r="E4759" s="49">
        <v>0</v>
      </c>
      <c r="F4759" s="49">
        <v>0</v>
      </c>
      <c r="G4759" s="49">
        <v>0</v>
      </c>
      <c r="H4759" s="49">
        <v>0</v>
      </c>
      <c r="I4759" s="50">
        <v>50</v>
      </c>
      <c r="J4759" s="50">
        <v>50</v>
      </c>
      <c r="K4759" s="50">
        <v>0</v>
      </c>
      <c r="L4759" s="50">
        <v>0</v>
      </c>
      <c r="M4759" s="50">
        <v>0</v>
      </c>
      <c r="N4759" s="51">
        <f>D4759*$D$7</f>
        <v>118.99999999999999</v>
      </c>
      <c r="O4759" s="51">
        <f>E4759*$E$7</f>
        <v>0</v>
      </c>
      <c r="P4759" s="51">
        <f>F4759*$F$7</f>
        <v>0</v>
      </c>
      <c r="Q4759" s="51">
        <f>G4759*$G$7</f>
        <v>0</v>
      </c>
      <c r="R4759" s="51">
        <f>H4759*$H$7</f>
        <v>0</v>
      </c>
      <c r="S4759" s="51">
        <f>(N4759/100)*(I4759*$I$7)+(N4759/100)*(J4759*$J$7)</f>
        <v>238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06"/>
        <v>357</v>
      </c>
      <c r="Y4759" s="51">
        <f t="shared" si="607"/>
        <v>0</v>
      </c>
      <c r="Z4759" s="51">
        <f t="shared" si="608"/>
        <v>0</v>
      </c>
      <c r="AA4759" s="51">
        <f t="shared" si="609"/>
        <v>0</v>
      </c>
      <c r="AB4759" s="51">
        <f t="shared" si="610"/>
        <v>0</v>
      </c>
      <c r="AC4759" s="52">
        <f t="shared" si="611"/>
        <v>357</v>
      </c>
      <c r="AD4759" s="53">
        <f>(ROUND(AC4759-AC4755,1)/AC4755)</f>
        <v>0</v>
      </c>
    </row>
    <row r="4760" spans="1:30">
      <c r="A4760" s="46" t="s">
        <v>33</v>
      </c>
      <c r="B4760" s="56"/>
      <c r="C4760" s="48" t="s">
        <v>9</v>
      </c>
      <c r="D4760" s="49">
        <v>85</v>
      </c>
      <c r="E4760" s="49">
        <v>0</v>
      </c>
      <c r="F4760" s="49">
        <v>0</v>
      </c>
      <c r="G4760" s="49">
        <v>0</v>
      </c>
      <c r="H4760" s="49">
        <v>0</v>
      </c>
      <c r="I4760" s="50">
        <v>50</v>
      </c>
      <c r="J4760" s="50">
        <v>50</v>
      </c>
      <c r="K4760" s="50">
        <v>0</v>
      </c>
      <c r="L4760" s="50">
        <v>0</v>
      </c>
      <c r="M4760" s="50">
        <v>0</v>
      </c>
      <c r="N4760" s="51">
        <f>D4760*$D$8</f>
        <v>118.99999999999999</v>
      </c>
      <c r="O4760" s="51">
        <f>E4760*$E$8</f>
        <v>0</v>
      </c>
      <c r="P4760" s="51">
        <f>F4760*$F$8</f>
        <v>0</v>
      </c>
      <c r="Q4760" s="51">
        <f>G4760*$G$8</f>
        <v>0</v>
      </c>
      <c r="R4760" s="51">
        <f>H4760*$H$8</f>
        <v>0</v>
      </c>
      <c r="S4760" s="51">
        <f>(N4760/100)*(I4760*$I$8)+(N4760/100)*(J4760*$J$8)</f>
        <v>238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06"/>
        <v>357</v>
      </c>
      <c r="Y4760" s="51">
        <f t="shared" si="607"/>
        <v>0</v>
      </c>
      <c r="Z4760" s="51">
        <f t="shared" si="608"/>
        <v>0</v>
      </c>
      <c r="AA4760" s="51">
        <f t="shared" si="609"/>
        <v>0</v>
      </c>
      <c r="AB4760" s="51">
        <f t="shared" si="610"/>
        <v>0</v>
      </c>
      <c r="AC4760" s="52">
        <f t="shared" si="611"/>
        <v>357</v>
      </c>
      <c r="AD4760" s="53">
        <f>(ROUND(AC4760-AC4755,1)/AC4755)</f>
        <v>0</v>
      </c>
    </row>
    <row r="4761" spans="1:30">
      <c r="A4761" s="46" t="s">
        <v>34</v>
      </c>
      <c r="B4761" s="56"/>
      <c r="C4761" s="48" t="s">
        <v>10</v>
      </c>
      <c r="D4761" s="49">
        <v>42</v>
      </c>
      <c r="E4761" s="49">
        <v>95</v>
      </c>
      <c r="F4761" s="49">
        <v>0</v>
      </c>
      <c r="G4761" s="49">
        <v>0</v>
      </c>
      <c r="H4761" s="49">
        <v>0</v>
      </c>
      <c r="I4761" s="50">
        <v>50</v>
      </c>
      <c r="J4761" s="50">
        <v>50</v>
      </c>
      <c r="K4761" s="50">
        <v>105</v>
      </c>
      <c r="L4761" s="50">
        <v>0</v>
      </c>
      <c r="M4761" s="50">
        <v>0</v>
      </c>
      <c r="N4761" s="51">
        <f>D4761*$D$9</f>
        <v>56.7</v>
      </c>
      <c r="O4761" s="51">
        <f>E4761*$E$9</f>
        <v>128.25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56.7</v>
      </c>
      <c r="T4761" s="51">
        <f>(O4761/100)*(K4761*$K$9)</f>
        <v>188.5275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06"/>
        <v>113.4</v>
      </c>
      <c r="Y4761" s="51">
        <f t="shared" si="607"/>
        <v>316.77750000000003</v>
      </c>
      <c r="Z4761" s="51">
        <f t="shared" si="608"/>
        <v>0</v>
      </c>
      <c r="AA4761" s="51">
        <f t="shared" si="609"/>
        <v>0</v>
      </c>
      <c r="AB4761" s="51">
        <f t="shared" si="610"/>
        <v>0</v>
      </c>
      <c r="AC4761" s="52">
        <f t="shared" si="611"/>
        <v>430.2</v>
      </c>
      <c r="AD4761" s="53">
        <f>(ROUND(AC4761-AC4755,1)/AC4755)</f>
        <v>0.20504201680672271</v>
      </c>
    </row>
    <row r="4762" spans="1:30">
      <c r="A4762" s="46" t="s">
        <v>35</v>
      </c>
      <c r="B4762" s="56"/>
      <c r="C4762" s="48" t="s">
        <v>11</v>
      </c>
      <c r="D4762" s="49">
        <v>42</v>
      </c>
      <c r="E4762" s="49">
        <v>0</v>
      </c>
      <c r="F4762" s="49">
        <v>95</v>
      </c>
      <c r="G4762" s="49">
        <v>0</v>
      </c>
      <c r="H4762" s="49">
        <v>0</v>
      </c>
      <c r="I4762" s="50">
        <v>50</v>
      </c>
      <c r="J4762" s="50">
        <v>50</v>
      </c>
      <c r="K4762" s="50">
        <v>52.5</v>
      </c>
      <c r="L4762" s="50">
        <v>52.5</v>
      </c>
      <c r="M4762" s="50">
        <v>0</v>
      </c>
      <c r="N4762" s="51">
        <f>D4762*$D$10</f>
        <v>56.7</v>
      </c>
      <c r="O4762" s="51">
        <f>E4762*$E$10</f>
        <v>0</v>
      </c>
      <c r="P4762" s="51">
        <f>F4762*$F$10</f>
        <v>128.25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56.7</v>
      </c>
      <c r="T4762" s="51">
        <f>(O4762/100)*(K4762*$J$10)</f>
        <v>0</v>
      </c>
      <c r="U4762" s="51">
        <f>(P4762/100)*(K4762*$K$10)+(P4762/100)*(L4762*$L$10)</f>
        <v>188.5275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06"/>
        <v>113.4</v>
      </c>
      <c r="Y4762" s="51">
        <f t="shared" si="607"/>
        <v>0</v>
      </c>
      <c r="Z4762" s="51">
        <f t="shared" si="608"/>
        <v>316.77750000000003</v>
      </c>
      <c r="AA4762" s="51">
        <f t="shared" si="609"/>
        <v>0</v>
      </c>
      <c r="AB4762" s="51">
        <f t="shared" si="610"/>
        <v>0</v>
      </c>
      <c r="AC4762" s="52">
        <f t="shared" si="611"/>
        <v>430.2</v>
      </c>
      <c r="AD4762" s="53">
        <f>(ROUND(AC4762-AC4755,1)/AC4755)</f>
        <v>0.20504201680672271</v>
      </c>
    </row>
    <row r="4763" spans="1:30">
      <c r="A4763" s="46" t="s">
        <v>36</v>
      </c>
      <c r="B4763" s="56"/>
      <c r="C4763" s="48" t="s">
        <v>12</v>
      </c>
      <c r="D4763" s="49">
        <v>42</v>
      </c>
      <c r="E4763" s="49">
        <v>0</v>
      </c>
      <c r="F4763" s="49">
        <v>0</v>
      </c>
      <c r="G4763" s="49">
        <v>95</v>
      </c>
      <c r="H4763" s="49">
        <v>0</v>
      </c>
      <c r="I4763" s="50">
        <v>50</v>
      </c>
      <c r="J4763" s="50">
        <v>50</v>
      </c>
      <c r="K4763" s="50">
        <v>0</v>
      </c>
      <c r="L4763" s="50">
        <v>105</v>
      </c>
      <c r="M4763" s="50">
        <v>0</v>
      </c>
      <c r="N4763" s="51">
        <f>D4763*$D$11</f>
        <v>56.7</v>
      </c>
      <c r="O4763" s="51">
        <f>E4763*$E$11</f>
        <v>0</v>
      </c>
      <c r="P4763" s="51">
        <f>F4763*$F$11</f>
        <v>0</v>
      </c>
      <c r="Q4763" s="51">
        <f>G4763*$G$11</f>
        <v>128.25</v>
      </c>
      <c r="R4763" s="51">
        <f>H4763*$H$11</f>
        <v>0</v>
      </c>
      <c r="S4763" s="51">
        <f>(N4763/100)*(I4763*$I$11)+(N4763/100)*(J4763*$J$11)</f>
        <v>56.7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188.5275</v>
      </c>
      <c r="W4763" s="51">
        <f>(R4763/100)*(K4763*$K$11)+(R4763/100)*(L4763*$L$11)</f>
        <v>0</v>
      </c>
      <c r="X4763" s="51">
        <f t="shared" si="606"/>
        <v>113.4</v>
      </c>
      <c r="Y4763" s="51">
        <f t="shared" si="607"/>
        <v>0</v>
      </c>
      <c r="Z4763" s="51">
        <f t="shared" si="608"/>
        <v>0</v>
      </c>
      <c r="AA4763" s="51">
        <f t="shared" si="609"/>
        <v>316.77750000000003</v>
      </c>
      <c r="AB4763" s="51">
        <f t="shared" si="610"/>
        <v>0</v>
      </c>
      <c r="AC4763" s="52">
        <f t="shared" si="611"/>
        <v>430.2</v>
      </c>
      <c r="AD4763" s="53">
        <f>(ROUND(AC4763-AC4755,1)/AC4755)</f>
        <v>0.20504201680672271</v>
      </c>
    </row>
    <row r="4764" spans="1:30">
      <c r="A4764" s="46" t="s">
        <v>37</v>
      </c>
      <c r="B4764" s="56"/>
      <c r="C4764" s="48" t="s">
        <v>13</v>
      </c>
      <c r="D4764" s="49">
        <v>42</v>
      </c>
      <c r="E4764" s="49">
        <v>0</v>
      </c>
      <c r="F4764" s="49">
        <v>0</v>
      </c>
      <c r="G4764" s="49">
        <v>0</v>
      </c>
      <c r="H4764" s="49">
        <v>95</v>
      </c>
      <c r="I4764" s="50">
        <v>50</v>
      </c>
      <c r="J4764" s="50">
        <v>50</v>
      </c>
      <c r="K4764" s="50">
        <v>52.5</v>
      </c>
      <c r="L4764" s="50">
        <v>52.5</v>
      </c>
      <c r="M4764" s="50">
        <v>0</v>
      </c>
      <c r="N4764" s="51">
        <f>D4764*$D$12</f>
        <v>56.7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128.25</v>
      </c>
      <c r="S4764" s="51">
        <f>(N4764/100)*(I4764*$I$12)+(N4764/100)*(J4764*$J$12)</f>
        <v>56.7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188.5275</v>
      </c>
      <c r="X4764" s="51">
        <f t="shared" si="606"/>
        <v>113.4</v>
      </c>
      <c r="Y4764" s="51">
        <f t="shared" si="607"/>
        <v>0</v>
      </c>
      <c r="Z4764" s="51">
        <f t="shared" si="608"/>
        <v>0</v>
      </c>
      <c r="AA4764" s="51">
        <f t="shared" si="609"/>
        <v>0</v>
      </c>
      <c r="AB4764" s="51">
        <f t="shared" si="610"/>
        <v>316.77750000000003</v>
      </c>
      <c r="AC4764" s="52">
        <f t="shared" si="611"/>
        <v>430.2</v>
      </c>
      <c r="AD4764" s="53">
        <f>(ROUND(AC4764-AC4755,1)/AC4755)</f>
        <v>0.20504201680672271</v>
      </c>
    </row>
    <row r="4765" spans="1:30">
      <c r="A4765" s="46" t="s">
        <v>38</v>
      </c>
      <c r="B4765" s="56"/>
      <c r="C4765" s="48" t="s">
        <v>14</v>
      </c>
      <c r="D4765" s="49">
        <v>85</v>
      </c>
      <c r="E4765" s="49">
        <v>0</v>
      </c>
      <c r="F4765" s="49">
        <v>0</v>
      </c>
      <c r="G4765" s="49">
        <v>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130</v>
      </c>
      <c r="N4765" s="51">
        <f>D4765*$D$13</f>
        <v>114.75000000000001</v>
      </c>
      <c r="O4765" s="51">
        <f>E4765*$E$13</f>
        <v>0</v>
      </c>
      <c r="P4765" s="51">
        <f>F4765*$F$13</f>
        <v>0</v>
      </c>
      <c r="Q4765" s="51">
        <f>G4765*$G$13</f>
        <v>0</v>
      </c>
      <c r="R4765" s="51">
        <f>H4765*$H$13</f>
        <v>0</v>
      </c>
      <c r="S4765" s="51">
        <f>(N4765/100)*(I4765*$I$13)+(N4765/100)*(J4765*$J$13)+(N4765/100)*(M4765*$M$13)</f>
        <v>298.35000000000002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0</v>
      </c>
      <c r="W4765" s="51">
        <f>(R4765/100)*(K4765*$K$13)+(R4765/100)*(L4765*$L$13)+(R4765/100)*(M4765*$M$13)</f>
        <v>0</v>
      </c>
      <c r="X4765" s="51">
        <f t="shared" si="606"/>
        <v>413.1</v>
      </c>
      <c r="Y4765" s="51">
        <f t="shared" si="607"/>
        <v>0</v>
      </c>
      <c r="Z4765" s="51">
        <f t="shared" si="608"/>
        <v>0</v>
      </c>
      <c r="AA4765" s="51">
        <f t="shared" si="609"/>
        <v>0</v>
      </c>
      <c r="AB4765" s="51">
        <f t="shared" si="610"/>
        <v>0</v>
      </c>
      <c r="AC4765" s="52">
        <f t="shared" si="611"/>
        <v>413.1</v>
      </c>
      <c r="AD4765" s="53">
        <f>(ROUND(AC4765-AC4755,1)/AC4755)</f>
        <v>0.15714285714285714</v>
      </c>
    </row>
    <row r="4766" spans="1:30">
      <c r="A4766" s="46" t="s">
        <v>39</v>
      </c>
      <c r="B4766" s="56"/>
      <c r="C4766" s="48" t="s">
        <v>15</v>
      </c>
      <c r="D4766" s="49">
        <v>85</v>
      </c>
      <c r="E4766" s="49">
        <v>0</v>
      </c>
      <c r="F4766" s="49">
        <v>0</v>
      </c>
      <c r="G4766" s="49">
        <v>0</v>
      </c>
      <c r="H4766" s="49">
        <v>0</v>
      </c>
      <c r="I4766" s="50">
        <v>50</v>
      </c>
      <c r="J4766" s="50">
        <v>50</v>
      </c>
      <c r="K4766" s="50">
        <v>80</v>
      </c>
      <c r="L4766" s="50">
        <v>0</v>
      </c>
      <c r="M4766" s="50">
        <v>0</v>
      </c>
      <c r="N4766" s="51">
        <f>D4766*$D$14</f>
        <v>114.75000000000001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298.35000000000002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06"/>
        <v>413.1</v>
      </c>
      <c r="Y4766" s="51">
        <f t="shared" si="607"/>
        <v>0</v>
      </c>
      <c r="Z4766" s="51">
        <f t="shared" si="608"/>
        <v>0</v>
      </c>
      <c r="AA4766" s="51">
        <f t="shared" si="609"/>
        <v>0</v>
      </c>
      <c r="AB4766" s="51">
        <f t="shared" si="610"/>
        <v>0</v>
      </c>
      <c r="AC4766" s="52">
        <f t="shared" si="611"/>
        <v>413.1</v>
      </c>
      <c r="AD4766" s="53">
        <f>(ROUND(AC4766-AC4755,1)/AC4755)</f>
        <v>0.15714285714285714</v>
      </c>
    </row>
    <row r="4767" spans="1:30">
      <c r="A4767" s="46"/>
      <c r="B4767" s="56"/>
      <c r="C4767" s="48" t="s">
        <v>16</v>
      </c>
      <c r="D4767" s="49">
        <v>85</v>
      </c>
      <c r="E4767" s="49">
        <v>0</v>
      </c>
      <c r="F4767" s="49">
        <v>0</v>
      </c>
      <c r="G4767" s="49">
        <v>0</v>
      </c>
      <c r="H4767" s="49">
        <v>0</v>
      </c>
      <c r="I4767" s="50">
        <v>50</v>
      </c>
      <c r="J4767" s="50">
        <v>50</v>
      </c>
      <c r="K4767" s="50">
        <v>0</v>
      </c>
      <c r="L4767" s="50">
        <v>80</v>
      </c>
      <c r="M4767" s="50">
        <v>0</v>
      </c>
      <c r="N4767" s="51">
        <f>D4767*$D$15</f>
        <v>114.75000000000001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298.35000000000002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06"/>
        <v>413.1</v>
      </c>
      <c r="Y4767" s="51">
        <f t="shared" si="607"/>
        <v>0</v>
      </c>
      <c r="Z4767" s="51">
        <f t="shared" si="608"/>
        <v>0</v>
      </c>
      <c r="AA4767" s="51">
        <f t="shared" si="609"/>
        <v>0</v>
      </c>
      <c r="AB4767" s="51">
        <f t="shared" si="610"/>
        <v>0</v>
      </c>
      <c r="AC4767" s="52">
        <f t="shared" si="611"/>
        <v>413.1</v>
      </c>
      <c r="AD4767" s="53">
        <f>(ROUND(AC4767-AC4755,1)/AC4755)</f>
        <v>0.15714285714285714</v>
      </c>
    </row>
    <row r="4768" spans="1:30">
      <c r="A4768" s="46"/>
      <c r="B4768" s="56"/>
      <c r="C4768" s="48" t="s">
        <v>17</v>
      </c>
      <c r="D4768" s="49">
        <v>85</v>
      </c>
      <c r="E4768" s="49">
        <v>0</v>
      </c>
      <c r="F4768" s="49">
        <v>0</v>
      </c>
      <c r="G4768" s="49">
        <v>0</v>
      </c>
      <c r="H4768" s="49">
        <v>0</v>
      </c>
      <c r="I4768" s="50">
        <v>50</v>
      </c>
      <c r="J4768" s="50">
        <v>80</v>
      </c>
      <c r="K4768" s="50">
        <v>0</v>
      </c>
      <c r="L4768" s="50">
        <v>0</v>
      </c>
      <c r="M4768" s="50">
        <v>0</v>
      </c>
      <c r="N4768" s="51">
        <f>D4768*$D$16</f>
        <v>114.75000000000001</v>
      </c>
      <c r="O4768" s="51">
        <f>E4768*$E$16</f>
        <v>0</v>
      </c>
      <c r="P4768" s="51">
        <f>F4768*$F$16</f>
        <v>0</v>
      </c>
      <c r="Q4768" s="51">
        <f>G4768*$G$16</f>
        <v>0</v>
      </c>
      <c r="R4768" s="51">
        <f>H4768*$H$16</f>
        <v>0</v>
      </c>
      <c r="S4768" s="51">
        <f>(N4768/100)*(I4768*$I$16)+(N4768/100)*(J4768*$J$16)</f>
        <v>286.87500000000006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06"/>
        <v>401.62500000000006</v>
      </c>
      <c r="Y4768" s="51">
        <f t="shared" si="607"/>
        <v>0</v>
      </c>
      <c r="Z4768" s="51">
        <f t="shared" si="608"/>
        <v>0</v>
      </c>
      <c r="AA4768" s="51">
        <f t="shared" si="609"/>
        <v>0</v>
      </c>
      <c r="AB4768" s="51">
        <f t="shared" si="610"/>
        <v>0</v>
      </c>
      <c r="AC4768" s="52">
        <f t="shared" si="611"/>
        <v>401.6</v>
      </c>
      <c r="AD4768" s="53">
        <f>(ROUND(AC4768-AC4755,1)/AC4755)</f>
        <v>0.12492997198879552</v>
      </c>
    </row>
    <row r="4769" spans="1:30">
      <c r="A4769" s="46"/>
      <c r="B4769" s="56"/>
      <c r="C4769" s="48" t="s">
        <v>18</v>
      </c>
      <c r="D4769" s="49">
        <v>85</v>
      </c>
      <c r="E4769" s="49">
        <v>0</v>
      </c>
      <c r="F4769" s="49">
        <v>0</v>
      </c>
      <c r="G4769" s="49">
        <v>0</v>
      </c>
      <c r="H4769" s="49">
        <v>0</v>
      </c>
      <c r="I4769" s="50">
        <v>80</v>
      </c>
      <c r="J4769" s="50">
        <v>50</v>
      </c>
      <c r="K4769" s="50">
        <v>0</v>
      </c>
      <c r="L4769" s="50">
        <v>0</v>
      </c>
      <c r="M4769" s="50">
        <v>0</v>
      </c>
      <c r="N4769" s="51">
        <f>D4769*$D$17</f>
        <v>114.75000000000001</v>
      </c>
      <c r="O4769" s="51">
        <f>E4769*$E$17</f>
        <v>0</v>
      </c>
      <c r="P4769" s="51">
        <f>F4769*$F$17</f>
        <v>0</v>
      </c>
      <c r="Q4769" s="51">
        <f>G4769*$G$17</f>
        <v>0</v>
      </c>
      <c r="R4769" s="51">
        <f>H4769*$H$17</f>
        <v>0</v>
      </c>
      <c r="S4769" s="51">
        <f>(N4769/100)*(I4769*$I$17)+(N4769/100)*(J4769*$J$17)</f>
        <v>286.87500000000006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06"/>
        <v>401.62500000000006</v>
      </c>
      <c r="Y4769" s="51">
        <f t="shared" si="607"/>
        <v>0</v>
      </c>
      <c r="Z4769" s="51">
        <f t="shared" si="608"/>
        <v>0</v>
      </c>
      <c r="AA4769" s="51">
        <f t="shared" si="609"/>
        <v>0</v>
      </c>
      <c r="AB4769" s="51">
        <f t="shared" si="610"/>
        <v>0</v>
      </c>
      <c r="AC4769" s="52">
        <f t="shared" si="611"/>
        <v>401.6</v>
      </c>
      <c r="AD4769" s="53">
        <f>(ROUND(AC4769-AC4755,1)/AC4755)</f>
        <v>0.12492997198879552</v>
      </c>
    </row>
    <row r="4770" spans="1:30">
      <c r="A4770" s="54" t="s">
        <v>19</v>
      </c>
      <c r="B4770" s="58" t="s">
        <v>381</v>
      </c>
      <c r="C4770" s="38" t="s">
        <v>53</v>
      </c>
      <c r="D4770" s="39">
        <v>70</v>
      </c>
      <c r="E4770" s="39">
        <v>0</v>
      </c>
      <c r="F4770" s="39">
        <v>50</v>
      </c>
      <c r="G4770" s="39">
        <v>0</v>
      </c>
      <c r="H4770" s="39">
        <v>0</v>
      </c>
      <c r="I4770" s="40">
        <v>70</v>
      </c>
      <c r="J4770" s="40">
        <v>30</v>
      </c>
      <c r="K4770" s="40">
        <v>0</v>
      </c>
      <c r="L4770" s="40">
        <v>0</v>
      </c>
      <c r="M4770" s="40">
        <v>0</v>
      </c>
      <c r="N4770" s="41">
        <f>D4770*$D$3</f>
        <v>98</v>
      </c>
      <c r="O4770" s="41">
        <f>E4770*$E$3</f>
        <v>0</v>
      </c>
      <c r="P4770" s="41">
        <f>F4770*$F$3</f>
        <v>70</v>
      </c>
      <c r="Q4770" s="41">
        <f>G4770*$G$3</f>
        <v>0</v>
      </c>
      <c r="R4770" s="41">
        <f>H4770*$H$3</f>
        <v>0</v>
      </c>
      <c r="S4770" s="41">
        <f>(N4770/100)*(I4770*$I$3)+(N4770/100)*(J4770*$J$3)</f>
        <v>196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06"/>
        <v>294</v>
      </c>
      <c r="Y4770" s="41">
        <f t="shared" si="607"/>
        <v>0</v>
      </c>
      <c r="Z4770" s="41">
        <f t="shared" si="608"/>
        <v>70</v>
      </c>
      <c r="AA4770" s="41">
        <f t="shared" si="609"/>
        <v>0</v>
      </c>
      <c r="AB4770" s="41">
        <f t="shared" si="610"/>
        <v>0</v>
      </c>
      <c r="AC4770" s="42">
        <f t="shared" si="611"/>
        <v>364</v>
      </c>
      <c r="AD4770" s="43"/>
    </row>
    <row r="4771" spans="1:30">
      <c r="A4771" s="46" t="s">
        <v>29</v>
      </c>
      <c r="B4771" s="59">
        <v>20</v>
      </c>
      <c r="C4771" s="48" t="s">
        <v>5</v>
      </c>
      <c r="D4771" s="49">
        <v>70</v>
      </c>
      <c r="E4771" s="49">
        <v>0</v>
      </c>
      <c r="F4771" s="49">
        <v>50</v>
      </c>
      <c r="G4771" s="49">
        <v>0</v>
      </c>
      <c r="H4771" s="49">
        <v>0</v>
      </c>
      <c r="I4771" s="50">
        <v>80</v>
      </c>
      <c r="J4771" s="50">
        <v>50</v>
      </c>
      <c r="K4771" s="50">
        <v>0</v>
      </c>
      <c r="L4771" s="50">
        <v>0</v>
      </c>
      <c r="M4771" s="50">
        <v>0</v>
      </c>
      <c r="N4771" s="51">
        <f>D4771*$D$4</f>
        <v>94.5</v>
      </c>
      <c r="O4771" s="51">
        <f>E4771*$E$4</f>
        <v>0</v>
      </c>
      <c r="P4771" s="51">
        <f>F4771*$F$4</f>
        <v>67.5</v>
      </c>
      <c r="Q4771" s="51">
        <f>G4771*$G$4</f>
        <v>0</v>
      </c>
      <c r="R4771" s="51">
        <f>H4771*$H$4</f>
        <v>0</v>
      </c>
      <c r="S4771" s="51">
        <f>(N4771/100)*(I4771*$I$4)+(N4771/100)*(J4771*$J$4)</f>
        <v>245.7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06"/>
        <v>340.2</v>
      </c>
      <c r="Y4771" s="51">
        <f t="shared" si="607"/>
        <v>0</v>
      </c>
      <c r="Z4771" s="51">
        <f t="shared" si="608"/>
        <v>67.5</v>
      </c>
      <c r="AA4771" s="51">
        <f t="shared" si="609"/>
        <v>0</v>
      </c>
      <c r="AB4771" s="51">
        <f t="shared" si="610"/>
        <v>0</v>
      </c>
      <c r="AC4771" s="52">
        <f t="shared" si="611"/>
        <v>407.7</v>
      </c>
      <c r="AD4771" s="53">
        <f>(ROUND(AC4771-AC4770,1)/AC4770)</f>
        <v>0.12005494505494506</v>
      </c>
    </row>
    <row r="4772" spans="1:30">
      <c r="A4772" s="46" t="s">
        <v>30</v>
      </c>
      <c r="B4772" s="59">
        <v>12</v>
      </c>
      <c r="C4772" s="48" t="s">
        <v>6</v>
      </c>
      <c r="D4772" s="49">
        <v>70</v>
      </c>
      <c r="E4772" s="49">
        <v>0</v>
      </c>
      <c r="F4772" s="49">
        <v>50</v>
      </c>
      <c r="G4772" s="49">
        <v>0</v>
      </c>
      <c r="H4772" s="49">
        <v>0</v>
      </c>
      <c r="I4772" s="50">
        <v>70</v>
      </c>
      <c r="J4772" s="50">
        <v>30</v>
      </c>
      <c r="K4772" s="50">
        <v>0</v>
      </c>
      <c r="L4772" s="50">
        <v>0</v>
      </c>
      <c r="M4772" s="50">
        <v>0</v>
      </c>
      <c r="N4772" s="51">
        <f>D4772*$D$5</f>
        <v>98</v>
      </c>
      <c r="O4772" s="51">
        <f>E4772*$E$5</f>
        <v>0</v>
      </c>
      <c r="P4772" s="51">
        <f>F4772*$F$5</f>
        <v>70</v>
      </c>
      <c r="Q4772" s="51">
        <f>G4772*$G$5</f>
        <v>0</v>
      </c>
      <c r="R4772" s="51">
        <f>H4772*$H$5</f>
        <v>0</v>
      </c>
      <c r="S4772" s="51">
        <f>(N4772/100)*(I4772*$I$5)+(N4772/100)*(J4772*$J$5)</f>
        <v>196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ref="X4772:X4803" si="612">N4772+S4772</f>
        <v>294</v>
      </c>
      <c r="Y4772" s="51">
        <f t="shared" ref="Y4772:Y4803" si="613">O4772+T4772</f>
        <v>0</v>
      </c>
      <c r="Z4772" s="51">
        <f t="shared" ref="Z4772:Z4803" si="614">P4772+U4772</f>
        <v>70</v>
      </c>
      <c r="AA4772" s="51">
        <f t="shared" ref="AA4772:AA4803" si="615">Q4772+V4772</f>
        <v>0</v>
      </c>
      <c r="AB4772" s="51">
        <f t="shared" ref="AB4772:AB4803" si="616">R4772+W4772</f>
        <v>0</v>
      </c>
      <c r="AC4772" s="52">
        <f t="shared" ref="AC4772:AC4803" si="617">ROUND(X4772+Y4772+Z4772+AA4772+AB4772,1)</f>
        <v>364</v>
      </c>
      <c r="AD4772" s="53">
        <f>(ROUND(AC4772-AC4770,1)/AC4770)</f>
        <v>0</v>
      </c>
    </row>
    <row r="4773" spans="1:30">
      <c r="A4773" s="46" t="s">
        <v>31</v>
      </c>
      <c r="B4773" s="59">
        <v>16</v>
      </c>
      <c r="C4773" s="48" t="s">
        <v>7</v>
      </c>
      <c r="D4773" s="49">
        <v>70</v>
      </c>
      <c r="E4773" s="49">
        <v>0</v>
      </c>
      <c r="F4773" s="49">
        <v>50</v>
      </c>
      <c r="G4773" s="49">
        <v>0</v>
      </c>
      <c r="H4773" s="49">
        <v>0</v>
      </c>
      <c r="I4773" s="50">
        <v>70</v>
      </c>
      <c r="J4773" s="50">
        <v>30</v>
      </c>
      <c r="K4773" s="50">
        <v>0</v>
      </c>
      <c r="L4773" s="50">
        <v>0</v>
      </c>
      <c r="M4773" s="50">
        <v>0</v>
      </c>
      <c r="N4773" s="51">
        <f>D4773*$D$6</f>
        <v>98</v>
      </c>
      <c r="O4773" s="51">
        <f>E4773*$E$6</f>
        <v>0</v>
      </c>
      <c r="P4773" s="51">
        <f>F4773*$F$6</f>
        <v>70</v>
      </c>
      <c r="Q4773" s="51">
        <f>G4773*$G$6</f>
        <v>0</v>
      </c>
      <c r="R4773" s="51">
        <f>H4773*$H$6</f>
        <v>0</v>
      </c>
      <c r="S4773" s="51">
        <f>(N4773/100)*(I4773*$I$6)+(N4773/100)*(J4773*$J$6)</f>
        <v>196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12"/>
        <v>294</v>
      </c>
      <c r="Y4773" s="51">
        <f t="shared" si="613"/>
        <v>0</v>
      </c>
      <c r="Z4773" s="51">
        <f t="shared" si="614"/>
        <v>70</v>
      </c>
      <c r="AA4773" s="51">
        <f t="shared" si="615"/>
        <v>0</v>
      </c>
      <c r="AB4773" s="51">
        <f t="shared" si="616"/>
        <v>0</v>
      </c>
      <c r="AC4773" s="52">
        <f t="shared" si="617"/>
        <v>364</v>
      </c>
      <c r="AD4773" s="53">
        <f>(ROUND(AC4773-AC4770,1)/AC4770)</f>
        <v>0</v>
      </c>
    </row>
    <row r="4774" spans="1:30">
      <c r="A4774" s="46" t="s">
        <v>32</v>
      </c>
      <c r="B4774" s="59">
        <v>16</v>
      </c>
      <c r="C4774" s="48" t="s">
        <v>8</v>
      </c>
      <c r="D4774" s="49">
        <v>70</v>
      </c>
      <c r="E4774" s="49">
        <v>0</v>
      </c>
      <c r="F4774" s="49">
        <v>50</v>
      </c>
      <c r="G4774" s="49">
        <v>0</v>
      </c>
      <c r="H4774" s="49">
        <v>0</v>
      </c>
      <c r="I4774" s="50">
        <v>70</v>
      </c>
      <c r="J4774" s="50">
        <v>30</v>
      </c>
      <c r="K4774" s="50">
        <v>0</v>
      </c>
      <c r="L4774" s="50">
        <v>0</v>
      </c>
      <c r="M4774" s="50">
        <v>0</v>
      </c>
      <c r="N4774" s="51">
        <f>D4774*$D$7</f>
        <v>98</v>
      </c>
      <c r="O4774" s="51">
        <f>E4774*$E$7</f>
        <v>0</v>
      </c>
      <c r="P4774" s="51">
        <f>F4774*$F$7</f>
        <v>70</v>
      </c>
      <c r="Q4774" s="51">
        <f>G4774*$G$7</f>
        <v>0</v>
      </c>
      <c r="R4774" s="51">
        <f>H4774*$H$7</f>
        <v>0</v>
      </c>
      <c r="S4774" s="51">
        <f>(N4774/100)*(I4774*$I$7)+(N4774/100)*(J4774*$J$7)</f>
        <v>196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si="612"/>
        <v>294</v>
      </c>
      <c r="Y4774" s="51">
        <f t="shared" si="613"/>
        <v>0</v>
      </c>
      <c r="Z4774" s="51">
        <f t="shared" si="614"/>
        <v>70</v>
      </c>
      <c r="AA4774" s="51">
        <f t="shared" si="615"/>
        <v>0</v>
      </c>
      <c r="AB4774" s="51">
        <f t="shared" si="616"/>
        <v>0</v>
      </c>
      <c r="AC4774" s="52">
        <f t="shared" si="617"/>
        <v>364</v>
      </c>
      <c r="AD4774" s="53">
        <f>(ROUND(AC4774-AC4770,1)/AC4770)</f>
        <v>0</v>
      </c>
    </row>
    <row r="4775" spans="1:30">
      <c r="A4775" s="46" t="s">
        <v>33</v>
      </c>
      <c r="B4775" s="59"/>
      <c r="C4775" s="48" t="s">
        <v>9</v>
      </c>
      <c r="D4775" s="49">
        <v>70</v>
      </c>
      <c r="E4775" s="49">
        <v>0</v>
      </c>
      <c r="F4775" s="49">
        <v>50</v>
      </c>
      <c r="G4775" s="49">
        <v>0</v>
      </c>
      <c r="H4775" s="49">
        <v>0</v>
      </c>
      <c r="I4775" s="50">
        <v>70</v>
      </c>
      <c r="J4775" s="50">
        <v>30</v>
      </c>
      <c r="K4775" s="50">
        <v>0</v>
      </c>
      <c r="L4775" s="50">
        <v>0</v>
      </c>
      <c r="M4775" s="50">
        <v>0</v>
      </c>
      <c r="N4775" s="51">
        <f>D4775*$D$8</f>
        <v>98</v>
      </c>
      <c r="O4775" s="51">
        <f>E4775*$E$8</f>
        <v>0</v>
      </c>
      <c r="P4775" s="51">
        <f>F4775*$F$8</f>
        <v>70</v>
      </c>
      <c r="Q4775" s="51">
        <f>G4775*$G$8</f>
        <v>0</v>
      </c>
      <c r="R4775" s="51">
        <f>H4775*$H$8</f>
        <v>0</v>
      </c>
      <c r="S4775" s="51">
        <f>(N4775/100)*(I4775*$I$8)+(N4775/100)*(J4775*$J$8)</f>
        <v>196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12"/>
        <v>294</v>
      </c>
      <c r="Y4775" s="51">
        <f t="shared" si="613"/>
        <v>0</v>
      </c>
      <c r="Z4775" s="51">
        <f t="shared" si="614"/>
        <v>70</v>
      </c>
      <c r="AA4775" s="51">
        <f t="shared" si="615"/>
        <v>0</v>
      </c>
      <c r="AB4775" s="51">
        <f t="shared" si="616"/>
        <v>0</v>
      </c>
      <c r="AC4775" s="52">
        <f t="shared" si="617"/>
        <v>364</v>
      </c>
      <c r="AD4775" s="53">
        <f>(ROUND(AC4775-AC4770,1)/AC4770)</f>
        <v>0</v>
      </c>
    </row>
    <row r="4776" spans="1:30">
      <c r="A4776" s="46" t="s">
        <v>34</v>
      </c>
      <c r="B4776" s="59"/>
      <c r="C4776" s="48" t="s">
        <v>10</v>
      </c>
      <c r="D4776" s="49">
        <v>35</v>
      </c>
      <c r="E4776" s="49">
        <v>120</v>
      </c>
      <c r="F4776" s="49">
        <v>0</v>
      </c>
      <c r="G4776" s="49">
        <v>0</v>
      </c>
      <c r="H4776" s="49">
        <v>0</v>
      </c>
      <c r="I4776" s="50">
        <v>70</v>
      </c>
      <c r="J4776" s="50">
        <v>30</v>
      </c>
      <c r="K4776" s="50">
        <v>80</v>
      </c>
      <c r="L4776" s="50">
        <v>0</v>
      </c>
      <c r="M4776" s="50">
        <v>0</v>
      </c>
      <c r="N4776" s="51">
        <f>D4776*$D$9</f>
        <v>47.25</v>
      </c>
      <c r="O4776" s="51">
        <f>E4776*$E$9</f>
        <v>162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</f>
        <v>47.249999999999993</v>
      </c>
      <c r="T4776" s="51">
        <f>(O4776/100)*(K4776*$K$9)</f>
        <v>181.44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12"/>
        <v>94.5</v>
      </c>
      <c r="Y4776" s="51">
        <f t="shared" si="613"/>
        <v>343.44</v>
      </c>
      <c r="Z4776" s="51">
        <f t="shared" si="614"/>
        <v>0</v>
      </c>
      <c r="AA4776" s="51">
        <f t="shared" si="615"/>
        <v>0</v>
      </c>
      <c r="AB4776" s="51">
        <f t="shared" si="616"/>
        <v>0</v>
      </c>
      <c r="AC4776" s="52">
        <f t="shared" si="617"/>
        <v>437.9</v>
      </c>
      <c r="AD4776" s="53">
        <f>(ROUND(AC4776-AC4770,1)/AC4770)</f>
        <v>0.20302197802197805</v>
      </c>
    </row>
    <row r="4777" spans="1:30">
      <c r="A4777" s="46" t="s">
        <v>35</v>
      </c>
      <c r="B4777" s="59"/>
      <c r="C4777" s="48" t="s">
        <v>11</v>
      </c>
      <c r="D4777" s="49">
        <v>35</v>
      </c>
      <c r="E4777" s="49">
        <v>0</v>
      </c>
      <c r="F4777" s="49">
        <v>120</v>
      </c>
      <c r="G4777" s="49">
        <v>0</v>
      </c>
      <c r="H4777" s="49">
        <v>0</v>
      </c>
      <c r="I4777" s="50">
        <v>70</v>
      </c>
      <c r="J4777" s="50">
        <v>30</v>
      </c>
      <c r="K4777" s="50">
        <v>45</v>
      </c>
      <c r="L4777" s="50">
        <v>45</v>
      </c>
      <c r="M4777" s="50">
        <v>0</v>
      </c>
      <c r="N4777" s="51">
        <f>D4777*$D$10</f>
        <v>47.25</v>
      </c>
      <c r="O4777" s="51">
        <f>E4777*$E$10</f>
        <v>0</v>
      </c>
      <c r="P4777" s="51">
        <f>F4777*$F$10</f>
        <v>162</v>
      </c>
      <c r="Q4777" s="51">
        <f>G4777*$G$10</f>
        <v>0</v>
      </c>
      <c r="R4777" s="51">
        <f>H4777*$H$10</f>
        <v>0</v>
      </c>
      <c r="S4777" s="51">
        <f>(N4777/100)*(I4777*$I$10)+(N4777/100)*(J4777*$J$10)</f>
        <v>47.249999999999993</v>
      </c>
      <c r="T4777" s="51">
        <f>(O4777/100)*(K4777*$J$10)</f>
        <v>0</v>
      </c>
      <c r="U4777" s="51">
        <f>(P4777/100)*(K4777*$K$10)+(P4777/100)*(L4777*$L$10)</f>
        <v>204.12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12"/>
        <v>94.5</v>
      </c>
      <c r="Y4777" s="51">
        <f t="shared" si="613"/>
        <v>0</v>
      </c>
      <c r="Z4777" s="51">
        <f t="shared" si="614"/>
        <v>366.12</v>
      </c>
      <c r="AA4777" s="51">
        <f t="shared" si="615"/>
        <v>0</v>
      </c>
      <c r="AB4777" s="51">
        <f t="shared" si="616"/>
        <v>0</v>
      </c>
      <c r="AC4777" s="52">
        <f t="shared" si="617"/>
        <v>460.6</v>
      </c>
      <c r="AD4777" s="53">
        <f>(ROUND(AC4777-AC4770,1)/AC4770)</f>
        <v>0.26538461538461539</v>
      </c>
    </row>
    <row r="4778" spans="1:30">
      <c r="A4778" s="46" t="s">
        <v>36</v>
      </c>
      <c r="B4778" s="59"/>
      <c r="C4778" s="48" t="s">
        <v>12</v>
      </c>
      <c r="D4778" s="49">
        <v>35</v>
      </c>
      <c r="E4778" s="49">
        <v>0</v>
      </c>
      <c r="F4778" s="49">
        <v>0</v>
      </c>
      <c r="G4778" s="49">
        <v>120</v>
      </c>
      <c r="H4778" s="49">
        <v>0</v>
      </c>
      <c r="I4778" s="50">
        <v>70</v>
      </c>
      <c r="J4778" s="50">
        <v>30</v>
      </c>
      <c r="K4778" s="50">
        <v>0</v>
      </c>
      <c r="L4778" s="50">
        <v>80</v>
      </c>
      <c r="M4778" s="50">
        <v>0</v>
      </c>
      <c r="N4778" s="51">
        <f>D4778*$D$11</f>
        <v>47.25</v>
      </c>
      <c r="O4778" s="51">
        <f>E4778*$E$11</f>
        <v>0</v>
      </c>
      <c r="P4778" s="51">
        <f>F4778*$F$11</f>
        <v>0</v>
      </c>
      <c r="Q4778" s="51">
        <f>G4778*$G$11</f>
        <v>162</v>
      </c>
      <c r="R4778" s="51">
        <f>H4778*$H$11</f>
        <v>0</v>
      </c>
      <c r="S4778" s="51">
        <f>(N4778/100)*(I4778*$I$11)+(N4778/100)*(J4778*$J$11)</f>
        <v>47.249999999999993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181.44</v>
      </c>
      <c r="W4778" s="51">
        <f>(R4778/100)*(K4778*$K$11)+(R4778/100)*(L4778*$L$11)</f>
        <v>0</v>
      </c>
      <c r="X4778" s="51">
        <f t="shared" si="612"/>
        <v>94.5</v>
      </c>
      <c r="Y4778" s="51">
        <f t="shared" si="613"/>
        <v>0</v>
      </c>
      <c r="Z4778" s="51">
        <f t="shared" si="614"/>
        <v>0</v>
      </c>
      <c r="AA4778" s="51">
        <f t="shared" si="615"/>
        <v>343.44</v>
      </c>
      <c r="AB4778" s="51">
        <f t="shared" si="616"/>
        <v>0</v>
      </c>
      <c r="AC4778" s="52">
        <f t="shared" si="617"/>
        <v>437.9</v>
      </c>
      <c r="AD4778" s="53">
        <f>(ROUND(AC4778-AC4770,1)/AC4770)</f>
        <v>0.20302197802197805</v>
      </c>
    </row>
    <row r="4779" spans="1:30">
      <c r="A4779" s="46" t="s">
        <v>37</v>
      </c>
      <c r="B4779" s="59"/>
      <c r="C4779" s="48" t="s">
        <v>13</v>
      </c>
      <c r="D4779" s="49">
        <v>35</v>
      </c>
      <c r="E4779" s="49">
        <v>0</v>
      </c>
      <c r="F4779" s="49">
        <v>0</v>
      </c>
      <c r="G4779" s="49">
        <v>0</v>
      </c>
      <c r="H4779" s="49">
        <v>120</v>
      </c>
      <c r="I4779" s="50">
        <v>70</v>
      </c>
      <c r="J4779" s="50">
        <v>30</v>
      </c>
      <c r="K4779" s="50">
        <v>40</v>
      </c>
      <c r="L4779" s="50">
        <v>40</v>
      </c>
      <c r="M4779" s="50">
        <v>0</v>
      </c>
      <c r="N4779" s="51">
        <f>D4779*$D$12</f>
        <v>47.25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162</v>
      </c>
      <c r="S4779" s="51">
        <f>(N4779/100)*(I4779*$I$12)+(N4779/100)*(J4779*$J$12)</f>
        <v>47.249999999999993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181.44</v>
      </c>
      <c r="X4779" s="51">
        <f t="shared" si="612"/>
        <v>94.5</v>
      </c>
      <c r="Y4779" s="51">
        <f t="shared" si="613"/>
        <v>0</v>
      </c>
      <c r="Z4779" s="51">
        <f t="shared" si="614"/>
        <v>0</v>
      </c>
      <c r="AA4779" s="51">
        <f t="shared" si="615"/>
        <v>0</v>
      </c>
      <c r="AB4779" s="51">
        <f t="shared" si="616"/>
        <v>343.44</v>
      </c>
      <c r="AC4779" s="52">
        <f t="shared" si="617"/>
        <v>437.9</v>
      </c>
      <c r="AD4779" s="53">
        <f>(ROUND(AC4779-AC4770,1)/AC4770)</f>
        <v>0.20302197802197805</v>
      </c>
    </row>
    <row r="4780" spans="1:30">
      <c r="A4780" s="46" t="s">
        <v>38</v>
      </c>
      <c r="B4780" s="59"/>
      <c r="C4780" s="48" t="s">
        <v>14</v>
      </c>
      <c r="D4780" s="49">
        <v>70</v>
      </c>
      <c r="E4780" s="49">
        <v>0</v>
      </c>
      <c r="F4780" s="49">
        <v>50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92</v>
      </c>
      <c r="N4780" s="51">
        <f>D4780*$D$13</f>
        <v>94.5</v>
      </c>
      <c r="O4780" s="51">
        <f>E4780*$E$13</f>
        <v>0</v>
      </c>
      <c r="P4780" s="51">
        <f>F4780*$F$13</f>
        <v>67.5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</f>
        <v>173.88</v>
      </c>
      <c r="T4780" s="51">
        <f>(O4780/100)*(K4780*$K$13)+(O4780/100)*(M4780*$M$13)</f>
        <v>0</v>
      </c>
      <c r="U4780" s="51">
        <f>(P4780/100)*(K4780*$K$13)+(P4780/100)*(L4780*$L$13)+(P4780/100)*(M4780*$M$13)</f>
        <v>124.2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12"/>
        <v>268.38</v>
      </c>
      <c r="Y4780" s="51">
        <f t="shared" si="613"/>
        <v>0</v>
      </c>
      <c r="Z4780" s="51">
        <f t="shared" si="614"/>
        <v>191.7</v>
      </c>
      <c r="AA4780" s="51">
        <f t="shared" si="615"/>
        <v>0</v>
      </c>
      <c r="AB4780" s="51">
        <f t="shared" si="616"/>
        <v>0</v>
      </c>
      <c r="AC4780" s="52">
        <f t="shared" si="617"/>
        <v>460.1</v>
      </c>
      <c r="AD4780" s="53">
        <f>(ROUND(AC4780-AC4770,1)/AC4770)</f>
        <v>0.26401098901098902</v>
      </c>
    </row>
    <row r="4781" spans="1:30">
      <c r="A4781" s="46" t="s">
        <v>39</v>
      </c>
      <c r="B4781" s="59"/>
      <c r="C4781" s="48" t="s">
        <v>15</v>
      </c>
      <c r="D4781" s="49">
        <v>90</v>
      </c>
      <c r="E4781" s="49">
        <v>0</v>
      </c>
      <c r="F4781" s="49">
        <v>0</v>
      </c>
      <c r="G4781" s="49">
        <v>0</v>
      </c>
      <c r="H4781" s="49">
        <v>0</v>
      </c>
      <c r="I4781" s="50">
        <v>70</v>
      </c>
      <c r="J4781" s="50">
        <v>30</v>
      </c>
      <c r="K4781" s="50">
        <v>80</v>
      </c>
      <c r="L4781" s="50">
        <v>0</v>
      </c>
      <c r="M4781" s="50">
        <v>0</v>
      </c>
      <c r="N4781" s="51">
        <f>D4781*$D$14</f>
        <v>121.50000000000001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315.90000000000003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12"/>
        <v>437.40000000000003</v>
      </c>
      <c r="Y4781" s="51">
        <f t="shared" si="613"/>
        <v>0</v>
      </c>
      <c r="Z4781" s="51">
        <f t="shared" si="614"/>
        <v>0</v>
      </c>
      <c r="AA4781" s="51">
        <f t="shared" si="615"/>
        <v>0</v>
      </c>
      <c r="AB4781" s="51">
        <f t="shared" si="616"/>
        <v>0</v>
      </c>
      <c r="AC4781" s="52">
        <f t="shared" si="617"/>
        <v>437.4</v>
      </c>
      <c r="AD4781" s="53">
        <f>(ROUND(AC4781-AC4770,1)/AC4770)</f>
        <v>0.20164835164835165</v>
      </c>
    </row>
    <row r="4782" spans="1:30">
      <c r="A4782" s="46"/>
      <c r="B4782" s="59"/>
      <c r="C4782" s="48" t="s">
        <v>16</v>
      </c>
      <c r="D4782" s="49">
        <v>90</v>
      </c>
      <c r="E4782" s="49">
        <v>0</v>
      </c>
      <c r="F4782" s="49">
        <v>0</v>
      </c>
      <c r="G4782" s="49">
        <v>0</v>
      </c>
      <c r="H4782" s="49">
        <v>0</v>
      </c>
      <c r="I4782" s="50">
        <v>70</v>
      </c>
      <c r="J4782" s="50">
        <v>30</v>
      </c>
      <c r="K4782" s="50">
        <v>0</v>
      </c>
      <c r="L4782" s="50">
        <v>80</v>
      </c>
      <c r="M4782" s="50">
        <v>0</v>
      </c>
      <c r="N4782" s="51">
        <f>D4782*$D$15</f>
        <v>121.50000000000001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315.90000000000003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12"/>
        <v>437.40000000000003</v>
      </c>
      <c r="Y4782" s="51">
        <f t="shared" si="613"/>
        <v>0</v>
      </c>
      <c r="Z4782" s="51">
        <f t="shared" si="614"/>
        <v>0</v>
      </c>
      <c r="AA4782" s="51">
        <f t="shared" si="615"/>
        <v>0</v>
      </c>
      <c r="AB4782" s="51">
        <f t="shared" si="616"/>
        <v>0</v>
      </c>
      <c r="AC4782" s="52">
        <f t="shared" si="617"/>
        <v>437.4</v>
      </c>
      <c r="AD4782" s="53">
        <f>(ROUND(AC4782-AC4770,1)/AC4770)</f>
        <v>0.20164835164835165</v>
      </c>
    </row>
    <row r="4783" spans="1:30">
      <c r="A4783" s="46"/>
      <c r="B4783" s="59"/>
      <c r="C4783" s="48" t="s">
        <v>17</v>
      </c>
      <c r="D4783" s="49">
        <v>70</v>
      </c>
      <c r="E4783" s="49">
        <v>0</v>
      </c>
      <c r="F4783" s="49">
        <v>50</v>
      </c>
      <c r="G4783" s="49">
        <v>0</v>
      </c>
      <c r="H4783" s="49">
        <v>0</v>
      </c>
      <c r="I4783" s="50">
        <v>70</v>
      </c>
      <c r="J4783" s="50">
        <v>70</v>
      </c>
      <c r="K4783" s="50">
        <v>0</v>
      </c>
      <c r="L4783" s="50">
        <v>0</v>
      </c>
      <c r="M4783" s="50">
        <v>0</v>
      </c>
      <c r="N4783" s="51">
        <f>D4783*$D$16</f>
        <v>94.5</v>
      </c>
      <c r="O4783" s="51">
        <f>E4783*$E$16</f>
        <v>0</v>
      </c>
      <c r="P4783" s="51">
        <f>F4783*$F$16</f>
        <v>67.5</v>
      </c>
      <c r="Q4783" s="51">
        <f>G4783*$G$16</f>
        <v>0</v>
      </c>
      <c r="R4783" s="51">
        <f>H4783*$H$16</f>
        <v>0</v>
      </c>
      <c r="S4783" s="51">
        <f>(N4783/100)*(I4783*$I$16)+(N4783/100)*(J4783*$J$16)</f>
        <v>231.52499999999998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12"/>
        <v>326.02499999999998</v>
      </c>
      <c r="Y4783" s="51">
        <f t="shared" si="613"/>
        <v>0</v>
      </c>
      <c r="Z4783" s="51">
        <f t="shared" si="614"/>
        <v>67.5</v>
      </c>
      <c r="AA4783" s="51">
        <f t="shared" si="615"/>
        <v>0</v>
      </c>
      <c r="AB4783" s="51">
        <f t="shared" si="616"/>
        <v>0</v>
      </c>
      <c r="AC4783" s="52">
        <f t="shared" si="617"/>
        <v>393.5</v>
      </c>
      <c r="AD4783" s="53">
        <f>(ROUND(AC4783-AC4770,1)/AC4770)</f>
        <v>8.1043956043956047E-2</v>
      </c>
    </row>
    <row r="4784" spans="1:30">
      <c r="A4784" s="46"/>
      <c r="B4784" s="59"/>
      <c r="C4784" s="48" t="s">
        <v>18</v>
      </c>
      <c r="D4784" s="49">
        <v>70</v>
      </c>
      <c r="E4784" s="49">
        <v>0</v>
      </c>
      <c r="F4784" s="49">
        <v>50</v>
      </c>
      <c r="G4784" s="49">
        <v>0</v>
      </c>
      <c r="H4784" s="49">
        <v>0</v>
      </c>
      <c r="I4784" s="50">
        <v>105</v>
      </c>
      <c r="J4784" s="50">
        <v>30</v>
      </c>
      <c r="K4784" s="50">
        <v>0</v>
      </c>
      <c r="L4784" s="50">
        <v>0</v>
      </c>
      <c r="M4784" s="50">
        <v>0</v>
      </c>
      <c r="N4784" s="51">
        <f>D4784*$D$17</f>
        <v>94.5</v>
      </c>
      <c r="O4784" s="51">
        <f>E4784*$E$17</f>
        <v>0</v>
      </c>
      <c r="P4784" s="51">
        <f>F4784*$F$17</f>
        <v>67.5</v>
      </c>
      <c r="Q4784" s="51">
        <f>G4784*$G$17</f>
        <v>0</v>
      </c>
      <c r="R4784" s="51">
        <f>H4784*$H$17</f>
        <v>0</v>
      </c>
      <c r="S4784" s="51">
        <f>(N4784/100)*(I4784*$I$17)+(N4784/100)*(J4784*$J$17)</f>
        <v>276.41250000000002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12"/>
        <v>370.91250000000002</v>
      </c>
      <c r="Y4784" s="51">
        <f t="shared" si="613"/>
        <v>0</v>
      </c>
      <c r="Z4784" s="51">
        <f t="shared" si="614"/>
        <v>67.5</v>
      </c>
      <c r="AA4784" s="51">
        <f t="shared" si="615"/>
        <v>0</v>
      </c>
      <c r="AB4784" s="51">
        <f t="shared" si="616"/>
        <v>0</v>
      </c>
      <c r="AC4784" s="52">
        <f t="shared" si="617"/>
        <v>438.4</v>
      </c>
      <c r="AD4784" s="53">
        <f>(ROUND(AC4784-AC4770,1)/AC4770)</f>
        <v>0.20439560439560442</v>
      </c>
    </row>
    <row r="4785" spans="1:30">
      <c r="A4785" s="54" t="s">
        <v>19</v>
      </c>
      <c r="B4785" s="60" t="s">
        <v>382</v>
      </c>
      <c r="C4785" s="38" t="s">
        <v>50</v>
      </c>
      <c r="D4785" s="39">
        <v>70</v>
      </c>
      <c r="E4785" s="39">
        <v>0</v>
      </c>
      <c r="F4785" s="39">
        <v>0</v>
      </c>
      <c r="G4785" s="39">
        <v>50</v>
      </c>
      <c r="H4785" s="39">
        <v>0</v>
      </c>
      <c r="I4785" s="40">
        <v>30</v>
      </c>
      <c r="J4785" s="40">
        <v>70</v>
      </c>
      <c r="K4785" s="40">
        <v>0</v>
      </c>
      <c r="L4785" s="40">
        <v>0</v>
      </c>
      <c r="M4785" s="40">
        <v>0</v>
      </c>
      <c r="N4785" s="41">
        <f>D4785*$D$3</f>
        <v>98</v>
      </c>
      <c r="O4785" s="41">
        <f>E4785*$E$3</f>
        <v>0</v>
      </c>
      <c r="P4785" s="41">
        <f>F4785*$F$3</f>
        <v>0</v>
      </c>
      <c r="Q4785" s="41">
        <f>G4785*$G$3</f>
        <v>70</v>
      </c>
      <c r="R4785" s="41">
        <f>H4785*$H$3</f>
        <v>0</v>
      </c>
      <c r="S4785" s="41">
        <f>(N4785/100)*(I4785*$I$3)+(N4785/100)*(J4785*$J$3)</f>
        <v>196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12"/>
        <v>294</v>
      </c>
      <c r="Y4785" s="41">
        <f t="shared" si="613"/>
        <v>0</v>
      </c>
      <c r="Z4785" s="41">
        <f t="shared" si="614"/>
        <v>0</v>
      </c>
      <c r="AA4785" s="41">
        <f t="shared" si="615"/>
        <v>70</v>
      </c>
      <c r="AB4785" s="41">
        <f t="shared" si="616"/>
        <v>0</v>
      </c>
      <c r="AC4785" s="42">
        <f t="shared" si="617"/>
        <v>364</v>
      </c>
      <c r="AD4785" s="43"/>
    </row>
    <row r="4786" spans="1:30">
      <c r="A4786" s="46" t="s">
        <v>29</v>
      </c>
      <c r="B4786" s="61">
        <v>12</v>
      </c>
      <c r="C4786" s="48" t="s">
        <v>5</v>
      </c>
      <c r="D4786" s="49">
        <v>70</v>
      </c>
      <c r="E4786" s="49">
        <v>0</v>
      </c>
      <c r="F4786" s="49">
        <v>0</v>
      </c>
      <c r="G4786" s="49">
        <v>50</v>
      </c>
      <c r="H4786" s="49">
        <v>0</v>
      </c>
      <c r="I4786" s="50">
        <v>50</v>
      </c>
      <c r="J4786" s="50">
        <v>80</v>
      </c>
      <c r="K4786" s="50">
        <v>0</v>
      </c>
      <c r="L4786" s="50">
        <v>0</v>
      </c>
      <c r="M4786" s="50">
        <v>0</v>
      </c>
      <c r="N4786" s="51">
        <f>D4786*$D$4</f>
        <v>94.5</v>
      </c>
      <c r="O4786" s="51">
        <f>E4786*$E$4</f>
        <v>0</v>
      </c>
      <c r="P4786" s="51">
        <f>F4786*$F$4</f>
        <v>0</v>
      </c>
      <c r="Q4786" s="51">
        <f>G4786*$G$4</f>
        <v>67.5</v>
      </c>
      <c r="R4786" s="51">
        <f>H4786*$H$4</f>
        <v>0</v>
      </c>
      <c r="S4786" s="51">
        <f>(N4786/100)*(I4786*$I$4)+(N4786/100)*(J4786*$J$4)</f>
        <v>245.7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12"/>
        <v>340.2</v>
      </c>
      <c r="Y4786" s="51">
        <f t="shared" si="613"/>
        <v>0</v>
      </c>
      <c r="Z4786" s="51">
        <f t="shared" si="614"/>
        <v>0</v>
      </c>
      <c r="AA4786" s="51">
        <f t="shared" si="615"/>
        <v>67.5</v>
      </c>
      <c r="AB4786" s="51">
        <f t="shared" si="616"/>
        <v>0</v>
      </c>
      <c r="AC4786" s="52">
        <f t="shared" si="617"/>
        <v>407.7</v>
      </c>
      <c r="AD4786" s="53">
        <f>(ROUND(AC4786-AC4785,1)/AC4785)</f>
        <v>0.12005494505494506</v>
      </c>
    </row>
    <row r="4787" spans="1:30">
      <c r="A4787" s="46" t="s">
        <v>30</v>
      </c>
      <c r="B4787" s="61">
        <v>12</v>
      </c>
      <c r="C4787" s="48" t="s">
        <v>6</v>
      </c>
      <c r="D4787" s="49">
        <v>70</v>
      </c>
      <c r="E4787" s="49">
        <v>0</v>
      </c>
      <c r="F4787" s="49">
        <v>0</v>
      </c>
      <c r="G4787" s="49">
        <v>50</v>
      </c>
      <c r="H4787" s="49">
        <v>0</v>
      </c>
      <c r="I4787" s="50">
        <v>30</v>
      </c>
      <c r="J4787" s="50">
        <v>70</v>
      </c>
      <c r="K4787" s="50">
        <v>0</v>
      </c>
      <c r="L4787" s="50">
        <v>0</v>
      </c>
      <c r="M4787" s="50">
        <v>0</v>
      </c>
      <c r="N4787" s="51">
        <f>D4787*$D$5</f>
        <v>98</v>
      </c>
      <c r="O4787" s="51">
        <f>E4787*$E$5</f>
        <v>0</v>
      </c>
      <c r="P4787" s="51">
        <f>F4787*$F$5</f>
        <v>0</v>
      </c>
      <c r="Q4787" s="51">
        <f>G4787*$G$5</f>
        <v>70</v>
      </c>
      <c r="R4787" s="51">
        <f>H4787*$H$5</f>
        <v>0</v>
      </c>
      <c r="S4787" s="51">
        <f>(N4787/100)*(I4787*$I$5)+(N4787/100)*(J4787*$J$5)</f>
        <v>196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12"/>
        <v>294</v>
      </c>
      <c r="Y4787" s="51">
        <f t="shared" si="613"/>
        <v>0</v>
      </c>
      <c r="Z4787" s="51">
        <f t="shared" si="614"/>
        <v>0</v>
      </c>
      <c r="AA4787" s="51">
        <f t="shared" si="615"/>
        <v>70</v>
      </c>
      <c r="AB4787" s="51">
        <f t="shared" si="616"/>
        <v>0</v>
      </c>
      <c r="AC4787" s="52">
        <f t="shared" si="617"/>
        <v>364</v>
      </c>
      <c r="AD4787" s="53">
        <f>(ROUND(AC4787-AC4785,1)/AC4785)</f>
        <v>0</v>
      </c>
    </row>
    <row r="4788" spans="1:30">
      <c r="A4788" s="46" t="s">
        <v>31</v>
      </c>
      <c r="B4788" s="61">
        <v>0</v>
      </c>
      <c r="C4788" s="48" t="s">
        <v>7</v>
      </c>
      <c r="D4788" s="49">
        <v>70</v>
      </c>
      <c r="E4788" s="49">
        <v>0</v>
      </c>
      <c r="F4788" s="49">
        <v>0</v>
      </c>
      <c r="G4788" s="49">
        <v>50</v>
      </c>
      <c r="H4788" s="49">
        <v>0</v>
      </c>
      <c r="I4788" s="50">
        <v>30</v>
      </c>
      <c r="J4788" s="50">
        <v>70</v>
      </c>
      <c r="K4788" s="50">
        <v>0</v>
      </c>
      <c r="L4788" s="50">
        <v>0</v>
      </c>
      <c r="M4788" s="50">
        <v>0</v>
      </c>
      <c r="N4788" s="51">
        <f>D4788*$D$6</f>
        <v>98</v>
      </c>
      <c r="O4788" s="51">
        <f>E4788*$E$6</f>
        <v>0</v>
      </c>
      <c r="P4788" s="51">
        <f>F4788*$F$6</f>
        <v>0</v>
      </c>
      <c r="Q4788" s="51">
        <f>G4788*$G$6</f>
        <v>70</v>
      </c>
      <c r="R4788" s="51">
        <f>H4788*$H$6</f>
        <v>0</v>
      </c>
      <c r="S4788" s="51">
        <f>(N4788/100)*(I4788*$I$6)+(N4788/100)*(J4788*$J$6)</f>
        <v>196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12"/>
        <v>294</v>
      </c>
      <c r="Y4788" s="51">
        <f t="shared" si="613"/>
        <v>0</v>
      </c>
      <c r="Z4788" s="51">
        <f t="shared" si="614"/>
        <v>0</v>
      </c>
      <c r="AA4788" s="51">
        <f t="shared" si="615"/>
        <v>70</v>
      </c>
      <c r="AB4788" s="51">
        <f t="shared" si="616"/>
        <v>0</v>
      </c>
      <c r="AC4788" s="52">
        <f t="shared" si="617"/>
        <v>364</v>
      </c>
      <c r="AD4788" s="53">
        <f>(ROUND(AC4788-AC4785,1)/AC4785)</f>
        <v>0</v>
      </c>
    </row>
    <row r="4789" spans="1:30">
      <c r="A4789" s="46" t="s">
        <v>32</v>
      </c>
      <c r="B4789" s="61">
        <v>32</v>
      </c>
      <c r="C4789" s="48" t="s">
        <v>8</v>
      </c>
      <c r="D4789" s="49">
        <v>70</v>
      </c>
      <c r="E4789" s="49">
        <v>0</v>
      </c>
      <c r="F4789" s="49">
        <v>0</v>
      </c>
      <c r="G4789" s="49">
        <v>50</v>
      </c>
      <c r="H4789" s="49">
        <v>0</v>
      </c>
      <c r="I4789" s="50">
        <v>30</v>
      </c>
      <c r="J4789" s="50">
        <v>70</v>
      </c>
      <c r="K4789" s="50">
        <v>0</v>
      </c>
      <c r="L4789" s="50">
        <v>0</v>
      </c>
      <c r="M4789" s="50">
        <v>0</v>
      </c>
      <c r="N4789" s="51">
        <f>D4789*$D$7</f>
        <v>98</v>
      </c>
      <c r="O4789" s="51">
        <f>E4789*$E$7</f>
        <v>0</v>
      </c>
      <c r="P4789" s="51">
        <f>F4789*$F$7</f>
        <v>0</v>
      </c>
      <c r="Q4789" s="51">
        <f>G4789*$G$7</f>
        <v>70</v>
      </c>
      <c r="R4789" s="51">
        <f>H4789*$H$7</f>
        <v>0</v>
      </c>
      <c r="S4789" s="51">
        <f>(N4789/100)*(I4789*$I$7)+(N4789/100)*(J4789*$J$7)</f>
        <v>196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si="612"/>
        <v>294</v>
      </c>
      <c r="Y4789" s="51">
        <f t="shared" si="613"/>
        <v>0</v>
      </c>
      <c r="Z4789" s="51">
        <f t="shared" si="614"/>
        <v>0</v>
      </c>
      <c r="AA4789" s="51">
        <f t="shared" si="615"/>
        <v>70</v>
      </c>
      <c r="AB4789" s="51">
        <f t="shared" si="616"/>
        <v>0</v>
      </c>
      <c r="AC4789" s="52">
        <f t="shared" si="617"/>
        <v>364</v>
      </c>
      <c r="AD4789" s="53">
        <f>(ROUND(AC4789-AC4785,1)/AC4785)</f>
        <v>0</v>
      </c>
    </row>
    <row r="4790" spans="1:30">
      <c r="A4790" s="46" t="s">
        <v>33</v>
      </c>
      <c r="B4790" s="61"/>
      <c r="C4790" s="48" t="s">
        <v>9</v>
      </c>
      <c r="D4790" s="49">
        <v>70</v>
      </c>
      <c r="E4790" s="49">
        <v>0</v>
      </c>
      <c r="F4790" s="49">
        <v>0</v>
      </c>
      <c r="G4790" s="49">
        <v>50</v>
      </c>
      <c r="H4790" s="49">
        <v>0</v>
      </c>
      <c r="I4790" s="50">
        <v>30</v>
      </c>
      <c r="J4790" s="50">
        <v>70</v>
      </c>
      <c r="K4790" s="50">
        <v>0</v>
      </c>
      <c r="L4790" s="50">
        <v>0</v>
      </c>
      <c r="M4790" s="50">
        <v>0</v>
      </c>
      <c r="N4790" s="51">
        <f>D4790*$D$8</f>
        <v>98</v>
      </c>
      <c r="O4790" s="51">
        <f>E4790*$E$8</f>
        <v>0</v>
      </c>
      <c r="P4790" s="51">
        <f>F4790*$F$8</f>
        <v>0</v>
      </c>
      <c r="Q4790" s="51">
        <f>G4790*$G$8</f>
        <v>70</v>
      </c>
      <c r="R4790" s="51">
        <f>H4790*$H$8</f>
        <v>0</v>
      </c>
      <c r="S4790" s="51">
        <f>(N4790/100)*(I4790*$I$8)+(N4790/100)*(J4790*$J$8)</f>
        <v>196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12"/>
        <v>294</v>
      </c>
      <c r="Y4790" s="51">
        <f t="shared" si="613"/>
        <v>0</v>
      </c>
      <c r="Z4790" s="51">
        <f t="shared" si="614"/>
        <v>0</v>
      </c>
      <c r="AA4790" s="51">
        <f t="shared" si="615"/>
        <v>70</v>
      </c>
      <c r="AB4790" s="51">
        <f t="shared" si="616"/>
        <v>0</v>
      </c>
      <c r="AC4790" s="52">
        <f t="shared" si="617"/>
        <v>364</v>
      </c>
      <c r="AD4790" s="53">
        <f>(ROUND(AC4790-AC4785,1)/AC4785)</f>
        <v>0</v>
      </c>
    </row>
    <row r="4791" spans="1:30">
      <c r="A4791" s="46" t="s">
        <v>34</v>
      </c>
      <c r="B4791" s="61"/>
      <c r="C4791" s="48" t="s">
        <v>10</v>
      </c>
      <c r="D4791" s="49">
        <v>40</v>
      </c>
      <c r="E4791" s="49">
        <v>120</v>
      </c>
      <c r="F4791" s="49">
        <v>0</v>
      </c>
      <c r="G4791" s="49">
        <v>0</v>
      </c>
      <c r="H4791" s="49">
        <v>0</v>
      </c>
      <c r="I4791" s="50">
        <v>30</v>
      </c>
      <c r="J4791" s="50">
        <v>70</v>
      </c>
      <c r="K4791" s="50">
        <v>80</v>
      </c>
      <c r="L4791" s="50">
        <v>0</v>
      </c>
      <c r="M4791" s="50">
        <v>0</v>
      </c>
      <c r="N4791" s="51">
        <f>D4791*$D$9</f>
        <v>54</v>
      </c>
      <c r="O4791" s="51">
        <f>E4791*$E$9</f>
        <v>162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54.000000000000007</v>
      </c>
      <c r="T4791" s="51">
        <f>(O4791/100)*(K4791*$K$9)</f>
        <v>181.44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12"/>
        <v>108</v>
      </c>
      <c r="Y4791" s="51">
        <f t="shared" si="613"/>
        <v>343.44</v>
      </c>
      <c r="Z4791" s="51">
        <f t="shared" si="614"/>
        <v>0</v>
      </c>
      <c r="AA4791" s="51">
        <f t="shared" si="615"/>
        <v>0</v>
      </c>
      <c r="AB4791" s="51">
        <f t="shared" si="616"/>
        <v>0</v>
      </c>
      <c r="AC4791" s="52">
        <f t="shared" si="617"/>
        <v>451.4</v>
      </c>
      <c r="AD4791" s="53">
        <f>(ROUND(AC4791-AC4785,1)/AC4785)</f>
        <v>0.24010989010989012</v>
      </c>
    </row>
    <row r="4792" spans="1:30">
      <c r="A4792" s="46" t="s">
        <v>35</v>
      </c>
      <c r="B4792" s="61"/>
      <c r="C4792" s="48" t="s">
        <v>11</v>
      </c>
      <c r="D4792" s="49">
        <v>40</v>
      </c>
      <c r="E4792" s="49">
        <v>0</v>
      </c>
      <c r="F4792" s="49">
        <v>120</v>
      </c>
      <c r="G4792" s="49">
        <v>0</v>
      </c>
      <c r="H4792" s="49">
        <v>0</v>
      </c>
      <c r="I4792" s="50">
        <v>30</v>
      </c>
      <c r="J4792" s="50">
        <v>70</v>
      </c>
      <c r="K4792" s="50">
        <v>40</v>
      </c>
      <c r="L4792" s="50">
        <v>40</v>
      </c>
      <c r="M4792" s="50">
        <v>0</v>
      </c>
      <c r="N4792" s="51">
        <f>D4792*$D$10</f>
        <v>54</v>
      </c>
      <c r="O4792" s="51">
        <f>E4792*$E$10</f>
        <v>0</v>
      </c>
      <c r="P4792" s="51">
        <f>F4792*$F$10</f>
        <v>162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54.000000000000007</v>
      </c>
      <c r="T4792" s="51">
        <f>(O4792/100)*(K4792*$J$10)</f>
        <v>0</v>
      </c>
      <c r="U4792" s="51">
        <f>(P4792/100)*(K4792*$K$10)+(P4792/100)*(L4792*$L$10)</f>
        <v>181.44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12"/>
        <v>108</v>
      </c>
      <c r="Y4792" s="51">
        <f t="shared" si="613"/>
        <v>0</v>
      </c>
      <c r="Z4792" s="51">
        <f t="shared" si="614"/>
        <v>343.44</v>
      </c>
      <c r="AA4792" s="51">
        <f t="shared" si="615"/>
        <v>0</v>
      </c>
      <c r="AB4792" s="51">
        <f t="shared" si="616"/>
        <v>0</v>
      </c>
      <c r="AC4792" s="52">
        <f t="shared" si="617"/>
        <v>451.4</v>
      </c>
      <c r="AD4792" s="53">
        <f>(ROUND(AC4792-AC4785,1)/AC4785)</f>
        <v>0.24010989010989012</v>
      </c>
    </row>
    <row r="4793" spans="1:30">
      <c r="A4793" s="46" t="s">
        <v>36</v>
      </c>
      <c r="B4793" s="61"/>
      <c r="C4793" s="48" t="s">
        <v>12</v>
      </c>
      <c r="D4793" s="49">
        <v>40</v>
      </c>
      <c r="E4793" s="49">
        <v>0</v>
      </c>
      <c r="F4793" s="49">
        <v>0</v>
      </c>
      <c r="G4793" s="49">
        <v>120</v>
      </c>
      <c r="H4793" s="49">
        <v>0</v>
      </c>
      <c r="I4793" s="50">
        <v>30</v>
      </c>
      <c r="J4793" s="50">
        <v>70</v>
      </c>
      <c r="K4793" s="50">
        <v>0</v>
      </c>
      <c r="L4793" s="50">
        <v>90</v>
      </c>
      <c r="M4793" s="50">
        <v>0</v>
      </c>
      <c r="N4793" s="51">
        <f>D4793*$D$11</f>
        <v>54</v>
      </c>
      <c r="O4793" s="51">
        <f>E4793*$E$11</f>
        <v>0</v>
      </c>
      <c r="P4793" s="51">
        <f>F4793*$F$11</f>
        <v>0</v>
      </c>
      <c r="Q4793" s="51">
        <f>G4793*$G$11</f>
        <v>162</v>
      </c>
      <c r="R4793" s="51">
        <f>H4793*$H$11</f>
        <v>0</v>
      </c>
      <c r="S4793" s="51">
        <f>(N4793/100)*(I4793*$I$11)+(N4793/100)*(J4793*$J$11)</f>
        <v>54.000000000000007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204.12</v>
      </c>
      <c r="W4793" s="51">
        <f>(R4793/100)*(K4793*$K$11)+(R4793/100)*(L4793*$L$11)</f>
        <v>0</v>
      </c>
      <c r="X4793" s="51">
        <f t="shared" si="612"/>
        <v>108</v>
      </c>
      <c r="Y4793" s="51">
        <f t="shared" si="613"/>
        <v>0</v>
      </c>
      <c r="Z4793" s="51">
        <f t="shared" si="614"/>
        <v>0</v>
      </c>
      <c r="AA4793" s="51">
        <f t="shared" si="615"/>
        <v>366.12</v>
      </c>
      <c r="AB4793" s="51">
        <f t="shared" si="616"/>
        <v>0</v>
      </c>
      <c r="AC4793" s="52">
        <f t="shared" si="617"/>
        <v>474.1</v>
      </c>
      <c r="AD4793" s="53">
        <f>(ROUND(AC4793-AC4785,1)/AC4785)</f>
        <v>0.30247252747252745</v>
      </c>
    </row>
    <row r="4794" spans="1:30">
      <c r="A4794" s="46" t="s">
        <v>37</v>
      </c>
      <c r="B4794" s="61"/>
      <c r="C4794" s="48" t="s">
        <v>13</v>
      </c>
      <c r="D4794" s="49">
        <v>40</v>
      </c>
      <c r="E4794" s="49">
        <v>0</v>
      </c>
      <c r="F4794" s="49">
        <v>0</v>
      </c>
      <c r="G4794" s="49">
        <v>0</v>
      </c>
      <c r="H4794" s="49">
        <v>120</v>
      </c>
      <c r="I4794" s="50">
        <v>30</v>
      </c>
      <c r="J4794" s="50">
        <v>70</v>
      </c>
      <c r="K4794" s="50">
        <v>40</v>
      </c>
      <c r="L4794" s="50">
        <v>40</v>
      </c>
      <c r="M4794" s="50">
        <v>0</v>
      </c>
      <c r="N4794" s="51">
        <f>D4794*$D$12</f>
        <v>54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162</v>
      </c>
      <c r="S4794" s="51">
        <f>(N4794/100)*(I4794*$I$12)+(N4794/100)*(J4794*$J$12)</f>
        <v>54.000000000000007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181.44</v>
      </c>
      <c r="X4794" s="51">
        <f t="shared" si="612"/>
        <v>108</v>
      </c>
      <c r="Y4794" s="51">
        <f t="shared" si="613"/>
        <v>0</v>
      </c>
      <c r="Z4794" s="51">
        <f t="shared" si="614"/>
        <v>0</v>
      </c>
      <c r="AA4794" s="51">
        <f t="shared" si="615"/>
        <v>0</v>
      </c>
      <c r="AB4794" s="51">
        <f t="shared" si="616"/>
        <v>343.44</v>
      </c>
      <c r="AC4794" s="52">
        <f t="shared" si="617"/>
        <v>451.4</v>
      </c>
      <c r="AD4794" s="53">
        <f>(ROUND(AC4794-AC4785,1)/AC4785)</f>
        <v>0.24010989010989012</v>
      </c>
    </row>
    <row r="4795" spans="1:30">
      <c r="A4795" s="46" t="s">
        <v>38</v>
      </c>
      <c r="B4795" s="61"/>
      <c r="C4795" s="48" t="s">
        <v>14</v>
      </c>
      <c r="D4795" s="49">
        <v>70</v>
      </c>
      <c r="E4795" s="49">
        <v>0</v>
      </c>
      <c r="F4795" s="49">
        <v>0</v>
      </c>
      <c r="G4795" s="49">
        <v>50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85</v>
      </c>
      <c r="N4795" s="51">
        <f>D4795*$D$13</f>
        <v>94.5</v>
      </c>
      <c r="O4795" s="51">
        <f>E4795*$E$13</f>
        <v>0</v>
      </c>
      <c r="P4795" s="51">
        <f>F4795*$F$13</f>
        <v>0</v>
      </c>
      <c r="Q4795" s="51">
        <f>G4795*$G$13</f>
        <v>67.5</v>
      </c>
      <c r="R4795" s="51">
        <f>H4795*$H$13</f>
        <v>0</v>
      </c>
      <c r="S4795" s="51">
        <f>(N4795/100)*(I4795*$I$13)+(N4795/100)*(J4795*$J$13)+(N4795/100)*(M4795*$M$13)</f>
        <v>160.65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114.75000000000001</v>
      </c>
      <c r="W4795" s="51">
        <f>(R4795/100)*(K4795*$K$13)+(R4795/100)*(L4795*$L$13)+(R4795/100)*(M4795*$M$13)</f>
        <v>0</v>
      </c>
      <c r="X4795" s="51">
        <f t="shared" si="612"/>
        <v>255.15</v>
      </c>
      <c r="Y4795" s="51">
        <f t="shared" si="613"/>
        <v>0</v>
      </c>
      <c r="Z4795" s="51">
        <f t="shared" si="614"/>
        <v>0</v>
      </c>
      <c r="AA4795" s="51">
        <f t="shared" si="615"/>
        <v>182.25</v>
      </c>
      <c r="AB4795" s="51">
        <f t="shared" si="616"/>
        <v>0</v>
      </c>
      <c r="AC4795" s="52">
        <f t="shared" si="617"/>
        <v>437.4</v>
      </c>
      <c r="AD4795" s="53">
        <f>(ROUND(AC4795-AC4785,1)/AC4785)</f>
        <v>0.20164835164835165</v>
      </c>
    </row>
    <row r="4796" spans="1:30">
      <c r="A4796" s="46" t="s">
        <v>39</v>
      </c>
      <c r="B4796" s="61"/>
      <c r="C4796" s="48" t="s">
        <v>15</v>
      </c>
      <c r="D4796" s="49">
        <v>90</v>
      </c>
      <c r="E4796" s="49">
        <v>0</v>
      </c>
      <c r="F4796" s="49">
        <v>0</v>
      </c>
      <c r="G4796" s="49">
        <v>0</v>
      </c>
      <c r="H4796" s="49">
        <v>0</v>
      </c>
      <c r="I4796" s="50">
        <v>30</v>
      </c>
      <c r="J4796" s="50">
        <v>70</v>
      </c>
      <c r="K4796" s="50">
        <v>80</v>
      </c>
      <c r="L4796" s="50">
        <v>0</v>
      </c>
      <c r="M4796" s="50">
        <v>0</v>
      </c>
      <c r="N4796" s="51">
        <f>D4796*$D$14</f>
        <v>121.50000000000001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315.90000000000003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12"/>
        <v>437.40000000000003</v>
      </c>
      <c r="Y4796" s="51">
        <f t="shared" si="613"/>
        <v>0</v>
      </c>
      <c r="Z4796" s="51">
        <f t="shared" si="614"/>
        <v>0</v>
      </c>
      <c r="AA4796" s="51">
        <f t="shared" si="615"/>
        <v>0</v>
      </c>
      <c r="AB4796" s="51">
        <f t="shared" si="616"/>
        <v>0</v>
      </c>
      <c r="AC4796" s="52">
        <f t="shared" si="617"/>
        <v>437.4</v>
      </c>
      <c r="AD4796" s="53">
        <f>(ROUND(AC4796-AC4785,1)/AC4785)</f>
        <v>0.20164835164835165</v>
      </c>
    </row>
    <row r="4797" spans="1:30">
      <c r="A4797" s="46"/>
      <c r="B4797" s="61"/>
      <c r="C4797" s="48" t="s">
        <v>16</v>
      </c>
      <c r="D4797" s="49">
        <v>90</v>
      </c>
      <c r="E4797" s="49">
        <v>0</v>
      </c>
      <c r="F4797" s="49">
        <v>0</v>
      </c>
      <c r="G4797" s="49">
        <v>0</v>
      </c>
      <c r="H4797" s="49">
        <v>0</v>
      </c>
      <c r="I4797" s="50">
        <v>30</v>
      </c>
      <c r="J4797" s="50">
        <v>70</v>
      </c>
      <c r="K4797" s="50">
        <v>0</v>
      </c>
      <c r="L4797" s="50">
        <v>80</v>
      </c>
      <c r="M4797" s="50">
        <v>0</v>
      </c>
      <c r="N4797" s="51">
        <f>D4797*$D$15</f>
        <v>121.50000000000001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315.90000000000003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12"/>
        <v>437.40000000000003</v>
      </c>
      <c r="Y4797" s="51">
        <f t="shared" si="613"/>
        <v>0</v>
      </c>
      <c r="Z4797" s="51">
        <f t="shared" si="614"/>
        <v>0</v>
      </c>
      <c r="AA4797" s="51">
        <f t="shared" si="615"/>
        <v>0</v>
      </c>
      <c r="AB4797" s="51">
        <f t="shared" si="616"/>
        <v>0</v>
      </c>
      <c r="AC4797" s="52">
        <f t="shared" si="617"/>
        <v>437.4</v>
      </c>
      <c r="AD4797" s="53">
        <f>(ROUND(AC4797-AC4785,1)/AC4785)</f>
        <v>0.20164835164835165</v>
      </c>
    </row>
    <row r="4798" spans="1:30">
      <c r="A4798" s="46"/>
      <c r="B4798" s="61"/>
      <c r="C4798" s="48" t="s">
        <v>17</v>
      </c>
      <c r="D4798" s="49">
        <v>70</v>
      </c>
      <c r="E4798" s="49">
        <v>0</v>
      </c>
      <c r="F4798" s="49">
        <v>0</v>
      </c>
      <c r="G4798" s="49">
        <v>50</v>
      </c>
      <c r="H4798" s="49">
        <v>0</v>
      </c>
      <c r="I4798" s="50">
        <v>30</v>
      </c>
      <c r="J4798" s="50">
        <v>105</v>
      </c>
      <c r="K4798" s="50">
        <v>0</v>
      </c>
      <c r="L4798" s="50">
        <v>0</v>
      </c>
      <c r="M4798" s="50">
        <v>0</v>
      </c>
      <c r="N4798" s="51">
        <f>D4798*$D$16</f>
        <v>94.5</v>
      </c>
      <c r="O4798" s="51">
        <f>E4798*$E$16</f>
        <v>0</v>
      </c>
      <c r="P4798" s="51">
        <f>F4798*$F$16</f>
        <v>0</v>
      </c>
      <c r="Q4798" s="51">
        <f>G4798*$G$16</f>
        <v>67.5</v>
      </c>
      <c r="R4798" s="51">
        <f>H4798*$H$16</f>
        <v>0</v>
      </c>
      <c r="S4798" s="51">
        <f>(N4798/100)*(I4798*$I$16)+(N4798/100)*(J4798*$J$16)</f>
        <v>276.41250000000002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12"/>
        <v>370.91250000000002</v>
      </c>
      <c r="Y4798" s="51">
        <f t="shared" si="613"/>
        <v>0</v>
      </c>
      <c r="Z4798" s="51">
        <f t="shared" si="614"/>
        <v>0</v>
      </c>
      <c r="AA4798" s="51">
        <f t="shared" si="615"/>
        <v>67.5</v>
      </c>
      <c r="AB4798" s="51">
        <f t="shared" si="616"/>
        <v>0</v>
      </c>
      <c r="AC4798" s="52">
        <f t="shared" si="617"/>
        <v>438.4</v>
      </c>
      <c r="AD4798" s="53">
        <f>(ROUND(AC4798-AC4785,1)/AC4785)</f>
        <v>0.20439560439560442</v>
      </c>
    </row>
    <row r="4799" spans="1:30">
      <c r="A4799" s="46"/>
      <c r="B4799" s="61"/>
      <c r="C4799" s="48" t="s">
        <v>18</v>
      </c>
      <c r="D4799" s="49">
        <v>70</v>
      </c>
      <c r="E4799" s="49">
        <v>0</v>
      </c>
      <c r="F4799" s="49">
        <v>0</v>
      </c>
      <c r="G4799" s="49">
        <v>50</v>
      </c>
      <c r="H4799" s="49">
        <v>0</v>
      </c>
      <c r="I4799" s="50">
        <v>70</v>
      </c>
      <c r="J4799" s="50">
        <v>70</v>
      </c>
      <c r="K4799" s="50">
        <v>0</v>
      </c>
      <c r="L4799" s="50">
        <v>0</v>
      </c>
      <c r="M4799" s="50">
        <v>0</v>
      </c>
      <c r="N4799" s="51">
        <f>D4799*$D$17</f>
        <v>94.5</v>
      </c>
      <c r="O4799" s="51">
        <f>E4799*$E$17</f>
        <v>0</v>
      </c>
      <c r="P4799" s="51">
        <f>F4799*$F$17</f>
        <v>0</v>
      </c>
      <c r="Q4799" s="51">
        <f>G4799*$G$17</f>
        <v>67.5</v>
      </c>
      <c r="R4799" s="51">
        <f>H4799*$H$17</f>
        <v>0</v>
      </c>
      <c r="S4799" s="51">
        <f>(N4799/100)*(I4799*$I$17)+(N4799/100)*(J4799*$J$17)</f>
        <v>231.52499999999998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12"/>
        <v>326.02499999999998</v>
      </c>
      <c r="Y4799" s="51">
        <f t="shared" si="613"/>
        <v>0</v>
      </c>
      <c r="Z4799" s="51">
        <f t="shared" si="614"/>
        <v>0</v>
      </c>
      <c r="AA4799" s="51">
        <f t="shared" si="615"/>
        <v>67.5</v>
      </c>
      <c r="AB4799" s="51">
        <f t="shared" si="616"/>
        <v>0</v>
      </c>
      <c r="AC4799" s="52">
        <f t="shared" si="617"/>
        <v>393.5</v>
      </c>
      <c r="AD4799" s="53">
        <f>(ROUND(AC4799-AC4785,1)/AC4785)</f>
        <v>8.1043956043956047E-2</v>
      </c>
    </row>
    <row r="4800" spans="1:30">
      <c r="A4800" s="54" t="s">
        <v>19</v>
      </c>
      <c r="B4800" s="58" t="s">
        <v>383</v>
      </c>
      <c r="C4800" s="38" t="s">
        <v>50</v>
      </c>
      <c r="D4800" s="39">
        <v>90</v>
      </c>
      <c r="E4800" s="39">
        <v>0</v>
      </c>
      <c r="F4800" s="39">
        <v>0</v>
      </c>
      <c r="G4800" s="39">
        <v>0</v>
      </c>
      <c r="H4800" s="39">
        <v>0</v>
      </c>
      <c r="I4800" s="40">
        <v>20</v>
      </c>
      <c r="J4800" s="40">
        <v>20</v>
      </c>
      <c r="K4800" s="40">
        <v>0</v>
      </c>
      <c r="L4800" s="40">
        <v>50</v>
      </c>
      <c r="M4800" s="40">
        <v>0</v>
      </c>
      <c r="N4800" s="41">
        <f>D4800*$D$3</f>
        <v>125.99999999999999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0</v>
      </c>
      <c r="S4800" s="41">
        <f>(N4800/100)*(I4800*$I$3)+(N4800/100)*(J4800*$J$3)+(N4800/100)*(L4800*$L$3)</f>
        <v>226.79999999999995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0</v>
      </c>
      <c r="X4800" s="41">
        <f t="shared" si="612"/>
        <v>352.79999999999995</v>
      </c>
      <c r="Y4800" s="41">
        <f t="shared" si="613"/>
        <v>0</v>
      </c>
      <c r="Z4800" s="41">
        <f t="shared" si="614"/>
        <v>0</v>
      </c>
      <c r="AA4800" s="41">
        <f t="shared" si="615"/>
        <v>0</v>
      </c>
      <c r="AB4800" s="41">
        <f t="shared" si="616"/>
        <v>0</v>
      </c>
      <c r="AC4800" s="42">
        <f t="shared" si="617"/>
        <v>352.8</v>
      </c>
      <c r="AD4800" s="43" t="s">
        <v>16</v>
      </c>
    </row>
    <row r="4801" spans="1:30">
      <c r="A4801" s="46" t="s">
        <v>29</v>
      </c>
      <c r="B4801" s="59">
        <v>10</v>
      </c>
      <c r="C4801" s="48" t="s">
        <v>5</v>
      </c>
      <c r="D4801" s="49">
        <v>90</v>
      </c>
      <c r="E4801" s="49">
        <v>0</v>
      </c>
      <c r="F4801" s="49">
        <v>0</v>
      </c>
      <c r="G4801" s="49">
        <v>0</v>
      </c>
      <c r="H4801" s="49">
        <v>0</v>
      </c>
      <c r="I4801" s="50">
        <v>40</v>
      </c>
      <c r="J4801" s="50">
        <v>40</v>
      </c>
      <c r="K4801" s="50">
        <v>0</v>
      </c>
      <c r="L4801" s="50">
        <v>50</v>
      </c>
      <c r="M4801" s="50">
        <v>0</v>
      </c>
      <c r="N4801" s="51">
        <f>D4801*$D$4</f>
        <v>121.50000000000001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(N4801/100)*(I4801*$I$4)+(N4801/100)*(J4801*$J$4)+(N4801/100)*(L4801*$L$4)</f>
        <v>315.90000000000003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12"/>
        <v>437.40000000000003</v>
      </c>
      <c r="Y4801" s="51">
        <f t="shared" si="613"/>
        <v>0</v>
      </c>
      <c r="Z4801" s="51">
        <f t="shared" si="614"/>
        <v>0</v>
      </c>
      <c r="AA4801" s="51">
        <f t="shared" si="615"/>
        <v>0</v>
      </c>
      <c r="AB4801" s="51">
        <f t="shared" si="616"/>
        <v>0</v>
      </c>
      <c r="AC4801" s="52">
        <f t="shared" si="617"/>
        <v>437.4</v>
      </c>
      <c r="AD4801" s="53">
        <f>(ROUND(AC4801-AC4800,1)/AC4800)</f>
        <v>0.23979591836734693</v>
      </c>
    </row>
    <row r="4802" spans="1:30">
      <c r="A4802" s="46" t="s">
        <v>30</v>
      </c>
      <c r="B4802" s="59">
        <v>10</v>
      </c>
      <c r="C4802" s="48" t="s">
        <v>6</v>
      </c>
      <c r="D4802" s="49">
        <v>90</v>
      </c>
      <c r="E4802" s="49">
        <v>0</v>
      </c>
      <c r="F4802" s="49">
        <v>0</v>
      </c>
      <c r="G4802" s="49">
        <v>0</v>
      </c>
      <c r="H4802" s="49">
        <v>0</v>
      </c>
      <c r="I4802" s="50">
        <v>20</v>
      </c>
      <c r="J4802" s="50">
        <v>20</v>
      </c>
      <c r="K4802" s="50">
        <v>0</v>
      </c>
      <c r="L4802" s="50">
        <v>50</v>
      </c>
      <c r="M4802" s="50">
        <v>0</v>
      </c>
      <c r="N4802" s="51">
        <f>D4802*$D$5</f>
        <v>125.99999999999999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0</v>
      </c>
      <c r="S4802" s="51">
        <f>(N4802/100)*(I4802*$I$5)+(N4802/100)*(J4802*$J$5)+(N4802/100)*(L4802*$L$5)</f>
        <v>226.79999999999995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0</v>
      </c>
      <c r="X4802" s="51">
        <f t="shared" si="612"/>
        <v>352.79999999999995</v>
      </c>
      <c r="Y4802" s="51">
        <f t="shared" si="613"/>
        <v>0</v>
      </c>
      <c r="Z4802" s="51">
        <f t="shared" si="614"/>
        <v>0</v>
      </c>
      <c r="AA4802" s="51">
        <f t="shared" si="615"/>
        <v>0</v>
      </c>
      <c r="AB4802" s="51">
        <f t="shared" si="616"/>
        <v>0</v>
      </c>
      <c r="AC4802" s="52">
        <f t="shared" si="617"/>
        <v>352.8</v>
      </c>
      <c r="AD4802" s="53">
        <f>(ROUND(AC4802-AC4800,1)/AC4800)</f>
        <v>0</v>
      </c>
    </row>
    <row r="4803" spans="1:30">
      <c r="A4803" s="46" t="s">
        <v>31</v>
      </c>
      <c r="B4803" s="59">
        <v>0</v>
      </c>
      <c r="C4803" s="48" t="s">
        <v>7</v>
      </c>
      <c r="D4803" s="49">
        <v>90</v>
      </c>
      <c r="E4803" s="49">
        <v>0</v>
      </c>
      <c r="F4803" s="49">
        <v>0</v>
      </c>
      <c r="G4803" s="49">
        <v>0</v>
      </c>
      <c r="H4803" s="49">
        <v>0</v>
      </c>
      <c r="I4803" s="50">
        <v>20</v>
      </c>
      <c r="J4803" s="50">
        <v>20</v>
      </c>
      <c r="K4803" s="50">
        <v>0</v>
      </c>
      <c r="L4803" s="50">
        <v>50</v>
      </c>
      <c r="M4803" s="50">
        <v>0</v>
      </c>
      <c r="N4803" s="51">
        <f>D4803*$D$6</f>
        <v>125.99999999999999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0</v>
      </c>
      <c r="S4803" s="51">
        <f>(N4803/100)*(I4803*$I$6)+(N4803/100)*(J4803*$J$6)+(N4803/100)*(L4803*$L$6)</f>
        <v>226.79999999999995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0</v>
      </c>
      <c r="X4803" s="51">
        <f t="shared" si="612"/>
        <v>352.79999999999995</v>
      </c>
      <c r="Y4803" s="51">
        <f t="shared" si="613"/>
        <v>0</v>
      </c>
      <c r="Z4803" s="51">
        <f t="shared" si="614"/>
        <v>0</v>
      </c>
      <c r="AA4803" s="51">
        <f t="shared" si="615"/>
        <v>0</v>
      </c>
      <c r="AB4803" s="51">
        <f t="shared" si="616"/>
        <v>0</v>
      </c>
      <c r="AC4803" s="52">
        <f t="shared" si="617"/>
        <v>352.8</v>
      </c>
      <c r="AD4803" s="53">
        <f>(ROUND(AC4803-AC4800,1)/AC4800)</f>
        <v>0</v>
      </c>
    </row>
    <row r="4804" spans="1:30">
      <c r="A4804" s="46" t="s">
        <v>32</v>
      </c>
      <c r="B4804" s="59">
        <v>40</v>
      </c>
      <c r="C4804" s="48" t="s">
        <v>8</v>
      </c>
      <c r="D4804" s="49">
        <v>90</v>
      </c>
      <c r="E4804" s="49">
        <v>0</v>
      </c>
      <c r="F4804" s="49">
        <v>0</v>
      </c>
      <c r="G4804" s="49">
        <v>0</v>
      </c>
      <c r="H4804" s="49">
        <v>0</v>
      </c>
      <c r="I4804" s="50">
        <v>20</v>
      </c>
      <c r="J4804" s="50">
        <v>20</v>
      </c>
      <c r="K4804" s="50">
        <v>0</v>
      </c>
      <c r="L4804" s="50">
        <v>50</v>
      </c>
      <c r="M4804" s="50">
        <v>0</v>
      </c>
      <c r="N4804" s="51">
        <f>D4804*$D$7</f>
        <v>125.99999999999999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0</v>
      </c>
      <c r="S4804" s="51">
        <f>(N4804/100)*(I4804*$I$7)+(N4804/100)*(J4804*$J$7)+(N4804/100)*(L4804*$L$7)</f>
        <v>226.79999999999995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0</v>
      </c>
      <c r="X4804" s="51">
        <f t="shared" ref="X4804:X4835" si="618">N4804+S4804</f>
        <v>352.79999999999995</v>
      </c>
      <c r="Y4804" s="51">
        <f t="shared" ref="Y4804:Y4835" si="619">O4804+T4804</f>
        <v>0</v>
      </c>
      <c r="Z4804" s="51">
        <f t="shared" ref="Z4804:Z4835" si="620">P4804+U4804</f>
        <v>0</v>
      </c>
      <c r="AA4804" s="51">
        <f t="shared" ref="AA4804:AA4835" si="621">Q4804+V4804</f>
        <v>0</v>
      </c>
      <c r="AB4804" s="51">
        <f t="shared" ref="AB4804:AB4835" si="622">R4804+W4804</f>
        <v>0</v>
      </c>
      <c r="AC4804" s="52">
        <f t="shared" ref="AC4804:AC4835" si="623">ROUND(X4804+Y4804+Z4804+AA4804+AB4804,1)</f>
        <v>352.8</v>
      </c>
      <c r="AD4804" s="53">
        <f>(ROUND(AC4804-AC4800,1)/AC4800)</f>
        <v>0</v>
      </c>
    </row>
    <row r="4805" spans="1:30">
      <c r="A4805" s="46" t="s">
        <v>33</v>
      </c>
      <c r="B4805" s="59"/>
      <c r="C4805" s="48" t="s">
        <v>9</v>
      </c>
      <c r="D4805" s="49">
        <v>90</v>
      </c>
      <c r="E4805" s="49">
        <v>0</v>
      </c>
      <c r="F4805" s="49">
        <v>0</v>
      </c>
      <c r="G4805" s="49">
        <v>0</v>
      </c>
      <c r="H4805" s="49">
        <v>0</v>
      </c>
      <c r="I4805" s="50">
        <v>20</v>
      </c>
      <c r="J4805" s="50">
        <v>20</v>
      </c>
      <c r="K4805" s="50">
        <v>0</v>
      </c>
      <c r="L4805" s="50">
        <v>50</v>
      </c>
      <c r="M4805" s="50">
        <v>0</v>
      </c>
      <c r="N4805" s="51">
        <f>D4805*$D$8</f>
        <v>125.99999999999999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0</v>
      </c>
      <c r="S4805" s="51">
        <f>(N4805/100)*(I4805*$I$8)+(N4805/100)*(J4805*$J$8)+(N4805/100)*(L4805*$L$8)</f>
        <v>226.79999999999995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0</v>
      </c>
      <c r="X4805" s="51">
        <f t="shared" si="618"/>
        <v>352.79999999999995</v>
      </c>
      <c r="Y4805" s="51">
        <f t="shared" si="619"/>
        <v>0</v>
      </c>
      <c r="Z4805" s="51">
        <f t="shared" si="620"/>
        <v>0</v>
      </c>
      <c r="AA4805" s="51">
        <f t="shared" si="621"/>
        <v>0</v>
      </c>
      <c r="AB4805" s="51">
        <f t="shared" si="622"/>
        <v>0</v>
      </c>
      <c r="AC4805" s="52">
        <f t="shared" si="623"/>
        <v>352.8</v>
      </c>
      <c r="AD4805" s="53">
        <f>(ROUND(AC4805-AC4800,1)/AC4800)</f>
        <v>0</v>
      </c>
    </row>
    <row r="4806" spans="1:30">
      <c r="A4806" s="46" t="s">
        <v>34</v>
      </c>
      <c r="B4806" s="59"/>
      <c r="C4806" s="48" t="s">
        <v>10</v>
      </c>
      <c r="D4806" s="49">
        <v>45</v>
      </c>
      <c r="E4806" s="49">
        <v>95</v>
      </c>
      <c r="F4806" s="49">
        <v>0</v>
      </c>
      <c r="G4806" s="49">
        <v>0</v>
      </c>
      <c r="H4806" s="49">
        <v>0</v>
      </c>
      <c r="I4806" s="50">
        <v>20</v>
      </c>
      <c r="J4806" s="50">
        <v>20</v>
      </c>
      <c r="K4806" s="50">
        <v>118</v>
      </c>
      <c r="L4806" s="50">
        <v>0</v>
      </c>
      <c r="M4806" s="50">
        <v>0</v>
      </c>
      <c r="N4806" s="51">
        <f>D4806*$D$9</f>
        <v>60.750000000000007</v>
      </c>
      <c r="O4806" s="51">
        <f>E4806*$E$9</f>
        <v>128.25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(N4806/100)*(I4806*$I$9)+(N4806/100)*(J4806*$J$9)+(N4806/100)*(L4806*$L$9)</f>
        <v>24.3</v>
      </c>
      <c r="T4806" s="51">
        <f>(O4806/100)*(K4806*$K$9)</f>
        <v>211.86899999999997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si="618"/>
        <v>85.050000000000011</v>
      </c>
      <c r="Y4806" s="51">
        <f t="shared" si="619"/>
        <v>340.11899999999997</v>
      </c>
      <c r="Z4806" s="51">
        <f t="shared" si="620"/>
        <v>0</v>
      </c>
      <c r="AA4806" s="51">
        <f t="shared" si="621"/>
        <v>0</v>
      </c>
      <c r="AB4806" s="51">
        <f t="shared" si="622"/>
        <v>0</v>
      </c>
      <c r="AC4806" s="52">
        <f t="shared" si="623"/>
        <v>425.2</v>
      </c>
      <c r="AD4806" s="53">
        <f>(ROUND(AC4806-AC4800,1)/AC4800)</f>
        <v>0.20521541950113378</v>
      </c>
    </row>
    <row r="4807" spans="1:30">
      <c r="A4807" s="46" t="s">
        <v>35</v>
      </c>
      <c r="B4807" s="59"/>
      <c r="C4807" s="48" t="s">
        <v>11</v>
      </c>
      <c r="D4807" s="49">
        <v>45</v>
      </c>
      <c r="E4807" s="49">
        <v>0</v>
      </c>
      <c r="F4807" s="49">
        <v>96</v>
      </c>
      <c r="G4807" s="49">
        <v>0</v>
      </c>
      <c r="H4807" s="49">
        <v>0</v>
      </c>
      <c r="I4807" s="50">
        <v>20</v>
      </c>
      <c r="J4807" s="50">
        <v>20</v>
      </c>
      <c r="K4807" s="50">
        <v>48</v>
      </c>
      <c r="L4807" s="50">
        <v>48</v>
      </c>
      <c r="M4807" s="50">
        <v>0</v>
      </c>
      <c r="N4807" s="51">
        <f>D4807*$D$10</f>
        <v>60.750000000000007</v>
      </c>
      <c r="O4807" s="51">
        <f>E4807*$E$10</f>
        <v>0</v>
      </c>
      <c r="P4807" s="51">
        <f>F4807*$F$10</f>
        <v>129.60000000000002</v>
      </c>
      <c r="Q4807" s="51">
        <f>G4807*$G$10</f>
        <v>0</v>
      </c>
      <c r="R4807" s="51">
        <f>H4807*$H$10</f>
        <v>0</v>
      </c>
      <c r="S4807" s="51">
        <f>(N4807/100)*(I4807*$I$10)+(N4807/100)*(J4807*$J$10)+(N4807/100)*(L4807*$L$10)</f>
        <v>65.123999999999995</v>
      </c>
      <c r="T4807" s="51">
        <f>(O4807/100)*(K4807*$J$10)</f>
        <v>0</v>
      </c>
      <c r="U4807" s="51">
        <f>(P4807/100)*(K4807*$K$10)+(P4807/100)*(L4807*$L$10)</f>
        <v>174.1824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18"/>
        <v>125.874</v>
      </c>
      <c r="Y4807" s="51">
        <f t="shared" si="619"/>
        <v>0</v>
      </c>
      <c r="Z4807" s="51">
        <f t="shared" si="620"/>
        <v>303.78240000000005</v>
      </c>
      <c r="AA4807" s="51">
        <f t="shared" si="621"/>
        <v>0</v>
      </c>
      <c r="AB4807" s="51">
        <f t="shared" si="622"/>
        <v>0</v>
      </c>
      <c r="AC4807" s="52">
        <f t="shared" si="623"/>
        <v>429.7</v>
      </c>
      <c r="AD4807" s="53">
        <f>(ROUND(AC4807-AC4800,1)/AC4800)</f>
        <v>0.21797052154195012</v>
      </c>
    </row>
    <row r="4808" spans="1:30">
      <c r="A4808" s="46" t="s">
        <v>36</v>
      </c>
      <c r="B4808" s="59"/>
      <c r="C4808" s="48" t="s">
        <v>12</v>
      </c>
      <c r="D4808" s="49">
        <v>45</v>
      </c>
      <c r="E4808" s="49">
        <v>0</v>
      </c>
      <c r="F4808" s="49">
        <v>0</v>
      </c>
      <c r="G4808" s="49">
        <v>97</v>
      </c>
      <c r="H4808" s="49">
        <v>0</v>
      </c>
      <c r="I4808" s="50">
        <v>20</v>
      </c>
      <c r="J4808" s="50">
        <v>20</v>
      </c>
      <c r="K4808" s="50">
        <v>0</v>
      </c>
      <c r="L4808" s="50">
        <v>81</v>
      </c>
      <c r="M4808" s="50">
        <v>0</v>
      </c>
      <c r="N4808" s="51">
        <f>D4808*$D$11</f>
        <v>60.750000000000007</v>
      </c>
      <c r="O4808" s="51">
        <f>E4808*$E$11</f>
        <v>0</v>
      </c>
      <c r="P4808" s="51">
        <f>F4808*$F$11</f>
        <v>0</v>
      </c>
      <c r="Q4808" s="51">
        <f>G4808*$G$11</f>
        <v>130.95000000000002</v>
      </c>
      <c r="R4808" s="51">
        <f>H4808*$H$11</f>
        <v>0</v>
      </c>
      <c r="S4808" s="51">
        <f>(N4808/100)*(I4808*$I$11)+(N4808/100)*(J4808*$J$11)+(N4808/100)*(L4808*$L$11)</f>
        <v>93.1905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148.4973</v>
      </c>
      <c r="W4808" s="51">
        <f>(R4808/100)*(K4808*$K$11)+(R4808/100)*(L4808*$L$11)</f>
        <v>0</v>
      </c>
      <c r="X4808" s="51">
        <f t="shared" si="618"/>
        <v>153.94050000000001</v>
      </c>
      <c r="Y4808" s="51">
        <f t="shared" si="619"/>
        <v>0</v>
      </c>
      <c r="Z4808" s="51">
        <f t="shared" si="620"/>
        <v>0</v>
      </c>
      <c r="AA4808" s="51">
        <f t="shared" si="621"/>
        <v>279.44730000000004</v>
      </c>
      <c r="AB4808" s="51">
        <f t="shared" si="622"/>
        <v>0</v>
      </c>
      <c r="AC4808" s="52">
        <f t="shared" si="623"/>
        <v>433.4</v>
      </c>
      <c r="AD4808" s="53">
        <f>(ROUND(AC4808-AC4800,1)/AC4800)</f>
        <v>0.2284580498866213</v>
      </c>
    </row>
    <row r="4809" spans="1:30">
      <c r="A4809" s="46" t="s">
        <v>37</v>
      </c>
      <c r="B4809" s="59"/>
      <c r="C4809" s="48" t="s">
        <v>13</v>
      </c>
      <c r="D4809" s="49">
        <v>45</v>
      </c>
      <c r="E4809" s="49">
        <v>0</v>
      </c>
      <c r="F4809" s="49">
        <v>0</v>
      </c>
      <c r="G4809" s="49">
        <v>0</v>
      </c>
      <c r="H4809" s="49">
        <v>96</v>
      </c>
      <c r="I4809" s="50">
        <v>20</v>
      </c>
      <c r="J4809" s="50">
        <v>20</v>
      </c>
      <c r="K4809" s="50">
        <v>48</v>
      </c>
      <c r="L4809" s="50">
        <v>48</v>
      </c>
      <c r="M4809" s="50">
        <v>0</v>
      </c>
      <c r="N4809" s="51">
        <f>D4809*$D$12</f>
        <v>60.750000000000007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129.60000000000002</v>
      </c>
      <c r="S4809" s="51">
        <f>(N4809/100)*(I4809*$I$12)+(N4809/100)*(J4809*$J$12)+(N4809/100)*(L4809*$L$12)</f>
        <v>65.123999999999995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174.1824</v>
      </c>
      <c r="X4809" s="51">
        <f t="shared" si="618"/>
        <v>125.874</v>
      </c>
      <c r="Y4809" s="51">
        <f t="shared" si="619"/>
        <v>0</v>
      </c>
      <c r="Z4809" s="51">
        <f t="shared" si="620"/>
        <v>0</v>
      </c>
      <c r="AA4809" s="51">
        <f t="shared" si="621"/>
        <v>0</v>
      </c>
      <c r="AB4809" s="51">
        <f t="shared" si="622"/>
        <v>303.78240000000005</v>
      </c>
      <c r="AC4809" s="52">
        <f t="shared" si="623"/>
        <v>429.7</v>
      </c>
      <c r="AD4809" s="53">
        <f>(ROUND(AC4809-AC4800,1)/AC4800)</f>
        <v>0.21797052154195012</v>
      </c>
    </row>
    <row r="4810" spans="1:30">
      <c r="A4810" s="46" t="s">
        <v>38</v>
      </c>
      <c r="B4810" s="59"/>
      <c r="C4810" s="48" t="s">
        <v>14</v>
      </c>
      <c r="D4810" s="49">
        <v>90</v>
      </c>
      <c r="E4810" s="49">
        <v>0</v>
      </c>
      <c r="F4810" s="49">
        <v>0</v>
      </c>
      <c r="G4810" s="49">
        <v>0</v>
      </c>
      <c r="H4810" s="49">
        <v>0</v>
      </c>
      <c r="I4810" s="50">
        <v>0</v>
      </c>
      <c r="J4810" s="50">
        <v>0</v>
      </c>
      <c r="K4810" s="50">
        <v>0</v>
      </c>
      <c r="L4810" s="50">
        <v>0</v>
      </c>
      <c r="M4810" s="50">
        <v>130</v>
      </c>
      <c r="N4810" s="51">
        <f>D4810*$D$13</f>
        <v>121.50000000000001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0</v>
      </c>
      <c r="S4810" s="51">
        <f>(N4810/100)*(I4810*$I$13)+(N4810/100)*(J4810*$J$13)+(N4810/100)*(M4810*$M$13)+(N4810/100)*(L4810*$L$13)</f>
        <v>315.90000000000003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0</v>
      </c>
      <c r="X4810" s="51">
        <f t="shared" si="618"/>
        <v>437.40000000000003</v>
      </c>
      <c r="Y4810" s="51">
        <f t="shared" si="619"/>
        <v>0</v>
      </c>
      <c r="Z4810" s="51">
        <f t="shared" si="620"/>
        <v>0</v>
      </c>
      <c r="AA4810" s="51">
        <f t="shared" si="621"/>
        <v>0</v>
      </c>
      <c r="AB4810" s="51">
        <f t="shared" si="622"/>
        <v>0</v>
      </c>
      <c r="AC4810" s="52">
        <f t="shared" si="623"/>
        <v>437.4</v>
      </c>
      <c r="AD4810" s="53">
        <f>(ROUND(AC4810-AC4800,1)/AC4800)</f>
        <v>0.23979591836734693</v>
      </c>
    </row>
    <row r="4811" spans="1:30">
      <c r="A4811" s="46" t="s">
        <v>39</v>
      </c>
      <c r="B4811" s="59"/>
      <c r="C4811" s="48" t="s">
        <v>15</v>
      </c>
      <c r="D4811" s="49">
        <v>95</v>
      </c>
      <c r="E4811" s="49">
        <v>0</v>
      </c>
      <c r="F4811" s="49">
        <v>0</v>
      </c>
      <c r="G4811" s="49">
        <v>0</v>
      </c>
      <c r="H4811" s="49">
        <v>0</v>
      </c>
      <c r="I4811" s="50">
        <v>20</v>
      </c>
      <c r="J4811" s="50">
        <v>20</v>
      </c>
      <c r="K4811" s="50">
        <v>90</v>
      </c>
      <c r="L4811" s="50">
        <v>0</v>
      </c>
      <c r="M4811" s="50">
        <v>0</v>
      </c>
      <c r="N4811" s="51">
        <f>D4811*$D$14</f>
        <v>128.25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282.14999999999998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18"/>
        <v>410.4</v>
      </c>
      <c r="Y4811" s="51">
        <f t="shared" si="619"/>
        <v>0</v>
      </c>
      <c r="Z4811" s="51">
        <f t="shared" si="620"/>
        <v>0</v>
      </c>
      <c r="AA4811" s="51">
        <f t="shared" si="621"/>
        <v>0</v>
      </c>
      <c r="AB4811" s="51">
        <f t="shared" si="622"/>
        <v>0</v>
      </c>
      <c r="AC4811" s="52">
        <f t="shared" si="623"/>
        <v>410.4</v>
      </c>
      <c r="AD4811" s="53">
        <f>(ROUND(AC4811-AC4800,1)/AC4800)</f>
        <v>0.16326530612244897</v>
      </c>
    </row>
    <row r="4812" spans="1:30">
      <c r="A4812" s="46"/>
      <c r="B4812" s="59"/>
      <c r="C4812" s="48" t="s">
        <v>16</v>
      </c>
      <c r="D4812" s="49">
        <v>95</v>
      </c>
      <c r="E4812" s="49">
        <v>0</v>
      </c>
      <c r="F4812" s="49">
        <v>0</v>
      </c>
      <c r="G4812" s="49">
        <v>0</v>
      </c>
      <c r="H4812" s="49">
        <v>0</v>
      </c>
      <c r="I4812" s="50">
        <v>20</v>
      </c>
      <c r="J4812" s="50">
        <v>20</v>
      </c>
      <c r="K4812" s="50">
        <v>0</v>
      </c>
      <c r="L4812" s="50">
        <v>90</v>
      </c>
      <c r="M4812" s="50">
        <v>0</v>
      </c>
      <c r="N4812" s="51">
        <f>D4812*$D$15</f>
        <v>128.25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282.14999999999998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18"/>
        <v>410.4</v>
      </c>
      <c r="Y4812" s="51">
        <f t="shared" si="619"/>
        <v>0</v>
      </c>
      <c r="Z4812" s="51">
        <f t="shared" si="620"/>
        <v>0</v>
      </c>
      <c r="AA4812" s="51">
        <f t="shared" si="621"/>
        <v>0</v>
      </c>
      <c r="AB4812" s="51">
        <f t="shared" si="622"/>
        <v>0</v>
      </c>
      <c r="AC4812" s="52">
        <f t="shared" si="623"/>
        <v>410.4</v>
      </c>
      <c r="AD4812" s="53">
        <f>(ROUND(AC4812-AC4800,1)/AC4800)</f>
        <v>0.16326530612244897</v>
      </c>
    </row>
    <row r="4813" spans="1:30">
      <c r="A4813" s="46"/>
      <c r="B4813" s="59"/>
      <c r="C4813" s="48" t="s">
        <v>17</v>
      </c>
      <c r="D4813" s="49">
        <v>90</v>
      </c>
      <c r="E4813" s="49">
        <v>0</v>
      </c>
      <c r="F4813" s="49">
        <v>0</v>
      </c>
      <c r="G4813" s="49">
        <v>0</v>
      </c>
      <c r="H4813" s="49">
        <v>0</v>
      </c>
      <c r="I4813" s="50">
        <v>20</v>
      </c>
      <c r="J4813" s="50">
        <v>60</v>
      </c>
      <c r="K4813" s="50">
        <v>0</v>
      </c>
      <c r="L4813" s="50">
        <v>50</v>
      </c>
      <c r="M4813" s="50">
        <v>0</v>
      </c>
      <c r="N4813" s="51">
        <f>D4813*$D$16</f>
        <v>121.50000000000001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(N4813/100)*(I4813*$I$16)+(N4813/100)*(J4813*$J$16)+(N4813/100)*(L4813*$L$16)</f>
        <v>267.3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18"/>
        <v>388.8</v>
      </c>
      <c r="Y4813" s="51">
        <f t="shared" si="619"/>
        <v>0</v>
      </c>
      <c r="Z4813" s="51">
        <f t="shared" si="620"/>
        <v>0</v>
      </c>
      <c r="AA4813" s="51">
        <f t="shared" si="621"/>
        <v>0</v>
      </c>
      <c r="AB4813" s="51">
        <f t="shared" si="622"/>
        <v>0</v>
      </c>
      <c r="AC4813" s="52">
        <f t="shared" si="623"/>
        <v>388.8</v>
      </c>
      <c r="AD4813" s="53">
        <f>(ROUND(AC4813-AC4800,1)/AC4800)</f>
        <v>0.10204081632653061</v>
      </c>
    </row>
    <row r="4814" spans="1:30">
      <c r="A4814" s="46"/>
      <c r="B4814" s="59"/>
      <c r="C4814" s="48" t="s">
        <v>18</v>
      </c>
      <c r="D4814" s="49">
        <v>90</v>
      </c>
      <c r="E4814" s="49">
        <v>0</v>
      </c>
      <c r="F4814" s="49">
        <v>0</v>
      </c>
      <c r="G4814" s="49">
        <v>0</v>
      </c>
      <c r="H4814" s="49">
        <v>0</v>
      </c>
      <c r="I4814" s="50">
        <v>60</v>
      </c>
      <c r="J4814" s="50">
        <v>20</v>
      </c>
      <c r="K4814" s="50">
        <v>0</v>
      </c>
      <c r="L4814" s="50">
        <v>50</v>
      </c>
      <c r="M4814" s="50">
        <v>0</v>
      </c>
      <c r="N4814" s="51">
        <f>D4814*$D$17</f>
        <v>121.50000000000001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(N4814/100)*(I4814*$I$17)+(N4814/100)*(J4814*$J$17)+(N4814/100)*(L4814*$L$17)</f>
        <v>267.3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18"/>
        <v>388.8</v>
      </c>
      <c r="Y4814" s="51">
        <f t="shared" si="619"/>
        <v>0</v>
      </c>
      <c r="Z4814" s="51">
        <f t="shared" si="620"/>
        <v>0</v>
      </c>
      <c r="AA4814" s="51">
        <f t="shared" si="621"/>
        <v>0</v>
      </c>
      <c r="AB4814" s="51">
        <f t="shared" si="622"/>
        <v>0</v>
      </c>
      <c r="AC4814" s="52">
        <f t="shared" si="623"/>
        <v>388.8</v>
      </c>
      <c r="AD4814" s="53">
        <f>(ROUND(AC4814-AC4800,1)/AC4800)</f>
        <v>0.10204081632653061</v>
      </c>
    </row>
    <row r="4815" spans="1:30">
      <c r="A4815" s="54" t="s">
        <v>19</v>
      </c>
      <c r="B4815" s="60" t="s">
        <v>384</v>
      </c>
      <c r="C4815" s="38" t="s">
        <v>50</v>
      </c>
      <c r="D4815" s="39">
        <v>160</v>
      </c>
      <c r="E4815" s="39">
        <v>0</v>
      </c>
      <c r="F4815" s="39">
        <v>0</v>
      </c>
      <c r="G4815" s="39">
        <v>0</v>
      </c>
      <c r="H4815" s="39">
        <v>0</v>
      </c>
      <c r="I4815" s="40">
        <v>30</v>
      </c>
      <c r="J4815" s="40">
        <v>0</v>
      </c>
      <c r="K4815" s="40">
        <v>0</v>
      </c>
      <c r="L4815" s="40">
        <v>0</v>
      </c>
      <c r="M4815" s="40">
        <v>0</v>
      </c>
      <c r="N4815" s="41">
        <f>D4815*$D$3</f>
        <v>224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0</v>
      </c>
      <c r="S4815" s="41">
        <f>(N4815/100)*(I4815*$I$3)+(N4815/100)*(J4815*$J$3)</f>
        <v>134.4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0</v>
      </c>
      <c r="X4815" s="41">
        <f t="shared" si="618"/>
        <v>358.4</v>
      </c>
      <c r="Y4815" s="41">
        <f t="shared" si="619"/>
        <v>0</v>
      </c>
      <c r="Z4815" s="41">
        <f t="shared" si="620"/>
        <v>0</v>
      </c>
      <c r="AA4815" s="41">
        <f t="shared" si="621"/>
        <v>0</v>
      </c>
      <c r="AB4815" s="41">
        <f t="shared" si="622"/>
        <v>0</v>
      </c>
      <c r="AC4815" s="42">
        <f t="shared" si="623"/>
        <v>358.4</v>
      </c>
      <c r="AD4815" s="43"/>
    </row>
    <row r="4816" spans="1:30">
      <c r="A4816" s="46" t="s">
        <v>29</v>
      </c>
      <c r="B4816" s="61">
        <v>40</v>
      </c>
      <c r="C4816" s="48" t="s">
        <v>5</v>
      </c>
      <c r="D4816" s="49">
        <v>160</v>
      </c>
      <c r="E4816" s="49">
        <v>0</v>
      </c>
      <c r="F4816" s="49">
        <v>0</v>
      </c>
      <c r="G4816" s="49">
        <v>0</v>
      </c>
      <c r="H4816" s="49">
        <v>0</v>
      </c>
      <c r="I4816" s="50">
        <v>35</v>
      </c>
      <c r="J4816" s="50">
        <v>10</v>
      </c>
      <c r="K4816" s="50">
        <v>0</v>
      </c>
      <c r="L4816" s="50">
        <v>0</v>
      </c>
      <c r="M4816" s="50">
        <v>0</v>
      </c>
      <c r="N4816" s="51">
        <f>D4816*$D$4</f>
        <v>216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0</v>
      </c>
      <c r="S4816" s="51">
        <f>(N4816/100)*(I4816*$I$4)+(N4816/100)*(J4816*$J$4)</f>
        <v>194.40000000000003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0</v>
      </c>
      <c r="X4816" s="51">
        <f t="shared" si="618"/>
        <v>410.40000000000003</v>
      </c>
      <c r="Y4816" s="51">
        <f t="shared" si="619"/>
        <v>0</v>
      </c>
      <c r="Z4816" s="51">
        <f t="shared" si="620"/>
        <v>0</v>
      </c>
      <c r="AA4816" s="51">
        <f t="shared" si="621"/>
        <v>0</v>
      </c>
      <c r="AB4816" s="51">
        <f t="shared" si="622"/>
        <v>0</v>
      </c>
      <c r="AC4816" s="52">
        <f t="shared" si="623"/>
        <v>410.4</v>
      </c>
      <c r="AD4816" s="53">
        <f>(ROUND(AC4816-AC4815,1)/AC4815)</f>
        <v>0.14508928571428573</v>
      </c>
    </row>
    <row r="4817" spans="1:30">
      <c r="A4817" s="46" t="s">
        <v>30</v>
      </c>
      <c r="B4817" s="61">
        <v>0</v>
      </c>
      <c r="C4817" s="48" t="s">
        <v>6</v>
      </c>
      <c r="D4817" s="49">
        <v>160</v>
      </c>
      <c r="E4817" s="49">
        <v>0</v>
      </c>
      <c r="F4817" s="49">
        <v>0</v>
      </c>
      <c r="G4817" s="49">
        <v>0</v>
      </c>
      <c r="H4817" s="49">
        <v>0</v>
      </c>
      <c r="I4817" s="50">
        <v>30</v>
      </c>
      <c r="J4817" s="50">
        <v>0</v>
      </c>
      <c r="K4817" s="50">
        <v>0</v>
      </c>
      <c r="L4817" s="50">
        <v>0</v>
      </c>
      <c r="M4817" s="50">
        <v>0</v>
      </c>
      <c r="N4817" s="51">
        <f>D4817*$D$5</f>
        <v>224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0</v>
      </c>
      <c r="S4817" s="51">
        <f>(N4817/100)*(I4817*$I$5)+(N4817/100)*(J4817*$J$5)</f>
        <v>134.4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0</v>
      </c>
      <c r="X4817" s="51">
        <f t="shared" si="618"/>
        <v>358.4</v>
      </c>
      <c r="Y4817" s="51">
        <f t="shared" si="619"/>
        <v>0</v>
      </c>
      <c r="Z4817" s="51">
        <f t="shared" si="620"/>
        <v>0</v>
      </c>
      <c r="AA4817" s="51">
        <f t="shared" si="621"/>
        <v>0</v>
      </c>
      <c r="AB4817" s="51">
        <f t="shared" si="622"/>
        <v>0</v>
      </c>
      <c r="AC4817" s="52">
        <f t="shared" si="623"/>
        <v>358.4</v>
      </c>
      <c r="AD4817" s="53">
        <f>(ROUND(AC4817-AC4815,1)/AC4815)</f>
        <v>0</v>
      </c>
    </row>
    <row r="4818" spans="1:30">
      <c r="A4818" s="46" t="s">
        <v>31</v>
      </c>
      <c r="B4818" s="61">
        <v>0</v>
      </c>
      <c r="C4818" s="48" t="s">
        <v>7</v>
      </c>
      <c r="D4818" s="49">
        <v>160</v>
      </c>
      <c r="E4818" s="49">
        <v>0</v>
      </c>
      <c r="F4818" s="49">
        <v>0</v>
      </c>
      <c r="G4818" s="49">
        <v>0</v>
      </c>
      <c r="H4818" s="49">
        <v>0</v>
      </c>
      <c r="I4818" s="50">
        <v>30</v>
      </c>
      <c r="J4818" s="50">
        <v>0</v>
      </c>
      <c r="K4818" s="50">
        <v>0</v>
      </c>
      <c r="L4818" s="50">
        <v>0</v>
      </c>
      <c r="M4818" s="50">
        <v>0</v>
      </c>
      <c r="N4818" s="51">
        <f>D4818*$D$6</f>
        <v>224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0</v>
      </c>
      <c r="S4818" s="51">
        <f>(N4818/100)*(I4818*$I$6)+(N4818/100)*(J4818*$J$6)</f>
        <v>134.4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0</v>
      </c>
      <c r="X4818" s="51">
        <f t="shared" si="618"/>
        <v>358.4</v>
      </c>
      <c r="Y4818" s="51">
        <f t="shared" si="619"/>
        <v>0</v>
      </c>
      <c r="Z4818" s="51">
        <f t="shared" si="620"/>
        <v>0</v>
      </c>
      <c r="AA4818" s="51">
        <f t="shared" si="621"/>
        <v>0</v>
      </c>
      <c r="AB4818" s="51">
        <f t="shared" si="622"/>
        <v>0</v>
      </c>
      <c r="AC4818" s="52">
        <f t="shared" si="623"/>
        <v>358.4</v>
      </c>
      <c r="AD4818" s="53">
        <f>(ROUND(AC4818-AC4815,1)/AC4815)</f>
        <v>0</v>
      </c>
    </row>
    <row r="4819" spans="1:30">
      <c r="A4819" s="46" t="s">
        <v>32</v>
      </c>
      <c r="B4819" s="61">
        <v>0</v>
      </c>
      <c r="C4819" s="48" t="s">
        <v>8</v>
      </c>
      <c r="D4819" s="49">
        <v>160</v>
      </c>
      <c r="E4819" s="49">
        <v>0</v>
      </c>
      <c r="F4819" s="49">
        <v>0</v>
      </c>
      <c r="G4819" s="49">
        <v>0</v>
      </c>
      <c r="H4819" s="49">
        <v>0</v>
      </c>
      <c r="I4819" s="50">
        <v>30</v>
      </c>
      <c r="J4819" s="50">
        <v>0</v>
      </c>
      <c r="K4819" s="50">
        <v>0</v>
      </c>
      <c r="L4819" s="50">
        <v>0</v>
      </c>
      <c r="M4819" s="50">
        <v>0</v>
      </c>
      <c r="N4819" s="51">
        <f>D4819*$D$7</f>
        <v>224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0</v>
      </c>
      <c r="S4819" s="51">
        <f>(N4819/100)*(I4819*$I$7)+(N4819/100)*(J4819*$J$7)</f>
        <v>134.4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0</v>
      </c>
      <c r="X4819" s="51">
        <f t="shared" si="618"/>
        <v>358.4</v>
      </c>
      <c r="Y4819" s="51">
        <f t="shared" si="619"/>
        <v>0</v>
      </c>
      <c r="Z4819" s="51">
        <f t="shared" si="620"/>
        <v>0</v>
      </c>
      <c r="AA4819" s="51">
        <f t="shared" si="621"/>
        <v>0</v>
      </c>
      <c r="AB4819" s="51">
        <f t="shared" si="622"/>
        <v>0</v>
      </c>
      <c r="AC4819" s="52">
        <f t="shared" si="623"/>
        <v>358.4</v>
      </c>
      <c r="AD4819" s="53">
        <f>(ROUND(AC4819-AC4815,1)/AC4815)</f>
        <v>0</v>
      </c>
    </row>
    <row r="4820" spans="1:30">
      <c r="A4820" s="46" t="s">
        <v>33</v>
      </c>
      <c r="B4820" s="61"/>
      <c r="C4820" s="48" t="s">
        <v>9</v>
      </c>
      <c r="D4820" s="49">
        <v>160</v>
      </c>
      <c r="E4820" s="49">
        <v>0</v>
      </c>
      <c r="F4820" s="49">
        <v>0</v>
      </c>
      <c r="G4820" s="49">
        <v>0</v>
      </c>
      <c r="H4820" s="49">
        <v>0</v>
      </c>
      <c r="I4820" s="50">
        <v>30</v>
      </c>
      <c r="J4820" s="50">
        <v>0</v>
      </c>
      <c r="K4820" s="50">
        <v>0</v>
      </c>
      <c r="L4820" s="50">
        <v>0</v>
      </c>
      <c r="M4820" s="50">
        <v>0</v>
      </c>
      <c r="N4820" s="51">
        <f>D4820*$D$8</f>
        <v>224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0</v>
      </c>
      <c r="S4820" s="51">
        <f>(N4820/100)*(I4820*$I$8)+(N4820/100)*(J4820*$J$8)</f>
        <v>134.4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0</v>
      </c>
      <c r="X4820" s="51">
        <f t="shared" si="618"/>
        <v>358.4</v>
      </c>
      <c r="Y4820" s="51">
        <f t="shared" si="619"/>
        <v>0</v>
      </c>
      <c r="Z4820" s="51">
        <f t="shared" si="620"/>
        <v>0</v>
      </c>
      <c r="AA4820" s="51">
        <f t="shared" si="621"/>
        <v>0</v>
      </c>
      <c r="AB4820" s="51">
        <f t="shared" si="622"/>
        <v>0</v>
      </c>
      <c r="AC4820" s="52">
        <f t="shared" si="623"/>
        <v>358.4</v>
      </c>
      <c r="AD4820" s="53">
        <f>(ROUND(AC4820-AC4815,1)/AC4815)</f>
        <v>0</v>
      </c>
    </row>
    <row r="4821" spans="1:30">
      <c r="A4821" s="46" t="s">
        <v>34</v>
      </c>
      <c r="B4821" s="61"/>
      <c r="C4821" s="48" t="s">
        <v>10</v>
      </c>
      <c r="D4821" s="49">
        <v>80</v>
      </c>
      <c r="E4821" s="49">
        <v>160</v>
      </c>
      <c r="F4821" s="49">
        <v>0</v>
      </c>
      <c r="G4821" s="49">
        <v>0</v>
      </c>
      <c r="H4821" s="49">
        <v>0</v>
      </c>
      <c r="I4821" s="50">
        <v>30</v>
      </c>
      <c r="J4821" s="50">
        <v>0</v>
      </c>
      <c r="K4821" s="50">
        <v>40</v>
      </c>
      <c r="L4821" s="50">
        <v>0</v>
      </c>
      <c r="M4821" s="50">
        <v>0</v>
      </c>
      <c r="N4821" s="51">
        <f>D4821*$D$9</f>
        <v>108</v>
      </c>
      <c r="O4821" s="51">
        <f>E4821*$E$9</f>
        <v>216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32.400000000000006</v>
      </c>
      <c r="T4821" s="51">
        <f>(O4821/100)*(K4821*$K$9)</f>
        <v>120.96000000000001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si="618"/>
        <v>140.4</v>
      </c>
      <c r="Y4821" s="51">
        <f t="shared" si="619"/>
        <v>336.96000000000004</v>
      </c>
      <c r="Z4821" s="51">
        <f t="shared" si="620"/>
        <v>0</v>
      </c>
      <c r="AA4821" s="51">
        <f t="shared" si="621"/>
        <v>0</v>
      </c>
      <c r="AB4821" s="51">
        <f t="shared" si="622"/>
        <v>0</v>
      </c>
      <c r="AC4821" s="52">
        <f t="shared" si="623"/>
        <v>477.4</v>
      </c>
      <c r="AD4821" s="53">
        <f>(ROUND(AC4821-AC4815,1)/AC4815)</f>
        <v>0.33203125</v>
      </c>
    </row>
    <row r="4822" spans="1:30">
      <c r="A4822" s="46" t="s">
        <v>35</v>
      </c>
      <c r="B4822" s="61"/>
      <c r="C4822" s="48" t="s">
        <v>11</v>
      </c>
      <c r="D4822" s="49">
        <v>80</v>
      </c>
      <c r="E4822" s="49">
        <v>0</v>
      </c>
      <c r="F4822" s="49">
        <v>160</v>
      </c>
      <c r="G4822" s="49">
        <v>0</v>
      </c>
      <c r="H4822" s="49">
        <v>0</v>
      </c>
      <c r="I4822" s="50">
        <v>30</v>
      </c>
      <c r="J4822" s="50">
        <v>0</v>
      </c>
      <c r="K4822" s="50">
        <v>20</v>
      </c>
      <c r="L4822" s="50">
        <v>20</v>
      </c>
      <c r="M4822" s="50">
        <v>0</v>
      </c>
      <c r="N4822" s="51">
        <f>D4822*$D$10</f>
        <v>108</v>
      </c>
      <c r="O4822" s="51">
        <f>E4822*$E$10</f>
        <v>0</v>
      </c>
      <c r="P4822" s="51">
        <f>F4822*$F$10</f>
        <v>216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32.400000000000006</v>
      </c>
      <c r="T4822" s="51">
        <f>(O4822/100)*(K4822*$J$10)</f>
        <v>0</v>
      </c>
      <c r="U4822" s="51">
        <f>(P4822/100)*(K4822*$K$10)+(P4822/100)*(L4822*$L$10)</f>
        <v>120.96000000000001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18"/>
        <v>140.4</v>
      </c>
      <c r="Y4822" s="51">
        <f t="shared" si="619"/>
        <v>0</v>
      </c>
      <c r="Z4822" s="51">
        <f t="shared" si="620"/>
        <v>336.96000000000004</v>
      </c>
      <c r="AA4822" s="51">
        <f t="shared" si="621"/>
        <v>0</v>
      </c>
      <c r="AB4822" s="51">
        <f t="shared" si="622"/>
        <v>0</v>
      </c>
      <c r="AC4822" s="52">
        <f t="shared" si="623"/>
        <v>477.4</v>
      </c>
      <c r="AD4822" s="53">
        <f>(ROUND(AC4822-AC4815,1)/AC4815)</f>
        <v>0.33203125</v>
      </c>
    </row>
    <row r="4823" spans="1:30">
      <c r="A4823" s="46" t="s">
        <v>36</v>
      </c>
      <c r="B4823" s="61"/>
      <c r="C4823" s="48" t="s">
        <v>12</v>
      </c>
      <c r="D4823" s="49">
        <v>80</v>
      </c>
      <c r="E4823" s="49">
        <v>0</v>
      </c>
      <c r="F4823" s="49">
        <v>0</v>
      </c>
      <c r="G4823" s="49">
        <v>160</v>
      </c>
      <c r="H4823" s="49">
        <v>0</v>
      </c>
      <c r="I4823" s="50">
        <v>30</v>
      </c>
      <c r="J4823" s="50">
        <v>0</v>
      </c>
      <c r="K4823" s="50">
        <v>0</v>
      </c>
      <c r="L4823" s="50">
        <v>40</v>
      </c>
      <c r="M4823" s="50">
        <v>0</v>
      </c>
      <c r="N4823" s="51">
        <f>D4823*$D$11</f>
        <v>108</v>
      </c>
      <c r="O4823" s="51">
        <f>E4823*$E$11</f>
        <v>0</v>
      </c>
      <c r="P4823" s="51">
        <f>F4823*$F$11</f>
        <v>0</v>
      </c>
      <c r="Q4823" s="51">
        <f>G4823*$G$11</f>
        <v>216</v>
      </c>
      <c r="R4823" s="51">
        <f>H4823*$H$11</f>
        <v>0</v>
      </c>
      <c r="S4823" s="51">
        <f>(N4823/100)*(I4823*$I$11)+(N4823/100)*(J4823*$J$11)</f>
        <v>32.400000000000006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120.96000000000001</v>
      </c>
      <c r="W4823" s="51">
        <f>(R4823/100)*(K4823*$K$11)+(R4823/100)*(L4823*$L$11)</f>
        <v>0</v>
      </c>
      <c r="X4823" s="51">
        <f t="shared" si="618"/>
        <v>140.4</v>
      </c>
      <c r="Y4823" s="51">
        <f t="shared" si="619"/>
        <v>0</v>
      </c>
      <c r="Z4823" s="51">
        <f t="shared" si="620"/>
        <v>0</v>
      </c>
      <c r="AA4823" s="51">
        <f t="shared" si="621"/>
        <v>336.96000000000004</v>
      </c>
      <c r="AB4823" s="51">
        <f t="shared" si="622"/>
        <v>0</v>
      </c>
      <c r="AC4823" s="52">
        <f t="shared" si="623"/>
        <v>477.4</v>
      </c>
      <c r="AD4823" s="53">
        <f>(ROUND(AC4823-AC4815,1)/AC4815)</f>
        <v>0.33203125</v>
      </c>
    </row>
    <row r="4824" spans="1:30">
      <c r="A4824" s="46" t="s">
        <v>37</v>
      </c>
      <c r="B4824" s="61"/>
      <c r="C4824" s="48" t="s">
        <v>13</v>
      </c>
      <c r="D4824" s="49">
        <v>80</v>
      </c>
      <c r="E4824" s="49">
        <v>0</v>
      </c>
      <c r="F4824" s="49">
        <v>0</v>
      </c>
      <c r="G4824" s="49">
        <v>0</v>
      </c>
      <c r="H4824" s="49">
        <v>160</v>
      </c>
      <c r="I4824" s="50">
        <v>30</v>
      </c>
      <c r="J4824" s="50">
        <v>0</v>
      </c>
      <c r="K4824" s="50">
        <v>20</v>
      </c>
      <c r="L4824" s="50">
        <v>20</v>
      </c>
      <c r="M4824" s="50">
        <v>0</v>
      </c>
      <c r="N4824" s="51">
        <f>D4824*$D$12</f>
        <v>108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216</v>
      </c>
      <c r="S4824" s="51">
        <f>(N4824/100)*(I4824*$I$12)+(N4824/100)*(J4824*$J$12)</f>
        <v>32.400000000000006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120.96000000000001</v>
      </c>
      <c r="X4824" s="51">
        <f t="shared" si="618"/>
        <v>140.4</v>
      </c>
      <c r="Y4824" s="51">
        <f t="shared" si="619"/>
        <v>0</v>
      </c>
      <c r="Z4824" s="51">
        <f t="shared" si="620"/>
        <v>0</v>
      </c>
      <c r="AA4824" s="51">
        <f t="shared" si="621"/>
        <v>0</v>
      </c>
      <c r="AB4824" s="51">
        <f t="shared" si="622"/>
        <v>336.96000000000004</v>
      </c>
      <c r="AC4824" s="52">
        <f t="shared" si="623"/>
        <v>477.4</v>
      </c>
      <c r="AD4824" s="53">
        <f>(ROUND(AC4824-AC4815,1)/AC4815)</f>
        <v>0.33203125</v>
      </c>
    </row>
    <row r="4825" spans="1:30">
      <c r="A4825" s="46" t="s">
        <v>38</v>
      </c>
      <c r="B4825" s="61"/>
      <c r="C4825" s="48" t="s">
        <v>14</v>
      </c>
      <c r="D4825" s="49">
        <v>160</v>
      </c>
      <c r="E4825" s="49">
        <v>0</v>
      </c>
      <c r="F4825" s="49">
        <v>0</v>
      </c>
      <c r="G4825" s="49">
        <v>0</v>
      </c>
      <c r="H4825" s="49">
        <v>0</v>
      </c>
      <c r="I4825" s="50">
        <v>0</v>
      </c>
      <c r="J4825" s="50">
        <v>0</v>
      </c>
      <c r="K4825" s="50">
        <v>0</v>
      </c>
      <c r="L4825" s="50">
        <v>0</v>
      </c>
      <c r="M4825" s="50">
        <v>50</v>
      </c>
      <c r="N4825" s="51">
        <f>D4825*$D$13</f>
        <v>216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0</v>
      </c>
      <c r="S4825" s="51">
        <f>(N4825/100)*(I4825*$I$13)+(N4825/100)*(J4825*$J$13)+(N4825/100)*(M4825*$M$13)</f>
        <v>216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0</v>
      </c>
      <c r="X4825" s="51">
        <f t="shared" si="618"/>
        <v>432</v>
      </c>
      <c r="Y4825" s="51">
        <f t="shared" si="619"/>
        <v>0</v>
      </c>
      <c r="Z4825" s="51">
        <f t="shared" si="620"/>
        <v>0</v>
      </c>
      <c r="AA4825" s="51">
        <f t="shared" si="621"/>
        <v>0</v>
      </c>
      <c r="AB4825" s="51">
        <f t="shared" si="622"/>
        <v>0</v>
      </c>
      <c r="AC4825" s="52">
        <f t="shared" si="623"/>
        <v>432</v>
      </c>
      <c r="AD4825" s="53">
        <f>(ROUND(AC4825-AC4815,1)/AC4815)</f>
        <v>0.20535714285714285</v>
      </c>
    </row>
    <row r="4826" spans="1:30">
      <c r="A4826" s="46" t="s">
        <v>39</v>
      </c>
      <c r="B4826" s="61"/>
      <c r="C4826" s="48" t="s">
        <v>15</v>
      </c>
      <c r="D4826" s="49">
        <v>160</v>
      </c>
      <c r="E4826" s="49">
        <v>0</v>
      </c>
      <c r="F4826" s="49">
        <v>0</v>
      </c>
      <c r="G4826" s="49">
        <v>0</v>
      </c>
      <c r="H4826" s="49">
        <v>0</v>
      </c>
      <c r="I4826" s="50">
        <v>30</v>
      </c>
      <c r="J4826" s="50">
        <v>0</v>
      </c>
      <c r="K4826" s="50">
        <v>35</v>
      </c>
      <c r="L4826" s="50">
        <v>0</v>
      </c>
      <c r="M4826" s="50">
        <v>0</v>
      </c>
      <c r="N4826" s="51">
        <f>D4826*$D$14</f>
        <v>216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216.00000000000003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18"/>
        <v>432</v>
      </c>
      <c r="Y4826" s="51">
        <f t="shared" si="619"/>
        <v>0</v>
      </c>
      <c r="Z4826" s="51">
        <f t="shared" si="620"/>
        <v>0</v>
      </c>
      <c r="AA4826" s="51">
        <f t="shared" si="621"/>
        <v>0</v>
      </c>
      <c r="AB4826" s="51">
        <f t="shared" si="622"/>
        <v>0</v>
      </c>
      <c r="AC4826" s="52">
        <f t="shared" si="623"/>
        <v>432</v>
      </c>
      <c r="AD4826" s="53">
        <f>(ROUND(AC4826-AC4815,1)/AC4815)</f>
        <v>0.20535714285714285</v>
      </c>
    </row>
    <row r="4827" spans="1:30">
      <c r="A4827" s="46"/>
      <c r="B4827" s="61"/>
      <c r="C4827" s="48" t="s">
        <v>16</v>
      </c>
      <c r="D4827" s="49">
        <v>160</v>
      </c>
      <c r="E4827" s="49">
        <v>0</v>
      </c>
      <c r="F4827" s="49">
        <v>0</v>
      </c>
      <c r="G4827" s="49">
        <v>0</v>
      </c>
      <c r="H4827" s="49">
        <v>0</v>
      </c>
      <c r="I4827" s="50">
        <v>30</v>
      </c>
      <c r="J4827" s="50">
        <v>0</v>
      </c>
      <c r="K4827" s="50">
        <v>0</v>
      </c>
      <c r="L4827" s="50">
        <v>35</v>
      </c>
      <c r="M4827" s="50">
        <v>0</v>
      </c>
      <c r="N4827" s="51">
        <f>D4827*$D$15</f>
        <v>216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216.00000000000003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18"/>
        <v>432</v>
      </c>
      <c r="Y4827" s="51">
        <f t="shared" si="619"/>
        <v>0</v>
      </c>
      <c r="Z4827" s="51">
        <f t="shared" si="620"/>
        <v>0</v>
      </c>
      <c r="AA4827" s="51">
        <f t="shared" si="621"/>
        <v>0</v>
      </c>
      <c r="AB4827" s="51">
        <f t="shared" si="622"/>
        <v>0</v>
      </c>
      <c r="AC4827" s="52">
        <f t="shared" si="623"/>
        <v>432</v>
      </c>
      <c r="AD4827" s="53">
        <f>(ROUND(AC4827-AC4815,1)/AC4815)</f>
        <v>0.20535714285714285</v>
      </c>
    </row>
    <row r="4828" spans="1:30">
      <c r="A4828" s="46"/>
      <c r="B4828" s="61"/>
      <c r="C4828" s="48" t="s">
        <v>17</v>
      </c>
      <c r="D4828" s="49">
        <v>160</v>
      </c>
      <c r="E4828" s="49">
        <v>0</v>
      </c>
      <c r="F4828" s="49">
        <v>0</v>
      </c>
      <c r="G4828" s="49">
        <v>0</v>
      </c>
      <c r="H4828" s="49">
        <v>0</v>
      </c>
      <c r="I4828" s="50">
        <v>30</v>
      </c>
      <c r="J4828" s="50">
        <v>25</v>
      </c>
      <c r="K4828" s="50">
        <v>0</v>
      </c>
      <c r="L4828" s="50">
        <v>0</v>
      </c>
      <c r="M4828" s="50">
        <v>0</v>
      </c>
      <c r="N4828" s="51">
        <f>D4828*$D$16</f>
        <v>216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0</v>
      </c>
      <c r="S4828" s="51">
        <f>(N4828/100)*(I4828*$I$16)+(N4828/100)*(J4828*$J$16)</f>
        <v>199.8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0</v>
      </c>
      <c r="X4828" s="51">
        <f t="shared" si="618"/>
        <v>415.8</v>
      </c>
      <c r="Y4828" s="51">
        <f t="shared" si="619"/>
        <v>0</v>
      </c>
      <c r="Z4828" s="51">
        <f t="shared" si="620"/>
        <v>0</v>
      </c>
      <c r="AA4828" s="51">
        <f t="shared" si="621"/>
        <v>0</v>
      </c>
      <c r="AB4828" s="51">
        <f t="shared" si="622"/>
        <v>0</v>
      </c>
      <c r="AC4828" s="52">
        <f t="shared" si="623"/>
        <v>415.8</v>
      </c>
      <c r="AD4828" s="53">
        <f>(ROUND(AC4828-AC4815,1)/AC4815)</f>
        <v>0.16015625</v>
      </c>
    </row>
    <row r="4829" spans="1:30">
      <c r="A4829" s="46"/>
      <c r="B4829" s="61"/>
      <c r="C4829" s="48" t="s">
        <v>18</v>
      </c>
      <c r="D4829" s="49">
        <v>160</v>
      </c>
      <c r="E4829" s="49">
        <v>0</v>
      </c>
      <c r="F4829" s="49">
        <v>0</v>
      </c>
      <c r="G4829" s="49">
        <v>0</v>
      </c>
      <c r="H4829" s="49">
        <v>0</v>
      </c>
      <c r="I4829" s="50">
        <v>45</v>
      </c>
      <c r="J4829" s="50">
        <v>0</v>
      </c>
      <c r="K4829" s="50">
        <v>0</v>
      </c>
      <c r="L4829" s="50">
        <v>0</v>
      </c>
      <c r="M4829" s="50">
        <v>0</v>
      </c>
      <c r="N4829" s="51">
        <f>D4829*$D$17</f>
        <v>216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0</v>
      </c>
      <c r="S4829" s="51">
        <f>(N4829/100)*(I4829*$I$17)+(N4829/100)*(J4829*$J$17)</f>
        <v>243.00000000000003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0</v>
      </c>
      <c r="X4829" s="51">
        <f t="shared" si="618"/>
        <v>459</v>
      </c>
      <c r="Y4829" s="51">
        <f t="shared" si="619"/>
        <v>0</v>
      </c>
      <c r="Z4829" s="51">
        <f t="shared" si="620"/>
        <v>0</v>
      </c>
      <c r="AA4829" s="51">
        <f t="shared" si="621"/>
        <v>0</v>
      </c>
      <c r="AB4829" s="51">
        <f t="shared" si="622"/>
        <v>0</v>
      </c>
      <c r="AC4829" s="52">
        <f t="shared" si="623"/>
        <v>459</v>
      </c>
      <c r="AD4829" s="53">
        <f>(ROUND(AC4829-AC4815,1)/AC4815)</f>
        <v>0.2806919642857143</v>
      </c>
    </row>
    <row r="4830" spans="1:30">
      <c r="A4830" s="54" t="s">
        <v>19</v>
      </c>
      <c r="B4830" s="58" t="s">
        <v>385</v>
      </c>
      <c r="C4830" s="38" t="s">
        <v>50</v>
      </c>
      <c r="D4830" s="39">
        <v>0</v>
      </c>
      <c r="E4830" s="39">
        <v>0</v>
      </c>
      <c r="F4830" s="39">
        <v>0</v>
      </c>
      <c r="G4830" s="39">
        <v>0</v>
      </c>
      <c r="H4830" s="39">
        <v>100</v>
      </c>
      <c r="I4830" s="40">
        <v>0</v>
      </c>
      <c r="J4830" s="40">
        <v>0</v>
      </c>
      <c r="K4830" s="40">
        <v>40</v>
      </c>
      <c r="L4830" s="40">
        <v>40</v>
      </c>
      <c r="M4830" s="40">
        <v>0</v>
      </c>
      <c r="N4830" s="41">
        <f>D4830*$D$3</f>
        <v>0</v>
      </c>
      <c r="O4830" s="41">
        <f>E4830*$E$3</f>
        <v>0</v>
      </c>
      <c r="P4830" s="41">
        <f>F4830*$F$3</f>
        <v>0</v>
      </c>
      <c r="Q4830" s="41">
        <f>G4830*$G$3</f>
        <v>0</v>
      </c>
      <c r="R4830" s="41">
        <f>H4830*$H$3</f>
        <v>140</v>
      </c>
      <c r="S4830" s="41">
        <f>(N4830/100)*(I4830*$I$3)+(N4830/100)*(J4830*$J$3)</f>
        <v>0</v>
      </c>
      <c r="T4830" s="41">
        <f>(O4830/100)*(K4830*$K$3)</f>
        <v>0</v>
      </c>
      <c r="U4830" s="41">
        <f>(P4830/100)*(K4830*$K$3)+(P4830/100)*(L4830*$L$3)</f>
        <v>0</v>
      </c>
      <c r="V4830" s="41">
        <f>(Q4830/100)*(L4830*$L$3)</f>
        <v>0</v>
      </c>
      <c r="W4830" s="41">
        <f>(R4830/100)*(K4830*$K$3)+(R4830/100)*(L4830*$L$3)</f>
        <v>224</v>
      </c>
      <c r="X4830" s="41">
        <f t="shared" si="618"/>
        <v>0</v>
      </c>
      <c r="Y4830" s="41">
        <f t="shared" si="619"/>
        <v>0</v>
      </c>
      <c r="Z4830" s="41">
        <f t="shared" si="620"/>
        <v>0</v>
      </c>
      <c r="AA4830" s="41">
        <f t="shared" si="621"/>
        <v>0</v>
      </c>
      <c r="AB4830" s="41">
        <f t="shared" si="622"/>
        <v>364</v>
      </c>
      <c r="AC4830" s="42">
        <f t="shared" si="623"/>
        <v>364</v>
      </c>
      <c r="AD4830" s="43"/>
    </row>
    <row r="4831" spans="1:30">
      <c r="A4831" s="46" t="s">
        <v>29</v>
      </c>
      <c r="B4831" s="59">
        <v>0</v>
      </c>
      <c r="C4831" s="48"/>
      <c r="D4831" s="49"/>
      <c r="E4831" s="49"/>
      <c r="F4831" s="49"/>
      <c r="G4831" s="49"/>
      <c r="H4831" s="49"/>
      <c r="I4831" s="50"/>
      <c r="J4831" s="50"/>
      <c r="K4831" s="50"/>
      <c r="L4831" s="50"/>
      <c r="M4831" s="50"/>
      <c r="N4831" s="51">
        <f>D4831*$D$4</f>
        <v>0</v>
      </c>
      <c r="O4831" s="51">
        <f>E4831*$E$4</f>
        <v>0</v>
      </c>
      <c r="P4831" s="51">
        <f>F4831*$F$4</f>
        <v>0</v>
      </c>
      <c r="Q4831" s="51">
        <f>G4831*$G$4</f>
        <v>0</v>
      </c>
      <c r="R4831" s="51">
        <f>H4831*$H$4</f>
        <v>0</v>
      </c>
      <c r="S4831" s="51">
        <f>(N4831/100)*(I4831*$I$4)+(N4831/100)*(J4831*$J$4)</f>
        <v>0</v>
      </c>
      <c r="T4831" s="51">
        <f>(O4831/100)*(K4831*$K$4)</f>
        <v>0</v>
      </c>
      <c r="U4831" s="51">
        <f>(P4831/100)*(K4831*$K$4)+(P4831/100)*(L4831*$L$4)</f>
        <v>0</v>
      </c>
      <c r="V4831" s="51">
        <f>(Q4831/100)*(L4831*$L$4)</f>
        <v>0</v>
      </c>
      <c r="W4831" s="51">
        <f>(R4831/100)*(K4831*$K$4)+(R4831/100)*(L4831*$L$4)</f>
        <v>0</v>
      </c>
      <c r="X4831" s="51">
        <f t="shared" si="618"/>
        <v>0</v>
      </c>
      <c r="Y4831" s="51">
        <f t="shared" si="619"/>
        <v>0</v>
      </c>
      <c r="Z4831" s="51">
        <f t="shared" si="620"/>
        <v>0</v>
      </c>
      <c r="AA4831" s="51">
        <f t="shared" si="621"/>
        <v>0</v>
      </c>
      <c r="AB4831" s="51">
        <f t="shared" si="622"/>
        <v>0</v>
      </c>
      <c r="AC4831" s="52">
        <f t="shared" si="623"/>
        <v>0</v>
      </c>
      <c r="AD4831" s="53">
        <f>(ROUND(AC4831-AC4830,1)/AC4830)</f>
        <v>-1</v>
      </c>
    </row>
    <row r="4832" spans="1:30">
      <c r="A4832" s="46" t="s">
        <v>30</v>
      </c>
      <c r="B4832" s="59">
        <v>0</v>
      </c>
      <c r="C4832" s="48" t="s">
        <v>6</v>
      </c>
      <c r="D4832" s="49">
        <v>0</v>
      </c>
      <c r="E4832" s="49">
        <v>0</v>
      </c>
      <c r="F4832" s="49">
        <v>0</v>
      </c>
      <c r="G4832" s="49">
        <v>0</v>
      </c>
      <c r="H4832" s="49">
        <v>100</v>
      </c>
      <c r="I4832" s="50">
        <v>0</v>
      </c>
      <c r="J4832" s="50">
        <v>0</v>
      </c>
      <c r="K4832" s="50">
        <v>40</v>
      </c>
      <c r="L4832" s="50">
        <v>40</v>
      </c>
      <c r="M4832" s="50">
        <v>0</v>
      </c>
      <c r="N4832" s="51">
        <f>D4832*$D$5</f>
        <v>0</v>
      </c>
      <c r="O4832" s="51">
        <f>E4832*$E$5</f>
        <v>0</v>
      </c>
      <c r="P4832" s="51">
        <f>F4832*$F$5</f>
        <v>0</v>
      </c>
      <c r="Q4832" s="51">
        <f>G4832*$G$5</f>
        <v>0</v>
      </c>
      <c r="R4832" s="51">
        <f>H4832*$H$5</f>
        <v>140</v>
      </c>
      <c r="S4832" s="51">
        <f>(N4832/100)*(I4832*$I$5)+(N4832/100)*(J4832*$J$5)</f>
        <v>0</v>
      </c>
      <c r="T4832" s="51">
        <f>(O4832/100)*(K4832*$K$5)</f>
        <v>0</v>
      </c>
      <c r="U4832" s="51">
        <f>(P4832/100)*(K4832*$K$5)+(P4832/100)*(L4832*$L$5)</f>
        <v>0</v>
      </c>
      <c r="V4832" s="51">
        <f>(Q4832/100)*(L4832*$L$5)</f>
        <v>0</v>
      </c>
      <c r="W4832" s="51">
        <f>(R4832/100)*(K4832*$K$5)+(R4832/100)*(L4832*$L$5)</f>
        <v>224</v>
      </c>
      <c r="X4832" s="51">
        <f t="shared" si="618"/>
        <v>0</v>
      </c>
      <c r="Y4832" s="51">
        <f t="shared" si="619"/>
        <v>0</v>
      </c>
      <c r="Z4832" s="51">
        <f t="shared" si="620"/>
        <v>0</v>
      </c>
      <c r="AA4832" s="51">
        <f t="shared" si="621"/>
        <v>0</v>
      </c>
      <c r="AB4832" s="51">
        <f t="shared" si="622"/>
        <v>364</v>
      </c>
      <c r="AC4832" s="52">
        <f t="shared" si="623"/>
        <v>364</v>
      </c>
      <c r="AD4832" s="53">
        <f>(ROUND(AC4832-AC4830,1)/AC4830)</f>
        <v>0</v>
      </c>
    </row>
    <row r="4833" spans="1:30">
      <c r="A4833" s="46" t="s">
        <v>31</v>
      </c>
      <c r="B4833" s="59">
        <v>16</v>
      </c>
      <c r="C4833" s="48" t="s">
        <v>7</v>
      </c>
      <c r="D4833" s="49">
        <v>0</v>
      </c>
      <c r="E4833" s="49">
        <v>0</v>
      </c>
      <c r="F4833" s="49">
        <v>0</v>
      </c>
      <c r="G4833" s="49">
        <v>0</v>
      </c>
      <c r="H4833" s="49">
        <v>100</v>
      </c>
      <c r="I4833" s="50">
        <v>0</v>
      </c>
      <c r="J4833" s="50">
        <v>0</v>
      </c>
      <c r="K4833" s="50">
        <v>40</v>
      </c>
      <c r="L4833" s="50">
        <v>40</v>
      </c>
      <c r="M4833" s="50">
        <v>0</v>
      </c>
      <c r="N4833" s="51">
        <f>D4833*$D$6</f>
        <v>0</v>
      </c>
      <c r="O4833" s="51">
        <f>E4833*$E$6</f>
        <v>0</v>
      </c>
      <c r="P4833" s="51">
        <f>F4833*$F$6</f>
        <v>0</v>
      </c>
      <c r="Q4833" s="51">
        <f>G4833*$G$6</f>
        <v>0</v>
      </c>
      <c r="R4833" s="51">
        <f>H4833*$H$6</f>
        <v>140</v>
      </c>
      <c r="S4833" s="51">
        <f>(N4833/100)*(I4833*$I$6)+(N4833/100)*(J4833*$J$6)</f>
        <v>0</v>
      </c>
      <c r="T4833" s="51">
        <f>(O4833/100)*(K4833*$K$6)</f>
        <v>0</v>
      </c>
      <c r="U4833" s="51">
        <f>(P4833/100)*(K4833*$K$6)+(P4833/100)*(L4833*$L$6)</f>
        <v>0</v>
      </c>
      <c r="V4833" s="51">
        <f>(Q4833/100)*(L4833*$L$6)</f>
        <v>0</v>
      </c>
      <c r="W4833" s="51">
        <f>(R4833/100)*(K4833*$K$6)+(R4833/100)*(L4833*$L$6)</f>
        <v>224</v>
      </c>
      <c r="X4833" s="51">
        <f t="shared" si="618"/>
        <v>0</v>
      </c>
      <c r="Y4833" s="51">
        <f t="shared" si="619"/>
        <v>0</v>
      </c>
      <c r="Z4833" s="51">
        <f t="shared" si="620"/>
        <v>0</v>
      </c>
      <c r="AA4833" s="51">
        <f t="shared" si="621"/>
        <v>0</v>
      </c>
      <c r="AB4833" s="51">
        <f t="shared" si="622"/>
        <v>364</v>
      </c>
      <c r="AC4833" s="52">
        <f t="shared" si="623"/>
        <v>364</v>
      </c>
      <c r="AD4833" s="53">
        <f>(ROUND(AC4833-AC4830,1)/AC4830)</f>
        <v>0</v>
      </c>
    </row>
    <row r="4834" spans="1:30">
      <c r="A4834" s="46" t="s">
        <v>32</v>
      </c>
      <c r="B4834" s="59">
        <v>16</v>
      </c>
      <c r="C4834" s="48" t="s">
        <v>8</v>
      </c>
      <c r="D4834" s="49">
        <v>0</v>
      </c>
      <c r="E4834" s="49">
        <v>0</v>
      </c>
      <c r="F4834" s="49">
        <v>0</v>
      </c>
      <c r="G4834" s="49">
        <v>0</v>
      </c>
      <c r="H4834" s="49">
        <v>100</v>
      </c>
      <c r="I4834" s="50">
        <v>0</v>
      </c>
      <c r="J4834" s="50">
        <v>0</v>
      </c>
      <c r="K4834" s="50">
        <v>40</v>
      </c>
      <c r="L4834" s="50">
        <v>40</v>
      </c>
      <c r="M4834" s="50">
        <v>0</v>
      </c>
      <c r="N4834" s="51">
        <f>D4834*$D$7</f>
        <v>0</v>
      </c>
      <c r="O4834" s="51">
        <f>E4834*$E$7</f>
        <v>0</v>
      </c>
      <c r="P4834" s="51">
        <f>F4834*$F$7</f>
        <v>0</v>
      </c>
      <c r="Q4834" s="51">
        <f>G4834*$G$7</f>
        <v>0</v>
      </c>
      <c r="R4834" s="51">
        <f>H4834*$H$7</f>
        <v>140</v>
      </c>
      <c r="S4834" s="51">
        <f>(N4834/100)*(I4834*$I$7)+(N4834/100)*(J4834*$J$7)</f>
        <v>0</v>
      </c>
      <c r="T4834" s="51">
        <f>(O4834/100)*(K4834*$K$7)</f>
        <v>0</v>
      </c>
      <c r="U4834" s="51">
        <f>(P4834/100)*(K4834*$K$7)+(P4834/100)*(L4834*$L$7)</f>
        <v>0</v>
      </c>
      <c r="V4834" s="51">
        <f>(Q4834/100)*(L4834*$L$7)</f>
        <v>0</v>
      </c>
      <c r="W4834" s="51">
        <f>(R4834/100)*(K4834*$K$7)+(R4834/100)*(L4834*$L$7)</f>
        <v>224</v>
      </c>
      <c r="X4834" s="51">
        <f t="shared" si="618"/>
        <v>0</v>
      </c>
      <c r="Y4834" s="51">
        <f t="shared" si="619"/>
        <v>0</v>
      </c>
      <c r="Z4834" s="51">
        <f t="shared" si="620"/>
        <v>0</v>
      </c>
      <c r="AA4834" s="51">
        <f t="shared" si="621"/>
        <v>0</v>
      </c>
      <c r="AB4834" s="51">
        <f t="shared" si="622"/>
        <v>364</v>
      </c>
      <c r="AC4834" s="52">
        <f t="shared" si="623"/>
        <v>364</v>
      </c>
      <c r="AD4834" s="53">
        <f>(ROUND(AC4834-AC4830,1)/AC4830)</f>
        <v>0</v>
      </c>
    </row>
    <row r="4835" spans="1:30">
      <c r="A4835" s="46" t="s">
        <v>33</v>
      </c>
      <c r="B4835" s="59"/>
      <c r="C4835" s="48" t="s">
        <v>9</v>
      </c>
      <c r="D4835" s="49">
        <v>0</v>
      </c>
      <c r="E4835" s="49">
        <v>0</v>
      </c>
      <c r="F4835" s="49">
        <v>0</v>
      </c>
      <c r="G4835" s="49">
        <v>0</v>
      </c>
      <c r="H4835" s="49">
        <v>100</v>
      </c>
      <c r="I4835" s="50">
        <v>0</v>
      </c>
      <c r="J4835" s="50">
        <v>0</v>
      </c>
      <c r="K4835" s="50">
        <v>40</v>
      </c>
      <c r="L4835" s="50">
        <v>40</v>
      </c>
      <c r="M4835" s="50">
        <v>0</v>
      </c>
      <c r="N4835" s="51">
        <f>D4835*$D$8</f>
        <v>0</v>
      </c>
      <c r="O4835" s="51">
        <f>E4835*$E$8</f>
        <v>0</v>
      </c>
      <c r="P4835" s="51">
        <f>F4835*$F$8</f>
        <v>0</v>
      </c>
      <c r="Q4835" s="51">
        <f>G4835*$G$8</f>
        <v>0</v>
      </c>
      <c r="R4835" s="51">
        <f>H4835*$H$8</f>
        <v>140</v>
      </c>
      <c r="S4835" s="51">
        <f>(N4835/100)*(I4835*$I$8)+(N4835/100)*(J4835*$J$8)</f>
        <v>0</v>
      </c>
      <c r="T4835" s="51">
        <f>(O4835/100)*(K4835*$K$8)</f>
        <v>0</v>
      </c>
      <c r="U4835" s="51">
        <f>(P4835/100)*(K4835*$K$8)+(P4835/100)*(L4835*$L$8)</f>
        <v>0</v>
      </c>
      <c r="V4835" s="51">
        <f>(Q4835/100)*(L4835*$L$8)</f>
        <v>0</v>
      </c>
      <c r="W4835" s="51">
        <f>(R4835/100)*(K4835*$K$8)+(R4835/100)*(L4835*$L$8)</f>
        <v>224</v>
      </c>
      <c r="X4835" s="51">
        <f t="shared" si="618"/>
        <v>0</v>
      </c>
      <c r="Y4835" s="51">
        <f t="shared" si="619"/>
        <v>0</v>
      </c>
      <c r="Z4835" s="51">
        <f t="shared" si="620"/>
        <v>0</v>
      </c>
      <c r="AA4835" s="51">
        <f t="shared" si="621"/>
        <v>0</v>
      </c>
      <c r="AB4835" s="51">
        <f t="shared" si="622"/>
        <v>364</v>
      </c>
      <c r="AC4835" s="52">
        <f t="shared" si="623"/>
        <v>364</v>
      </c>
      <c r="AD4835" s="53">
        <f>(ROUND(AC4835-AC4830,1)/AC4830)</f>
        <v>0</v>
      </c>
    </row>
    <row r="4836" spans="1:30">
      <c r="A4836" s="46" t="s">
        <v>34</v>
      </c>
      <c r="B4836" s="59"/>
      <c r="C4836" s="48" t="s">
        <v>10</v>
      </c>
      <c r="D4836" s="49">
        <v>0</v>
      </c>
      <c r="E4836" s="49">
        <v>150</v>
      </c>
      <c r="F4836" s="49">
        <v>0</v>
      </c>
      <c r="G4836" s="49">
        <v>0</v>
      </c>
      <c r="H4836" s="49">
        <v>0</v>
      </c>
      <c r="I4836" s="50">
        <v>0</v>
      </c>
      <c r="J4836" s="50">
        <v>0</v>
      </c>
      <c r="K4836" s="50">
        <v>86</v>
      </c>
      <c r="L4836" s="50">
        <v>0</v>
      </c>
      <c r="M4836" s="50">
        <v>0</v>
      </c>
      <c r="N4836" s="51">
        <f>D4836*$D$9</f>
        <v>0</v>
      </c>
      <c r="O4836" s="51">
        <f>E4836*$E$9</f>
        <v>202.5</v>
      </c>
      <c r="P4836" s="51">
        <f>F4836*$F$9</f>
        <v>0</v>
      </c>
      <c r="Q4836" s="51">
        <f>G4836*$G$9</f>
        <v>0</v>
      </c>
      <c r="R4836" s="51">
        <f>H4836*$H$9</f>
        <v>0</v>
      </c>
      <c r="S4836" s="51">
        <f>(N4836/100)*(I4836*$I$9)+(N4836/100)*(J4836*$J$9)</f>
        <v>0</v>
      </c>
      <c r="T4836" s="51">
        <f>(O4836/100)*(K4836*$K$9)</f>
        <v>243.80999999999997</v>
      </c>
      <c r="U4836" s="51">
        <f>(P4836/100)*(K4836*$K$9)+(P4836/100)*(L4836*$L$9)</f>
        <v>0</v>
      </c>
      <c r="V4836" s="51">
        <f>(Q4836/100)*(L4836*$L$9)</f>
        <v>0</v>
      </c>
      <c r="W4836" s="51">
        <f>(R4836/100)*(K4836*$K$9)+(R4836/100)*(L4836*$L$9)</f>
        <v>0</v>
      </c>
      <c r="X4836" s="51">
        <f t="shared" ref="X4836:X4859" si="624">N4836+S4836</f>
        <v>0</v>
      </c>
      <c r="Y4836" s="51">
        <f t="shared" ref="Y4836:Y4859" si="625">O4836+T4836</f>
        <v>446.30999999999995</v>
      </c>
      <c r="Z4836" s="51">
        <f t="shared" ref="Z4836:Z4859" si="626">P4836+U4836</f>
        <v>0</v>
      </c>
      <c r="AA4836" s="51">
        <f t="shared" ref="AA4836:AA4859" si="627">Q4836+V4836</f>
        <v>0</v>
      </c>
      <c r="AB4836" s="51">
        <f t="shared" ref="AB4836:AB4859" si="628">R4836+W4836</f>
        <v>0</v>
      </c>
      <c r="AC4836" s="52">
        <f t="shared" ref="AC4836:AC4859" si="629">ROUND(X4836+Y4836+Z4836+AA4836+AB4836,1)</f>
        <v>446.3</v>
      </c>
      <c r="AD4836" s="53">
        <f>(ROUND(AC4836-AC4830,1)/AC4830)</f>
        <v>0.2260989010989011</v>
      </c>
    </row>
    <row r="4837" spans="1:30">
      <c r="A4837" s="46" t="s">
        <v>35</v>
      </c>
      <c r="B4837" s="59"/>
      <c r="C4837" s="48" t="s">
        <v>11</v>
      </c>
      <c r="D4837" s="49">
        <v>0</v>
      </c>
      <c r="E4837" s="49">
        <v>0</v>
      </c>
      <c r="F4837" s="49">
        <v>150</v>
      </c>
      <c r="G4837" s="49">
        <v>0</v>
      </c>
      <c r="H4837" s="49">
        <v>0</v>
      </c>
      <c r="I4837" s="50">
        <v>0</v>
      </c>
      <c r="J4837" s="50">
        <v>0</v>
      </c>
      <c r="K4837" s="50">
        <v>43</v>
      </c>
      <c r="L4837" s="50">
        <v>43</v>
      </c>
      <c r="M4837" s="50">
        <v>0</v>
      </c>
      <c r="N4837" s="51">
        <f>D4837*$D$10</f>
        <v>0</v>
      </c>
      <c r="O4837" s="51">
        <f>E4837*$E$10</f>
        <v>0</v>
      </c>
      <c r="P4837" s="51">
        <f>F4837*$F$10</f>
        <v>202.5</v>
      </c>
      <c r="Q4837" s="51">
        <f>G4837*$G$10</f>
        <v>0</v>
      </c>
      <c r="R4837" s="51">
        <f>H4837*$H$10</f>
        <v>0</v>
      </c>
      <c r="S4837" s="51">
        <f>(N4837/100)*(I4837*$I$10)+(N4837/100)*(J4837*$J$10)</f>
        <v>0</v>
      </c>
      <c r="T4837" s="51">
        <f>(O4837/100)*(K4837*$J$10)</f>
        <v>0</v>
      </c>
      <c r="U4837" s="51">
        <f>(P4837/100)*(K4837*$K$10)+(P4837/100)*(L4837*$L$10)</f>
        <v>243.80999999999997</v>
      </c>
      <c r="V4837" s="51">
        <f>(Q4837/100)*(L4837*$L$10)</f>
        <v>0</v>
      </c>
      <c r="W4837" s="51">
        <f>(R4837/100)*(K4837*$K$10)+(R4837/100)*(L4837*$L$10)</f>
        <v>0</v>
      </c>
      <c r="X4837" s="51">
        <f t="shared" si="624"/>
        <v>0</v>
      </c>
      <c r="Y4837" s="51">
        <f t="shared" si="625"/>
        <v>0</v>
      </c>
      <c r="Z4837" s="51">
        <f t="shared" si="626"/>
        <v>446.30999999999995</v>
      </c>
      <c r="AA4837" s="51">
        <f t="shared" si="627"/>
        <v>0</v>
      </c>
      <c r="AB4837" s="51">
        <f t="shared" si="628"/>
        <v>0</v>
      </c>
      <c r="AC4837" s="52">
        <f t="shared" si="629"/>
        <v>446.3</v>
      </c>
      <c r="AD4837" s="53">
        <f>(ROUND(AC4837-AC4830,1)/AC4830)</f>
        <v>0.2260989010989011</v>
      </c>
    </row>
    <row r="4838" spans="1:30">
      <c r="A4838" s="46" t="s">
        <v>36</v>
      </c>
      <c r="B4838" s="59"/>
      <c r="C4838" s="48" t="s">
        <v>12</v>
      </c>
      <c r="D4838" s="49">
        <v>0</v>
      </c>
      <c r="E4838" s="49">
        <v>0</v>
      </c>
      <c r="F4838" s="49">
        <v>0</v>
      </c>
      <c r="G4838" s="49">
        <v>150</v>
      </c>
      <c r="H4838" s="49">
        <v>0</v>
      </c>
      <c r="I4838" s="50">
        <v>0</v>
      </c>
      <c r="J4838" s="50">
        <v>0</v>
      </c>
      <c r="K4838" s="50">
        <v>0</v>
      </c>
      <c r="L4838" s="50">
        <v>86</v>
      </c>
      <c r="M4838" s="50">
        <v>0</v>
      </c>
      <c r="N4838" s="51">
        <f>D4838*$D$11</f>
        <v>0</v>
      </c>
      <c r="O4838" s="51">
        <f>E4838*$E$11</f>
        <v>0</v>
      </c>
      <c r="P4838" s="51">
        <f>F4838*$F$11</f>
        <v>0</v>
      </c>
      <c r="Q4838" s="51">
        <f>G4838*$G$11</f>
        <v>202.5</v>
      </c>
      <c r="R4838" s="51">
        <f>H4838*$H$11</f>
        <v>0</v>
      </c>
      <c r="S4838" s="51">
        <f>(N4838/100)*(I4838*$I$11)+(N4838/100)*(J4838*$J$11)</f>
        <v>0</v>
      </c>
      <c r="T4838" s="51">
        <f>(O4838/100)*(K4838*$K$11)</f>
        <v>0</v>
      </c>
      <c r="U4838" s="51">
        <f>(P4838/100)*(K4838*$K$11)+(P4838/100)*(L4838*$L$11)</f>
        <v>0</v>
      </c>
      <c r="V4838" s="51">
        <f>(Q4838/100)*(L4838*$L$11)</f>
        <v>243.80999999999997</v>
      </c>
      <c r="W4838" s="51">
        <f>(R4838/100)*(K4838*$K$11)+(R4838/100)*(L4838*$L$11)</f>
        <v>0</v>
      </c>
      <c r="X4838" s="51">
        <f t="shared" si="624"/>
        <v>0</v>
      </c>
      <c r="Y4838" s="51">
        <f t="shared" si="625"/>
        <v>0</v>
      </c>
      <c r="Z4838" s="51">
        <f t="shared" si="626"/>
        <v>0</v>
      </c>
      <c r="AA4838" s="51">
        <f t="shared" si="627"/>
        <v>446.30999999999995</v>
      </c>
      <c r="AB4838" s="51">
        <f t="shared" si="628"/>
        <v>0</v>
      </c>
      <c r="AC4838" s="52">
        <f t="shared" si="629"/>
        <v>446.3</v>
      </c>
      <c r="AD4838" s="53">
        <f>(ROUND(AC4838-AC4830,1)/AC4830)</f>
        <v>0.2260989010989011</v>
      </c>
    </row>
    <row r="4839" spans="1:30">
      <c r="A4839" s="46" t="s">
        <v>37</v>
      </c>
      <c r="B4839" s="59"/>
      <c r="C4839" s="48" t="s">
        <v>13</v>
      </c>
      <c r="D4839" s="49">
        <v>0</v>
      </c>
      <c r="E4839" s="49">
        <v>0</v>
      </c>
      <c r="F4839" s="49">
        <v>0</v>
      </c>
      <c r="G4839" s="49">
        <v>0</v>
      </c>
      <c r="H4839" s="49">
        <v>150</v>
      </c>
      <c r="I4839" s="50">
        <v>0</v>
      </c>
      <c r="J4839" s="50">
        <v>0</v>
      </c>
      <c r="K4839" s="50">
        <v>45</v>
      </c>
      <c r="L4839" s="50">
        <v>45</v>
      </c>
      <c r="M4839" s="50">
        <v>0</v>
      </c>
      <c r="N4839" s="51">
        <f>D4839*$D$12</f>
        <v>0</v>
      </c>
      <c r="O4839" s="51">
        <f>E4839*$E$12</f>
        <v>0</v>
      </c>
      <c r="P4839" s="51">
        <f>F4839*$F$12</f>
        <v>0</v>
      </c>
      <c r="Q4839" s="51">
        <f>G4839*$G$12</f>
        <v>0</v>
      </c>
      <c r="R4839" s="51">
        <f>H4839*$H$12</f>
        <v>202.5</v>
      </c>
      <c r="S4839" s="51">
        <f>(N4839/100)*(I4839*$I$12)+(N4839/100)*(J4839*$J$12)</f>
        <v>0</v>
      </c>
      <c r="T4839" s="51">
        <f>(O4839/100)*(K4839*$K$12)</f>
        <v>0</v>
      </c>
      <c r="U4839" s="51">
        <f>(P4839/100)*(K4839*$K$12)+(P4839/100)*(L4839*$L$12)</f>
        <v>0</v>
      </c>
      <c r="V4839" s="51">
        <f>(Q4839/100)*(L4839*$L$12)</f>
        <v>0</v>
      </c>
      <c r="W4839" s="51">
        <f>(R4839/100)*(K4839*$K$12)+(R4839/100)*(L4839*$L$12)</f>
        <v>255.14999999999995</v>
      </c>
      <c r="X4839" s="51">
        <f t="shared" si="624"/>
        <v>0</v>
      </c>
      <c r="Y4839" s="51">
        <f t="shared" si="625"/>
        <v>0</v>
      </c>
      <c r="Z4839" s="51">
        <f t="shared" si="626"/>
        <v>0</v>
      </c>
      <c r="AA4839" s="51">
        <f t="shared" si="627"/>
        <v>0</v>
      </c>
      <c r="AB4839" s="51">
        <f t="shared" si="628"/>
        <v>457.65</v>
      </c>
      <c r="AC4839" s="52">
        <f t="shared" si="629"/>
        <v>457.7</v>
      </c>
      <c r="AD4839" s="53">
        <f>(ROUND(AC4839-AC4830,1)/AC4830)</f>
        <v>0.25741758241758245</v>
      </c>
    </row>
    <row r="4840" spans="1:30">
      <c r="A4840" s="46" t="s">
        <v>38</v>
      </c>
      <c r="B4840" s="59"/>
      <c r="C4840" s="48" t="s">
        <v>14</v>
      </c>
      <c r="D4840" s="49">
        <v>0</v>
      </c>
      <c r="E4840" s="49">
        <v>0</v>
      </c>
      <c r="F4840" s="49">
        <v>0</v>
      </c>
      <c r="G4840" s="49">
        <v>0</v>
      </c>
      <c r="H4840" s="49">
        <v>100</v>
      </c>
      <c r="I4840" s="50">
        <v>0</v>
      </c>
      <c r="J4840" s="50">
        <v>0</v>
      </c>
      <c r="K4840" s="50">
        <v>0</v>
      </c>
      <c r="L4840" s="50">
        <v>0</v>
      </c>
      <c r="M4840" s="50">
        <v>115</v>
      </c>
      <c r="N4840" s="51">
        <f>D4840*$D$13</f>
        <v>0</v>
      </c>
      <c r="O4840" s="51">
        <f>E4840*$E$13</f>
        <v>0</v>
      </c>
      <c r="P4840" s="51">
        <f>F4840*$F$13</f>
        <v>0</v>
      </c>
      <c r="Q4840" s="51">
        <f>G4840*$G$13</f>
        <v>0</v>
      </c>
      <c r="R4840" s="51">
        <f>H4840*$H$13</f>
        <v>135</v>
      </c>
      <c r="S4840" s="51">
        <f>(N4840/100)*(I4840*$I$13)+(N4840/100)*(J4840*$J$13)+(N4840/100)*(M4840*$M$13)</f>
        <v>0</v>
      </c>
      <c r="T4840" s="51">
        <f>(O4840/100)*(K4840*$K$13)+(O4840/100)*(M4840*$M$13)</f>
        <v>0</v>
      </c>
      <c r="U4840" s="51">
        <f>(P4840/100)*(K4840*$K$13)+(P4840/100)*(L4840*$L$13)+(P4840/100)*(M4840*$M$13)</f>
        <v>0</v>
      </c>
      <c r="V4840" s="51">
        <f>(Q4840/100)*(L4840*$L$13)+(Q4840/100)*(M4840*$M$13)</f>
        <v>0</v>
      </c>
      <c r="W4840" s="51">
        <f>(R4840/100)*(K4840*$K$13)+(R4840/100)*(L4840*$L$13)+(R4840/100)*(M4840*$M$13)</f>
        <v>310.5</v>
      </c>
      <c r="X4840" s="51">
        <f t="shared" si="624"/>
        <v>0</v>
      </c>
      <c r="Y4840" s="51">
        <f t="shared" si="625"/>
        <v>0</v>
      </c>
      <c r="Z4840" s="51">
        <f t="shared" si="626"/>
        <v>0</v>
      </c>
      <c r="AA4840" s="51">
        <f t="shared" si="627"/>
        <v>0</v>
      </c>
      <c r="AB4840" s="51">
        <f t="shared" si="628"/>
        <v>445.5</v>
      </c>
      <c r="AC4840" s="52">
        <f t="shared" si="629"/>
        <v>445.5</v>
      </c>
      <c r="AD4840" s="53">
        <f>(ROUND(AC4840-AC4830,1)/AC4830)</f>
        <v>0.22390109890109891</v>
      </c>
    </row>
    <row r="4841" spans="1:30">
      <c r="A4841" s="46" t="s">
        <v>39</v>
      </c>
      <c r="B4841" s="59"/>
      <c r="C4841" s="48" t="s">
        <v>15</v>
      </c>
      <c r="D4841" s="49">
        <v>120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85</v>
      </c>
      <c r="L4841" s="50">
        <v>0</v>
      </c>
      <c r="M4841" s="50">
        <v>0</v>
      </c>
      <c r="N4841" s="51">
        <f>D4841*$D$14</f>
        <v>162</v>
      </c>
      <c r="O4841" s="51">
        <f>E4841*$E$14</f>
        <v>0</v>
      </c>
      <c r="P4841" s="51">
        <f>F4841*$F$14</f>
        <v>0</v>
      </c>
      <c r="Q4841" s="51">
        <f>G4841*$G$14</f>
        <v>0</v>
      </c>
      <c r="R4841" s="51">
        <f>H4841*$H$14</f>
        <v>0</v>
      </c>
      <c r="S4841" s="51">
        <f>(N4841/100)*(I4841*$I$14)+(N4841/100)*(J4841*$J$14)+(N4841/100)*(K4841*$K$14)</f>
        <v>275.40000000000003</v>
      </c>
      <c r="T4841" s="51">
        <f>(O4841/100)*(K4841*$K$14)</f>
        <v>0</v>
      </c>
      <c r="U4841" s="51">
        <f>(P4841/100)*(K4841*$K$14)+(P4841/100)*(L4841*$L$14)</f>
        <v>0</v>
      </c>
      <c r="V4841" s="51">
        <f>(Q4841/100)*(L4841*$L$14)</f>
        <v>0</v>
      </c>
      <c r="W4841" s="51">
        <f>(R4841/100)*(K4841*$L$14)+(R4841/100)*(L4841*$M$14)</f>
        <v>0</v>
      </c>
      <c r="X4841" s="51">
        <f t="shared" si="624"/>
        <v>437.40000000000003</v>
      </c>
      <c r="Y4841" s="51">
        <f t="shared" si="625"/>
        <v>0</v>
      </c>
      <c r="Z4841" s="51">
        <f t="shared" si="626"/>
        <v>0</v>
      </c>
      <c r="AA4841" s="51">
        <f t="shared" si="627"/>
        <v>0</v>
      </c>
      <c r="AB4841" s="51">
        <f t="shared" si="628"/>
        <v>0</v>
      </c>
      <c r="AC4841" s="52">
        <f t="shared" si="629"/>
        <v>437.4</v>
      </c>
      <c r="AD4841" s="53">
        <f>(ROUND(AC4841-AC4830,1)/AC4830)</f>
        <v>0.20164835164835165</v>
      </c>
    </row>
    <row r="4842" spans="1:30">
      <c r="A4842" s="46"/>
      <c r="B4842" s="59"/>
      <c r="C4842" s="48" t="s">
        <v>16</v>
      </c>
      <c r="D4842" s="49">
        <v>120</v>
      </c>
      <c r="E4842" s="49">
        <v>0</v>
      </c>
      <c r="F4842" s="49">
        <v>0</v>
      </c>
      <c r="G4842" s="49">
        <v>0</v>
      </c>
      <c r="H4842" s="49">
        <v>0</v>
      </c>
      <c r="I4842" s="50">
        <v>0</v>
      </c>
      <c r="J4842" s="50">
        <v>0</v>
      </c>
      <c r="K4842" s="50">
        <v>0</v>
      </c>
      <c r="L4842" s="50">
        <v>85</v>
      </c>
      <c r="M4842" s="50">
        <v>0</v>
      </c>
      <c r="N4842" s="51">
        <f>D4842*$D$15</f>
        <v>162</v>
      </c>
      <c r="O4842" s="51">
        <f>E4842*$E$15</f>
        <v>0</v>
      </c>
      <c r="P4842" s="51">
        <f>F4842*$F$15</f>
        <v>0</v>
      </c>
      <c r="Q4842" s="51">
        <f>G4842*$G$15</f>
        <v>0</v>
      </c>
      <c r="R4842" s="51">
        <f>H4842*$H$15</f>
        <v>0</v>
      </c>
      <c r="S4842" s="51">
        <f>(N4842/100)*(I4842*$I$15)+(N4842/100)*(J4842*$J$15)+(N4842/100)*(L4842*$L$15)</f>
        <v>275.40000000000003</v>
      </c>
      <c r="T4842" s="51">
        <f>(O4842/100)*(K4842*$K$15)</f>
        <v>0</v>
      </c>
      <c r="U4842" s="51">
        <f>(P4842/100)*(K4842*$K$15)+(P4842/100)*(L4842*$L$15)</f>
        <v>0</v>
      </c>
      <c r="V4842" s="51">
        <f>(Q4842/100)*(L4842*$L$15)</f>
        <v>0</v>
      </c>
      <c r="W4842" s="51">
        <f>(R4842/100)*(K4842*$K$15)+(R4842/100)*(L4842*$L$15)</f>
        <v>0</v>
      </c>
      <c r="X4842" s="51">
        <f t="shared" si="624"/>
        <v>437.40000000000003</v>
      </c>
      <c r="Y4842" s="51">
        <f t="shared" si="625"/>
        <v>0</v>
      </c>
      <c r="Z4842" s="51">
        <f t="shared" si="626"/>
        <v>0</v>
      </c>
      <c r="AA4842" s="51">
        <f t="shared" si="627"/>
        <v>0</v>
      </c>
      <c r="AB4842" s="51">
        <f t="shared" si="628"/>
        <v>0</v>
      </c>
      <c r="AC4842" s="52">
        <f t="shared" si="629"/>
        <v>437.4</v>
      </c>
      <c r="AD4842" s="53">
        <f>(ROUND(AC4842-AC4830,1)/AC4830)</f>
        <v>0.20164835164835165</v>
      </c>
    </row>
    <row r="4843" spans="1:30">
      <c r="A4843" s="46"/>
      <c r="B4843" s="59"/>
      <c r="C4843" s="48"/>
      <c r="D4843" s="49"/>
      <c r="E4843" s="49"/>
      <c r="F4843" s="49"/>
      <c r="G4843" s="49"/>
      <c r="H4843" s="49"/>
      <c r="I4843" s="50"/>
      <c r="J4843" s="50"/>
      <c r="K4843" s="50"/>
      <c r="L4843" s="50"/>
      <c r="M4843" s="50"/>
      <c r="N4843" s="51">
        <f>D4843*$D$16</f>
        <v>0</v>
      </c>
      <c r="O4843" s="51">
        <f>E4843*$E$16</f>
        <v>0</v>
      </c>
      <c r="P4843" s="51">
        <f>F4843*$F$16</f>
        <v>0</v>
      </c>
      <c r="Q4843" s="51">
        <f>G4843*$G$16</f>
        <v>0</v>
      </c>
      <c r="R4843" s="51">
        <f>H4843*$H$16</f>
        <v>0</v>
      </c>
      <c r="S4843" s="51">
        <f>(N4843/100)*(I4843*$I$16)+(N4843/100)*(J4843*$J$16)</f>
        <v>0</v>
      </c>
      <c r="T4843" s="51">
        <f>(O4843/100)*(K4843*$K$16)</f>
        <v>0</v>
      </c>
      <c r="U4843" s="51">
        <f>(P4843/100)*(K4843*$K$16)+(P4843/100)*(L4843*$L$16)</f>
        <v>0</v>
      </c>
      <c r="V4843" s="51">
        <f>(Q4843/100)*(L4843*$L$16)</f>
        <v>0</v>
      </c>
      <c r="W4843" s="51">
        <f>(R4843/100)*(K4843*$K$16)+(R4843/100)*(L4843*$L$16)</f>
        <v>0</v>
      </c>
      <c r="X4843" s="51">
        <f t="shared" si="624"/>
        <v>0</v>
      </c>
      <c r="Y4843" s="51">
        <f t="shared" si="625"/>
        <v>0</v>
      </c>
      <c r="Z4843" s="51">
        <f t="shared" si="626"/>
        <v>0</v>
      </c>
      <c r="AA4843" s="51">
        <f t="shared" si="627"/>
        <v>0</v>
      </c>
      <c r="AB4843" s="51">
        <f t="shared" si="628"/>
        <v>0</v>
      </c>
      <c r="AC4843" s="52">
        <f t="shared" si="629"/>
        <v>0</v>
      </c>
      <c r="AD4843" s="53">
        <f>(ROUND(AC4843-AC4830,1)/AC4830)</f>
        <v>-1</v>
      </c>
    </row>
    <row r="4844" spans="1:30">
      <c r="A4844" s="46"/>
      <c r="B4844" s="59"/>
      <c r="C4844" s="48"/>
      <c r="D4844" s="49"/>
      <c r="E4844" s="49"/>
      <c r="F4844" s="49"/>
      <c r="G4844" s="49"/>
      <c r="H4844" s="49"/>
      <c r="I4844" s="50"/>
      <c r="J4844" s="50"/>
      <c r="K4844" s="50"/>
      <c r="L4844" s="50"/>
      <c r="M4844" s="50"/>
      <c r="N4844" s="51">
        <f>D4844*$D$17</f>
        <v>0</v>
      </c>
      <c r="O4844" s="51">
        <f>E4844*$E$17</f>
        <v>0</v>
      </c>
      <c r="P4844" s="51">
        <f>F4844*$F$17</f>
        <v>0</v>
      </c>
      <c r="Q4844" s="51">
        <f>G4844*$G$17</f>
        <v>0</v>
      </c>
      <c r="R4844" s="51">
        <f>H4844*$H$17</f>
        <v>0</v>
      </c>
      <c r="S4844" s="51">
        <f>(N4844/100)*(I4844*$I$17)+(N4844/100)*(J4844*$J$17)</f>
        <v>0</v>
      </c>
      <c r="T4844" s="51">
        <f>(O4844/100)*(K4844*$K$17)</f>
        <v>0</v>
      </c>
      <c r="U4844" s="51">
        <f>(P4844/100)*(K4844*$K$17)+(P4844/100)*(L4844*$L$17)</f>
        <v>0</v>
      </c>
      <c r="V4844" s="51">
        <f>(Q4844/100)*(L4844*$L$17)</f>
        <v>0</v>
      </c>
      <c r="W4844" s="51">
        <f>(R4844/100)*(K4844*$K$17)+(R4844/100)*(L4844*$L$17)</f>
        <v>0</v>
      </c>
      <c r="X4844" s="51">
        <f t="shared" si="624"/>
        <v>0</v>
      </c>
      <c r="Y4844" s="51">
        <f t="shared" si="625"/>
        <v>0</v>
      </c>
      <c r="Z4844" s="51">
        <f t="shared" si="626"/>
        <v>0</v>
      </c>
      <c r="AA4844" s="51">
        <f t="shared" si="627"/>
        <v>0</v>
      </c>
      <c r="AB4844" s="51">
        <f t="shared" si="628"/>
        <v>0</v>
      </c>
      <c r="AC4844" s="52">
        <f t="shared" si="629"/>
        <v>0</v>
      </c>
      <c r="AD4844" s="53">
        <f>(ROUND(AC4844-AC4830,1)/AC4830)</f>
        <v>-1</v>
      </c>
    </row>
    <row r="4845" spans="1:30">
      <c r="A4845" s="54" t="s">
        <v>19</v>
      </c>
      <c r="B4845" s="60" t="s">
        <v>386</v>
      </c>
      <c r="C4845" s="38" t="s">
        <v>50</v>
      </c>
      <c r="D4845" s="39">
        <v>50</v>
      </c>
      <c r="E4845" s="39">
        <v>0</v>
      </c>
      <c r="F4845" s="39">
        <v>0</v>
      </c>
      <c r="G4845" s="39">
        <v>0</v>
      </c>
      <c r="H4845" s="39">
        <v>75</v>
      </c>
      <c r="I4845" s="40">
        <v>40</v>
      </c>
      <c r="J4845" s="40">
        <v>30</v>
      </c>
      <c r="K4845" s="40">
        <v>20</v>
      </c>
      <c r="L4845" s="40">
        <v>20</v>
      </c>
      <c r="M4845" s="40">
        <v>0</v>
      </c>
      <c r="N4845" s="41">
        <f>D4845*$D$3</f>
        <v>70</v>
      </c>
      <c r="O4845" s="41">
        <f>E4845*$E$3</f>
        <v>0</v>
      </c>
      <c r="P4845" s="41">
        <f>F4845*$F$3</f>
        <v>0</v>
      </c>
      <c r="Q4845" s="41">
        <f>G4845*$G$3</f>
        <v>0</v>
      </c>
      <c r="R4845" s="41">
        <f>H4845*$H$3</f>
        <v>105</v>
      </c>
      <c r="S4845" s="41">
        <f>(N4845/100)*(I4845*$I$3)+(N4845/100)*(J4845*$J$3)</f>
        <v>98</v>
      </c>
      <c r="T4845" s="41">
        <f>(O4845/100)*(K4845*$K$3)</f>
        <v>0</v>
      </c>
      <c r="U4845" s="41">
        <f>(P4845/100)*(K4845*$K$3)+(P4845/100)*(L4845*$L$3)</f>
        <v>0</v>
      </c>
      <c r="V4845" s="41">
        <f>(Q4845/100)*(L4845*$L$3)</f>
        <v>0</v>
      </c>
      <c r="W4845" s="41">
        <f>(R4845/100)*(K4845*$K$3)+(R4845/100)*(L4845*$L$3)</f>
        <v>84</v>
      </c>
      <c r="X4845" s="41">
        <f t="shared" si="624"/>
        <v>168</v>
      </c>
      <c r="Y4845" s="41">
        <f t="shared" si="625"/>
        <v>0</v>
      </c>
      <c r="Z4845" s="41">
        <f t="shared" si="626"/>
        <v>0</v>
      </c>
      <c r="AA4845" s="41">
        <f t="shared" si="627"/>
        <v>0</v>
      </c>
      <c r="AB4845" s="41">
        <f t="shared" si="628"/>
        <v>189</v>
      </c>
      <c r="AC4845" s="42">
        <f t="shared" si="629"/>
        <v>357</v>
      </c>
      <c r="AD4845" s="43"/>
    </row>
    <row r="4846" spans="1:30">
      <c r="A4846" s="46" t="s">
        <v>29</v>
      </c>
      <c r="B4846" s="61">
        <v>16</v>
      </c>
      <c r="C4846" s="48" t="s">
        <v>5</v>
      </c>
      <c r="D4846" s="49">
        <v>50</v>
      </c>
      <c r="E4846" s="49">
        <v>0</v>
      </c>
      <c r="F4846" s="49">
        <v>0</v>
      </c>
      <c r="G4846" s="49">
        <v>0</v>
      </c>
      <c r="H4846" s="49">
        <v>75</v>
      </c>
      <c r="I4846" s="50">
        <v>80</v>
      </c>
      <c r="J4846" s="50">
        <v>50</v>
      </c>
      <c r="K4846" s="50">
        <v>20</v>
      </c>
      <c r="L4846" s="50">
        <v>20</v>
      </c>
      <c r="M4846" s="50">
        <v>0</v>
      </c>
      <c r="N4846" s="51">
        <f>D4846*$D$4</f>
        <v>67.5</v>
      </c>
      <c r="O4846" s="51">
        <f>E4846*$E$4</f>
        <v>0</v>
      </c>
      <c r="P4846" s="51">
        <f>F4846*$F$4</f>
        <v>0</v>
      </c>
      <c r="Q4846" s="51">
        <f>G4846*$G$4</f>
        <v>0</v>
      </c>
      <c r="R4846" s="51">
        <f>H4846*$H$4</f>
        <v>101.25</v>
      </c>
      <c r="S4846" s="51">
        <f>(N4846/100)*(I4846*$I$4)+(N4846/100)*(J4846*$J$4)</f>
        <v>175.5</v>
      </c>
      <c r="T4846" s="51">
        <f>(O4846/100)*(K4846*$K$4)</f>
        <v>0</v>
      </c>
      <c r="U4846" s="51">
        <f>(P4846/100)*(K4846*$K$4)+(P4846/100)*(L4846*$L$4)</f>
        <v>0</v>
      </c>
      <c r="V4846" s="51">
        <f>(Q4846/100)*(L4846*$L$4)</f>
        <v>0</v>
      </c>
      <c r="W4846" s="51">
        <f>(R4846/100)*(K4846*$K$4)+(R4846/100)*(L4846*$L$4)</f>
        <v>81</v>
      </c>
      <c r="X4846" s="51">
        <f t="shared" si="624"/>
        <v>243</v>
      </c>
      <c r="Y4846" s="51">
        <f t="shared" si="625"/>
        <v>0</v>
      </c>
      <c r="Z4846" s="51">
        <f t="shared" si="626"/>
        <v>0</v>
      </c>
      <c r="AA4846" s="51">
        <f t="shared" si="627"/>
        <v>0</v>
      </c>
      <c r="AB4846" s="51">
        <f t="shared" si="628"/>
        <v>182.25</v>
      </c>
      <c r="AC4846" s="52">
        <f t="shared" si="629"/>
        <v>425.3</v>
      </c>
      <c r="AD4846" s="53">
        <f>(ROUND(AC4846-AC4845,1)/AC4845)</f>
        <v>0.19131652661064424</v>
      </c>
    </row>
    <row r="4847" spans="1:30">
      <c r="A4847" s="46" t="s">
        <v>30</v>
      </c>
      <c r="B4847" s="61">
        <v>10</v>
      </c>
      <c r="C4847" s="48" t="s">
        <v>6</v>
      </c>
      <c r="D4847" s="49">
        <v>50</v>
      </c>
      <c r="E4847" s="49">
        <v>0</v>
      </c>
      <c r="F4847" s="49">
        <v>0</v>
      </c>
      <c r="G4847" s="49">
        <v>0</v>
      </c>
      <c r="H4847" s="49">
        <v>75</v>
      </c>
      <c r="I4847" s="50">
        <v>40</v>
      </c>
      <c r="J4847" s="50">
        <v>30</v>
      </c>
      <c r="K4847" s="50">
        <v>20</v>
      </c>
      <c r="L4847" s="50">
        <v>20</v>
      </c>
      <c r="M4847" s="50">
        <v>0</v>
      </c>
      <c r="N4847" s="51">
        <f>D4847*$D$5</f>
        <v>70</v>
      </c>
      <c r="O4847" s="51">
        <f>E4847*$E$5</f>
        <v>0</v>
      </c>
      <c r="P4847" s="51">
        <f>F4847*$F$5</f>
        <v>0</v>
      </c>
      <c r="Q4847" s="51">
        <f>G4847*$G$5</f>
        <v>0</v>
      </c>
      <c r="R4847" s="51">
        <f>H4847*$H$5</f>
        <v>105</v>
      </c>
      <c r="S4847" s="51">
        <f>(N4847/100)*(I4847*$I$5)+(N4847/100)*(J4847*$J$5)</f>
        <v>98</v>
      </c>
      <c r="T4847" s="51">
        <f>(O4847/100)*(K4847*$K$5)</f>
        <v>0</v>
      </c>
      <c r="U4847" s="51">
        <f>(P4847/100)*(K4847*$K$5)+(P4847/100)*(L4847*$L$5)</f>
        <v>0</v>
      </c>
      <c r="V4847" s="51">
        <f>(Q4847/100)*(L4847*$L$5)</f>
        <v>0</v>
      </c>
      <c r="W4847" s="51">
        <f>(R4847/100)*(K4847*$K$5)+(R4847/100)*(L4847*$L$5)</f>
        <v>84</v>
      </c>
      <c r="X4847" s="51">
        <f t="shared" si="624"/>
        <v>168</v>
      </c>
      <c r="Y4847" s="51">
        <f t="shared" si="625"/>
        <v>0</v>
      </c>
      <c r="Z4847" s="51">
        <f t="shared" si="626"/>
        <v>0</v>
      </c>
      <c r="AA4847" s="51">
        <f t="shared" si="627"/>
        <v>0</v>
      </c>
      <c r="AB4847" s="51">
        <f t="shared" si="628"/>
        <v>189</v>
      </c>
      <c r="AC4847" s="52">
        <f t="shared" si="629"/>
        <v>357</v>
      </c>
      <c r="AD4847" s="53">
        <f>(ROUND(AC4847-AC4845,1)/AC4845)</f>
        <v>0</v>
      </c>
    </row>
    <row r="4848" spans="1:30">
      <c r="A4848" s="46" t="s">
        <v>31</v>
      </c>
      <c r="B4848" s="61">
        <v>18</v>
      </c>
      <c r="C4848" s="48" t="s">
        <v>7</v>
      </c>
      <c r="D4848" s="49">
        <v>50</v>
      </c>
      <c r="E4848" s="49">
        <v>0</v>
      </c>
      <c r="F4848" s="49">
        <v>0</v>
      </c>
      <c r="G4848" s="49">
        <v>0</v>
      </c>
      <c r="H4848" s="49">
        <v>75</v>
      </c>
      <c r="I4848" s="50">
        <v>40</v>
      </c>
      <c r="J4848" s="50">
        <v>30</v>
      </c>
      <c r="K4848" s="50">
        <v>20</v>
      </c>
      <c r="L4848" s="50">
        <v>20</v>
      </c>
      <c r="M4848" s="50">
        <v>0</v>
      </c>
      <c r="N4848" s="51">
        <f>D4848*$D$6</f>
        <v>70</v>
      </c>
      <c r="O4848" s="51">
        <f>E4848*$E$6</f>
        <v>0</v>
      </c>
      <c r="P4848" s="51">
        <f>F4848*$F$6</f>
        <v>0</v>
      </c>
      <c r="Q4848" s="51">
        <f>G4848*$G$6</f>
        <v>0</v>
      </c>
      <c r="R4848" s="51">
        <f>H4848*$H$6</f>
        <v>105</v>
      </c>
      <c r="S4848" s="51">
        <f>(N4848/100)*(I4848*$I$6)+(N4848/100)*(J4848*$J$6)</f>
        <v>98</v>
      </c>
      <c r="T4848" s="51">
        <f>(O4848/100)*(K4848*$K$6)</f>
        <v>0</v>
      </c>
      <c r="U4848" s="51">
        <f>(P4848/100)*(K4848*$K$6)+(P4848/100)*(L4848*$L$6)</f>
        <v>0</v>
      </c>
      <c r="V4848" s="51">
        <f>(Q4848/100)*(L4848*$L$6)</f>
        <v>0</v>
      </c>
      <c r="W4848" s="51">
        <f>(R4848/100)*(K4848*$K$6)+(R4848/100)*(L4848*$L$6)</f>
        <v>84</v>
      </c>
      <c r="X4848" s="51">
        <f t="shared" si="624"/>
        <v>168</v>
      </c>
      <c r="Y4848" s="51">
        <f t="shared" si="625"/>
        <v>0</v>
      </c>
      <c r="Z4848" s="51">
        <f t="shared" si="626"/>
        <v>0</v>
      </c>
      <c r="AA4848" s="51">
        <f t="shared" si="627"/>
        <v>0</v>
      </c>
      <c r="AB4848" s="51">
        <f t="shared" si="628"/>
        <v>189</v>
      </c>
      <c r="AC4848" s="52">
        <f t="shared" si="629"/>
        <v>357</v>
      </c>
      <c r="AD4848" s="53">
        <f>(ROUND(AC4848-AC4845,1)/AC4845)</f>
        <v>0</v>
      </c>
    </row>
    <row r="4849" spans="1:30">
      <c r="A4849" s="46" t="s">
        <v>32</v>
      </c>
      <c r="B4849" s="61">
        <v>18</v>
      </c>
      <c r="C4849" s="48" t="s">
        <v>8</v>
      </c>
      <c r="D4849" s="49">
        <v>50</v>
      </c>
      <c r="E4849" s="49">
        <v>0</v>
      </c>
      <c r="F4849" s="49">
        <v>0</v>
      </c>
      <c r="G4849" s="49">
        <v>0</v>
      </c>
      <c r="H4849" s="49">
        <v>75</v>
      </c>
      <c r="I4849" s="50">
        <v>40</v>
      </c>
      <c r="J4849" s="50">
        <v>30</v>
      </c>
      <c r="K4849" s="50">
        <v>20</v>
      </c>
      <c r="L4849" s="50">
        <v>20</v>
      </c>
      <c r="M4849" s="50">
        <v>0</v>
      </c>
      <c r="N4849" s="51">
        <f>D4849*$D$7</f>
        <v>70</v>
      </c>
      <c r="O4849" s="51">
        <f>E4849*$E$7</f>
        <v>0</v>
      </c>
      <c r="P4849" s="51">
        <f>F4849*$F$7</f>
        <v>0</v>
      </c>
      <c r="Q4849" s="51">
        <f>G4849*$G$7</f>
        <v>0</v>
      </c>
      <c r="R4849" s="51">
        <f>H4849*$H$7</f>
        <v>105</v>
      </c>
      <c r="S4849" s="51">
        <f>(N4849/100)*(I4849*$I$7)+(N4849/100)*(J4849*$J$7)</f>
        <v>98</v>
      </c>
      <c r="T4849" s="51">
        <f>(O4849/100)*(K4849*$K$7)</f>
        <v>0</v>
      </c>
      <c r="U4849" s="51">
        <f>(P4849/100)*(K4849*$K$7)+(P4849/100)*(L4849*$L$7)</f>
        <v>0</v>
      </c>
      <c r="V4849" s="51">
        <f>(Q4849/100)*(L4849*$L$7)</f>
        <v>0</v>
      </c>
      <c r="W4849" s="51">
        <f>(R4849/100)*(K4849*$K$7)+(R4849/100)*(L4849*$L$7)</f>
        <v>84</v>
      </c>
      <c r="X4849" s="51">
        <f t="shared" si="624"/>
        <v>168</v>
      </c>
      <c r="Y4849" s="51">
        <f t="shared" si="625"/>
        <v>0</v>
      </c>
      <c r="Z4849" s="51">
        <f t="shared" si="626"/>
        <v>0</v>
      </c>
      <c r="AA4849" s="51">
        <f t="shared" si="627"/>
        <v>0</v>
      </c>
      <c r="AB4849" s="51">
        <f t="shared" si="628"/>
        <v>189</v>
      </c>
      <c r="AC4849" s="52">
        <f t="shared" si="629"/>
        <v>357</v>
      </c>
      <c r="AD4849" s="53">
        <f>(ROUND(AC4849-AC4845,1)/AC4845)</f>
        <v>0</v>
      </c>
    </row>
    <row r="4850" spans="1:30">
      <c r="A4850" s="46" t="s">
        <v>33</v>
      </c>
      <c r="B4850" s="61"/>
      <c r="C4850" s="48" t="s">
        <v>9</v>
      </c>
      <c r="D4850" s="49">
        <v>50</v>
      </c>
      <c r="E4850" s="49">
        <v>0</v>
      </c>
      <c r="F4850" s="49">
        <v>0</v>
      </c>
      <c r="G4850" s="49">
        <v>0</v>
      </c>
      <c r="H4850" s="49">
        <v>75</v>
      </c>
      <c r="I4850" s="50">
        <v>40</v>
      </c>
      <c r="J4850" s="50">
        <v>30</v>
      </c>
      <c r="K4850" s="50">
        <v>20</v>
      </c>
      <c r="L4850" s="50">
        <v>20</v>
      </c>
      <c r="M4850" s="50">
        <v>0</v>
      </c>
      <c r="N4850" s="51">
        <f>D4850*$D$8</f>
        <v>70</v>
      </c>
      <c r="O4850" s="51">
        <f>E4850*$E$8</f>
        <v>0</v>
      </c>
      <c r="P4850" s="51">
        <f>F4850*$F$8</f>
        <v>0</v>
      </c>
      <c r="Q4850" s="51">
        <f>G4850*$G$8</f>
        <v>0</v>
      </c>
      <c r="R4850" s="51">
        <f>H4850*$H$8</f>
        <v>105</v>
      </c>
      <c r="S4850" s="51">
        <f>(N4850/100)*(I4850*$I$8)+(N4850/100)*(J4850*$J$8)</f>
        <v>98</v>
      </c>
      <c r="T4850" s="51">
        <f>(O4850/100)*(K4850*$K$8)</f>
        <v>0</v>
      </c>
      <c r="U4850" s="51">
        <f>(P4850/100)*(K4850*$K$8)+(P4850/100)*(L4850*$L$8)</f>
        <v>0</v>
      </c>
      <c r="V4850" s="51">
        <f>(Q4850/100)*(L4850*$L$8)</f>
        <v>0</v>
      </c>
      <c r="W4850" s="51">
        <f>(R4850/100)*(K4850*$K$8)+(R4850/100)*(L4850*$L$8)</f>
        <v>84</v>
      </c>
      <c r="X4850" s="51">
        <f t="shared" si="624"/>
        <v>168</v>
      </c>
      <c r="Y4850" s="51">
        <f t="shared" si="625"/>
        <v>0</v>
      </c>
      <c r="Z4850" s="51">
        <f t="shared" si="626"/>
        <v>0</v>
      </c>
      <c r="AA4850" s="51">
        <f t="shared" si="627"/>
        <v>0</v>
      </c>
      <c r="AB4850" s="51">
        <f t="shared" si="628"/>
        <v>189</v>
      </c>
      <c r="AC4850" s="52">
        <f t="shared" si="629"/>
        <v>357</v>
      </c>
      <c r="AD4850" s="53">
        <f>(ROUND(AC4850-AC4845,1)/AC4845)</f>
        <v>0</v>
      </c>
    </row>
    <row r="4851" spans="1:30">
      <c r="A4851" s="46" t="s">
        <v>34</v>
      </c>
      <c r="B4851" s="61"/>
      <c r="C4851" s="48" t="s">
        <v>10</v>
      </c>
      <c r="D4851" s="49">
        <v>25</v>
      </c>
      <c r="E4851" s="49">
        <v>130</v>
      </c>
      <c r="F4851" s="49">
        <v>0</v>
      </c>
      <c r="G4851" s="49">
        <v>0</v>
      </c>
      <c r="H4851" s="49">
        <v>0</v>
      </c>
      <c r="I4851" s="50">
        <v>40</v>
      </c>
      <c r="J4851" s="50">
        <v>30</v>
      </c>
      <c r="K4851" s="50">
        <v>80</v>
      </c>
      <c r="L4851" s="50">
        <v>0</v>
      </c>
      <c r="M4851" s="50">
        <v>0</v>
      </c>
      <c r="N4851" s="51">
        <f>D4851*$D$9</f>
        <v>33.75</v>
      </c>
      <c r="O4851" s="51">
        <f>E4851*$E$9</f>
        <v>175.5</v>
      </c>
      <c r="P4851" s="51">
        <f>F4851*$F$9</f>
        <v>0</v>
      </c>
      <c r="Q4851" s="51">
        <f>G4851*$G$9</f>
        <v>0</v>
      </c>
      <c r="R4851" s="51">
        <f>H4851*$H$9</f>
        <v>0</v>
      </c>
      <c r="S4851" s="51">
        <f>(N4851/100)*(I4851*$I$9)+(N4851/100)*(J4851*$J$9)</f>
        <v>23.625</v>
      </c>
      <c r="T4851" s="51">
        <f>(O4851/100)*(K4851*$K$9)</f>
        <v>196.56</v>
      </c>
      <c r="U4851" s="51">
        <f>(P4851/100)*(K4851*$K$9)+(P4851/100)*(L4851*$L$9)</f>
        <v>0</v>
      </c>
      <c r="V4851" s="51">
        <f>(Q4851/100)*(L4851*$L$9)</f>
        <v>0</v>
      </c>
      <c r="W4851" s="51">
        <f>(R4851/100)*(K4851*$K$9)+(R4851/100)*(L4851*$L$9)</f>
        <v>0</v>
      </c>
      <c r="X4851" s="51">
        <f t="shared" si="624"/>
        <v>57.375</v>
      </c>
      <c r="Y4851" s="51">
        <f t="shared" si="625"/>
        <v>372.06</v>
      </c>
      <c r="Z4851" s="51">
        <f t="shared" si="626"/>
        <v>0</v>
      </c>
      <c r="AA4851" s="51">
        <f t="shared" si="627"/>
        <v>0</v>
      </c>
      <c r="AB4851" s="51">
        <f t="shared" si="628"/>
        <v>0</v>
      </c>
      <c r="AC4851" s="52">
        <f t="shared" si="629"/>
        <v>429.4</v>
      </c>
      <c r="AD4851" s="53">
        <f>(ROUND(AC4851-AC4845,1)/AC4845)</f>
        <v>0.2028011204481793</v>
      </c>
    </row>
    <row r="4852" spans="1:30">
      <c r="A4852" s="46" t="s">
        <v>35</v>
      </c>
      <c r="B4852" s="61"/>
      <c r="C4852" s="48" t="s">
        <v>11</v>
      </c>
      <c r="D4852" s="49">
        <v>25</v>
      </c>
      <c r="E4852" s="49">
        <v>0</v>
      </c>
      <c r="F4852" s="49">
        <v>130</v>
      </c>
      <c r="G4852" s="49">
        <v>0</v>
      </c>
      <c r="H4852" s="49">
        <v>0</v>
      </c>
      <c r="I4852" s="50">
        <v>40</v>
      </c>
      <c r="J4852" s="50">
        <v>30</v>
      </c>
      <c r="K4852" s="50">
        <v>40</v>
      </c>
      <c r="L4852" s="50">
        <v>40</v>
      </c>
      <c r="M4852" s="50">
        <v>0</v>
      </c>
      <c r="N4852" s="51">
        <f>D4852*$D$10</f>
        <v>33.75</v>
      </c>
      <c r="O4852" s="51">
        <f>E4852*$E$10</f>
        <v>0</v>
      </c>
      <c r="P4852" s="51">
        <f>F4852*$F$10</f>
        <v>175.5</v>
      </c>
      <c r="Q4852" s="51">
        <f>G4852*$G$10</f>
        <v>0</v>
      </c>
      <c r="R4852" s="51">
        <f>H4852*$H$10</f>
        <v>0</v>
      </c>
      <c r="S4852" s="51">
        <f>(N4852/100)*(I4852*$I$10)+(N4852/100)*(J4852*$J$10)</f>
        <v>23.625</v>
      </c>
      <c r="T4852" s="51">
        <f>(O4852/100)*(K4852*$J$10)</f>
        <v>0</v>
      </c>
      <c r="U4852" s="51">
        <f>(P4852/100)*(K4852*$K$10)+(P4852/100)*(L4852*$L$10)</f>
        <v>196.56</v>
      </c>
      <c r="V4852" s="51">
        <f>(Q4852/100)*(L4852*$L$10)</f>
        <v>0</v>
      </c>
      <c r="W4852" s="51">
        <f>(R4852/100)*(K4852*$K$10)+(R4852/100)*(L4852*$L$10)</f>
        <v>0</v>
      </c>
      <c r="X4852" s="51">
        <f t="shared" si="624"/>
        <v>57.375</v>
      </c>
      <c r="Y4852" s="51">
        <f t="shared" si="625"/>
        <v>0</v>
      </c>
      <c r="Z4852" s="51">
        <f t="shared" si="626"/>
        <v>372.06</v>
      </c>
      <c r="AA4852" s="51">
        <f t="shared" si="627"/>
        <v>0</v>
      </c>
      <c r="AB4852" s="51">
        <f t="shared" si="628"/>
        <v>0</v>
      </c>
      <c r="AC4852" s="52">
        <f t="shared" si="629"/>
        <v>429.4</v>
      </c>
      <c r="AD4852" s="53">
        <f>(ROUND(AC4852-AC4845,1)/AC4845)</f>
        <v>0.2028011204481793</v>
      </c>
    </row>
    <row r="4853" spans="1:30">
      <c r="A4853" s="46" t="s">
        <v>36</v>
      </c>
      <c r="B4853" s="61"/>
      <c r="C4853" s="48" t="s">
        <v>12</v>
      </c>
      <c r="D4853" s="49">
        <v>25</v>
      </c>
      <c r="E4853" s="49">
        <v>0</v>
      </c>
      <c r="F4853" s="49">
        <v>0</v>
      </c>
      <c r="G4853" s="49">
        <v>130</v>
      </c>
      <c r="H4853" s="49">
        <v>0</v>
      </c>
      <c r="I4853" s="50">
        <v>40</v>
      </c>
      <c r="J4853" s="50">
        <v>30</v>
      </c>
      <c r="K4853" s="50">
        <v>0</v>
      </c>
      <c r="L4853" s="50">
        <v>80</v>
      </c>
      <c r="M4853" s="50">
        <v>0</v>
      </c>
      <c r="N4853" s="51">
        <f>D4853*$D$11</f>
        <v>33.75</v>
      </c>
      <c r="O4853" s="51">
        <f>E4853*$E$11</f>
        <v>0</v>
      </c>
      <c r="P4853" s="51">
        <f>F4853*$F$11</f>
        <v>0</v>
      </c>
      <c r="Q4853" s="51">
        <f>G4853*$G$11</f>
        <v>175.5</v>
      </c>
      <c r="R4853" s="51">
        <f>H4853*$H$11</f>
        <v>0</v>
      </c>
      <c r="S4853" s="51">
        <f>(N4853/100)*(I4853*$I$11)+(N4853/100)*(J4853*$J$11)</f>
        <v>23.625</v>
      </c>
      <c r="T4853" s="51">
        <f>(O4853/100)*(K4853*$K$11)</f>
        <v>0</v>
      </c>
      <c r="U4853" s="51">
        <f>(P4853/100)*(K4853*$K$11)+(P4853/100)*(L4853*$L$11)</f>
        <v>0</v>
      </c>
      <c r="V4853" s="51">
        <f>(Q4853/100)*(L4853*$L$11)</f>
        <v>196.56</v>
      </c>
      <c r="W4853" s="51">
        <f>(R4853/100)*(K4853*$K$11)+(R4853/100)*(L4853*$L$11)</f>
        <v>0</v>
      </c>
      <c r="X4853" s="51">
        <f t="shared" si="624"/>
        <v>57.375</v>
      </c>
      <c r="Y4853" s="51">
        <f t="shared" si="625"/>
        <v>0</v>
      </c>
      <c r="Z4853" s="51">
        <f t="shared" si="626"/>
        <v>0</v>
      </c>
      <c r="AA4853" s="51">
        <f t="shared" si="627"/>
        <v>372.06</v>
      </c>
      <c r="AB4853" s="51">
        <f t="shared" si="628"/>
        <v>0</v>
      </c>
      <c r="AC4853" s="52">
        <f t="shared" si="629"/>
        <v>429.4</v>
      </c>
      <c r="AD4853" s="53">
        <f>(ROUND(AC4853-AC4845,1)/AC4845)</f>
        <v>0.2028011204481793</v>
      </c>
    </row>
    <row r="4854" spans="1:30">
      <c r="A4854" s="46" t="s">
        <v>37</v>
      </c>
      <c r="B4854" s="61"/>
      <c r="C4854" s="48" t="s">
        <v>13</v>
      </c>
      <c r="D4854" s="49">
        <v>25</v>
      </c>
      <c r="E4854" s="49">
        <v>0</v>
      </c>
      <c r="F4854" s="49">
        <v>0</v>
      </c>
      <c r="G4854" s="49">
        <v>0</v>
      </c>
      <c r="H4854" s="49">
        <v>130</v>
      </c>
      <c r="I4854" s="50">
        <v>40</v>
      </c>
      <c r="J4854" s="50">
        <v>30</v>
      </c>
      <c r="K4854" s="50">
        <v>45</v>
      </c>
      <c r="L4854" s="50">
        <v>45</v>
      </c>
      <c r="M4854" s="50">
        <v>0</v>
      </c>
      <c r="N4854" s="51">
        <f>D4854*$D$12</f>
        <v>33.75</v>
      </c>
      <c r="O4854" s="51">
        <f>E4854*$E$12</f>
        <v>0</v>
      </c>
      <c r="P4854" s="51">
        <f>F4854*$F$12</f>
        <v>0</v>
      </c>
      <c r="Q4854" s="51">
        <f>G4854*$G$12</f>
        <v>0</v>
      </c>
      <c r="R4854" s="51">
        <f>H4854*$H$12</f>
        <v>175.5</v>
      </c>
      <c r="S4854" s="51">
        <f>(N4854/100)*(I4854*$I$12)+(N4854/100)*(J4854*$J$12)</f>
        <v>23.625</v>
      </c>
      <c r="T4854" s="51">
        <f>(O4854/100)*(K4854*$K$12)</f>
        <v>0</v>
      </c>
      <c r="U4854" s="51">
        <f>(P4854/100)*(K4854*$K$12)+(P4854/100)*(L4854*$L$12)</f>
        <v>0</v>
      </c>
      <c r="V4854" s="51">
        <f>(Q4854/100)*(L4854*$L$12)</f>
        <v>0</v>
      </c>
      <c r="W4854" s="51">
        <f>(R4854/100)*(K4854*$K$12)+(R4854/100)*(L4854*$L$12)</f>
        <v>221.12999999999997</v>
      </c>
      <c r="X4854" s="51">
        <f t="shared" si="624"/>
        <v>57.375</v>
      </c>
      <c r="Y4854" s="51">
        <f t="shared" si="625"/>
        <v>0</v>
      </c>
      <c r="Z4854" s="51">
        <f t="shared" si="626"/>
        <v>0</v>
      </c>
      <c r="AA4854" s="51">
        <f t="shared" si="627"/>
        <v>0</v>
      </c>
      <c r="AB4854" s="51">
        <f t="shared" si="628"/>
        <v>396.63</v>
      </c>
      <c r="AC4854" s="52">
        <f t="shared" si="629"/>
        <v>454</v>
      </c>
      <c r="AD4854" s="53">
        <f>(ROUND(AC4854-AC4845,1)/AC4845)</f>
        <v>0.27170868347338933</v>
      </c>
    </row>
    <row r="4855" spans="1:30">
      <c r="A4855" s="46" t="s">
        <v>38</v>
      </c>
      <c r="B4855" s="61"/>
      <c r="C4855" s="48" t="s">
        <v>14</v>
      </c>
      <c r="D4855" s="49">
        <v>50</v>
      </c>
      <c r="E4855" s="49">
        <v>0</v>
      </c>
      <c r="F4855" s="49">
        <v>0</v>
      </c>
      <c r="G4855" s="49">
        <v>0</v>
      </c>
      <c r="H4855" s="49">
        <v>75</v>
      </c>
      <c r="I4855" s="50">
        <v>0</v>
      </c>
      <c r="J4855" s="50">
        <v>0</v>
      </c>
      <c r="K4855" s="50">
        <v>0</v>
      </c>
      <c r="L4855" s="50">
        <v>0</v>
      </c>
      <c r="M4855" s="50">
        <v>84</v>
      </c>
      <c r="N4855" s="51">
        <f>D4855*$D$13</f>
        <v>67.5</v>
      </c>
      <c r="O4855" s="51">
        <f>E4855*$E$13</f>
        <v>0</v>
      </c>
      <c r="P4855" s="51">
        <f>F4855*$F$13</f>
        <v>0</v>
      </c>
      <c r="Q4855" s="51">
        <f>G4855*$G$13</f>
        <v>0</v>
      </c>
      <c r="R4855" s="51">
        <f>H4855*$H$13</f>
        <v>101.25</v>
      </c>
      <c r="S4855" s="51">
        <f>(N4855/100)*(I4855*$I$13)+(N4855/100)*(J4855*$J$13)+(N4855/100)*(M4855*$M$13)</f>
        <v>113.4</v>
      </c>
      <c r="T4855" s="51">
        <f>(O4855/100)*(K4855*$K$13)+(O4855/100)*(M4855*$M$13)</f>
        <v>0</v>
      </c>
      <c r="U4855" s="51">
        <f>(P4855/100)*(K4855*$K$13)+(P4855/100)*(L4855*$L$13)+(P4855/100)*(M4855*$M$13)</f>
        <v>0</v>
      </c>
      <c r="V4855" s="51">
        <f>(Q4855/100)*(L4855*$L$13)+(Q4855/100)*(M4855*$M$13)</f>
        <v>0</v>
      </c>
      <c r="W4855" s="51">
        <f>(R4855/100)*(K4855*$K$13)+(R4855/100)*(L4855*$L$13)+(R4855/100)*(M4855*$M$13)</f>
        <v>170.1</v>
      </c>
      <c r="X4855" s="51">
        <f t="shared" si="624"/>
        <v>180.9</v>
      </c>
      <c r="Y4855" s="51">
        <f t="shared" si="625"/>
        <v>0</v>
      </c>
      <c r="Z4855" s="51">
        <f t="shared" si="626"/>
        <v>0</v>
      </c>
      <c r="AA4855" s="51">
        <f t="shared" si="627"/>
        <v>0</v>
      </c>
      <c r="AB4855" s="51">
        <f t="shared" si="628"/>
        <v>271.35000000000002</v>
      </c>
      <c r="AC4855" s="52">
        <f t="shared" si="629"/>
        <v>452.3</v>
      </c>
      <c r="AD4855" s="53">
        <f>(ROUND(AC4855-AC4845,1)/AC4845)</f>
        <v>0.26694677871148459</v>
      </c>
    </row>
    <row r="4856" spans="1:30">
      <c r="A4856" s="46" t="s">
        <v>39</v>
      </c>
      <c r="B4856" s="61"/>
      <c r="C4856" s="48" t="s">
        <v>15</v>
      </c>
      <c r="D4856" s="49">
        <v>95</v>
      </c>
      <c r="E4856" s="49">
        <v>0</v>
      </c>
      <c r="F4856" s="49">
        <v>0</v>
      </c>
      <c r="G4856" s="49">
        <v>0</v>
      </c>
      <c r="H4856" s="49">
        <v>0</v>
      </c>
      <c r="I4856" s="50">
        <v>40</v>
      </c>
      <c r="J4856" s="50">
        <v>30</v>
      </c>
      <c r="K4856" s="50">
        <v>80</v>
      </c>
      <c r="L4856" s="50">
        <v>0</v>
      </c>
      <c r="M4856" s="50">
        <v>0</v>
      </c>
      <c r="N4856" s="51">
        <f>D4856*$D$14</f>
        <v>128.25</v>
      </c>
      <c r="O4856" s="51">
        <f>E4856*$E$14</f>
        <v>0</v>
      </c>
      <c r="P4856" s="51">
        <f>F4856*$F$14</f>
        <v>0</v>
      </c>
      <c r="Q4856" s="51">
        <f>G4856*$G$14</f>
        <v>0</v>
      </c>
      <c r="R4856" s="51">
        <f>H4856*$H$14</f>
        <v>0</v>
      </c>
      <c r="S4856" s="51">
        <f>(N4856/100)*(I4856*$I$14)+(N4856/100)*(J4856*$J$14)+(N4856/100)*(K4856*$K$14)</f>
        <v>294.97500000000002</v>
      </c>
      <c r="T4856" s="51">
        <f>(O4856/100)*(K4856*$K$14)</f>
        <v>0</v>
      </c>
      <c r="U4856" s="51">
        <f>(P4856/100)*(K4856*$K$14)+(P4856/100)*(L4856*$L$14)</f>
        <v>0</v>
      </c>
      <c r="V4856" s="51">
        <f>(Q4856/100)*(L4856*$L$14)</f>
        <v>0</v>
      </c>
      <c r="W4856" s="51">
        <f>(R4856/100)*(K4856*$L$14)+(R4856/100)*(L4856*$M$14)</f>
        <v>0</v>
      </c>
      <c r="X4856" s="51">
        <f t="shared" si="624"/>
        <v>423.22500000000002</v>
      </c>
      <c r="Y4856" s="51">
        <f t="shared" si="625"/>
        <v>0</v>
      </c>
      <c r="Z4856" s="51">
        <f t="shared" si="626"/>
        <v>0</v>
      </c>
      <c r="AA4856" s="51">
        <f t="shared" si="627"/>
        <v>0</v>
      </c>
      <c r="AB4856" s="51">
        <f t="shared" si="628"/>
        <v>0</v>
      </c>
      <c r="AC4856" s="52">
        <f t="shared" si="629"/>
        <v>423.2</v>
      </c>
      <c r="AD4856" s="53">
        <f>(ROUND(AC4856-AC4845,1)/AC4845)</f>
        <v>0.18543417366946779</v>
      </c>
    </row>
    <row r="4857" spans="1:30">
      <c r="A4857" s="46"/>
      <c r="B4857" s="61"/>
      <c r="C4857" s="48" t="s">
        <v>16</v>
      </c>
      <c r="D4857" s="49">
        <v>95</v>
      </c>
      <c r="E4857" s="49">
        <v>0</v>
      </c>
      <c r="F4857" s="49">
        <v>0</v>
      </c>
      <c r="G4857" s="49">
        <v>0</v>
      </c>
      <c r="H4857" s="49">
        <v>0</v>
      </c>
      <c r="I4857" s="50">
        <v>40</v>
      </c>
      <c r="J4857" s="50">
        <v>30</v>
      </c>
      <c r="K4857" s="50">
        <v>0</v>
      </c>
      <c r="L4857" s="50">
        <v>80</v>
      </c>
      <c r="M4857" s="50">
        <v>0</v>
      </c>
      <c r="N4857" s="51">
        <f>D4857*$D$15</f>
        <v>128.25</v>
      </c>
      <c r="O4857" s="51">
        <f>E4857*$E$15</f>
        <v>0</v>
      </c>
      <c r="P4857" s="51">
        <f>F4857*$F$15</f>
        <v>0</v>
      </c>
      <c r="Q4857" s="51">
        <f>G4857*$G$15</f>
        <v>0</v>
      </c>
      <c r="R4857" s="51">
        <f>H4857*$H$15</f>
        <v>0</v>
      </c>
      <c r="S4857" s="51">
        <f>(N4857/100)*(I4857*$I$15)+(N4857/100)*(J4857*$J$15)+(N4857/100)*(L4857*$L$15)</f>
        <v>294.97500000000002</v>
      </c>
      <c r="T4857" s="51">
        <f>(O4857/100)*(K4857*$K$15)</f>
        <v>0</v>
      </c>
      <c r="U4857" s="51">
        <f>(P4857/100)*(K4857*$K$15)+(P4857/100)*(L4857*$L$15)</f>
        <v>0</v>
      </c>
      <c r="V4857" s="51">
        <f>(Q4857/100)*(L4857*$L$15)</f>
        <v>0</v>
      </c>
      <c r="W4857" s="51">
        <f>(R4857/100)*(K4857*$K$15)+(R4857/100)*(L4857*$L$15)</f>
        <v>0</v>
      </c>
      <c r="X4857" s="51">
        <f t="shared" si="624"/>
        <v>423.22500000000002</v>
      </c>
      <c r="Y4857" s="51">
        <f t="shared" si="625"/>
        <v>0</v>
      </c>
      <c r="Z4857" s="51">
        <f t="shared" si="626"/>
        <v>0</v>
      </c>
      <c r="AA4857" s="51">
        <f t="shared" si="627"/>
        <v>0</v>
      </c>
      <c r="AB4857" s="51">
        <f t="shared" si="628"/>
        <v>0</v>
      </c>
      <c r="AC4857" s="52">
        <f t="shared" si="629"/>
        <v>423.2</v>
      </c>
      <c r="AD4857" s="53">
        <f>(ROUND(AC4857-AC4845,1)/AC4845)</f>
        <v>0.18543417366946779</v>
      </c>
    </row>
    <row r="4858" spans="1:30">
      <c r="A4858" s="46"/>
      <c r="B4858" s="61"/>
      <c r="C4858" s="48" t="s">
        <v>17</v>
      </c>
      <c r="D4858" s="49">
        <v>50</v>
      </c>
      <c r="E4858" s="49">
        <v>0</v>
      </c>
      <c r="F4858" s="49">
        <v>0</v>
      </c>
      <c r="G4858" s="49">
        <v>0</v>
      </c>
      <c r="H4858" s="49">
        <v>75</v>
      </c>
      <c r="I4858" s="50">
        <v>40</v>
      </c>
      <c r="J4858" s="50">
        <v>90</v>
      </c>
      <c r="K4858" s="50">
        <v>20</v>
      </c>
      <c r="L4858" s="50">
        <v>20</v>
      </c>
      <c r="M4858" s="50">
        <v>0</v>
      </c>
      <c r="N4858" s="51">
        <f>D4858*$D$16</f>
        <v>67.5</v>
      </c>
      <c r="O4858" s="51">
        <f>E4858*$E$16</f>
        <v>0</v>
      </c>
      <c r="P4858" s="51">
        <f>F4858*$F$16</f>
        <v>0</v>
      </c>
      <c r="Q4858" s="51">
        <f>G4858*$G$16</f>
        <v>0</v>
      </c>
      <c r="R4858" s="51">
        <f>H4858*$H$16</f>
        <v>101.25</v>
      </c>
      <c r="S4858" s="51">
        <f>(N4858/100)*(I4858*$I$16)+(N4858/100)*(J4858*$J$16)</f>
        <v>178.875</v>
      </c>
      <c r="T4858" s="51">
        <f>(O4858/100)*(K4858*$K$16)</f>
        <v>0</v>
      </c>
      <c r="U4858" s="51">
        <f>(P4858/100)*(K4858*$K$16)+(P4858/100)*(L4858*$L$16)</f>
        <v>0</v>
      </c>
      <c r="V4858" s="51">
        <f>(Q4858/100)*(L4858*$L$16)</f>
        <v>0</v>
      </c>
      <c r="W4858" s="51">
        <f>(R4858/100)*(K4858*$K$16)+(R4858/100)*(L4858*$L$16)</f>
        <v>40.5</v>
      </c>
      <c r="X4858" s="51">
        <f t="shared" si="624"/>
        <v>246.375</v>
      </c>
      <c r="Y4858" s="51">
        <f t="shared" si="625"/>
        <v>0</v>
      </c>
      <c r="Z4858" s="51">
        <f t="shared" si="626"/>
        <v>0</v>
      </c>
      <c r="AA4858" s="51">
        <f t="shared" si="627"/>
        <v>0</v>
      </c>
      <c r="AB4858" s="51">
        <f t="shared" si="628"/>
        <v>141.75</v>
      </c>
      <c r="AC4858" s="52">
        <f t="shared" si="629"/>
        <v>388.1</v>
      </c>
      <c r="AD4858" s="53">
        <f>(ROUND(AC4858-AC4845,1)/AC4845)</f>
        <v>8.711484593837536E-2</v>
      </c>
    </row>
    <row r="4859" spans="1:30">
      <c r="A4859" s="46"/>
      <c r="B4859" s="61"/>
      <c r="C4859" s="48" t="s">
        <v>18</v>
      </c>
      <c r="D4859" s="49">
        <v>50</v>
      </c>
      <c r="E4859" s="49">
        <v>0</v>
      </c>
      <c r="F4859" s="49">
        <v>0</v>
      </c>
      <c r="G4859" s="49">
        <v>0</v>
      </c>
      <c r="H4859" s="49">
        <v>75</v>
      </c>
      <c r="I4859" s="50">
        <v>120</v>
      </c>
      <c r="J4859" s="50">
        <v>30</v>
      </c>
      <c r="K4859" s="50">
        <v>20</v>
      </c>
      <c r="L4859" s="50">
        <v>20</v>
      </c>
      <c r="M4859" s="50">
        <v>0</v>
      </c>
      <c r="N4859" s="51">
        <f>D4859*$D$17</f>
        <v>67.5</v>
      </c>
      <c r="O4859" s="51">
        <f>E4859*$E$17</f>
        <v>0</v>
      </c>
      <c r="P4859" s="51">
        <f>F4859*$F$17</f>
        <v>0</v>
      </c>
      <c r="Q4859" s="51">
        <f>G4859*$G$17</f>
        <v>0</v>
      </c>
      <c r="R4859" s="51">
        <f>H4859*$H$17</f>
        <v>101.25</v>
      </c>
      <c r="S4859" s="51">
        <f>(N4859/100)*(I4859*$I$17)+(N4859/100)*(J4859*$J$17)</f>
        <v>222.75</v>
      </c>
      <c r="T4859" s="51">
        <f>(O4859/100)*(K4859*$K$17)</f>
        <v>0</v>
      </c>
      <c r="U4859" s="51">
        <f>(P4859/100)*(K4859*$K$17)+(P4859/100)*(L4859*$L$17)</f>
        <v>0</v>
      </c>
      <c r="V4859" s="51">
        <f>(Q4859/100)*(L4859*$L$17)</f>
        <v>0</v>
      </c>
      <c r="W4859" s="51">
        <f>(R4859/100)*(K4859*$K$17)+(R4859/100)*(L4859*$L$17)</f>
        <v>40.5</v>
      </c>
      <c r="X4859" s="51">
        <f t="shared" si="624"/>
        <v>290.25</v>
      </c>
      <c r="Y4859" s="51">
        <f t="shared" si="625"/>
        <v>0</v>
      </c>
      <c r="Z4859" s="51">
        <f t="shared" si="626"/>
        <v>0</v>
      </c>
      <c r="AA4859" s="51">
        <f t="shared" si="627"/>
        <v>0</v>
      </c>
      <c r="AB4859" s="51">
        <f t="shared" si="628"/>
        <v>141.75</v>
      </c>
      <c r="AC4859" s="52">
        <f t="shared" si="629"/>
        <v>432</v>
      </c>
      <c r="AD4859" s="53">
        <f>(ROUND(AC4859-AC4845,1)/AC4845)</f>
        <v>0.21008403361344538</v>
      </c>
    </row>
    <row r="4860" spans="1:30">
      <c r="A4860" s="62"/>
      <c r="B4860" s="210" t="s">
        <v>387</v>
      </c>
      <c r="C4860" s="210"/>
      <c r="D4860" s="210"/>
      <c r="E4860" s="210"/>
      <c r="F4860" s="210"/>
      <c r="G4860" s="210"/>
      <c r="H4860" s="210"/>
      <c r="I4860" s="210"/>
      <c r="J4860" s="210"/>
      <c r="K4860" s="210"/>
      <c r="L4860" s="210"/>
      <c r="M4860" s="210"/>
      <c r="N4860" s="210"/>
      <c r="O4860" s="210"/>
      <c r="P4860" s="210"/>
      <c r="Q4860" s="210"/>
      <c r="R4860" s="210"/>
      <c r="S4860" s="210"/>
      <c r="T4860" s="210"/>
      <c r="U4860" s="210"/>
      <c r="V4860" s="210"/>
      <c r="W4860" s="210"/>
      <c r="X4860" s="210"/>
      <c r="Y4860" s="210"/>
      <c r="Z4860" s="210"/>
      <c r="AA4860" s="210"/>
      <c r="AB4860" s="210"/>
      <c r="AC4860" s="12">
        <v>500</v>
      </c>
      <c r="AD4860" s="12"/>
    </row>
    <row r="4861" spans="1:30">
      <c r="A4861" s="54" t="s">
        <v>19</v>
      </c>
      <c r="B4861" s="47" t="s">
        <v>388</v>
      </c>
      <c r="C4861" s="48" t="s">
        <v>4</v>
      </c>
      <c r="D4861" s="49">
        <v>85</v>
      </c>
      <c r="E4861" s="49">
        <v>0</v>
      </c>
      <c r="F4861" s="49">
        <v>0</v>
      </c>
      <c r="G4861" s="49">
        <v>0</v>
      </c>
      <c r="H4861" s="49">
        <v>0</v>
      </c>
      <c r="I4861" s="50">
        <v>30</v>
      </c>
      <c r="J4861" s="50">
        <v>70</v>
      </c>
      <c r="K4861" s="50">
        <v>0</v>
      </c>
      <c r="L4861" s="50">
        <v>0</v>
      </c>
      <c r="M4861" s="50">
        <v>0</v>
      </c>
      <c r="N4861" s="51">
        <f>D4861*$D$3</f>
        <v>118.99999999999999</v>
      </c>
      <c r="O4861" s="51">
        <f>E4861*$E$3</f>
        <v>0</v>
      </c>
      <c r="P4861" s="51">
        <f>F4861*$F$3</f>
        <v>0</v>
      </c>
      <c r="Q4861" s="51">
        <f>G4861*$G$3</f>
        <v>0</v>
      </c>
      <c r="R4861" s="51">
        <f>H4861*$H$3</f>
        <v>0</v>
      </c>
      <c r="S4861" s="51">
        <f>(N4861/100)*(I4861*$I$3)+(N4861/100)*(J4861*$J$3)</f>
        <v>238</v>
      </c>
      <c r="T4861" s="51">
        <f>(O4861/100)*(K4861*$K$3)</f>
        <v>0</v>
      </c>
      <c r="U4861" s="51">
        <f>(P4861/100)*(K4861*$K$3)+(P4861/100)*(L4861*$L$3)</f>
        <v>0</v>
      </c>
      <c r="V4861" s="51">
        <f>(Q4861/100)*(L4861*$L$3)</f>
        <v>0</v>
      </c>
      <c r="W4861" s="51">
        <f>(R4861/100)*(K4861*$K$3)+(R4861/100)*(L4861*$L$3)</f>
        <v>0</v>
      </c>
      <c r="X4861" s="51">
        <f t="shared" ref="X4861:X4892" si="630">N4861+S4861</f>
        <v>357</v>
      </c>
      <c r="Y4861" s="51">
        <f t="shared" ref="Y4861:Y4892" si="631">O4861+T4861</f>
        <v>0</v>
      </c>
      <c r="Z4861" s="51">
        <f t="shared" ref="Z4861:Z4892" si="632">P4861+U4861</f>
        <v>0</v>
      </c>
      <c r="AA4861" s="51">
        <f t="shared" ref="AA4861:AA4892" si="633">Q4861+V4861</f>
        <v>0</v>
      </c>
      <c r="AB4861" s="51">
        <f t="shared" ref="AB4861:AB4892" si="634">R4861+W4861</f>
        <v>0</v>
      </c>
      <c r="AC4861" s="52">
        <f t="shared" ref="AC4861:AC4892" si="635">ROUND(X4861+Y4861+Z4861+AA4861+AB4861,1)</f>
        <v>357</v>
      </c>
      <c r="AD4861" s="53">
        <v>0</v>
      </c>
    </row>
    <row r="4862" spans="1:30">
      <c r="A4862" s="46" t="s">
        <v>29</v>
      </c>
      <c r="B4862" s="47">
        <v>6</v>
      </c>
      <c r="C4862" s="48" t="s">
        <v>5</v>
      </c>
      <c r="D4862" s="49">
        <v>85</v>
      </c>
      <c r="E4862" s="49">
        <v>0</v>
      </c>
      <c r="F4862" s="49">
        <v>0</v>
      </c>
      <c r="G4862" s="49">
        <v>0</v>
      </c>
      <c r="H4862" s="49">
        <v>0</v>
      </c>
      <c r="I4862" s="50">
        <v>50</v>
      </c>
      <c r="J4862" s="50">
        <v>80</v>
      </c>
      <c r="K4862" s="50">
        <v>0</v>
      </c>
      <c r="L4862" s="50">
        <v>0</v>
      </c>
      <c r="M4862" s="50">
        <v>0</v>
      </c>
      <c r="N4862" s="51">
        <f>D4862*$D$4</f>
        <v>114.75000000000001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298.35000000000002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30"/>
        <v>413.1</v>
      </c>
      <c r="Y4862" s="51">
        <f t="shared" si="631"/>
        <v>0</v>
      </c>
      <c r="Z4862" s="51">
        <f t="shared" si="632"/>
        <v>0</v>
      </c>
      <c r="AA4862" s="51">
        <f t="shared" si="633"/>
        <v>0</v>
      </c>
      <c r="AB4862" s="51">
        <f t="shared" si="634"/>
        <v>0</v>
      </c>
      <c r="AC4862" s="52">
        <f t="shared" si="635"/>
        <v>413.1</v>
      </c>
      <c r="AD4862" s="53">
        <f>(ROUND(AC4862-AC4861,1)/AC4861)</f>
        <v>0.15714285714285714</v>
      </c>
    </row>
    <row r="4863" spans="1:30">
      <c r="A4863" s="46" t="s">
        <v>30</v>
      </c>
      <c r="B4863" s="47">
        <v>14</v>
      </c>
      <c r="C4863" s="48" t="s">
        <v>6</v>
      </c>
      <c r="D4863" s="49">
        <v>85</v>
      </c>
      <c r="E4863" s="49">
        <v>0</v>
      </c>
      <c r="F4863" s="49">
        <v>0</v>
      </c>
      <c r="G4863" s="49">
        <v>0</v>
      </c>
      <c r="H4863" s="49">
        <v>0</v>
      </c>
      <c r="I4863" s="50">
        <v>30</v>
      </c>
      <c r="J4863" s="50">
        <v>70</v>
      </c>
      <c r="K4863" s="50">
        <v>0</v>
      </c>
      <c r="L4863" s="50">
        <v>0</v>
      </c>
      <c r="M4863" s="50">
        <v>0</v>
      </c>
      <c r="N4863" s="51">
        <f>D4863*$D$5</f>
        <v>118.99999999999999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si="630"/>
        <v>357</v>
      </c>
      <c r="Y4863" s="51">
        <f t="shared" si="631"/>
        <v>0</v>
      </c>
      <c r="Z4863" s="51">
        <f t="shared" si="632"/>
        <v>0</v>
      </c>
      <c r="AA4863" s="51">
        <f t="shared" si="633"/>
        <v>0</v>
      </c>
      <c r="AB4863" s="51">
        <f t="shared" si="634"/>
        <v>0</v>
      </c>
      <c r="AC4863" s="52">
        <f t="shared" si="635"/>
        <v>357</v>
      </c>
      <c r="AD4863" s="53">
        <f>(ROUND(AC4863-AC4861,1)/AC4861)</f>
        <v>0</v>
      </c>
    </row>
    <row r="4864" spans="1:30">
      <c r="A4864" s="46" t="s">
        <v>31</v>
      </c>
      <c r="B4864" s="47">
        <v>0</v>
      </c>
      <c r="C4864" s="48" t="s">
        <v>7</v>
      </c>
      <c r="D4864" s="49">
        <v>85</v>
      </c>
      <c r="E4864" s="49">
        <v>0</v>
      </c>
      <c r="F4864" s="49">
        <v>0</v>
      </c>
      <c r="G4864" s="49">
        <v>0</v>
      </c>
      <c r="H4864" s="49">
        <v>0</v>
      </c>
      <c r="I4864" s="50">
        <v>30</v>
      </c>
      <c r="J4864" s="50">
        <v>70</v>
      </c>
      <c r="K4864" s="50">
        <v>0</v>
      </c>
      <c r="L4864" s="50">
        <v>0</v>
      </c>
      <c r="M4864" s="50">
        <v>0</v>
      </c>
      <c r="N4864" s="51">
        <f>D4864*$D$6</f>
        <v>118.99999999999999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30"/>
        <v>357</v>
      </c>
      <c r="Y4864" s="51">
        <f t="shared" si="631"/>
        <v>0</v>
      </c>
      <c r="Z4864" s="51">
        <f t="shared" si="632"/>
        <v>0</v>
      </c>
      <c r="AA4864" s="51">
        <f t="shared" si="633"/>
        <v>0</v>
      </c>
      <c r="AB4864" s="51">
        <f t="shared" si="634"/>
        <v>0</v>
      </c>
      <c r="AC4864" s="52">
        <f t="shared" si="635"/>
        <v>357</v>
      </c>
      <c r="AD4864" s="53">
        <f>(ROUND(AC4864-AC4861,1)/AC4861)</f>
        <v>0</v>
      </c>
    </row>
    <row r="4865" spans="1:30">
      <c r="A4865" s="46" t="s">
        <v>32</v>
      </c>
      <c r="B4865" s="47">
        <v>0</v>
      </c>
      <c r="C4865" s="48" t="s">
        <v>8</v>
      </c>
      <c r="D4865" s="49">
        <v>85</v>
      </c>
      <c r="E4865" s="49">
        <v>0</v>
      </c>
      <c r="F4865" s="49">
        <v>0</v>
      </c>
      <c r="G4865" s="49">
        <v>0</v>
      </c>
      <c r="H4865" s="49">
        <v>0</v>
      </c>
      <c r="I4865" s="50">
        <v>30</v>
      </c>
      <c r="J4865" s="50">
        <v>70</v>
      </c>
      <c r="K4865" s="50">
        <v>0</v>
      </c>
      <c r="L4865" s="50">
        <v>0</v>
      </c>
      <c r="M4865" s="50">
        <v>0</v>
      </c>
      <c r="N4865" s="51">
        <f>D4865*$D$7</f>
        <v>118.99999999999999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30"/>
        <v>357</v>
      </c>
      <c r="Y4865" s="51">
        <f t="shared" si="631"/>
        <v>0</v>
      </c>
      <c r="Z4865" s="51">
        <f t="shared" si="632"/>
        <v>0</v>
      </c>
      <c r="AA4865" s="51">
        <f t="shared" si="633"/>
        <v>0</v>
      </c>
      <c r="AB4865" s="51">
        <f t="shared" si="634"/>
        <v>0</v>
      </c>
      <c r="AC4865" s="52">
        <f t="shared" si="635"/>
        <v>357</v>
      </c>
      <c r="AD4865" s="53">
        <f>(ROUND(AC4865-AC4861,1)/AC4861)</f>
        <v>0</v>
      </c>
    </row>
    <row r="4866" spans="1:30">
      <c r="A4866" s="46" t="s">
        <v>33</v>
      </c>
      <c r="B4866" s="47"/>
      <c r="C4866" s="48" t="s">
        <v>9</v>
      </c>
      <c r="D4866" s="49">
        <v>85</v>
      </c>
      <c r="E4866" s="49">
        <v>0</v>
      </c>
      <c r="F4866" s="49">
        <v>0</v>
      </c>
      <c r="G4866" s="49">
        <v>0</v>
      </c>
      <c r="H4866" s="49">
        <v>0</v>
      </c>
      <c r="I4866" s="50">
        <v>30</v>
      </c>
      <c r="J4866" s="50">
        <v>70</v>
      </c>
      <c r="K4866" s="50">
        <v>0</v>
      </c>
      <c r="L4866" s="50">
        <v>0</v>
      </c>
      <c r="M4866" s="50">
        <v>0</v>
      </c>
      <c r="N4866" s="51">
        <f>D4866*$D$8</f>
        <v>118.99999999999999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30"/>
        <v>357</v>
      </c>
      <c r="Y4866" s="51">
        <f t="shared" si="631"/>
        <v>0</v>
      </c>
      <c r="Z4866" s="51">
        <f t="shared" si="632"/>
        <v>0</v>
      </c>
      <c r="AA4866" s="51">
        <f t="shared" si="633"/>
        <v>0</v>
      </c>
      <c r="AB4866" s="51">
        <f t="shared" si="634"/>
        <v>0</v>
      </c>
      <c r="AC4866" s="52">
        <f t="shared" si="635"/>
        <v>357</v>
      </c>
      <c r="AD4866" s="53">
        <f>(ROUND(AC4866-AC4861,1)/AC4861)</f>
        <v>0</v>
      </c>
    </row>
    <row r="4867" spans="1:30">
      <c r="A4867" s="46" t="s">
        <v>34</v>
      </c>
      <c r="B4867" s="47"/>
      <c r="C4867" s="48" t="s">
        <v>10</v>
      </c>
      <c r="D4867" s="49">
        <v>42</v>
      </c>
      <c r="E4867" s="49">
        <v>85</v>
      </c>
      <c r="F4867" s="49">
        <v>0</v>
      </c>
      <c r="G4867" s="49">
        <v>0</v>
      </c>
      <c r="H4867" s="49">
        <v>0</v>
      </c>
      <c r="I4867" s="50">
        <v>30</v>
      </c>
      <c r="J4867" s="50">
        <v>70</v>
      </c>
      <c r="K4867" s="50">
        <v>120</v>
      </c>
      <c r="L4867" s="50">
        <v>0</v>
      </c>
      <c r="M4867" s="50">
        <v>0</v>
      </c>
      <c r="N4867" s="51">
        <f>D4867*$D$9</f>
        <v>56.7</v>
      </c>
      <c r="O4867" s="51">
        <f>E4867*$E$9</f>
        <v>114.75000000000001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56.7</v>
      </c>
      <c r="T4867" s="51">
        <f>(O4867/100)*(K4867*$K$9)</f>
        <v>192.78000000000003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30"/>
        <v>113.4</v>
      </c>
      <c r="Y4867" s="51">
        <f t="shared" si="631"/>
        <v>307.53000000000003</v>
      </c>
      <c r="Z4867" s="51">
        <f t="shared" si="632"/>
        <v>0</v>
      </c>
      <c r="AA4867" s="51">
        <f t="shared" si="633"/>
        <v>0</v>
      </c>
      <c r="AB4867" s="51">
        <f t="shared" si="634"/>
        <v>0</v>
      </c>
      <c r="AC4867" s="52">
        <f t="shared" si="635"/>
        <v>420.9</v>
      </c>
      <c r="AD4867" s="53">
        <f>(ROUND(AC4867-AC4861,1)/AC4861)</f>
        <v>0.17899159663865546</v>
      </c>
    </row>
    <row r="4868" spans="1:30">
      <c r="A4868" s="46" t="s">
        <v>35</v>
      </c>
      <c r="B4868" s="47"/>
      <c r="C4868" s="48" t="s">
        <v>11</v>
      </c>
      <c r="D4868" s="49">
        <v>42</v>
      </c>
      <c r="E4868" s="49">
        <v>0</v>
      </c>
      <c r="F4868" s="49">
        <v>85</v>
      </c>
      <c r="G4868" s="49">
        <v>0</v>
      </c>
      <c r="H4868" s="49">
        <v>0</v>
      </c>
      <c r="I4868" s="50">
        <v>30</v>
      </c>
      <c r="J4868" s="50">
        <v>70</v>
      </c>
      <c r="K4868" s="50">
        <v>60</v>
      </c>
      <c r="L4868" s="50">
        <v>60</v>
      </c>
      <c r="M4868" s="50">
        <v>0</v>
      </c>
      <c r="N4868" s="51">
        <f>D4868*$D$10</f>
        <v>56.7</v>
      </c>
      <c r="O4868" s="51">
        <f>E4868*$E$10</f>
        <v>0</v>
      </c>
      <c r="P4868" s="51">
        <f>F4868*$F$10</f>
        <v>114.75000000000001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56.7</v>
      </c>
      <c r="T4868" s="51">
        <f>(O4868/100)*(K4868*$J$10)</f>
        <v>0</v>
      </c>
      <c r="U4868" s="51">
        <f>(P4868/100)*(K4868*$K$10)+(P4868/100)*(L4868*$L$10)</f>
        <v>192.78000000000003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30"/>
        <v>113.4</v>
      </c>
      <c r="Y4868" s="51">
        <f t="shared" si="631"/>
        <v>0</v>
      </c>
      <c r="Z4868" s="51">
        <f t="shared" si="632"/>
        <v>307.53000000000003</v>
      </c>
      <c r="AA4868" s="51">
        <f t="shared" si="633"/>
        <v>0</v>
      </c>
      <c r="AB4868" s="51">
        <f t="shared" si="634"/>
        <v>0</v>
      </c>
      <c r="AC4868" s="52">
        <f t="shared" si="635"/>
        <v>420.9</v>
      </c>
      <c r="AD4868" s="53">
        <f>(ROUND(AC4868-AC4861,1)/AC4861)</f>
        <v>0.17899159663865546</v>
      </c>
    </row>
    <row r="4869" spans="1:30">
      <c r="A4869" s="46" t="s">
        <v>36</v>
      </c>
      <c r="B4869" s="47"/>
      <c r="C4869" s="48" t="s">
        <v>12</v>
      </c>
      <c r="D4869" s="49">
        <v>42</v>
      </c>
      <c r="E4869" s="49">
        <v>0</v>
      </c>
      <c r="F4869" s="49">
        <v>0</v>
      </c>
      <c r="G4869" s="49">
        <v>85</v>
      </c>
      <c r="H4869" s="49">
        <v>0</v>
      </c>
      <c r="I4869" s="50">
        <v>30</v>
      </c>
      <c r="J4869" s="50">
        <v>70</v>
      </c>
      <c r="K4869" s="50">
        <v>0</v>
      </c>
      <c r="L4869" s="50">
        <v>120</v>
      </c>
      <c r="M4869" s="50">
        <v>0</v>
      </c>
      <c r="N4869" s="51">
        <f>D4869*$D$11</f>
        <v>56.7</v>
      </c>
      <c r="O4869" s="51">
        <f>E4869*$E$11</f>
        <v>0</v>
      </c>
      <c r="P4869" s="51">
        <f>F4869*$F$11</f>
        <v>0</v>
      </c>
      <c r="Q4869" s="51">
        <f>G4869*$G$11</f>
        <v>114.75000000000001</v>
      </c>
      <c r="R4869" s="51">
        <f>H4869*$H$11</f>
        <v>0</v>
      </c>
      <c r="S4869" s="51">
        <f>(N4869/100)*(I4869*$I$11)+(N4869/100)*(J4869*$J$11)</f>
        <v>56.7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192.78000000000003</v>
      </c>
      <c r="W4869" s="51">
        <f>(R4869/100)*(K4869*$K$11)+(R4869/100)*(L4869*$L$11)</f>
        <v>0</v>
      </c>
      <c r="X4869" s="51">
        <f t="shared" si="630"/>
        <v>113.4</v>
      </c>
      <c r="Y4869" s="51">
        <f t="shared" si="631"/>
        <v>0</v>
      </c>
      <c r="Z4869" s="51">
        <f t="shared" si="632"/>
        <v>0</v>
      </c>
      <c r="AA4869" s="51">
        <f t="shared" si="633"/>
        <v>307.53000000000003</v>
      </c>
      <c r="AB4869" s="51">
        <f t="shared" si="634"/>
        <v>0</v>
      </c>
      <c r="AC4869" s="52">
        <f t="shared" si="635"/>
        <v>420.9</v>
      </c>
      <c r="AD4869" s="53">
        <f>(ROUND(AC4869-AC4861,1)/AC4861)</f>
        <v>0.17899159663865546</v>
      </c>
    </row>
    <row r="4870" spans="1:30">
      <c r="A4870" s="46" t="s">
        <v>37</v>
      </c>
      <c r="B4870" s="47"/>
      <c r="C4870" s="48" t="s">
        <v>13</v>
      </c>
      <c r="D4870" s="49">
        <v>42</v>
      </c>
      <c r="E4870" s="49">
        <v>0</v>
      </c>
      <c r="F4870" s="49">
        <v>0</v>
      </c>
      <c r="G4870" s="49">
        <v>0</v>
      </c>
      <c r="H4870" s="49">
        <v>85</v>
      </c>
      <c r="I4870" s="50">
        <v>30</v>
      </c>
      <c r="J4870" s="50">
        <v>70</v>
      </c>
      <c r="K4870" s="50">
        <v>60</v>
      </c>
      <c r="L4870" s="50">
        <v>60</v>
      </c>
      <c r="M4870" s="50">
        <v>0</v>
      </c>
      <c r="N4870" s="51">
        <f>D4870*$D$12</f>
        <v>56.7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114.75000000000001</v>
      </c>
      <c r="S4870" s="51">
        <f>(N4870/100)*(I4870*$I$12)+(N4870/100)*(J4870*$J$12)</f>
        <v>56.7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192.78000000000003</v>
      </c>
      <c r="X4870" s="51">
        <f t="shared" si="630"/>
        <v>113.4</v>
      </c>
      <c r="Y4870" s="51">
        <f t="shared" si="631"/>
        <v>0</v>
      </c>
      <c r="Z4870" s="51">
        <f t="shared" si="632"/>
        <v>0</v>
      </c>
      <c r="AA4870" s="51">
        <f t="shared" si="633"/>
        <v>0</v>
      </c>
      <c r="AB4870" s="51">
        <f t="shared" si="634"/>
        <v>307.53000000000003</v>
      </c>
      <c r="AC4870" s="52">
        <f t="shared" si="635"/>
        <v>420.9</v>
      </c>
      <c r="AD4870" s="53">
        <f>(ROUND(AC4870-AC4861,1)/AC4861)</f>
        <v>0.17899159663865546</v>
      </c>
    </row>
    <row r="4871" spans="1:30">
      <c r="A4871" s="46" t="s">
        <v>38</v>
      </c>
      <c r="B4871" s="47"/>
      <c r="C4871" s="48" t="s">
        <v>14</v>
      </c>
      <c r="D4871" s="49">
        <v>85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122</v>
      </c>
      <c r="N4871" s="51">
        <f>D4871*$D$13</f>
        <v>114.75000000000001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279.99000000000007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30"/>
        <v>394.74000000000007</v>
      </c>
      <c r="Y4871" s="51">
        <f t="shared" si="631"/>
        <v>0</v>
      </c>
      <c r="Z4871" s="51">
        <f t="shared" si="632"/>
        <v>0</v>
      </c>
      <c r="AA4871" s="51">
        <f t="shared" si="633"/>
        <v>0</v>
      </c>
      <c r="AB4871" s="51">
        <f t="shared" si="634"/>
        <v>0</v>
      </c>
      <c r="AC4871" s="52">
        <f t="shared" si="635"/>
        <v>394.7</v>
      </c>
      <c r="AD4871" s="53">
        <f>(ROUND(AC4871-AC4861,1)/AC4861)</f>
        <v>0.10560224089635856</v>
      </c>
    </row>
    <row r="4872" spans="1:30">
      <c r="A4872" s="46" t="s">
        <v>39</v>
      </c>
      <c r="B4872" s="47"/>
      <c r="C4872" s="48" t="s">
        <v>15</v>
      </c>
      <c r="D4872" s="49">
        <v>85</v>
      </c>
      <c r="E4872" s="49">
        <v>0</v>
      </c>
      <c r="F4872" s="49">
        <v>0</v>
      </c>
      <c r="G4872" s="49">
        <v>0</v>
      </c>
      <c r="H4872" s="49">
        <v>0</v>
      </c>
      <c r="I4872" s="50">
        <v>30</v>
      </c>
      <c r="J4872" s="50">
        <v>70</v>
      </c>
      <c r="K4872" s="50">
        <v>80</v>
      </c>
      <c r="L4872" s="50">
        <v>0</v>
      </c>
      <c r="M4872" s="50">
        <v>0</v>
      </c>
      <c r="N4872" s="51">
        <f>D4872*$D$14</f>
        <v>114.75000000000001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298.35000000000002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30"/>
        <v>413.1</v>
      </c>
      <c r="Y4872" s="51">
        <f t="shared" si="631"/>
        <v>0</v>
      </c>
      <c r="Z4872" s="51">
        <f t="shared" si="632"/>
        <v>0</v>
      </c>
      <c r="AA4872" s="51">
        <f t="shared" si="633"/>
        <v>0</v>
      </c>
      <c r="AB4872" s="51">
        <f t="shared" si="634"/>
        <v>0</v>
      </c>
      <c r="AC4872" s="52">
        <f t="shared" si="635"/>
        <v>413.1</v>
      </c>
      <c r="AD4872" s="53">
        <f>(ROUND(AC4872-AC4861,1)/AC4861)</f>
        <v>0.15714285714285714</v>
      </c>
    </row>
    <row r="4873" spans="1:30">
      <c r="A4873" s="46"/>
      <c r="B4873" s="47"/>
      <c r="C4873" s="48" t="s">
        <v>16</v>
      </c>
      <c r="D4873" s="49">
        <v>85</v>
      </c>
      <c r="E4873" s="49">
        <v>0</v>
      </c>
      <c r="F4873" s="49">
        <v>0</v>
      </c>
      <c r="G4873" s="49">
        <v>0</v>
      </c>
      <c r="H4873" s="49">
        <v>0</v>
      </c>
      <c r="I4873" s="50">
        <v>30</v>
      </c>
      <c r="J4873" s="50">
        <v>70</v>
      </c>
      <c r="K4873" s="50">
        <v>0</v>
      </c>
      <c r="L4873" s="50">
        <v>80</v>
      </c>
      <c r="M4873" s="50">
        <v>0</v>
      </c>
      <c r="N4873" s="51">
        <f>D4873*$D$15</f>
        <v>114.75000000000001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298.35000000000002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30"/>
        <v>413.1</v>
      </c>
      <c r="Y4873" s="51">
        <f t="shared" si="631"/>
        <v>0</v>
      </c>
      <c r="Z4873" s="51">
        <f t="shared" si="632"/>
        <v>0</v>
      </c>
      <c r="AA4873" s="51">
        <f t="shared" si="633"/>
        <v>0</v>
      </c>
      <c r="AB4873" s="51">
        <f t="shared" si="634"/>
        <v>0</v>
      </c>
      <c r="AC4873" s="52">
        <f t="shared" si="635"/>
        <v>413.1</v>
      </c>
      <c r="AD4873" s="53">
        <f>(ROUND(AC4873-AC4861,1)/AC4861)</f>
        <v>0.15714285714285714</v>
      </c>
    </row>
    <row r="4874" spans="1:30">
      <c r="A4874" s="46"/>
      <c r="B4874" s="47"/>
      <c r="C4874" s="48" t="s">
        <v>17</v>
      </c>
      <c r="D4874" s="49">
        <v>85</v>
      </c>
      <c r="E4874" s="49">
        <v>0</v>
      </c>
      <c r="F4874" s="49">
        <v>0</v>
      </c>
      <c r="G4874" s="49">
        <v>0</v>
      </c>
      <c r="H4874" s="49">
        <v>0</v>
      </c>
      <c r="I4874" s="50">
        <v>30</v>
      </c>
      <c r="J4874" s="50">
        <v>100</v>
      </c>
      <c r="K4874" s="50">
        <v>0</v>
      </c>
      <c r="L4874" s="50">
        <v>0</v>
      </c>
      <c r="M4874" s="50">
        <v>0</v>
      </c>
      <c r="N4874" s="51">
        <f>D4874*$D$16</f>
        <v>114.75000000000001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321.30000000000007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30"/>
        <v>436.05000000000007</v>
      </c>
      <c r="Y4874" s="51">
        <f t="shared" si="631"/>
        <v>0</v>
      </c>
      <c r="Z4874" s="51">
        <f t="shared" si="632"/>
        <v>0</v>
      </c>
      <c r="AA4874" s="51">
        <f t="shared" si="633"/>
        <v>0</v>
      </c>
      <c r="AB4874" s="51">
        <f t="shared" si="634"/>
        <v>0</v>
      </c>
      <c r="AC4874" s="52">
        <f t="shared" si="635"/>
        <v>436.1</v>
      </c>
      <c r="AD4874" s="53">
        <f>(ROUND(AC4874-AC4861,1)/AC4861)</f>
        <v>0.22156862745098038</v>
      </c>
    </row>
    <row r="4875" spans="1:30">
      <c r="A4875" s="46"/>
      <c r="B4875" s="47"/>
      <c r="C4875" s="48" t="s">
        <v>18</v>
      </c>
      <c r="D4875" s="49">
        <v>85</v>
      </c>
      <c r="E4875" s="49">
        <v>0</v>
      </c>
      <c r="F4875" s="49">
        <v>0</v>
      </c>
      <c r="G4875" s="49">
        <v>0</v>
      </c>
      <c r="H4875" s="49">
        <v>0</v>
      </c>
      <c r="I4875" s="50">
        <v>70</v>
      </c>
      <c r="J4875" s="50">
        <v>70</v>
      </c>
      <c r="K4875" s="50">
        <v>0</v>
      </c>
      <c r="L4875" s="50">
        <v>0</v>
      </c>
      <c r="M4875" s="50">
        <v>0</v>
      </c>
      <c r="N4875" s="51">
        <f>D4875*$D$17</f>
        <v>114.75000000000001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281.13750000000005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30"/>
        <v>395.88750000000005</v>
      </c>
      <c r="Y4875" s="51">
        <f t="shared" si="631"/>
        <v>0</v>
      </c>
      <c r="Z4875" s="51">
        <f t="shared" si="632"/>
        <v>0</v>
      </c>
      <c r="AA4875" s="51">
        <f t="shared" si="633"/>
        <v>0</v>
      </c>
      <c r="AB4875" s="51">
        <f t="shared" si="634"/>
        <v>0</v>
      </c>
      <c r="AC4875" s="52">
        <f t="shared" si="635"/>
        <v>395.9</v>
      </c>
      <c r="AD4875" s="53">
        <f>(ROUND(AC4875-AC4861,1)/AC4861)</f>
        <v>0.10896358543417367</v>
      </c>
    </row>
    <row r="4876" spans="1:30">
      <c r="A4876" s="54" t="s">
        <v>19</v>
      </c>
      <c r="B4876" s="58" t="s">
        <v>389</v>
      </c>
      <c r="C4876" s="38" t="s">
        <v>50</v>
      </c>
      <c r="D4876" s="39">
        <v>84</v>
      </c>
      <c r="E4876" s="39">
        <v>0</v>
      </c>
      <c r="F4876" s="39">
        <v>0</v>
      </c>
      <c r="G4876" s="39">
        <v>0</v>
      </c>
      <c r="H4876" s="39">
        <v>0</v>
      </c>
      <c r="I4876" s="40">
        <v>20</v>
      </c>
      <c r="J4876" s="40">
        <v>80</v>
      </c>
      <c r="K4876" s="40">
        <v>0</v>
      </c>
      <c r="L4876" s="40">
        <v>0</v>
      </c>
      <c r="M4876" s="40">
        <v>0</v>
      </c>
      <c r="N4876" s="41">
        <f>D4876*$D$3</f>
        <v>117.6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235.2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30"/>
        <v>352.79999999999995</v>
      </c>
      <c r="Y4876" s="41">
        <f t="shared" si="631"/>
        <v>0</v>
      </c>
      <c r="Z4876" s="41">
        <f t="shared" si="632"/>
        <v>0</v>
      </c>
      <c r="AA4876" s="41">
        <f t="shared" si="633"/>
        <v>0</v>
      </c>
      <c r="AB4876" s="41">
        <f t="shared" si="634"/>
        <v>0</v>
      </c>
      <c r="AC4876" s="42">
        <f t="shared" si="635"/>
        <v>352.8</v>
      </c>
      <c r="AD4876" s="43"/>
    </row>
    <row r="4877" spans="1:30">
      <c r="A4877" s="46" t="s">
        <v>29</v>
      </c>
      <c r="B4877" s="59">
        <v>8</v>
      </c>
      <c r="C4877" s="48" t="s">
        <v>5</v>
      </c>
      <c r="D4877" s="49">
        <v>84</v>
      </c>
      <c r="E4877" s="49">
        <v>0</v>
      </c>
      <c r="F4877" s="49">
        <v>0</v>
      </c>
      <c r="G4877" s="49">
        <v>0</v>
      </c>
      <c r="H4877" s="49">
        <v>0</v>
      </c>
      <c r="I4877" s="50">
        <v>50</v>
      </c>
      <c r="J4877" s="50">
        <v>80</v>
      </c>
      <c r="K4877" s="50">
        <v>0</v>
      </c>
      <c r="L4877" s="50">
        <v>0</v>
      </c>
      <c r="M4877" s="50">
        <v>0</v>
      </c>
      <c r="N4877" s="51">
        <f>D4877*$D$4</f>
        <v>113.4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294.84000000000003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30"/>
        <v>408.24</v>
      </c>
      <c r="Y4877" s="51">
        <f t="shared" si="631"/>
        <v>0</v>
      </c>
      <c r="Z4877" s="51">
        <f t="shared" si="632"/>
        <v>0</v>
      </c>
      <c r="AA4877" s="51">
        <f t="shared" si="633"/>
        <v>0</v>
      </c>
      <c r="AB4877" s="51">
        <f t="shared" si="634"/>
        <v>0</v>
      </c>
      <c r="AC4877" s="52">
        <f t="shared" si="635"/>
        <v>408.2</v>
      </c>
      <c r="AD4877" s="53">
        <f>(ROUND(AC4877-AC4876,1)/AC4876)</f>
        <v>0.15702947845804988</v>
      </c>
    </row>
    <row r="4878" spans="1:30">
      <c r="A4878" s="46" t="s">
        <v>30</v>
      </c>
      <c r="B4878" s="59">
        <v>18</v>
      </c>
      <c r="C4878" s="48" t="s">
        <v>6</v>
      </c>
      <c r="D4878" s="49">
        <v>84</v>
      </c>
      <c r="E4878" s="49">
        <v>0</v>
      </c>
      <c r="F4878" s="49">
        <v>0</v>
      </c>
      <c r="G4878" s="49">
        <v>0</v>
      </c>
      <c r="H4878" s="49">
        <v>0</v>
      </c>
      <c r="I4878" s="50">
        <v>20</v>
      </c>
      <c r="J4878" s="50">
        <v>80</v>
      </c>
      <c r="K4878" s="50">
        <v>0</v>
      </c>
      <c r="L4878" s="50">
        <v>0</v>
      </c>
      <c r="M4878" s="50">
        <v>0</v>
      </c>
      <c r="N4878" s="51">
        <f>D4878*$D$5</f>
        <v>117.6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235.2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30"/>
        <v>352.79999999999995</v>
      </c>
      <c r="Y4878" s="51">
        <f t="shared" si="631"/>
        <v>0</v>
      </c>
      <c r="Z4878" s="51">
        <f t="shared" si="632"/>
        <v>0</v>
      </c>
      <c r="AA4878" s="51">
        <f t="shared" si="633"/>
        <v>0</v>
      </c>
      <c r="AB4878" s="51">
        <f t="shared" si="634"/>
        <v>0</v>
      </c>
      <c r="AC4878" s="52">
        <f t="shared" si="635"/>
        <v>352.8</v>
      </c>
      <c r="AD4878" s="53">
        <f>(ROUND(AC4878-AC4876,1)/AC4876)</f>
        <v>0</v>
      </c>
    </row>
    <row r="4879" spans="1:30">
      <c r="A4879" s="46" t="s">
        <v>31</v>
      </c>
      <c r="B4879" s="59">
        <v>0</v>
      </c>
      <c r="C4879" s="48" t="s">
        <v>7</v>
      </c>
      <c r="D4879" s="49">
        <v>84</v>
      </c>
      <c r="E4879" s="49">
        <v>0</v>
      </c>
      <c r="F4879" s="49">
        <v>0</v>
      </c>
      <c r="G4879" s="49">
        <v>0</v>
      </c>
      <c r="H4879" s="49">
        <v>0</v>
      </c>
      <c r="I4879" s="50">
        <v>20</v>
      </c>
      <c r="J4879" s="50">
        <v>80</v>
      </c>
      <c r="K4879" s="50">
        <v>0</v>
      </c>
      <c r="L4879" s="50">
        <v>0</v>
      </c>
      <c r="M4879" s="50">
        <v>0</v>
      </c>
      <c r="N4879" s="51">
        <f>D4879*$D$6</f>
        <v>117.6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235.2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30"/>
        <v>352.79999999999995</v>
      </c>
      <c r="Y4879" s="51">
        <f t="shared" si="631"/>
        <v>0</v>
      </c>
      <c r="Z4879" s="51">
        <f t="shared" si="632"/>
        <v>0</v>
      </c>
      <c r="AA4879" s="51">
        <f t="shared" si="633"/>
        <v>0</v>
      </c>
      <c r="AB4879" s="51">
        <f t="shared" si="634"/>
        <v>0</v>
      </c>
      <c r="AC4879" s="52">
        <f t="shared" si="635"/>
        <v>352.8</v>
      </c>
      <c r="AD4879" s="53">
        <f>(ROUND(AC4879-AC4876,1)/AC4876)</f>
        <v>0</v>
      </c>
    </row>
    <row r="4880" spans="1:30">
      <c r="A4880" s="46" t="s">
        <v>32</v>
      </c>
      <c r="B4880" s="59">
        <v>0</v>
      </c>
      <c r="C4880" s="48" t="s">
        <v>8</v>
      </c>
      <c r="D4880" s="49">
        <v>84</v>
      </c>
      <c r="E4880" s="49">
        <v>0</v>
      </c>
      <c r="F4880" s="49">
        <v>0</v>
      </c>
      <c r="G4880" s="49">
        <v>0</v>
      </c>
      <c r="H4880" s="49">
        <v>0</v>
      </c>
      <c r="I4880" s="50">
        <v>20</v>
      </c>
      <c r="J4880" s="50">
        <v>80</v>
      </c>
      <c r="K4880" s="50">
        <v>0</v>
      </c>
      <c r="L4880" s="50">
        <v>0</v>
      </c>
      <c r="M4880" s="50">
        <v>0</v>
      </c>
      <c r="N4880" s="51">
        <f>D4880*$D$7</f>
        <v>117.6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235.2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30"/>
        <v>352.79999999999995</v>
      </c>
      <c r="Y4880" s="51">
        <f t="shared" si="631"/>
        <v>0</v>
      </c>
      <c r="Z4880" s="51">
        <f t="shared" si="632"/>
        <v>0</v>
      </c>
      <c r="AA4880" s="51">
        <f t="shared" si="633"/>
        <v>0</v>
      </c>
      <c r="AB4880" s="51">
        <f t="shared" si="634"/>
        <v>0</v>
      </c>
      <c r="AC4880" s="52">
        <f t="shared" si="635"/>
        <v>352.8</v>
      </c>
      <c r="AD4880" s="53">
        <f>(ROUND(AC4880-AC4876,1)/AC4876)</f>
        <v>0</v>
      </c>
    </row>
    <row r="4881" spans="1:30">
      <c r="A4881" s="46" t="s">
        <v>33</v>
      </c>
      <c r="B4881" s="59"/>
      <c r="C4881" s="48" t="s">
        <v>9</v>
      </c>
      <c r="D4881" s="49">
        <v>84</v>
      </c>
      <c r="E4881" s="49">
        <v>0</v>
      </c>
      <c r="F4881" s="49">
        <v>0</v>
      </c>
      <c r="G4881" s="49">
        <v>0</v>
      </c>
      <c r="H4881" s="49">
        <v>0</v>
      </c>
      <c r="I4881" s="50">
        <v>20</v>
      </c>
      <c r="J4881" s="50">
        <v>80</v>
      </c>
      <c r="K4881" s="50">
        <v>0</v>
      </c>
      <c r="L4881" s="50">
        <v>0</v>
      </c>
      <c r="M4881" s="50">
        <v>0</v>
      </c>
      <c r="N4881" s="51">
        <f>D4881*$D$8</f>
        <v>117.6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235.2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30"/>
        <v>352.79999999999995</v>
      </c>
      <c r="Y4881" s="51">
        <f t="shared" si="631"/>
        <v>0</v>
      </c>
      <c r="Z4881" s="51">
        <f t="shared" si="632"/>
        <v>0</v>
      </c>
      <c r="AA4881" s="51">
        <f t="shared" si="633"/>
        <v>0</v>
      </c>
      <c r="AB4881" s="51">
        <f t="shared" si="634"/>
        <v>0</v>
      </c>
      <c r="AC4881" s="52">
        <f t="shared" si="635"/>
        <v>352.8</v>
      </c>
      <c r="AD4881" s="53">
        <f>(ROUND(AC4881-AC4876,1)/AC4876)</f>
        <v>0</v>
      </c>
    </row>
    <row r="4882" spans="1:30">
      <c r="A4882" s="46" t="s">
        <v>34</v>
      </c>
      <c r="B4882" s="59"/>
      <c r="C4882" s="48" t="s">
        <v>10</v>
      </c>
      <c r="D4882" s="49">
        <v>42</v>
      </c>
      <c r="E4882" s="49">
        <v>85</v>
      </c>
      <c r="F4882" s="49">
        <v>0</v>
      </c>
      <c r="G4882" s="49">
        <v>0</v>
      </c>
      <c r="H4882" s="49">
        <v>0</v>
      </c>
      <c r="I4882" s="50">
        <v>20</v>
      </c>
      <c r="J4882" s="50">
        <v>80</v>
      </c>
      <c r="K4882" s="50">
        <v>120</v>
      </c>
      <c r="L4882" s="50">
        <v>0</v>
      </c>
      <c r="M4882" s="50">
        <v>0</v>
      </c>
      <c r="N4882" s="51">
        <f>D4882*$D$9</f>
        <v>56.7</v>
      </c>
      <c r="O4882" s="51">
        <f>E4882*$E$9</f>
        <v>114.75000000000001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56.70000000000001</v>
      </c>
      <c r="T4882" s="51">
        <f>(O4882/100)*(K4882*$K$9)</f>
        <v>192.78000000000003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30"/>
        <v>113.4</v>
      </c>
      <c r="Y4882" s="51">
        <f t="shared" si="631"/>
        <v>307.53000000000003</v>
      </c>
      <c r="Z4882" s="51">
        <f t="shared" si="632"/>
        <v>0</v>
      </c>
      <c r="AA4882" s="51">
        <f t="shared" si="633"/>
        <v>0</v>
      </c>
      <c r="AB4882" s="51">
        <f t="shared" si="634"/>
        <v>0</v>
      </c>
      <c r="AC4882" s="52">
        <f t="shared" si="635"/>
        <v>420.9</v>
      </c>
      <c r="AD4882" s="53">
        <f>(ROUND(AC4882-AC4876,1)/AC4876)</f>
        <v>0.19302721088435371</v>
      </c>
    </row>
    <row r="4883" spans="1:30">
      <c r="A4883" s="46" t="s">
        <v>35</v>
      </c>
      <c r="B4883" s="59"/>
      <c r="C4883" s="48" t="s">
        <v>11</v>
      </c>
      <c r="D4883" s="49">
        <v>42</v>
      </c>
      <c r="E4883" s="49">
        <v>0</v>
      </c>
      <c r="F4883" s="49">
        <v>85</v>
      </c>
      <c r="G4883" s="49">
        <v>0</v>
      </c>
      <c r="H4883" s="49">
        <v>0</v>
      </c>
      <c r="I4883" s="50">
        <v>20</v>
      </c>
      <c r="J4883" s="50">
        <v>80</v>
      </c>
      <c r="K4883" s="50">
        <v>60</v>
      </c>
      <c r="L4883" s="50">
        <v>60</v>
      </c>
      <c r="M4883" s="50">
        <v>0</v>
      </c>
      <c r="N4883" s="51">
        <f>D4883*$D$10</f>
        <v>56.7</v>
      </c>
      <c r="O4883" s="51">
        <f>E4883*$E$10</f>
        <v>0</v>
      </c>
      <c r="P4883" s="51">
        <f>F4883*$F$10</f>
        <v>114.75000000000001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56.70000000000001</v>
      </c>
      <c r="T4883" s="51">
        <f>(O4883/100)*(K4883*$J$10)</f>
        <v>0</v>
      </c>
      <c r="U4883" s="51">
        <f>(P4883/100)*(K4883*$K$10)+(P4883/100)*(L4883*$L$10)</f>
        <v>192.78000000000003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30"/>
        <v>113.4</v>
      </c>
      <c r="Y4883" s="51">
        <f t="shared" si="631"/>
        <v>0</v>
      </c>
      <c r="Z4883" s="51">
        <f t="shared" si="632"/>
        <v>307.53000000000003</v>
      </c>
      <c r="AA4883" s="51">
        <f t="shared" si="633"/>
        <v>0</v>
      </c>
      <c r="AB4883" s="51">
        <f t="shared" si="634"/>
        <v>0</v>
      </c>
      <c r="AC4883" s="52">
        <f t="shared" si="635"/>
        <v>420.9</v>
      </c>
      <c r="AD4883" s="53">
        <f>(ROUND(AC4883-AC4876,1)/AC4876)</f>
        <v>0.19302721088435371</v>
      </c>
    </row>
    <row r="4884" spans="1:30">
      <c r="A4884" s="46" t="s">
        <v>36</v>
      </c>
      <c r="B4884" s="59"/>
      <c r="C4884" s="48" t="s">
        <v>12</v>
      </c>
      <c r="D4884" s="49">
        <v>42</v>
      </c>
      <c r="E4884" s="49">
        <v>0</v>
      </c>
      <c r="F4884" s="49">
        <v>0</v>
      </c>
      <c r="G4884" s="49">
        <v>85</v>
      </c>
      <c r="H4884" s="49">
        <v>0</v>
      </c>
      <c r="I4884" s="50">
        <v>20</v>
      </c>
      <c r="J4884" s="50">
        <v>80</v>
      </c>
      <c r="K4884" s="50">
        <v>0</v>
      </c>
      <c r="L4884" s="50">
        <v>120</v>
      </c>
      <c r="M4884" s="50">
        <v>0</v>
      </c>
      <c r="N4884" s="51">
        <f>D4884*$D$11</f>
        <v>56.7</v>
      </c>
      <c r="O4884" s="51">
        <f>E4884*$E$11</f>
        <v>0</v>
      </c>
      <c r="P4884" s="51">
        <f>F4884*$F$11</f>
        <v>0</v>
      </c>
      <c r="Q4884" s="51">
        <f>G4884*$G$11</f>
        <v>114.75000000000001</v>
      </c>
      <c r="R4884" s="51">
        <f>H4884*$H$11</f>
        <v>0</v>
      </c>
      <c r="S4884" s="51">
        <f>(N4884/100)*(I4884*$I$11)+(N4884/100)*(J4884*$J$11)</f>
        <v>56.70000000000001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192.78000000000003</v>
      </c>
      <c r="W4884" s="51">
        <f>(R4884/100)*(K4884*$K$11)+(R4884/100)*(L4884*$L$11)</f>
        <v>0</v>
      </c>
      <c r="X4884" s="51">
        <f t="shared" si="630"/>
        <v>113.4</v>
      </c>
      <c r="Y4884" s="51">
        <f t="shared" si="631"/>
        <v>0</v>
      </c>
      <c r="Z4884" s="51">
        <f t="shared" si="632"/>
        <v>0</v>
      </c>
      <c r="AA4884" s="51">
        <f t="shared" si="633"/>
        <v>307.53000000000003</v>
      </c>
      <c r="AB4884" s="51">
        <f t="shared" si="634"/>
        <v>0</v>
      </c>
      <c r="AC4884" s="52">
        <f t="shared" si="635"/>
        <v>420.9</v>
      </c>
      <c r="AD4884" s="53">
        <f>(ROUND(AC4884-AC4876,1)/AC4876)</f>
        <v>0.19302721088435371</v>
      </c>
    </row>
    <row r="4885" spans="1:30">
      <c r="A4885" s="46" t="s">
        <v>37</v>
      </c>
      <c r="B4885" s="59"/>
      <c r="C4885" s="48" t="s">
        <v>13</v>
      </c>
      <c r="D4885" s="49">
        <v>42</v>
      </c>
      <c r="E4885" s="49">
        <v>0</v>
      </c>
      <c r="F4885" s="49">
        <v>0</v>
      </c>
      <c r="G4885" s="49">
        <v>0</v>
      </c>
      <c r="H4885" s="49">
        <v>85</v>
      </c>
      <c r="I4885" s="50">
        <v>20</v>
      </c>
      <c r="J4885" s="50">
        <v>80</v>
      </c>
      <c r="K4885" s="50">
        <v>60</v>
      </c>
      <c r="L4885" s="50">
        <v>60</v>
      </c>
      <c r="M4885" s="50">
        <v>0</v>
      </c>
      <c r="N4885" s="51">
        <f>D4885*$D$12</f>
        <v>56.7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114.75000000000001</v>
      </c>
      <c r="S4885" s="51">
        <f>(N4885/100)*(I4885*$I$12)+(N4885/100)*(J4885*$J$12)</f>
        <v>56.70000000000001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192.78000000000003</v>
      </c>
      <c r="X4885" s="51">
        <f t="shared" si="630"/>
        <v>113.4</v>
      </c>
      <c r="Y4885" s="51">
        <f t="shared" si="631"/>
        <v>0</v>
      </c>
      <c r="Z4885" s="51">
        <f t="shared" si="632"/>
        <v>0</v>
      </c>
      <c r="AA4885" s="51">
        <f t="shared" si="633"/>
        <v>0</v>
      </c>
      <c r="AB4885" s="51">
        <f t="shared" si="634"/>
        <v>307.53000000000003</v>
      </c>
      <c r="AC4885" s="52">
        <f t="shared" si="635"/>
        <v>420.9</v>
      </c>
      <c r="AD4885" s="53">
        <f>(ROUND(AC4885-AC4876,1)/AC4876)</f>
        <v>0.19302721088435371</v>
      </c>
    </row>
    <row r="4886" spans="1:30">
      <c r="A4886" s="46" t="s">
        <v>38</v>
      </c>
      <c r="B4886" s="59"/>
      <c r="C4886" s="48" t="s">
        <v>14</v>
      </c>
      <c r="D4886" s="49">
        <v>84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127</v>
      </c>
      <c r="N4886" s="51">
        <f>D4886*$D$13</f>
        <v>113.4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288.03600000000006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30"/>
        <v>401.43600000000004</v>
      </c>
      <c r="Y4886" s="51">
        <f t="shared" si="631"/>
        <v>0</v>
      </c>
      <c r="Z4886" s="51">
        <f t="shared" si="632"/>
        <v>0</v>
      </c>
      <c r="AA4886" s="51">
        <f t="shared" si="633"/>
        <v>0</v>
      </c>
      <c r="AB4886" s="51">
        <f t="shared" si="634"/>
        <v>0</v>
      </c>
      <c r="AC4886" s="52">
        <f t="shared" si="635"/>
        <v>401.4</v>
      </c>
      <c r="AD4886" s="53">
        <f>(ROUND(AC4886-AC4876,1)/AC4876)</f>
        <v>0.13775510204081631</v>
      </c>
    </row>
    <row r="4887" spans="1:30">
      <c r="A4887" s="46" t="s">
        <v>39</v>
      </c>
      <c r="B4887" s="59"/>
      <c r="C4887" s="48" t="s">
        <v>15</v>
      </c>
      <c r="D4887" s="49">
        <v>84</v>
      </c>
      <c r="E4887" s="49">
        <v>0</v>
      </c>
      <c r="F4887" s="49">
        <v>0</v>
      </c>
      <c r="G4887" s="49">
        <v>0</v>
      </c>
      <c r="H4887" s="49">
        <v>0</v>
      </c>
      <c r="I4887" s="50">
        <v>20</v>
      </c>
      <c r="J4887" s="50">
        <v>80</v>
      </c>
      <c r="K4887" s="50">
        <v>80</v>
      </c>
      <c r="L4887" s="50">
        <v>0</v>
      </c>
      <c r="M4887" s="50">
        <v>0</v>
      </c>
      <c r="N4887" s="51">
        <f>D4887*$D$14</f>
        <v>113.4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294.84000000000003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30"/>
        <v>408.24</v>
      </c>
      <c r="Y4887" s="51">
        <f t="shared" si="631"/>
        <v>0</v>
      </c>
      <c r="Z4887" s="51">
        <f t="shared" si="632"/>
        <v>0</v>
      </c>
      <c r="AA4887" s="51">
        <f t="shared" si="633"/>
        <v>0</v>
      </c>
      <c r="AB4887" s="51">
        <f t="shared" si="634"/>
        <v>0</v>
      </c>
      <c r="AC4887" s="52">
        <f t="shared" si="635"/>
        <v>408.2</v>
      </c>
      <c r="AD4887" s="53">
        <f>(ROUND(AC4887-AC4876,1)/AC4876)</f>
        <v>0.15702947845804988</v>
      </c>
    </row>
    <row r="4888" spans="1:30">
      <c r="A4888" s="46"/>
      <c r="B4888" s="59"/>
      <c r="C4888" s="48" t="s">
        <v>16</v>
      </c>
      <c r="D4888" s="49">
        <v>84</v>
      </c>
      <c r="E4888" s="49">
        <v>0</v>
      </c>
      <c r="F4888" s="49">
        <v>0</v>
      </c>
      <c r="G4888" s="49">
        <v>0</v>
      </c>
      <c r="H4888" s="49">
        <v>0</v>
      </c>
      <c r="I4888" s="50">
        <v>20</v>
      </c>
      <c r="J4888" s="50">
        <v>80</v>
      </c>
      <c r="K4888" s="50">
        <v>0</v>
      </c>
      <c r="L4888" s="50">
        <v>80</v>
      </c>
      <c r="M4888" s="50">
        <v>0</v>
      </c>
      <c r="N4888" s="51">
        <f>D4888*$D$15</f>
        <v>113.4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294.84000000000003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30"/>
        <v>408.24</v>
      </c>
      <c r="Y4888" s="51">
        <f t="shared" si="631"/>
        <v>0</v>
      </c>
      <c r="Z4888" s="51">
        <f t="shared" si="632"/>
        <v>0</v>
      </c>
      <c r="AA4888" s="51">
        <f t="shared" si="633"/>
        <v>0</v>
      </c>
      <c r="AB4888" s="51">
        <f t="shared" si="634"/>
        <v>0</v>
      </c>
      <c r="AC4888" s="52">
        <f t="shared" si="635"/>
        <v>408.2</v>
      </c>
      <c r="AD4888" s="53">
        <f>(ROUND(AC4888-AC4876,1)/AC4876)</f>
        <v>0.15702947845804988</v>
      </c>
    </row>
    <row r="4889" spans="1:30">
      <c r="A4889" s="46"/>
      <c r="B4889" s="59"/>
      <c r="C4889" s="48" t="s">
        <v>17</v>
      </c>
      <c r="D4889" s="49">
        <v>84</v>
      </c>
      <c r="E4889" s="49">
        <v>0</v>
      </c>
      <c r="F4889" s="49">
        <v>0</v>
      </c>
      <c r="G4889" s="49">
        <v>0</v>
      </c>
      <c r="H4889" s="49">
        <v>0</v>
      </c>
      <c r="I4889" s="50">
        <v>20</v>
      </c>
      <c r="J4889" s="50">
        <v>105</v>
      </c>
      <c r="K4889" s="50">
        <v>0</v>
      </c>
      <c r="L4889" s="50">
        <v>0</v>
      </c>
      <c r="M4889" s="50">
        <v>0</v>
      </c>
      <c r="N4889" s="51">
        <f>D4889*$D$16</f>
        <v>113.4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320.35500000000002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30"/>
        <v>433.755</v>
      </c>
      <c r="Y4889" s="51">
        <f t="shared" si="631"/>
        <v>0</v>
      </c>
      <c r="Z4889" s="51">
        <f t="shared" si="632"/>
        <v>0</v>
      </c>
      <c r="AA4889" s="51">
        <f t="shared" si="633"/>
        <v>0</v>
      </c>
      <c r="AB4889" s="51">
        <f t="shared" si="634"/>
        <v>0</v>
      </c>
      <c r="AC4889" s="52">
        <f t="shared" si="635"/>
        <v>433.8</v>
      </c>
      <c r="AD4889" s="53">
        <f>(ROUND(AC4889-AC4876,1)/AC4876)</f>
        <v>0.22959183673469388</v>
      </c>
    </row>
    <row r="4890" spans="1:30">
      <c r="A4890" s="46"/>
      <c r="B4890" s="59"/>
      <c r="C4890" s="48" t="s">
        <v>18</v>
      </c>
      <c r="D4890" s="49">
        <v>84</v>
      </c>
      <c r="E4890" s="49">
        <v>0</v>
      </c>
      <c r="F4890" s="49">
        <v>0</v>
      </c>
      <c r="G4890" s="49">
        <v>0</v>
      </c>
      <c r="H4890" s="49">
        <v>0</v>
      </c>
      <c r="I4890" s="50">
        <v>70</v>
      </c>
      <c r="J4890" s="50">
        <v>80</v>
      </c>
      <c r="K4890" s="50">
        <v>0</v>
      </c>
      <c r="L4890" s="50">
        <v>0</v>
      </c>
      <c r="M4890" s="50">
        <v>0</v>
      </c>
      <c r="N4890" s="51">
        <f>D4890*$D$17</f>
        <v>113.4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289.17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30"/>
        <v>402.57000000000005</v>
      </c>
      <c r="Y4890" s="51">
        <f t="shared" si="631"/>
        <v>0</v>
      </c>
      <c r="Z4890" s="51">
        <f t="shared" si="632"/>
        <v>0</v>
      </c>
      <c r="AA4890" s="51">
        <f t="shared" si="633"/>
        <v>0</v>
      </c>
      <c r="AB4890" s="51">
        <f t="shared" si="634"/>
        <v>0</v>
      </c>
      <c r="AC4890" s="52">
        <f t="shared" si="635"/>
        <v>402.6</v>
      </c>
      <c r="AD4890" s="53">
        <f>(ROUND(AC4890-AC4876,1)/AC4876)</f>
        <v>0.141156462585034</v>
      </c>
    </row>
    <row r="4891" spans="1:30">
      <c r="A4891" s="54" t="s">
        <v>19</v>
      </c>
      <c r="B4891" s="60" t="s">
        <v>390</v>
      </c>
      <c r="C4891" s="38" t="s">
        <v>50</v>
      </c>
      <c r="D4891" s="39">
        <v>88</v>
      </c>
      <c r="E4891" s="39">
        <v>0</v>
      </c>
      <c r="F4891" s="39">
        <v>0</v>
      </c>
      <c r="G4891" s="39">
        <v>0</v>
      </c>
      <c r="H4891" s="39">
        <v>0</v>
      </c>
      <c r="I4891" s="40">
        <v>15</v>
      </c>
      <c r="J4891" s="40">
        <v>80</v>
      </c>
      <c r="K4891" s="40">
        <v>0</v>
      </c>
      <c r="L4891" s="40">
        <v>0</v>
      </c>
      <c r="M4891" s="40">
        <v>0</v>
      </c>
      <c r="N4891" s="41">
        <f>D4891*$D$3</f>
        <v>123.19999999999999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234.08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30"/>
        <v>357.28</v>
      </c>
      <c r="Y4891" s="41">
        <f t="shared" si="631"/>
        <v>0</v>
      </c>
      <c r="Z4891" s="41">
        <f t="shared" si="632"/>
        <v>0</v>
      </c>
      <c r="AA4891" s="41">
        <f t="shared" si="633"/>
        <v>0</v>
      </c>
      <c r="AB4891" s="41">
        <f t="shared" si="634"/>
        <v>0</v>
      </c>
      <c r="AC4891" s="42">
        <f t="shared" si="635"/>
        <v>357.3</v>
      </c>
      <c r="AD4891" s="43"/>
    </row>
    <row r="4892" spans="1:30">
      <c r="A4892" s="46" t="s">
        <v>29</v>
      </c>
      <c r="B4892" s="61">
        <v>6</v>
      </c>
      <c r="C4892" s="48" t="s">
        <v>5</v>
      </c>
      <c r="D4892" s="49">
        <v>88</v>
      </c>
      <c r="E4892" s="49">
        <v>0</v>
      </c>
      <c r="F4892" s="49">
        <v>0</v>
      </c>
      <c r="G4892" s="49">
        <v>0</v>
      </c>
      <c r="H4892" s="49">
        <v>0</v>
      </c>
      <c r="I4892" s="50">
        <v>30</v>
      </c>
      <c r="J4892" s="50">
        <v>95</v>
      </c>
      <c r="K4892" s="50">
        <v>0</v>
      </c>
      <c r="L4892" s="50">
        <v>0</v>
      </c>
      <c r="M4892" s="50">
        <v>0</v>
      </c>
      <c r="N4892" s="51">
        <f>D4892*$D$4</f>
        <v>118.80000000000001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297.00000000000006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30"/>
        <v>415.80000000000007</v>
      </c>
      <c r="Y4892" s="51">
        <f t="shared" si="631"/>
        <v>0</v>
      </c>
      <c r="Z4892" s="51">
        <f t="shared" si="632"/>
        <v>0</v>
      </c>
      <c r="AA4892" s="51">
        <f t="shared" si="633"/>
        <v>0</v>
      </c>
      <c r="AB4892" s="51">
        <f t="shared" si="634"/>
        <v>0</v>
      </c>
      <c r="AC4892" s="52">
        <f t="shared" si="635"/>
        <v>415.8</v>
      </c>
      <c r="AD4892" s="53">
        <f>(ROUND(AC4892-AC4891,1)/AC4891)</f>
        <v>0.16372795969773299</v>
      </c>
    </row>
    <row r="4893" spans="1:30">
      <c r="A4893" s="46" t="s">
        <v>30</v>
      </c>
      <c r="B4893" s="61">
        <v>20</v>
      </c>
      <c r="C4893" s="48" t="s">
        <v>6</v>
      </c>
      <c r="D4893" s="49">
        <v>88</v>
      </c>
      <c r="E4893" s="49">
        <v>0</v>
      </c>
      <c r="F4893" s="49">
        <v>0</v>
      </c>
      <c r="G4893" s="49">
        <v>0</v>
      </c>
      <c r="H4893" s="49">
        <v>0</v>
      </c>
      <c r="I4893" s="50">
        <v>15</v>
      </c>
      <c r="J4893" s="50">
        <v>80</v>
      </c>
      <c r="K4893" s="50">
        <v>0</v>
      </c>
      <c r="L4893" s="50">
        <v>0</v>
      </c>
      <c r="M4893" s="50">
        <v>0</v>
      </c>
      <c r="N4893" s="51">
        <f>D4893*$D$5</f>
        <v>123.19999999999999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234.08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ref="X4893:X4924" si="636">N4893+S4893</f>
        <v>357.28</v>
      </c>
      <c r="Y4893" s="51">
        <f t="shared" ref="Y4893:Y4924" si="637">O4893+T4893</f>
        <v>0</v>
      </c>
      <c r="Z4893" s="51">
        <f t="shared" ref="Z4893:Z4924" si="638">P4893+U4893</f>
        <v>0</v>
      </c>
      <c r="AA4893" s="51">
        <f t="shared" ref="AA4893:AA4924" si="639">Q4893+V4893</f>
        <v>0</v>
      </c>
      <c r="AB4893" s="51">
        <f t="shared" ref="AB4893:AB4924" si="640">R4893+W4893</f>
        <v>0</v>
      </c>
      <c r="AC4893" s="52">
        <f t="shared" ref="AC4893:AC4924" si="641">ROUND(X4893+Y4893+Z4893+AA4893+AB4893,1)</f>
        <v>357.3</v>
      </c>
      <c r="AD4893" s="53">
        <f>(ROUND(AC4893-AC4891,1)/AC4891)</f>
        <v>0</v>
      </c>
    </row>
    <row r="4894" spans="1:30">
      <c r="A4894" s="46" t="s">
        <v>31</v>
      </c>
      <c r="B4894" s="61">
        <v>0</v>
      </c>
      <c r="C4894" s="48" t="s">
        <v>7</v>
      </c>
      <c r="D4894" s="49">
        <v>88</v>
      </c>
      <c r="E4894" s="49">
        <v>0</v>
      </c>
      <c r="F4894" s="49">
        <v>0</v>
      </c>
      <c r="G4894" s="49">
        <v>0</v>
      </c>
      <c r="H4894" s="49">
        <v>0</v>
      </c>
      <c r="I4894" s="50">
        <v>15</v>
      </c>
      <c r="J4894" s="50">
        <v>80</v>
      </c>
      <c r="K4894" s="50">
        <v>0</v>
      </c>
      <c r="L4894" s="50">
        <v>0</v>
      </c>
      <c r="M4894" s="50">
        <v>0</v>
      </c>
      <c r="N4894" s="51">
        <f>D4894*$D$6</f>
        <v>123.19999999999999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234.08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36"/>
        <v>357.28</v>
      </c>
      <c r="Y4894" s="51">
        <f t="shared" si="637"/>
        <v>0</v>
      </c>
      <c r="Z4894" s="51">
        <f t="shared" si="638"/>
        <v>0</v>
      </c>
      <c r="AA4894" s="51">
        <f t="shared" si="639"/>
        <v>0</v>
      </c>
      <c r="AB4894" s="51">
        <f t="shared" si="640"/>
        <v>0</v>
      </c>
      <c r="AC4894" s="52">
        <f t="shared" si="641"/>
        <v>357.3</v>
      </c>
      <c r="AD4894" s="53">
        <f>(ROUND(AC4894-AC4891,1)/AC4891)</f>
        <v>0</v>
      </c>
    </row>
    <row r="4895" spans="1:30">
      <c r="A4895" s="46" t="s">
        <v>32</v>
      </c>
      <c r="B4895" s="61">
        <v>0</v>
      </c>
      <c r="C4895" s="48" t="s">
        <v>8</v>
      </c>
      <c r="D4895" s="49">
        <v>88</v>
      </c>
      <c r="E4895" s="49">
        <v>0</v>
      </c>
      <c r="F4895" s="49">
        <v>0</v>
      </c>
      <c r="G4895" s="49">
        <v>0</v>
      </c>
      <c r="H4895" s="49">
        <v>0</v>
      </c>
      <c r="I4895" s="50">
        <v>15</v>
      </c>
      <c r="J4895" s="50">
        <v>80</v>
      </c>
      <c r="K4895" s="50">
        <v>0</v>
      </c>
      <c r="L4895" s="50">
        <v>0</v>
      </c>
      <c r="M4895" s="50">
        <v>0</v>
      </c>
      <c r="N4895" s="51">
        <f>D4895*$D$7</f>
        <v>123.19999999999999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234.08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si="636"/>
        <v>357.28</v>
      </c>
      <c r="Y4895" s="51">
        <f t="shared" si="637"/>
        <v>0</v>
      </c>
      <c r="Z4895" s="51">
        <f t="shared" si="638"/>
        <v>0</v>
      </c>
      <c r="AA4895" s="51">
        <f t="shared" si="639"/>
        <v>0</v>
      </c>
      <c r="AB4895" s="51">
        <f t="shared" si="640"/>
        <v>0</v>
      </c>
      <c r="AC4895" s="52">
        <f t="shared" si="641"/>
        <v>357.3</v>
      </c>
      <c r="AD4895" s="53">
        <f>(ROUND(AC4895-AC4891,1)/AC4891)</f>
        <v>0</v>
      </c>
    </row>
    <row r="4896" spans="1:30">
      <c r="A4896" s="46" t="s">
        <v>33</v>
      </c>
      <c r="B4896" s="61"/>
      <c r="C4896" s="48" t="s">
        <v>9</v>
      </c>
      <c r="D4896" s="49">
        <v>88</v>
      </c>
      <c r="E4896" s="49">
        <v>0</v>
      </c>
      <c r="F4896" s="49">
        <v>0</v>
      </c>
      <c r="G4896" s="49">
        <v>0</v>
      </c>
      <c r="H4896" s="49">
        <v>0</v>
      </c>
      <c r="I4896" s="50">
        <v>15</v>
      </c>
      <c r="J4896" s="50">
        <v>80</v>
      </c>
      <c r="K4896" s="50">
        <v>0</v>
      </c>
      <c r="L4896" s="50">
        <v>0</v>
      </c>
      <c r="M4896" s="50">
        <v>0</v>
      </c>
      <c r="N4896" s="51">
        <f>D4896*$D$8</f>
        <v>123.19999999999999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234.08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636"/>
        <v>357.28</v>
      </c>
      <c r="Y4896" s="51">
        <f t="shared" si="637"/>
        <v>0</v>
      </c>
      <c r="Z4896" s="51">
        <f t="shared" si="638"/>
        <v>0</v>
      </c>
      <c r="AA4896" s="51">
        <f t="shared" si="639"/>
        <v>0</v>
      </c>
      <c r="AB4896" s="51">
        <f t="shared" si="640"/>
        <v>0</v>
      </c>
      <c r="AC4896" s="52">
        <f t="shared" si="641"/>
        <v>357.3</v>
      </c>
      <c r="AD4896" s="53">
        <f>(ROUND(AC4896-AC4891,1)/AC4891)</f>
        <v>0</v>
      </c>
    </row>
    <row r="4897" spans="1:30">
      <c r="A4897" s="46" t="s">
        <v>34</v>
      </c>
      <c r="B4897" s="61"/>
      <c r="C4897" s="48" t="s">
        <v>10</v>
      </c>
      <c r="D4897" s="49">
        <v>44</v>
      </c>
      <c r="E4897" s="49">
        <v>95</v>
      </c>
      <c r="F4897" s="49">
        <v>0</v>
      </c>
      <c r="G4897" s="49">
        <v>0</v>
      </c>
      <c r="H4897" s="49">
        <v>0</v>
      </c>
      <c r="I4897" s="50">
        <v>15</v>
      </c>
      <c r="J4897" s="50">
        <v>80</v>
      </c>
      <c r="K4897" s="50">
        <v>100</v>
      </c>
      <c r="L4897" s="50">
        <v>0</v>
      </c>
      <c r="M4897" s="50">
        <v>0</v>
      </c>
      <c r="N4897" s="51">
        <f>D4897*$D$9</f>
        <v>59.400000000000006</v>
      </c>
      <c r="O4897" s="51">
        <f>E4897*$E$9</f>
        <v>128.25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56.430000000000014</v>
      </c>
      <c r="T4897" s="51">
        <f>(O4897/100)*(K4897*$K$9)</f>
        <v>179.54999999999998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636"/>
        <v>115.83000000000001</v>
      </c>
      <c r="Y4897" s="51">
        <f t="shared" si="637"/>
        <v>307.79999999999995</v>
      </c>
      <c r="Z4897" s="51">
        <f t="shared" si="638"/>
        <v>0</v>
      </c>
      <c r="AA4897" s="51">
        <f t="shared" si="639"/>
        <v>0</v>
      </c>
      <c r="AB4897" s="51">
        <f t="shared" si="640"/>
        <v>0</v>
      </c>
      <c r="AC4897" s="52">
        <f t="shared" si="641"/>
        <v>423.6</v>
      </c>
      <c r="AD4897" s="53">
        <f>(ROUND(AC4897-AC4891,1)/AC4891)</f>
        <v>0.1855583543240974</v>
      </c>
    </row>
    <row r="4898" spans="1:30">
      <c r="A4898" s="46" t="s">
        <v>35</v>
      </c>
      <c r="B4898" s="61"/>
      <c r="C4898" s="48" t="s">
        <v>11</v>
      </c>
      <c r="D4898" s="49">
        <v>44</v>
      </c>
      <c r="E4898" s="49">
        <v>0</v>
      </c>
      <c r="F4898" s="49">
        <v>95</v>
      </c>
      <c r="G4898" s="49">
        <v>0</v>
      </c>
      <c r="H4898" s="49">
        <v>0</v>
      </c>
      <c r="I4898" s="50">
        <v>15</v>
      </c>
      <c r="J4898" s="50">
        <v>80</v>
      </c>
      <c r="K4898" s="50">
        <v>50</v>
      </c>
      <c r="L4898" s="50">
        <v>50</v>
      </c>
      <c r="M4898" s="50">
        <v>0</v>
      </c>
      <c r="N4898" s="51">
        <f>D4898*$D$10</f>
        <v>59.400000000000006</v>
      </c>
      <c r="O4898" s="51">
        <f>E4898*$E$10</f>
        <v>0</v>
      </c>
      <c r="P4898" s="51">
        <f>F4898*$F$10</f>
        <v>128.25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56.430000000000014</v>
      </c>
      <c r="T4898" s="51">
        <f>(O4898/100)*(K4898*$J$10)</f>
        <v>0</v>
      </c>
      <c r="U4898" s="51">
        <f>(P4898/100)*(K4898*$K$10)+(P4898/100)*(L4898*$L$10)</f>
        <v>179.54999999999998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636"/>
        <v>115.83000000000001</v>
      </c>
      <c r="Y4898" s="51">
        <f t="shared" si="637"/>
        <v>0</v>
      </c>
      <c r="Z4898" s="51">
        <f t="shared" si="638"/>
        <v>307.79999999999995</v>
      </c>
      <c r="AA4898" s="51">
        <f t="shared" si="639"/>
        <v>0</v>
      </c>
      <c r="AB4898" s="51">
        <f t="shared" si="640"/>
        <v>0</v>
      </c>
      <c r="AC4898" s="52">
        <f t="shared" si="641"/>
        <v>423.6</v>
      </c>
      <c r="AD4898" s="53">
        <f>(ROUND(AC4898-AC4891,1)/AC4891)</f>
        <v>0.1855583543240974</v>
      </c>
    </row>
    <row r="4899" spans="1:30">
      <c r="A4899" s="46" t="s">
        <v>36</v>
      </c>
      <c r="B4899" s="61"/>
      <c r="C4899" s="48" t="s">
        <v>12</v>
      </c>
      <c r="D4899" s="49">
        <v>44</v>
      </c>
      <c r="E4899" s="49">
        <v>0</v>
      </c>
      <c r="F4899" s="49">
        <v>0</v>
      </c>
      <c r="G4899" s="49">
        <v>95</v>
      </c>
      <c r="H4899" s="49">
        <v>0</v>
      </c>
      <c r="I4899" s="50">
        <v>15</v>
      </c>
      <c r="J4899" s="50">
        <v>80</v>
      </c>
      <c r="K4899" s="50">
        <v>0</v>
      </c>
      <c r="L4899" s="50">
        <v>100</v>
      </c>
      <c r="M4899" s="50">
        <v>0</v>
      </c>
      <c r="N4899" s="51">
        <f>D4899*$D$11</f>
        <v>59.400000000000006</v>
      </c>
      <c r="O4899" s="51">
        <f>E4899*$E$11</f>
        <v>0</v>
      </c>
      <c r="P4899" s="51">
        <f>F4899*$F$11</f>
        <v>0</v>
      </c>
      <c r="Q4899" s="51">
        <f>G4899*$G$11</f>
        <v>128.25</v>
      </c>
      <c r="R4899" s="51">
        <f>H4899*$H$11</f>
        <v>0</v>
      </c>
      <c r="S4899" s="51">
        <f>(N4899/100)*(I4899*$I$11)+(N4899/100)*(J4899*$J$11)</f>
        <v>56.430000000000014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179.54999999999998</v>
      </c>
      <c r="W4899" s="51">
        <f>(R4899/100)*(K4899*$K$11)+(R4899/100)*(L4899*$L$11)</f>
        <v>0</v>
      </c>
      <c r="X4899" s="51">
        <f t="shared" si="636"/>
        <v>115.83000000000001</v>
      </c>
      <c r="Y4899" s="51">
        <f t="shared" si="637"/>
        <v>0</v>
      </c>
      <c r="Z4899" s="51">
        <f t="shared" si="638"/>
        <v>0</v>
      </c>
      <c r="AA4899" s="51">
        <f t="shared" si="639"/>
        <v>307.79999999999995</v>
      </c>
      <c r="AB4899" s="51">
        <f t="shared" si="640"/>
        <v>0</v>
      </c>
      <c r="AC4899" s="52">
        <f t="shared" si="641"/>
        <v>423.6</v>
      </c>
      <c r="AD4899" s="53">
        <f>(ROUND(AC4899-AC4891,1)/AC4891)</f>
        <v>0.1855583543240974</v>
      </c>
    </row>
    <row r="4900" spans="1:30">
      <c r="A4900" s="46" t="s">
        <v>37</v>
      </c>
      <c r="B4900" s="61"/>
      <c r="C4900" s="48" t="s">
        <v>13</v>
      </c>
      <c r="D4900" s="49">
        <v>44</v>
      </c>
      <c r="E4900" s="49">
        <v>0</v>
      </c>
      <c r="F4900" s="49">
        <v>0</v>
      </c>
      <c r="G4900" s="49">
        <v>0</v>
      </c>
      <c r="H4900" s="49">
        <v>95</v>
      </c>
      <c r="I4900" s="50">
        <v>15</v>
      </c>
      <c r="J4900" s="50">
        <v>80</v>
      </c>
      <c r="K4900" s="50">
        <v>50</v>
      </c>
      <c r="L4900" s="50">
        <v>50</v>
      </c>
      <c r="M4900" s="50">
        <v>0</v>
      </c>
      <c r="N4900" s="51">
        <f>D4900*$D$12</f>
        <v>59.400000000000006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128.25</v>
      </c>
      <c r="S4900" s="51">
        <f>(N4900/100)*(I4900*$I$12)+(N4900/100)*(J4900*$J$12)</f>
        <v>56.430000000000014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179.54999999999998</v>
      </c>
      <c r="X4900" s="51">
        <f t="shared" si="636"/>
        <v>115.83000000000001</v>
      </c>
      <c r="Y4900" s="51">
        <f t="shared" si="637"/>
        <v>0</v>
      </c>
      <c r="Z4900" s="51">
        <f t="shared" si="638"/>
        <v>0</v>
      </c>
      <c r="AA4900" s="51">
        <f t="shared" si="639"/>
        <v>0</v>
      </c>
      <c r="AB4900" s="51">
        <f t="shared" si="640"/>
        <v>307.79999999999995</v>
      </c>
      <c r="AC4900" s="52">
        <f t="shared" si="641"/>
        <v>423.6</v>
      </c>
      <c r="AD4900" s="53">
        <f>(ROUND(AC4900-AC4891,1)/AC4891)</f>
        <v>0.1855583543240974</v>
      </c>
    </row>
    <row r="4901" spans="1:30">
      <c r="A4901" s="46" t="s">
        <v>38</v>
      </c>
      <c r="B4901" s="61"/>
      <c r="C4901" s="48" t="s">
        <v>14</v>
      </c>
      <c r="D4901" s="49">
        <v>88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115</v>
      </c>
      <c r="N4901" s="51">
        <f>D4901*$D$13</f>
        <v>118.80000000000001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273.24000000000007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636"/>
        <v>392.04000000000008</v>
      </c>
      <c r="Y4901" s="51">
        <f t="shared" si="637"/>
        <v>0</v>
      </c>
      <c r="Z4901" s="51">
        <f t="shared" si="638"/>
        <v>0</v>
      </c>
      <c r="AA4901" s="51">
        <f t="shared" si="639"/>
        <v>0</v>
      </c>
      <c r="AB4901" s="51">
        <f t="shared" si="640"/>
        <v>0</v>
      </c>
      <c r="AC4901" s="52">
        <f t="shared" si="641"/>
        <v>392</v>
      </c>
      <c r="AD4901" s="53">
        <f>(ROUND(AC4901-AC4891,1)/AC4891)</f>
        <v>9.711726840190317E-2</v>
      </c>
    </row>
    <row r="4902" spans="1:30">
      <c r="A4902" s="46" t="s">
        <v>39</v>
      </c>
      <c r="B4902" s="61"/>
      <c r="C4902" s="48" t="s">
        <v>15</v>
      </c>
      <c r="D4902" s="49">
        <v>88</v>
      </c>
      <c r="E4902" s="49">
        <v>0</v>
      </c>
      <c r="F4902" s="49">
        <v>0</v>
      </c>
      <c r="G4902" s="49">
        <v>0</v>
      </c>
      <c r="H4902" s="49">
        <v>0</v>
      </c>
      <c r="I4902" s="50">
        <v>15</v>
      </c>
      <c r="J4902" s="50">
        <v>80</v>
      </c>
      <c r="K4902" s="50">
        <v>77</v>
      </c>
      <c r="L4902" s="50">
        <v>0</v>
      </c>
      <c r="M4902" s="50">
        <v>0</v>
      </c>
      <c r="N4902" s="51">
        <f>D4902*$D$14</f>
        <v>118.80000000000001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295.81200000000007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636"/>
        <v>414.61200000000008</v>
      </c>
      <c r="Y4902" s="51">
        <f t="shared" si="637"/>
        <v>0</v>
      </c>
      <c r="Z4902" s="51">
        <f t="shared" si="638"/>
        <v>0</v>
      </c>
      <c r="AA4902" s="51">
        <f t="shared" si="639"/>
        <v>0</v>
      </c>
      <c r="AB4902" s="51">
        <f t="shared" si="640"/>
        <v>0</v>
      </c>
      <c r="AC4902" s="52">
        <f t="shared" si="641"/>
        <v>414.6</v>
      </c>
      <c r="AD4902" s="53">
        <f>(ROUND(AC4902-AC4891,1)/AC4891)</f>
        <v>0.16036943744752308</v>
      </c>
    </row>
    <row r="4903" spans="1:30">
      <c r="A4903" s="46"/>
      <c r="B4903" s="61"/>
      <c r="C4903" s="48" t="s">
        <v>16</v>
      </c>
      <c r="D4903" s="49">
        <v>88</v>
      </c>
      <c r="E4903" s="49">
        <v>0</v>
      </c>
      <c r="F4903" s="49">
        <v>0</v>
      </c>
      <c r="G4903" s="49">
        <v>0</v>
      </c>
      <c r="H4903" s="49">
        <v>0</v>
      </c>
      <c r="I4903" s="50">
        <v>15</v>
      </c>
      <c r="J4903" s="50">
        <v>80</v>
      </c>
      <c r="K4903" s="50">
        <v>0</v>
      </c>
      <c r="L4903" s="50">
        <v>77</v>
      </c>
      <c r="M4903" s="50">
        <v>0</v>
      </c>
      <c r="N4903" s="51">
        <f>D4903*$D$15</f>
        <v>118.80000000000001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295.81200000000007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636"/>
        <v>414.61200000000008</v>
      </c>
      <c r="Y4903" s="51">
        <f t="shared" si="637"/>
        <v>0</v>
      </c>
      <c r="Z4903" s="51">
        <f t="shared" si="638"/>
        <v>0</v>
      </c>
      <c r="AA4903" s="51">
        <f t="shared" si="639"/>
        <v>0</v>
      </c>
      <c r="AB4903" s="51">
        <f t="shared" si="640"/>
        <v>0</v>
      </c>
      <c r="AC4903" s="52">
        <f t="shared" si="641"/>
        <v>414.6</v>
      </c>
      <c r="AD4903" s="53">
        <f>(ROUND(AC4903-AC4891,1)/AC4891)</f>
        <v>0.16036943744752308</v>
      </c>
    </row>
    <row r="4904" spans="1:30">
      <c r="A4904" s="46"/>
      <c r="B4904" s="61"/>
      <c r="C4904" s="48" t="s">
        <v>17</v>
      </c>
      <c r="D4904" s="49">
        <v>88</v>
      </c>
      <c r="E4904" s="49">
        <v>0</v>
      </c>
      <c r="F4904" s="49">
        <v>0</v>
      </c>
      <c r="G4904" s="49">
        <v>0</v>
      </c>
      <c r="H4904" s="49">
        <v>0</v>
      </c>
      <c r="I4904" s="50">
        <v>15</v>
      </c>
      <c r="J4904" s="50">
        <v>105</v>
      </c>
      <c r="K4904" s="50">
        <v>0</v>
      </c>
      <c r="L4904" s="50">
        <v>0</v>
      </c>
      <c r="M4904" s="50">
        <v>0</v>
      </c>
      <c r="N4904" s="51">
        <f>D4904*$D$16</f>
        <v>118.80000000000001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329.67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636"/>
        <v>448.47</v>
      </c>
      <c r="Y4904" s="51">
        <f t="shared" si="637"/>
        <v>0</v>
      </c>
      <c r="Z4904" s="51">
        <f t="shared" si="638"/>
        <v>0</v>
      </c>
      <c r="AA4904" s="51">
        <f t="shared" si="639"/>
        <v>0</v>
      </c>
      <c r="AB4904" s="51">
        <f t="shared" si="640"/>
        <v>0</v>
      </c>
      <c r="AC4904" s="52">
        <f t="shared" si="641"/>
        <v>448.5</v>
      </c>
      <c r="AD4904" s="53">
        <f>(ROUND(AC4904-AC4891,1)/AC4891)</f>
        <v>0.25524769101595296</v>
      </c>
    </row>
    <row r="4905" spans="1:30">
      <c r="A4905" s="46"/>
      <c r="B4905" s="61"/>
      <c r="C4905" s="48" t="s">
        <v>18</v>
      </c>
      <c r="D4905" s="49">
        <v>88</v>
      </c>
      <c r="E4905" s="49">
        <v>0</v>
      </c>
      <c r="F4905" s="49">
        <v>0</v>
      </c>
      <c r="G4905" s="49">
        <v>0</v>
      </c>
      <c r="H4905" s="49">
        <v>0</v>
      </c>
      <c r="I4905" s="50">
        <v>60</v>
      </c>
      <c r="J4905" s="50">
        <v>80</v>
      </c>
      <c r="K4905" s="50">
        <v>0</v>
      </c>
      <c r="L4905" s="50">
        <v>0</v>
      </c>
      <c r="M4905" s="50">
        <v>0</v>
      </c>
      <c r="N4905" s="51">
        <f>D4905*$D$17</f>
        <v>118.80000000000001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273.24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636"/>
        <v>392.04</v>
      </c>
      <c r="Y4905" s="51">
        <f t="shared" si="637"/>
        <v>0</v>
      </c>
      <c r="Z4905" s="51">
        <f t="shared" si="638"/>
        <v>0</v>
      </c>
      <c r="AA4905" s="51">
        <f t="shared" si="639"/>
        <v>0</v>
      </c>
      <c r="AB4905" s="51">
        <f t="shared" si="640"/>
        <v>0</v>
      </c>
      <c r="AC4905" s="52">
        <f t="shared" si="641"/>
        <v>392</v>
      </c>
      <c r="AD4905" s="53">
        <f>(ROUND(AC4905-AC4891,1)/AC4891)</f>
        <v>9.711726840190317E-2</v>
      </c>
    </row>
    <row r="4906" spans="1:30">
      <c r="A4906" s="54" t="s">
        <v>19</v>
      </c>
      <c r="B4906" s="58" t="s">
        <v>391</v>
      </c>
      <c r="C4906" s="38" t="s">
        <v>50</v>
      </c>
      <c r="D4906" s="39">
        <v>90</v>
      </c>
      <c r="E4906" s="39">
        <v>0</v>
      </c>
      <c r="F4906" s="39">
        <v>0</v>
      </c>
      <c r="G4906" s="39">
        <v>0</v>
      </c>
      <c r="H4906" s="39">
        <v>0</v>
      </c>
      <c r="I4906" s="40">
        <v>60</v>
      </c>
      <c r="J4906" s="40">
        <v>30</v>
      </c>
      <c r="K4906" s="40">
        <v>0</v>
      </c>
      <c r="L4906" s="40">
        <v>0</v>
      </c>
      <c r="M4906" s="40">
        <v>0</v>
      </c>
      <c r="N4906" s="41">
        <f>D4906*$D$3</f>
        <v>125.99999999999999</v>
      </c>
      <c r="O4906" s="41">
        <f>E4906*$E$3</f>
        <v>0</v>
      </c>
      <c r="P4906" s="41">
        <f>F4906*$F$3</f>
        <v>0</v>
      </c>
      <c r="Q4906" s="41">
        <f>G4906*$G$3</f>
        <v>0</v>
      </c>
      <c r="R4906" s="41">
        <f>H4906*$H$3</f>
        <v>0</v>
      </c>
      <c r="S4906" s="41">
        <f>(N4906/100)*(I4906*$I$3)+(N4906/100)*(J4906*$J$3)</f>
        <v>226.79999999999998</v>
      </c>
      <c r="T4906" s="41">
        <f>(O4906/100)*(K4906*$K$3)</f>
        <v>0</v>
      </c>
      <c r="U4906" s="41">
        <f>(P4906/100)*(K4906*$K$3)+(P4906/100)*(L4906*$L$3)</f>
        <v>0</v>
      </c>
      <c r="V4906" s="41">
        <f>(Q4906/100)*(L4906*$L$3)</f>
        <v>0</v>
      </c>
      <c r="W4906" s="41">
        <f>(R4906/100)*(K4906*$K$3)+(R4906/100)*(L4906*$L$3)</f>
        <v>0</v>
      </c>
      <c r="X4906" s="41">
        <f t="shared" si="636"/>
        <v>352.79999999999995</v>
      </c>
      <c r="Y4906" s="41">
        <f t="shared" si="637"/>
        <v>0</v>
      </c>
      <c r="Z4906" s="41">
        <f t="shared" si="638"/>
        <v>0</v>
      </c>
      <c r="AA4906" s="41">
        <f t="shared" si="639"/>
        <v>0</v>
      </c>
      <c r="AB4906" s="41">
        <f t="shared" si="640"/>
        <v>0</v>
      </c>
      <c r="AC4906" s="42">
        <f t="shared" si="641"/>
        <v>352.8</v>
      </c>
      <c r="AD4906" s="43"/>
    </row>
    <row r="4907" spans="1:30">
      <c r="A4907" s="46" t="s">
        <v>29</v>
      </c>
      <c r="B4907" s="59">
        <v>18</v>
      </c>
      <c r="C4907" s="48" t="s">
        <v>5</v>
      </c>
      <c r="D4907" s="49">
        <v>90</v>
      </c>
      <c r="E4907" s="49">
        <v>0</v>
      </c>
      <c r="F4907" s="49">
        <v>0</v>
      </c>
      <c r="G4907" s="49">
        <v>0</v>
      </c>
      <c r="H4907" s="49">
        <v>0</v>
      </c>
      <c r="I4907" s="50">
        <v>75</v>
      </c>
      <c r="J4907" s="50">
        <v>45</v>
      </c>
      <c r="K4907" s="50">
        <v>0</v>
      </c>
      <c r="L4907" s="50">
        <v>0</v>
      </c>
      <c r="M4907" s="50">
        <v>0</v>
      </c>
      <c r="N4907" s="51">
        <f>D4907*$D$4</f>
        <v>121.50000000000001</v>
      </c>
      <c r="O4907" s="51">
        <f>E4907*$E$4</f>
        <v>0</v>
      </c>
      <c r="P4907" s="51">
        <f>F4907*$F$4</f>
        <v>0</v>
      </c>
      <c r="Q4907" s="51">
        <f>G4907*$G$4</f>
        <v>0</v>
      </c>
      <c r="R4907" s="51">
        <f>H4907*$H$4</f>
        <v>0</v>
      </c>
      <c r="S4907" s="51">
        <f>(N4907/100)*(I4907*$I$4)+(N4907/100)*(J4907*$J$4)</f>
        <v>291.60000000000002</v>
      </c>
      <c r="T4907" s="51">
        <f>(O4907/100)*(K4907*$K$4)</f>
        <v>0</v>
      </c>
      <c r="U4907" s="51">
        <f>(P4907/100)*(K4907*$K$4)+(P4907/100)*(L4907*$L$4)</f>
        <v>0</v>
      </c>
      <c r="V4907" s="51">
        <f>(Q4907/100)*(L4907*$L$4)</f>
        <v>0</v>
      </c>
      <c r="W4907" s="51">
        <f>(R4907/100)*(K4907*$K$4)+(R4907/100)*(L4907*$L$4)</f>
        <v>0</v>
      </c>
      <c r="X4907" s="51">
        <f t="shared" si="636"/>
        <v>413.1</v>
      </c>
      <c r="Y4907" s="51">
        <f t="shared" si="637"/>
        <v>0</v>
      </c>
      <c r="Z4907" s="51">
        <f t="shared" si="638"/>
        <v>0</v>
      </c>
      <c r="AA4907" s="51">
        <f t="shared" si="639"/>
        <v>0</v>
      </c>
      <c r="AB4907" s="51">
        <f t="shared" si="640"/>
        <v>0</v>
      </c>
      <c r="AC4907" s="52">
        <f t="shared" si="641"/>
        <v>413.1</v>
      </c>
      <c r="AD4907" s="53">
        <f>(ROUND(AC4907-AC4906,1)/AC4906)</f>
        <v>0.17091836734693877</v>
      </c>
    </row>
    <row r="4908" spans="1:30">
      <c r="A4908" s="46" t="s">
        <v>30</v>
      </c>
      <c r="B4908" s="59">
        <v>15</v>
      </c>
      <c r="C4908" s="48" t="s">
        <v>6</v>
      </c>
      <c r="D4908" s="49">
        <v>90</v>
      </c>
      <c r="E4908" s="49">
        <v>0</v>
      </c>
      <c r="F4908" s="49">
        <v>0</v>
      </c>
      <c r="G4908" s="49">
        <v>0</v>
      </c>
      <c r="H4908" s="49">
        <v>0</v>
      </c>
      <c r="I4908" s="50">
        <v>60</v>
      </c>
      <c r="J4908" s="50">
        <v>30</v>
      </c>
      <c r="K4908" s="50">
        <v>0</v>
      </c>
      <c r="L4908" s="50">
        <v>0</v>
      </c>
      <c r="M4908" s="50">
        <v>0</v>
      </c>
      <c r="N4908" s="51">
        <f>D4908*$D$5</f>
        <v>125.99999999999999</v>
      </c>
      <c r="O4908" s="51">
        <f>E4908*$E$5</f>
        <v>0</v>
      </c>
      <c r="P4908" s="51">
        <f>F4908*$F$5</f>
        <v>0</v>
      </c>
      <c r="Q4908" s="51">
        <f>G4908*$G$5</f>
        <v>0</v>
      </c>
      <c r="R4908" s="51">
        <f>H4908*$H$5</f>
        <v>0</v>
      </c>
      <c r="S4908" s="51">
        <f>(N4908/100)*(I4908*$I$5)+(N4908/100)*(J4908*$J$5)</f>
        <v>226.79999999999998</v>
      </c>
      <c r="T4908" s="51">
        <f>(O4908/100)*(K4908*$K$5)</f>
        <v>0</v>
      </c>
      <c r="U4908" s="51">
        <f>(P4908/100)*(K4908*$K$5)+(P4908/100)*(L4908*$L$5)</f>
        <v>0</v>
      </c>
      <c r="V4908" s="51">
        <f>(Q4908/100)*(L4908*$L$5)</f>
        <v>0</v>
      </c>
      <c r="W4908" s="51">
        <f>(R4908/100)*(K4908*$K$5)+(R4908/100)*(L4908*$L$5)</f>
        <v>0</v>
      </c>
      <c r="X4908" s="51">
        <f t="shared" si="636"/>
        <v>352.79999999999995</v>
      </c>
      <c r="Y4908" s="51">
        <f t="shared" si="637"/>
        <v>0</v>
      </c>
      <c r="Z4908" s="51">
        <f t="shared" si="638"/>
        <v>0</v>
      </c>
      <c r="AA4908" s="51">
        <f t="shared" si="639"/>
        <v>0</v>
      </c>
      <c r="AB4908" s="51">
        <f t="shared" si="640"/>
        <v>0</v>
      </c>
      <c r="AC4908" s="52">
        <f t="shared" si="641"/>
        <v>352.8</v>
      </c>
      <c r="AD4908" s="53">
        <f>(ROUND(AC4908-AC4906,1)/AC4906)</f>
        <v>0</v>
      </c>
    </row>
    <row r="4909" spans="1:30">
      <c r="A4909" s="46" t="s">
        <v>31</v>
      </c>
      <c r="B4909" s="59">
        <v>0</v>
      </c>
      <c r="C4909" s="48" t="s">
        <v>7</v>
      </c>
      <c r="D4909" s="49">
        <v>90</v>
      </c>
      <c r="E4909" s="49">
        <v>0</v>
      </c>
      <c r="F4909" s="49">
        <v>0</v>
      </c>
      <c r="G4909" s="49">
        <v>0</v>
      </c>
      <c r="H4909" s="49">
        <v>0</v>
      </c>
      <c r="I4909" s="50">
        <v>60</v>
      </c>
      <c r="J4909" s="50">
        <v>30</v>
      </c>
      <c r="K4909" s="50">
        <v>0</v>
      </c>
      <c r="L4909" s="50">
        <v>0</v>
      </c>
      <c r="M4909" s="50">
        <v>0</v>
      </c>
      <c r="N4909" s="51">
        <f>D4909*$D$6</f>
        <v>125.99999999999999</v>
      </c>
      <c r="O4909" s="51">
        <f>E4909*$E$6</f>
        <v>0</v>
      </c>
      <c r="P4909" s="51">
        <f>F4909*$F$6</f>
        <v>0</v>
      </c>
      <c r="Q4909" s="51">
        <f>G4909*$G$6</f>
        <v>0</v>
      </c>
      <c r="R4909" s="51">
        <f>H4909*$H$6</f>
        <v>0</v>
      </c>
      <c r="S4909" s="51">
        <f>(N4909/100)*(I4909*$I$6)+(N4909/100)*(J4909*$J$6)</f>
        <v>226.79999999999998</v>
      </c>
      <c r="T4909" s="51">
        <f>(O4909/100)*(K4909*$K$6)</f>
        <v>0</v>
      </c>
      <c r="U4909" s="51">
        <f>(P4909/100)*(K4909*$K$6)+(P4909/100)*(L4909*$L$6)</f>
        <v>0</v>
      </c>
      <c r="V4909" s="51">
        <f>(Q4909/100)*(L4909*$L$6)</f>
        <v>0</v>
      </c>
      <c r="W4909" s="51">
        <f>(R4909/100)*(K4909*$K$6)+(R4909/100)*(L4909*$L$6)</f>
        <v>0</v>
      </c>
      <c r="X4909" s="51">
        <f t="shared" si="636"/>
        <v>352.79999999999995</v>
      </c>
      <c r="Y4909" s="51">
        <f t="shared" si="637"/>
        <v>0</v>
      </c>
      <c r="Z4909" s="51">
        <f t="shared" si="638"/>
        <v>0</v>
      </c>
      <c r="AA4909" s="51">
        <f t="shared" si="639"/>
        <v>0</v>
      </c>
      <c r="AB4909" s="51">
        <f t="shared" si="640"/>
        <v>0</v>
      </c>
      <c r="AC4909" s="52">
        <f t="shared" si="641"/>
        <v>352.8</v>
      </c>
      <c r="AD4909" s="53">
        <f>(ROUND(AC4909-AC4906,1)/AC4906)</f>
        <v>0</v>
      </c>
    </row>
    <row r="4910" spans="1:30">
      <c r="A4910" s="46" t="s">
        <v>32</v>
      </c>
      <c r="B4910" s="59">
        <v>0</v>
      </c>
      <c r="C4910" s="48" t="s">
        <v>8</v>
      </c>
      <c r="D4910" s="49">
        <v>90</v>
      </c>
      <c r="E4910" s="49">
        <v>0</v>
      </c>
      <c r="F4910" s="49">
        <v>0</v>
      </c>
      <c r="G4910" s="49">
        <v>0</v>
      </c>
      <c r="H4910" s="49">
        <v>0</v>
      </c>
      <c r="I4910" s="50">
        <v>60</v>
      </c>
      <c r="J4910" s="50">
        <v>30</v>
      </c>
      <c r="K4910" s="50">
        <v>0</v>
      </c>
      <c r="L4910" s="50">
        <v>0</v>
      </c>
      <c r="M4910" s="50">
        <v>0</v>
      </c>
      <c r="N4910" s="51">
        <f>D4910*$D$7</f>
        <v>125.99999999999999</v>
      </c>
      <c r="O4910" s="51">
        <f>E4910*$E$7</f>
        <v>0</v>
      </c>
      <c r="P4910" s="51">
        <f>F4910*$F$7</f>
        <v>0</v>
      </c>
      <c r="Q4910" s="51">
        <f>G4910*$G$7</f>
        <v>0</v>
      </c>
      <c r="R4910" s="51">
        <f>H4910*$H$7</f>
        <v>0</v>
      </c>
      <c r="S4910" s="51">
        <f>(N4910/100)*(I4910*$I$7)+(N4910/100)*(J4910*$J$7)</f>
        <v>226.79999999999998</v>
      </c>
      <c r="T4910" s="51">
        <f>(O4910/100)*(K4910*$K$7)</f>
        <v>0</v>
      </c>
      <c r="U4910" s="51">
        <f>(P4910/100)*(K4910*$K$7)+(P4910/100)*(L4910*$L$7)</f>
        <v>0</v>
      </c>
      <c r="V4910" s="51">
        <f>(Q4910/100)*(L4910*$L$7)</f>
        <v>0</v>
      </c>
      <c r="W4910" s="51">
        <f>(R4910/100)*(K4910*$K$7)+(R4910/100)*(L4910*$L$7)</f>
        <v>0</v>
      </c>
      <c r="X4910" s="51">
        <f t="shared" si="636"/>
        <v>352.79999999999995</v>
      </c>
      <c r="Y4910" s="51">
        <f t="shared" si="637"/>
        <v>0</v>
      </c>
      <c r="Z4910" s="51">
        <f t="shared" si="638"/>
        <v>0</v>
      </c>
      <c r="AA4910" s="51">
        <f t="shared" si="639"/>
        <v>0</v>
      </c>
      <c r="AB4910" s="51">
        <f t="shared" si="640"/>
        <v>0</v>
      </c>
      <c r="AC4910" s="52">
        <f t="shared" si="641"/>
        <v>352.8</v>
      </c>
      <c r="AD4910" s="53">
        <f>(ROUND(AC4910-AC4906,1)/AC4906)</f>
        <v>0</v>
      </c>
    </row>
    <row r="4911" spans="1:30">
      <c r="A4911" s="46" t="s">
        <v>33</v>
      </c>
      <c r="B4911" s="59"/>
      <c r="C4911" s="48" t="s">
        <v>9</v>
      </c>
      <c r="D4911" s="49">
        <v>90</v>
      </c>
      <c r="E4911" s="49">
        <v>0</v>
      </c>
      <c r="F4911" s="49">
        <v>0</v>
      </c>
      <c r="G4911" s="49">
        <v>0</v>
      </c>
      <c r="H4911" s="49">
        <v>0</v>
      </c>
      <c r="I4911" s="50">
        <v>60</v>
      </c>
      <c r="J4911" s="50">
        <v>30</v>
      </c>
      <c r="K4911" s="50">
        <v>0</v>
      </c>
      <c r="L4911" s="50">
        <v>0</v>
      </c>
      <c r="M4911" s="50">
        <v>0</v>
      </c>
      <c r="N4911" s="51">
        <f>D4911*$D$8</f>
        <v>125.99999999999999</v>
      </c>
      <c r="O4911" s="51">
        <f>E4911*$E$8</f>
        <v>0</v>
      </c>
      <c r="P4911" s="51">
        <f>F4911*$F$8</f>
        <v>0</v>
      </c>
      <c r="Q4911" s="51">
        <f>G4911*$G$8</f>
        <v>0</v>
      </c>
      <c r="R4911" s="51">
        <f>H4911*$H$8</f>
        <v>0</v>
      </c>
      <c r="S4911" s="51">
        <f>(N4911/100)*(I4911*$I$8)+(N4911/100)*(J4911*$J$8)</f>
        <v>226.79999999999998</v>
      </c>
      <c r="T4911" s="51">
        <f>(O4911/100)*(K4911*$K$8)</f>
        <v>0</v>
      </c>
      <c r="U4911" s="51">
        <f>(P4911/100)*(K4911*$K$8)+(P4911/100)*(L4911*$L$8)</f>
        <v>0</v>
      </c>
      <c r="V4911" s="51">
        <f>(Q4911/100)*(L4911*$L$8)</f>
        <v>0</v>
      </c>
      <c r="W4911" s="51">
        <f>(R4911/100)*(K4911*$K$8)+(R4911/100)*(L4911*$L$8)</f>
        <v>0</v>
      </c>
      <c r="X4911" s="51">
        <f t="shared" si="636"/>
        <v>352.79999999999995</v>
      </c>
      <c r="Y4911" s="51">
        <f t="shared" si="637"/>
        <v>0</v>
      </c>
      <c r="Z4911" s="51">
        <f t="shared" si="638"/>
        <v>0</v>
      </c>
      <c r="AA4911" s="51">
        <f t="shared" si="639"/>
        <v>0</v>
      </c>
      <c r="AB4911" s="51">
        <f t="shared" si="640"/>
        <v>0</v>
      </c>
      <c r="AC4911" s="52">
        <f t="shared" si="641"/>
        <v>352.8</v>
      </c>
      <c r="AD4911" s="53">
        <f>(ROUND(AC4911-AC4906,1)/AC4906)</f>
        <v>0</v>
      </c>
    </row>
    <row r="4912" spans="1:30">
      <c r="A4912" s="46" t="s">
        <v>34</v>
      </c>
      <c r="B4912" s="59"/>
      <c r="C4912" s="48" t="s">
        <v>10</v>
      </c>
      <c r="D4912" s="49">
        <v>45</v>
      </c>
      <c r="E4912" s="49">
        <v>100</v>
      </c>
      <c r="F4912" s="49">
        <v>0</v>
      </c>
      <c r="G4912" s="49">
        <v>0</v>
      </c>
      <c r="H4912" s="49">
        <v>0</v>
      </c>
      <c r="I4912" s="50">
        <v>60</v>
      </c>
      <c r="J4912" s="50">
        <v>30</v>
      </c>
      <c r="K4912" s="50">
        <v>96</v>
      </c>
      <c r="L4912" s="50">
        <v>0</v>
      </c>
      <c r="M4912" s="50">
        <v>0</v>
      </c>
      <c r="N4912" s="51">
        <f>D4912*$D$9</f>
        <v>60.750000000000007</v>
      </c>
      <c r="O4912" s="51">
        <f>E4912*$E$9</f>
        <v>135</v>
      </c>
      <c r="P4912" s="51">
        <f>F4912*$F$9</f>
        <v>0</v>
      </c>
      <c r="Q4912" s="51">
        <f>G4912*$G$9</f>
        <v>0</v>
      </c>
      <c r="R4912" s="51">
        <f>H4912*$H$9</f>
        <v>0</v>
      </c>
      <c r="S4912" s="51">
        <f>(N4912/100)*(I4912*$I$9)+(N4912/100)*(J4912*$J$9)</f>
        <v>54.675000000000004</v>
      </c>
      <c r="T4912" s="51">
        <f>(O4912/100)*(K4912*$K$9)</f>
        <v>181.43999999999997</v>
      </c>
      <c r="U4912" s="51">
        <f>(P4912/100)*(K4912*$K$9)+(P4912/100)*(L4912*$L$9)</f>
        <v>0</v>
      </c>
      <c r="V4912" s="51">
        <f>(Q4912/100)*(L4912*$L$9)</f>
        <v>0</v>
      </c>
      <c r="W4912" s="51">
        <f>(R4912/100)*(K4912*$K$9)+(R4912/100)*(L4912*$L$9)</f>
        <v>0</v>
      </c>
      <c r="X4912" s="51">
        <f t="shared" si="636"/>
        <v>115.42500000000001</v>
      </c>
      <c r="Y4912" s="51">
        <f t="shared" si="637"/>
        <v>316.43999999999994</v>
      </c>
      <c r="Z4912" s="51">
        <f t="shared" si="638"/>
        <v>0</v>
      </c>
      <c r="AA4912" s="51">
        <f t="shared" si="639"/>
        <v>0</v>
      </c>
      <c r="AB4912" s="51">
        <f t="shared" si="640"/>
        <v>0</v>
      </c>
      <c r="AC4912" s="52">
        <f t="shared" si="641"/>
        <v>431.9</v>
      </c>
      <c r="AD4912" s="53">
        <f>(ROUND(AC4912-AC4906,1)/AC4906)</f>
        <v>0.22420634920634919</v>
      </c>
    </row>
    <row r="4913" spans="1:30">
      <c r="A4913" s="46" t="s">
        <v>35</v>
      </c>
      <c r="B4913" s="59"/>
      <c r="C4913" s="48" t="s">
        <v>11</v>
      </c>
      <c r="D4913" s="49">
        <v>45</v>
      </c>
      <c r="E4913" s="49">
        <v>0</v>
      </c>
      <c r="F4913" s="49">
        <v>100</v>
      </c>
      <c r="G4913" s="49">
        <v>0</v>
      </c>
      <c r="H4913" s="49">
        <v>0</v>
      </c>
      <c r="I4913" s="50">
        <v>60</v>
      </c>
      <c r="J4913" s="50">
        <v>30</v>
      </c>
      <c r="K4913" s="50">
        <v>48</v>
      </c>
      <c r="L4913" s="50">
        <v>48</v>
      </c>
      <c r="M4913" s="50">
        <v>0</v>
      </c>
      <c r="N4913" s="51">
        <f>D4913*$D$10</f>
        <v>60.750000000000007</v>
      </c>
      <c r="O4913" s="51">
        <f>E4913*$E$10</f>
        <v>0</v>
      </c>
      <c r="P4913" s="51">
        <f>F4913*$F$10</f>
        <v>135</v>
      </c>
      <c r="Q4913" s="51">
        <f>G4913*$G$10</f>
        <v>0</v>
      </c>
      <c r="R4913" s="51">
        <f>H4913*$H$10</f>
        <v>0</v>
      </c>
      <c r="S4913" s="51">
        <f>(N4913/100)*(I4913*$I$10)+(N4913/100)*(J4913*$J$10)</f>
        <v>54.675000000000004</v>
      </c>
      <c r="T4913" s="51">
        <f>(O4913/100)*(K4913*$J$10)</f>
        <v>0</v>
      </c>
      <c r="U4913" s="51">
        <f>(P4913/100)*(K4913*$K$10)+(P4913/100)*(L4913*$L$10)</f>
        <v>181.43999999999997</v>
      </c>
      <c r="V4913" s="51">
        <f>(Q4913/100)*(L4913*$L$10)</f>
        <v>0</v>
      </c>
      <c r="W4913" s="51">
        <f>(R4913/100)*(K4913*$K$10)+(R4913/100)*(L4913*$L$10)</f>
        <v>0</v>
      </c>
      <c r="X4913" s="51">
        <f t="shared" si="636"/>
        <v>115.42500000000001</v>
      </c>
      <c r="Y4913" s="51">
        <f t="shared" si="637"/>
        <v>0</v>
      </c>
      <c r="Z4913" s="51">
        <f t="shared" si="638"/>
        <v>316.43999999999994</v>
      </c>
      <c r="AA4913" s="51">
        <f t="shared" si="639"/>
        <v>0</v>
      </c>
      <c r="AB4913" s="51">
        <f t="shared" si="640"/>
        <v>0</v>
      </c>
      <c r="AC4913" s="52">
        <f t="shared" si="641"/>
        <v>431.9</v>
      </c>
      <c r="AD4913" s="53">
        <f>(ROUND(AC4913-AC4906,1)/AC4906)</f>
        <v>0.22420634920634919</v>
      </c>
    </row>
    <row r="4914" spans="1:30">
      <c r="A4914" s="46" t="s">
        <v>36</v>
      </c>
      <c r="B4914" s="59"/>
      <c r="C4914" s="48" t="s">
        <v>12</v>
      </c>
      <c r="D4914" s="49">
        <v>45</v>
      </c>
      <c r="E4914" s="49">
        <v>0</v>
      </c>
      <c r="F4914" s="49">
        <v>0</v>
      </c>
      <c r="G4914" s="49">
        <v>100</v>
      </c>
      <c r="H4914" s="49">
        <v>0</v>
      </c>
      <c r="I4914" s="50">
        <v>60</v>
      </c>
      <c r="J4914" s="50">
        <v>30</v>
      </c>
      <c r="K4914" s="50">
        <v>0</v>
      </c>
      <c r="L4914" s="50">
        <v>96</v>
      </c>
      <c r="M4914" s="50">
        <v>0</v>
      </c>
      <c r="N4914" s="51">
        <f>D4914*$D$11</f>
        <v>60.750000000000007</v>
      </c>
      <c r="O4914" s="51">
        <f>E4914*$E$11</f>
        <v>0</v>
      </c>
      <c r="P4914" s="51">
        <f>F4914*$F$11</f>
        <v>0</v>
      </c>
      <c r="Q4914" s="51">
        <f>G4914*$G$11</f>
        <v>135</v>
      </c>
      <c r="R4914" s="51">
        <f>H4914*$H$11</f>
        <v>0</v>
      </c>
      <c r="S4914" s="51">
        <f>(N4914/100)*(I4914*$I$11)+(N4914/100)*(J4914*$J$11)</f>
        <v>54.675000000000004</v>
      </c>
      <c r="T4914" s="51">
        <f>(O4914/100)*(K4914*$K$11)</f>
        <v>0</v>
      </c>
      <c r="U4914" s="51">
        <f>(P4914/100)*(K4914*$K$11)+(P4914/100)*(L4914*$L$11)</f>
        <v>0</v>
      </c>
      <c r="V4914" s="51">
        <f>(Q4914/100)*(L4914*$L$11)</f>
        <v>181.43999999999997</v>
      </c>
      <c r="W4914" s="51">
        <f>(R4914/100)*(K4914*$K$11)+(R4914/100)*(L4914*$L$11)</f>
        <v>0</v>
      </c>
      <c r="X4914" s="51">
        <f t="shared" si="636"/>
        <v>115.42500000000001</v>
      </c>
      <c r="Y4914" s="51">
        <f t="shared" si="637"/>
        <v>0</v>
      </c>
      <c r="Z4914" s="51">
        <f t="shared" si="638"/>
        <v>0</v>
      </c>
      <c r="AA4914" s="51">
        <f t="shared" si="639"/>
        <v>316.43999999999994</v>
      </c>
      <c r="AB4914" s="51">
        <f t="shared" si="640"/>
        <v>0</v>
      </c>
      <c r="AC4914" s="52">
        <f t="shared" si="641"/>
        <v>431.9</v>
      </c>
      <c r="AD4914" s="53">
        <f>(ROUND(AC4914-AC4906,1)/AC4906)</f>
        <v>0.22420634920634919</v>
      </c>
    </row>
    <row r="4915" spans="1:30">
      <c r="A4915" s="46" t="s">
        <v>37</v>
      </c>
      <c r="B4915" s="59"/>
      <c r="C4915" s="48" t="s">
        <v>13</v>
      </c>
      <c r="D4915" s="49">
        <v>45</v>
      </c>
      <c r="E4915" s="49">
        <v>0</v>
      </c>
      <c r="F4915" s="49">
        <v>0</v>
      </c>
      <c r="G4915" s="49">
        <v>0</v>
      </c>
      <c r="H4915" s="49">
        <v>100</v>
      </c>
      <c r="I4915" s="50">
        <v>60</v>
      </c>
      <c r="J4915" s="50">
        <v>30</v>
      </c>
      <c r="K4915" s="50">
        <v>48</v>
      </c>
      <c r="L4915" s="50">
        <v>48</v>
      </c>
      <c r="M4915" s="50">
        <v>0</v>
      </c>
      <c r="N4915" s="51">
        <f>D4915*$D$12</f>
        <v>60.750000000000007</v>
      </c>
      <c r="O4915" s="51">
        <f>E4915*$E$12</f>
        <v>0</v>
      </c>
      <c r="P4915" s="51">
        <f>F4915*$F$12</f>
        <v>0</v>
      </c>
      <c r="Q4915" s="51">
        <f>G4915*$G$12</f>
        <v>0</v>
      </c>
      <c r="R4915" s="51">
        <f>H4915*$H$12</f>
        <v>135</v>
      </c>
      <c r="S4915" s="51">
        <f>(N4915/100)*(I4915*$I$12)+(N4915/100)*(J4915*$J$12)</f>
        <v>54.675000000000004</v>
      </c>
      <c r="T4915" s="51">
        <f>(O4915/100)*(K4915*$K$12)</f>
        <v>0</v>
      </c>
      <c r="U4915" s="51">
        <f>(P4915/100)*(K4915*$K$12)+(P4915/100)*(L4915*$L$12)</f>
        <v>0</v>
      </c>
      <c r="V4915" s="51">
        <f>(Q4915/100)*(L4915*$L$12)</f>
        <v>0</v>
      </c>
      <c r="W4915" s="51">
        <f>(R4915/100)*(K4915*$K$12)+(R4915/100)*(L4915*$L$12)</f>
        <v>181.43999999999997</v>
      </c>
      <c r="X4915" s="51">
        <f t="shared" si="636"/>
        <v>115.42500000000001</v>
      </c>
      <c r="Y4915" s="51">
        <f t="shared" si="637"/>
        <v>0</v>
      </c>
      <c r="Z4915" s="51">
        <f t="shared" si="638"/>
        <v>0</v>
      </c>
      <c r="AA4915" s="51">
        <f t="shared" si="639"/>
        <v>0</v>
      </c>
      <c r="AB4915" s="51">
        <f t="shared" si="640"/>
        <v>316.43999999999994</v>
      </c>
      <c r="AC4915" s="52">
        <f t="shared" si="641"/>
        <v>431.9</v>
      </c>
      <c r="AD4915" s="53">
        <f>(ROUND(AC4915-AC4906,1)/AC4906)</f>
        <v>0.22420634920634919</v>
      </c>
    </row>
    <row r="4916" spans="1:30">
      <c r="A4916" s="46" t="s">
        <v>38</v>
      </c>
      <c r="B4916" s="59"/>
      <c r="C4916" s="48" t="s">
        <v>14</v>
      </c>
      <c r="D4916" s="49">
        <v>90</v>
      </c>
      <c r="E4916" s="49">
        <v>0</v>
      </c>
      <c r="F4916" s="49">
        <v>0</v>
      </c>
      <c r="G4916" s="49">
        <v>0</v>
      </c>
      <c r="H4916" s="49">
        <v>0</v>
      </c>
      <c r="I4916" s="50">
        <v>0</v>
      </c>
      <c r="J4916" s="50">
        <v>0</v>
      </c>
      <c r="K4916" s="50">
        <v>0</v>
      </c>
      <c r="L4916" s="50">
        <v>0</v>
      </c>
      <c r="M4916" s="50">
        <v>125</v>
      </c>
      <c r="N4916" s="51">
        <f>D4916*$D$13</f>
        <v>121.50000000000001</v>
      </c>
      <c r="O4916" s="51">
        <f>E4916*$E$13</f>
        <v>0</v>
      </c>
      <c r="P4916" s="51">
        <f>F4916*$F$13</f>
        <v>0</v>
      </c>
      <c r="Q4916" s="51">
        <f>G4916*$G$13</f>
        <v>0</v>
      </c>
      <c r="R4916" s="51">
        <f>H4916*$H$13</f>
        <v>0</v>
      </c>
      <c r="S4916" s="51">
        <f>(N4916/100)*(I4916*$I$13)+(N4916/100)*(J4916*$J$13)+(N4916/100)*(M4916*$M$13)</f>
        <v>303.75</v>
      </c>
      <c r="T4916" s="51">
        <f>(O4916/100)*(K4916*$K$13)+(O4916/100)*(M4916*$M$13)</f>
        <v>0</v>
      </c>
      <c r="U4916" s="51">
        <f>(P4916/100)*(K4916*$K$13)+(P4916/100)*(L4916*$L$13)+(P4916/100)*(M4916*$M$13)</f>
        <v>0</v>
      </c>
      <c r="V4916" s="51">
        <f>(Q4916/100)*(L4916*$L$13)+(Q4916/100)*(M4916*$M$13)</f>
        <v>0</v>
      </c>
      <c r="W4916" s="51">
        <f>(R4916/100)*(K4916*$K$13)+(R4916/100)*(L4916*$L$13)+(R4916/100)*(M4916*$M$13)</f>
        <v>0</v>
      </c>
      <c r="X4916" s="51">
        <f t="shared" si="636"/>
        <v>425.25</v>
      </c>
      <c r="Y4916" s="51">
        <f t="shared" si="637"/>
        <v>0</v>
      </c>
      <c r="Z4916" s="51">
        <f t="shared" si="638"/>
        <v>0</v>
      </c>
      <c r="AA4916" s="51">
        <f t="shared" si="639"/>
        <v>0</v>
      </c>
      <c r="AB4916" s="51">
        <f t="shared" si="640"/>
        <v>0</v>
      </c>
      <c r="AC4916" s="52">
        <f t="shared" si="641"/>
        <v>425.3</v>
      </c>
      <c r="AD4916" s="53">
        <f>(ROUND(AC4916-AC4906,1)/AC4906)</f>
        <v>0.20549886621315192</v>
      </c>
    </row>
    <row r="4917" spans="1:30">
      <c r="A4917" s="46" t="s">
        <v>39</v>
      </c>
      <c r="B4917" s="59"/>
      <c r="C4917" s="48" t="s">
        <v>15</v>
      </c>
      <c r="D4917" s="49">
        <v>90</v>
      </c>
      <c r="E4917" s="49">
        <v>0</v>
      </c>
      <c r="F4917" s="49">
        <v>0</v>
      </c>
      <c r="G4917" s="49">
        <v>0</v>
      </c>
      <c r="H4917" s="49">
        <v>0</v>
      </c>
      <c r="I4917" s="50">
        <v>60</v>
      </c>
      <c r="J4917" s="50">
        <v>30</v>
      </c>
      <c r="K4917" s="50">
        <v>80</v>
      </c>
      <c r="L4917" s="50">
        <v>0</v>
      </c>
      <c r="M4917" s="50">
        <v>0</v>
      </c>
      <c r="N4917" s="51">
        <f>D4917*$D$14</f>
        <v>121.50000000000001</v>
      </c>
      <c r="O4917" s="51">
        <f>E4917*$E$14</f>
        <v>0</v>
      </c>
      <c r="P4917" s="51">
        <f>F4917*$F$14</f>
        <v>0</v>
      </c>
      <c r="Q4917" s="51">
        <f>G4917*$G$14</f>
        <v>0</v>
      </c>
      <c r="R4917" s="51">
        <f>H4917*$H$14</f>
        <v>0</v>
      </c>
      <c r="S4917" s="51">
        <f>(N4917/100)*(I4917*$I$14)+(N4917/100)*(J4917*$J$14)+(N4917/100)*(K4917*$K$14)</f>
        <v>303.75</v>
      </c>
      <c r="T4917" s="51">
        <f>(O4917/100)*(K4917*$K$14)</f>
        <v>0</v>
      </c>
      <c r="U4917" s="51">
        <f>(P4917/100)*(K4917*$K$14)+(P4917/100)*(L4917*$L$14)</f>
        <v>0</v>
      </c>
      <c r="V4917" s="51">
        <f>(Q4917/100)*(L4917*$L$14)</f>
        <v>0</v>
      </c>
      <c r="W4917" s="51">
        <f>(R4917/100)*(K4917*$L$14)+(R4917/100)*(L4917*$M$14)</f>
        <v>0</v>
      </c>
      <c r="X4917" s="51">
        <f t="shared" si="636"/>
        <v>425.25</v>
      </c>
      <c r="Y4917" s="51">
        <f t="shared" si="637"/>
        <v>0</v>
      </c>
      <c r="Z4917" s="51">
        <f t="shared" si="638"/>
        <v>0</v>
      </c>
      <c r="AA4917" s="51">
        <f t="shared" si="639"/>
        <v>0</v>
      </c>
      <c r="AB4917" s="51">
        <f t="shared" si="640"/>
        <v>0</v>
      </c>
      <c r="AC4917" s="52">
        <f t="shared" si="641"/>
        <v>425.3</v>
      </c>
      <c r="AD4917" s="53">
        <f>(ROUND(AC4917-AC4906,1)/AC4906)</f>
        <v>0.20549886621315192</v>
      </c>
    </row>
    <row r="4918" spans="1:30">
      <c r="A4918" s="46"/>
      <c r="B4918" s="59"/>
      <c r="C4918" s="48" t="s">
        <v>16</v>
      </c>
      <c r="D4918" s="49">
        <v>90</v>
      </c>
      <c r="E4918" s="49">
        <v>0</v>
      </c>
      <c r="F4918" s="49">
        <v>0</v>
      </c>
      <c r="G4918" s="49">
        <v>0</v>
      </c>
      <c r="H4918" s="49">
        <v>0</v>
      </c>
      <c r="I4918" s="50">
        <v>60</v>
      </c>
      <c r="J4918" s="50">
        <v>30</v>
      </c>
      <c r="K4918" s="50">
        <v>0</v>
      </c>
      <c r="L4918" s="50">
        <v>80</v>
      </c>
      <c r="M4918" s="50">
        <v>0</v>
      </c>
      <c r="N4918" s="51">
        <f>D4918*$D$15</f>
        <v>121.50000000000001</v>
      </c>
      <c r="O4918" s="51">
        <f>E4918*$E$15</f>
        <v>0</v>
      </c>
      <c r="P4918" s="51">
        <f>F4918*$F$15</f>
        <v>0</v>
      </c>
      <c r="Q4918" s="51">
        <f>G4918*$G$15</f>
        <v>0</v>
      </c>
      <c r="R4918" s="51">
        <f>H4918*$H$15</f>
        <v>0</v>
      </c>
      <c r="S4918" s="51">
        <f>(N4918/100)*(I4918*$I$15)+(N4918/100)*(J4918*$J$15)+(N4918/100)*(L4918*$L$15)</f>
        <v>303.75</v>
      </c>
      <c r="T4918" s="51">
        <f>(O4918/100)*(K4918*$K$15)</f>
        <v>0</v>
      </c>
      <c r="U4918" s="51">
        <f>(P4918/100)*(K4918*$K$15)+(P4918/100)*(L4918*$L$15)</f>
        <v>0</v>
      </c>
      <c r="V4918" s="51">
        <f>(Q4918/100)*(L4918*$L$15)</f>
        <v>0</v>
      </c>
      <c r="W4918" s="51">
        <f>(R4918/100)*(K4918*$K$15)+(R4918/100)*(L4918*$L$15)</f>
        <v>0</v>
      </c>
      <c r="X4918" s="51">
        <f t="shared" si="636"/>
        <v>425.25</v>
      </c>
      <c r="Y4918" s="51">
        <f t="shared" si="637"/>
        <v>0</v>
      </c>
      <c r="Z4918" s="51">
        <f t="shared" si="638"/>
        <v>0</v>
      </c>
      <c r="AA4918" s="51">
        <f t="shared" si="639"/>
        <v>0</v>
      </c>
      <c r="AB4918" s="51">
        <f t="shared" si="640"/>
        <v>0</v>
      </c>
      <c r="AC4918" s="52">
        <f t="shared" si="641"/>
        <v>425.3</v>
      </c>
      <c r="AD4918" s="53">
        <f>(ROUND(AC4918-AC4906,1)/AC4906)</f>
        <v>0.20549886621315192</v>
      </c>
    </row>
    <row r="4919" spans="1:30">
      <c r="A4919" s="46"/>
      <c r="B4919" s="59"/>
      <c r="C4919" s="48" t="s">
        <v>17</v>
      </c>
      <c r="D4919" s="49">
        <v>90</v>
      </c>
      <c r="E4919" s="49">
        <v>0</v>
      </c>
      <c r="F4919" s="49">
        <v>0</v>
      </c>
      <c r="G4919" s="49">
        <v>0</v>
      </c>
      <c r="H4919" s="49">
        <v>0</v>
      </c>
      <c r="I4919" s="50">
        <v>60</v>
      </c>
      <c r="J4919" s="50">
        <v>65</v>
      </c>
      <c r="K4919" s="50">
        <v>0</v>
      </c>
      <c r="L4919" s="50">
        <v>0</v>
      </c>
      <c r="M4919" s="50">
        <v>0</v>
      </c>
      <c r="N4919" s="51">
        <f>D4919*$D$16</f>
        <v>121.50000000000001</v>
      </c>
      <c r="O4919" s="51">
        <f>E4919*$E$16</f>
        <v>0</v>
      </c>
      <c r="P4919" s="51">
        <f>F4919*$F$16</f>
        <v>0</v>
      </c>
      <c r="Q4919" s="51">
        <f>G4919*$G$16</f>
        <v>0</v>
      </c>
      <c r="R4919" s="51">
        <f>H4919*$H$16</f>
        <v>0</v>
      </c>
      <c r="S4919" s="51">
        <f>(N4919/100)*(I4919*$I$16)+(N4919/100)*(J4919*$J$16)</f>
        <v>270.33749999999998</v>
      </c>
      <c r="T4919" s="51">
        <f>(O4919/100)*(K4919*$K$16)</f>
        <v>0</v>
      </c>
      <c r="U4919" s="51">
        <f>(P4919/100)*(K4919*$K$16)+(P4919/100)*(L4919*$L$16)</f>
        <v>0</v>
      </c>
      <c r="V4919" s="51">
        <f>(Q4919/100)*(L4919*$L$16)</f>
        <v>0</v>
      </c>
      <c r="W4919" s="51">
        <f>(R4919/100)*(K4919*$K$16)+(R4919/100)*(L4919*$L$16)</f>
        <v>0</v>
      </c>
      <c r="X4919" s="51">
        <f t="shared" si="636"/>
        <v>391.83749999999998</v>
      </c>
      <c r="Y4919" s="51">
        <f t="shared" si="637"/>
        <v>0</v>
      </c>
      <c r="Z4919" s="51">
        <f t="shared" si="638"/>
        <v>0</v>
      </c>
      <c r="AA4919" s="51">
        <f t="shared" si="639"/>
        <v>0</v>
      </c>
      <c r="AB4919" s="51">
        <f t="shared" si="640"/>
        <v>0</v>
      </c>
      <c r="AC4919" s="52">
        <f t="shared" si="641"/>
        <v>391.8</v>
      </c>
      <c r="AD4919" s="53">
        <f>(ROUND(AC4919-AC4906,1)/AC4906)</f>
        <v>0.11054421768707483</v>
      </c>
    </row>
    <row r="4920" spans="1:30">
      <c r="A4920" s="46"/>
      <c r="B4920" s="59"/>
      <c r="C4920" s="48" t="s">
        <v>18</v>
      </c>
      <c r="D4920" s="49">
        <v>90</v>
      </c>
      <c r="E4920" s="49">
        <v>0</v>
      </c>
      <c r="F4920" s="49">
        <v>0</v>
      </c>
      <c r="G4920" s="49">
        <v>0</v>
      </c>
      <c r="H4920" s="49">
        <v>0</v>
      </c>
      <c r="I4920" s="50">
        <v>95</v>
      </c>
      <c r="J4920" s="50">
        <v>30</v>
      </c>
      <c r="K4920" s="50">
        <v>0</v>
      </c>
      <c r="L4920" s="50">
        <v>0</v>
      </c>
      <c r="M4920" s="50">
        <v>0</v>
      </c>
      <c r="N4920" s="51">
        <f>D4920*$D$17</f>
        <v>121.50000000000001</v>
      </c>
      <c r="O4920" s="51">
        <f>E4920*$E$17</f>
        <v>0</v>
      </c>
      <c r="P4920" s="51">
        <f>F4920*$F$17</f>
        <v>0</v>
      </c>
      <c r="Q4920" s="51">
        <f>G4920*$G$17</f>
        <v>0</v>
      </c>
      <c r="R4920" s="51">
        <f>H4920*$H$17</f>
        <v>0</v>
      </c>
      <c r="S4920" s="51">
        <f>(N4920/100)*(I4920*$I$17)+(N4920/100)*(J4920*$J$17)</f>
        <v>325.01249999999999</v>
      </c>
      <c r="T4920" s="51">
        <f>(O4920/100)*(K4920*$K$17)</f>
        <v>0</v>
      </c>
      <c r="U4920" s="51">
        <f>(P4920/100)*(K4920*$K$17)+(P4920/100)*(L4920*$L$17)</f>
        <v>0</v>
      </c>
      <c r="V4920" s="51">
        <f>(Q4920/100)*(L4920*$L$17)</f>
        <v>0</v>
      </c>
      <c r="W4920" s="51">
        <f>(R4920/100)*(K4920*$K$17)+(R4920/100)*(L4920*$L$17)</f>
        <v>0</v>
      </c>
      <c r="X4920" s="51">
        <f t="shared" si="636"/>
        <v>446.51249999999999</v>
      </c>
      <c r="Y4920" s="51">
        <f t="shared" si="637"/>
        <v>0</v>
      </c>
      <c r="Z4920" s="51">
        <f t="shared" si="638"/>
        <v>0</v>
      </c>
      <c r="AA4920" s="51">
        <f t="shared" si="639"/>
        <v>0</v>
      </c>
      <c r="AB4920" s="51">
        <f t="shared" si="640"/>
        <v>0</v>
      </c>
      <c r="AC4920" s="52">
        <f t="shared" si="641"/>
        <v>446.5</v>
      </c>
      <c r="AD4920" s="53">
        <f>(ROUND(AC4920-AC4906,1)/AC4906)</f>
        <v>0.26558956916099774</v>
      </c>
    </row>
    <row r="4921" spans="1:30">
      <c r="A4921" s="54" t="s">
        <v>19</v>
      </c>
      <c r="B4921" s="60" t="s">
        <v>392</v>
      </c>
      <c r="C4921" s="38" t="s">
        <v>50</v>
      </c>
      <c r="D4921" s="39">
        <v>86</v>
      </c>
      <c r="E4921" s="39">
        <v>0</v>
      </c>
      <c r="F4921" s="39">
        <v>0</v>
      </c>
      <c r="G4921" s="39">
        <v>0</v>
      </c>
      <c r="H4921" s="39">
        <v>0</v>
      </c>
      <c r="I4921" s="40">
        <v>80</v>
      </c>
      <c r="J4921" s="40">
        <v>20</v>
      </c>
      <c r="K4921" s="40">
        <v>0</v>
      </c>
      <c r="L4921" s="40">
        <v>0</v>
      </c>
      <c r="M4921" s="40">
        <v>0</v>
      </c>
      <c r="N4921" s="41">
        <f>D4921*$D$3</f>
        <v>120.39999999999999</v>
      </c>
      <c r="O4921" s="41">
        <f>E4921*$E$3</f>
        <v>0</v>
      </c>
      <c r="P4921" s="41">
        <f>F4921*$F$3</f>
        <v>0</v>
      </c>
      <c r="Q4921" s="41">
        <f>G4921*$G$3</f>
        <v>0</v>
      </c>
      <c r="R4921" s="41">
        <f>H4921*$H$3</f>
        <v>0</v>
      </c>
      <c r="S4921" s="41">
        <f>(N4921/100)*(I4921*$I$3)+(N4921/100)*(J4921*$J$3)</f>
        <v>240.79999999999998</v>
      </c>
      <c r="T4921" s="41">
        <f>(O4921/100)*(K4921*$K$3)</f>
        <v>0</v>
      </c>
      <c r="U4921" s="41">
        <f>(P4921/100)*(K4921*$K$3)+(P4921/100)*(L4921*$L$3)</f>
        <v>0</v>
      </c>
      <c r="V4921" s="41">
        <f>(Q4921/100)*(L4921*$L$3)</f>
        <v>0</v>
      </c>
      <c r="W4921" s="41">
        <f>(R4921/100)*(K4921*$K$3)+(R4921/100)*(L4921*$L$3)</f>
        <v>0</v>
      </c>
      <c r="X4921" s="41">
        <f t="shared" si="636"/>
        <v>361.2</v>
      </c>
      <c r="Y4921" s="41">
        <f t="shared" si="637"/>
        <v>0</v>
      </c>
      <c r="Z4921" s="41">
        <f t="shared" si="638"/>
        <v>0</v>
      </c>
      <c r="AA4921" s="41">
        <f t="shared" si="639"/>
        <v>0</v>
      </c>
      <c r="AB4921" s="41">
        <f t="shared" si="640"/>
        <v>0</v>
      </c>
      <c r="AC4921" s="42">
        <f t="shared" si="641"/>
        <v>361.2</v>
      </c>
      <c r="AD4921" s="43"/>
    </row>
    <row r="4922" spans="1:30">
      <c r="A4922" s="46" t="s">
        <v>29</v>
      </c>
      <c r="B4922" s="61">
        <v>20</v>
      </c>
      <c r="C4922" s="48" t="s">
        <v>5</v>
      </c>
      <c r="D4922" s="49">
        <v>86</v>
      </c>
      <c r="E4922" s="49">
        <v>0</v>
      </c>
      <c r="F4922" s="49">
        <v>0</v>
      </c>
      <c r="G4922" s="49">
        <v>0</v>
      </c>
      <c r="H4922" s="49">
        <v>0</v>
      </c>
      <c r="I4922" s="50">
        <v>95</v>
      </c>
      <c r="J4922" s="50">
        <v>40</v>
      </c>
      <c r="K4922" s="50">
        <v>0</v>
      </c>
      <c r="L4922" s="50">
        <v>0</v>
      </c>
      <c r="M4922" s="50">
        <v>0</v>
      </c>
      <c r="N4922" s="51">
        <f>D4922*$D$4</f>
        <v>116.10000000000001</v>
      </c>
      <c r="O4922" s="51">
        <f>E4922*$E$4</f>
        <v>0</v>
      </c>
      <c r="P4922" s="51">
        <f>F4922*$F$4</f>
        <v>0</v>
      </c>
      <c r="Q4922" s="51">
        <f>G4922*$G$4</f>
        <v>0</v>
      </c>
      <c r="R4922" s="51">
        <f>H4922*$H$4</f>
        <v>0</v>
      </c>
      <c r="S4922" s="51">
        <f>(N4922/100)*(I4922*$I$4)+(N4922/100)*(J4922*$J$4)</f>
        <v>313.47000000000003</v>
      </c>
      <c r="T4922" s="51">
        <f>(O4922/100)*(K4922*$K$4)</f>
        <v>0</v>
      </c>
      <c r="U4922" s="51">
        <f>(P4922/100)*(K4922*$K$4)+(P4922/100)*(L4922*$L$4)</f>
        <v>0</v>
      </c>
      <c r="V4922" s="51">
        <f>(Q4922/100)*(L4922*$L$4)</f>
        <v>0</v>
      </c>
      <c r="W4922" s="51">
        <f>(R4922/100)*(K4922*$K$4)+(R4922/100)*(L4922*$L$4)</f>
        <v>0</v>
      </c>
      <c r="X4922" s="51">
        <f t="shared" si="636"/>
        <v>429.57000000000005</v>
      </c>
      <c r="Y4922" s="51">
        <f t="shared" si="637"/>
        <v>0</v>
      </c>
      <c r="Z4922" s="51">
        <f t="shared" si="638"/>
        <v>0</v>
      </c>
      <c r="AA4922" s="51">
        <f t="shared" si="639"/>
        <v>0</v>
      </c>
      <c r="AB4922" s="51">
        <f t="shared" si="640"/>
        <v>0</v>
      </c>
      <c r="AC4922" s="52">
        <f t="shared" si="641"/>
        <v>429.6</v>
      </c>
      <c r="AD4922" s="53">
        <f>(ROUND(AC4922-AC4921,1)/AC4921)</f>
        <v>0.18936877076411962</v>
      </c>
    </row>
    <row r="4923" spans="1:30">
      <c r="A4923" s="46" t="s">
        <v>30</v>
      </c>
      <c r="B4923" s="61">
        <v>12</v>
      </c>
      <c r="C4923" s="48" t="s">
        <v>6</v>
      </c>
      <c r="D4923" s="49">
        <v>86</v>
      </c>
      <c r="E4923" s="49">
        <v>0</v>
      </c>
      <c r="F4923" s="49">
        <v>0</v>
      </c>
      <c r="G4923" s="49">
        <v>0</v>
      </c>
      <c r="H4923" s="49">
        <v>0</v>
      </c>
      <c r="I4923" s="50">
        <v>80</v>
      </c>
      <c r="J4923" s="50">
        <v>20</v>
      </c>
      <c r="K4923" s="50">
        <v>0</v>
      </c>
      <c r="L4923" s="50">
        <v>0</v>
      </c>
      <c r="M4923" s="50">
        <v>0</v>
      </c>
      <c r="N4923" s="51">
        <f>D4923*$D$5</f>
        <v>120.39999999999999</v>
      </c>
      <c r="O4923" s="51">
        <f>E4923*$E$5</f>
        <v>0</v>
      </c>
      <c r="P4923" s="51">
        <f>F4923*$F$5</f>
        <v>0</v>
      </c>
      <c r="Q4923" s="51">
        <f>G4923*$G$5</f>
        <v>0</v>
      </c>
      <c r="R4923" s="51">
        <f>H4923*$H$5</f>
        <v>0</v>
      </c>
      <c r="S4923" s="51">
        <f>(N4923/100)*(I4923*$I$5)+(N4923/100)*(J4923*$J$5)</f>
        <v>240.79999999999998</v>
      </c>
      <c r="T4923" s="51">
        <f>(O4923/100)*(K4923*$K$5)</f>
        <v>0</v>
      </c>
      <c r="U4923" s="51">
        <f>(P4923/100)*(K4923*$K$5)+(P4923/100)*(L4923*$L$5)</f>
        <v>0</v>
      </c>
      <c r="V4923" s="51">
        <f>(Q4923/100)*(L4923*$L$5)</f>
        <v>0</v>
      </c>
      <c r="W4923" s="51">
        <f>(R4923/100)*(K4923*$K$5)+(R4923/100)*(L4923*$L$5)</f>
        <v>0</v>
      </c>
      <c r="X4923" s="51">
        <f t="shared" si="636"/>
        <v>361.2</v>
      </c>
      <c r="Y4923" s="51">
        <f t="shared" si="637"/>
        <v>0</v>
      </c>
      <c r="Z4923" s="51">
        <f t="shared" si="638"/>
        <v>0</v>
      </c>
      <c r="AA4923" s="51">
        <f t="shared" si="639"/>
        <v>0</v>
      </c>
      <c r="AB4923" s="51">
        <f t="shared" si="640"/>
        <v>0</v>
      </c>
      <c r="AC4923" s="52">
        <f t="shared" si="641"/>
        <v>361.2</v>
      </c>
      <c r="AD4923" s="53">
        <f>(ROUND(AC4923-AC4921,1)/AC4921)</f>
        <v>0</v>
      </c>
    </row>
    <row r="4924" spans="1:30">
      <c r="A4924" s="46" t="s">
        <v>31</v>
      </c>
      <c r="B4924" s="61">
        <v>0</v>
      </c>
      <c r="C4924" s="48" t="s">
        <v>7</v>
      </c>
      <c r="D4924" s="49">
        <v>86</v>
      </c>
      <c r="E4924" s="49">
        <v>0</v>
      </c>
      <c r="F4924" s="49">
        <v>0</v>
      </c>
      <c r="G4924" s="49">
        <v>0</v>
      </c>
      <c r="H4924" s="49">
        <v>0</v>
      </c>
      <c r="I4924" s="50">
        <v>80</v>
      </c>
      <c r="J4924" s="50">
        <v>20</v>
      </c>
      <c r="K4924" s="50">
        <v>0</v>
      </c>
      <c r="L4924" s="50">
        <v>0</v>
      </c>
      <c r="M4924" s="50">
        <v>0</v>
      </c>
      <c r="N4924" s="51">
        <f>D4924*$D$6</f>
        <v>120.39999999999999</v>
      </c>
      <c r="O4924" s="51">
        <f>E4924*$E$6</f>
        <v>0</v>
      </c>
      <c r="P4924" s="51">
        <f>F4924*$F$6</f>
        <v>0</v>
      </c>
      <c r="Q4924" s="51">
        <f>G4924*$G$6</f>
        <v>0</v>
      </c>
      <c r="R4924" s="51">
        <f>H4924*$H$6</f>
        <v>0</v>
      </c>
      <c r="S4924" s="51">
        <f>(N4924/100)*(I4924*$I$6)+(N4924/100)*(J4924*$J$6)</f>
        <v>240.79999999999998</v>
      </c>
      <c r="T4924" s="51">
        <f>(O4924/100)*(K4924*$K$6)</f>
        <v>0</v>
      </c>
      <c r="U4924" s="51">
        <f>(P4924/100)*(K4924*$K$6)+(P4924/100)*(L4924*$L$6)</f>
        <v>0</v>
      </c>
      <c r="V4924" s="51">
        <f>(Q4924/100)*(L4924*$L$6)</f>
        <v>0</v>
      </c>
      <c r="W4924" s="51">
        <f>(R4924/100)*(K4924*$K$6)+(R4924/100)*(L4924*$L$6)</f>
        <v>0</v>
      </c>
      <c r="X4924" s="51">
        <f t="shared" si="636"/>
        <v>361.2</v>
      </c>
      <c r="Y4924" s="51">
        <f t="shared" si="637"/>
        <v>0</v>
      </c>
      <c r="Z4924" s="51">
        <f t="shared" si="638"/>
        <v>0</v>
      </c>
      <c r="AA4924" s="51">
        <f t="shared" si="639"/>
        <v>0</v>
      </c>
      <c r="AB4924" s="51">
        <f t="shared" si="640"/>
        <v>0</v>
      </c>
      <c r="AC4924" s="52">
        <f t="shared" si="641"/>
        <v>361.2</v>
      </c>
      <c r="AD4924" s="53">
        <f>(ROUND(AC4924-AC4921,1)/AC4921)</f>
        <v>0</v>
      </c>
    </row>
    <row r="4925" spans="1:30">
      <c r="A4925" s="46" t="s">
        <v>32</v>
      </c>
      <c r="B4925" s="61">
        <v>0</v>
      </c>
      <c r="C4925" s="48" t="s">
        <v>8</v>
      </c>
      <c r="D4925" s="49">
        <v>86</v>
      </c>
      <c r="E4925" s="49">
        <v>0</v>
      </c>
      <c r="F4925" s="49">
        <v>0</v>
      </c>
      <c r="G4925" s="49">
        <v>0</v>
      </c>
      <c r="H4925" s="49">
        <v>0</v>
      </c>
      <c r="I4925" s="50">
        <v>80</v>
      </c>
      <c r="J4925" s="50">
        <v>20</v>
      </c>
      <c r="K4925" s="50">
        <v>0</v>
      </c>
      <c r="L4925" s="50">
        <v>0</v>
      </c>
      <c r="M4925" s="50">
        <v>0</v>
      </c>
      <c r="N4925" s="51">
        <f>D4925*$D$7</f>
        <v>120.39999999999999</v>
      </c>
      <c r="O4925" s="51">
        <f>E4925*$E$7</f>
        <v>0</v>
      </c>
      <c r="P4925" s="51">
        <f>F4925*$F$7</f>
        <v>0</v>
      </c>
      <c r="Q4925" s="51">
        <f>G4925*$G$7</f>
        <v>0</v>
      </c>
      <c r="R4925" s="51">
        <f>H4925*$H$7</f>
        <v>0</v>
      </c>
      <c r="S4925" s="51">
        <f>(N4925/100)*(I4925*$I$7)+(N4925/100)*(J4925*$J$7)</f>
        <v>240.79999999999998</v>
      </c>
      <c r="T4925" s="51">
        <f>(O4925/100)*(K4925*$K$7)</f>
        <v>0</v>
      </c>
      <c r="U4925" s="51">
        <f>(P4925/100)*(K4925*$K$7)+(P4925/100)*(L4925*$L$7)</f>
        <v>0</v>
      </c>
      <c r="V4925" s="51">
        <f>(Q4925/100)*(L4925*$L$7)</f>
        <v>0</v>
      </c>
      <c r="W4925" s="51">
        <f>(R4925/100)*(K4925*$K$7)+(R4925/100)*(L4925*$L$7)</f>
        <v>0</v>
      </c>
      <c r="X4925" s="51">
        <f t="shared" ref="X4925:X4935" si="642">N4925+S4925</f>
        <v>361.2</v>
      </c>
      <c r="Y4925" s="51">
        <f t="shared" ref="Y4925:Y4935" si="643">O4925+T4925</f>
        <v>0</v>
      </c>
      <c r="Z4925" s="51">
        <f t="shared" ref="Z4925:Z4935" si="644">P4925+U4925</f>
        <v>0</v>
      </c>
      <c r="AA4925" s="51">
        <f t="shared" ref="AA4925:AA4935" si="645">Q4925+V4925</f>
        <v>0</v>
      </c>
      <c r="AB4925" s="51">
        <f t="shared" ref="AB4925:AB4935" si="646">R4925+W4925</f>
        <v>0</v>
      </c>
      <c r="AC4925" s="52">
        <f t="shared" ref="AC4925:AC4935" si="647">ROUND(X4925+Y4925+Z4925+AA4925+AB4925,1)</f>
        <v>361.2</v>
      </c>
      <c r="AD4925" s="53">
        <f>(ROUND(AC4925-AC4921,1)/AC4921)</f>
        <v>0</v>
      </c>
    </row>
    <row r="4926" spans="1:30">
      <c r="A4926" s="46" t="s">
        <v>33</v>
      </c>
      <c r="B4926" s="61"/>
      <c r="C4926" s="48" t="s">
        <v>9</v>
      </c>
      <c r="D4926" s="49">
        <v>86</v>
      </c>
      <c r="E4926" s="49">
        <v>0</v>
      </c>
      <c r="F4926" s="49">
        <v>0</v>
      </c>
      <c r="G4926" s="49">
        <v>0</v>
      </c>
      <c r="H4926" s="49">
        <v>0</v>
      </c>
      <c r="I4926" s="50">
        <v>80</v>
      </c>
      <c r="J4926" s="50">
        <v>20</v>
      </c>
      <c r="K4926" s="50">
        <v>0</v>
      </c>
      <c r="L4926" s="50">
        <v>0</v>
      </c>
      <c r="M4926" s="50">
        <v>0</v>
      </c>
      <c r="N4926" s="51">
        <f>D4926*$D$8</f>
        <v>120.39999999999999</v>
      </c>
      <c r="O4926" s="51">
        <f>E4926*$E$8</f>
        <v>0</v>
      </c>
      <c r="P4926" s="51">
        <f>F4926*$F$8</f>
        <v>0</v>
      </c>
      <c r="Q4926" s="51">
        <f>G4926*$G$8</f>
        <v>0</v>
      </c>
      <c r="R4926" s="51">
        <f>H4926*$H$8</f>
        <v>0</v>
      </c>
      <c r="S4926" s="51">
        <f>(N4926/100)*(I4926*$I$8)+(N4926/100)*(J4926*$J$8)</f>
        <v>240.79999999999998</v>
      </c>
      <c r="T4926" s="51">
        <f>(O4926/100)*(K4926*$K$8)</f>
        <v>0</v>
      </c>
      <c r="U4926" s="51">
        <f>(P4926/100)*(K4926*$K$8)+(P4926/100)*(L4926*$L$8)</f>
        <v>0</v>
      </c>
      <c r="V4926" s="51">
        <f>(Q4926/100)*(L4926*$L$8)</f>
        <v>0</v>
      </c>
      <c r="W4926" s="51">
        <f>(R4926/100)*(K4926*$K$8)+(R4926/100)*(L4926*$L$8)</f>
        <v>0</v>
      </c>
      <c r="X4926" s="51">
        <f t="shared" si="642"/>
        <v>361.2</v>
      </c>
      <c r="Y4926" s="51">
        <f t="shared" si="643"/>
        <v>0</v>
      </c>
      <c r="Z4926" s="51">
        <f t="shared" si="644"/>
        <v>0</v>
      </c>
      <c r="AA4926" s="51">
        <f t="shared" si="645"/>
        <v>0</v>
      </c>
      <c r="AB4926" s="51">
        <f t="shared" si="646"/>
        <v>0</v>
      </c>
      <c r="AC4926" s="52">
        <f t="shared" si="647"/>
        <v>361.2</v>
      </c>
      <c r="AD4926" s="53">
        <f>(ROUND(AC4926-AC4921,1)/AC4921)</f>
        <v>0</v>
      </c>
    </row>
    <row r="4927" spans="1:30">
      <c r="A4927" s="46" t="s">
        <v>34</v>
      </c>
      <c r="B4927" s="61"/>
      <c r="C4927" s="48" t="s">
        <v>10</v>
      </c>
      <c r="D4927" s="49">
        <v>43</v>
      </c>
      <c r="E4927" s="49">
        <v>95</v>
      </c>
      <c r="F4927" s="49">
        <v>0</v>
      </c>
      <c r="G4927" s="49">
        <v>0</v>
      </c>
      <c r="H4927" s="49">
        <v>0</v>
      </c>
      <c r="I4927" s="50">
        <v>80</v>
      </c>
      <c r="J4927" s="50">
        <v>20</v>
      </c>
      <c r="K4927" s="50">
        <v>106</v>
      </c>
      <c r="L4927" s="50">
        <v>0</v>
      </c>
      <c r="M4927" s="50">
        <v>0</v>
      </c>
      <c r="N4927" s="51">
        <f>D4927*$D$9</f>
        <v>58.050000000000004</v>
      </c>
      <c r="O4927" s="51">
        <f>E4927*$E$9</f>
        <v>128.25</v>
      </c>
      <c r="P4927" s="51">
        <f>F4927*$F$9</f>
        <v>0</v>
      </c>
      <c r="Q4927" s="51">
        <f>G4927*$G$9</f>
        <v>0</v>
      </c>
      <c r="R4927" s="51">
        <f>H4927*$H$9</f>
        <v>0</v>
      </c>
      <c r="S4927" s="51">
        <f>(N4927/100)*(I4927*$I$9)+(N4927/100)*(J4927*$J$9)</f>
        <v>58.05</v>
      </c>
      <c r="T4927" s="51">
        <f>(O4927/100)*(K4927*$K$9)</f>
        <v>190.32299999999998</v>
      </c>
      <c r="U4927" s="51">
        <f>(P4927/100)*(K4927*$K$9)+(P4927/100)*(L4927*$L$9)</f>
        <v>0</v>
      </c>
      <c r="V4927" s="51">
        <f>(Q4927/100)*(L4927*$L$9)</f>
        <v>0</v>
      </c>
      <c r="W4927" s="51">
        <f>(R4927/100)*(K4927*$K$9)+(R4927/100)*(L4927*$L$9)</f>
        <v>0</v>
      </c>
      <c r="X4927" s="51">
        <f t="shared" si="642"/>
        <v>116.1</v>
      </c>
      <c r="Y4927" s="51">
        <f t="shared" si="643"/>
        <v>318.57299999999998</v>
      </c>
      <c r="Z4927" s="51">
        <f t="shared" si="644"/>
        <v>0</v>
      </c>
      <c r="AA4927" s="51">
        <f t="shared" si="645"/>
        <v>0</v>
      </c>
      <c r="AB4927" s="51">
        <f t="shared" si="646"/>
        <v>0</v>
      </c>
      <c r="AC4927" s="52">
        <f t="shared" si="647"/>
        <v>434.7</v>
      </c>
      <c r="AD4927" s="53">
        <f>(ROUND(AC4927-AC4921,1)/AC4921)</f>
        <v>0.20348837209302326</v>
      </c>
    </row>
    <row r="4928" spans="1:30">
      <c r="A4928" s="46" t="s">
        <v>35</v>
      </c>
      <c r="B4928" s="61"/>
      <c r="C4928" s="48" t="s">
        <v>11</v>
      </c>
      <c r="D4928" s="49">
        <v>43</v>
      </c>
      <c r="E4928" s="49">
        <v>0</v>
      </c>
      <c r="F4928" s="49">
        <v>95</v>
      </c>
      <c r="G4928" s="49">
        <v>0</v>
      </c>
      <c r="H4928" s="49">
        <v>0</v>
      </c>
      <c r="I4928" s="50">
        <v>80</v>
      </c>
      <c r="J4928" s="50">
        <v>20</v>
      </c>
      <c r="K4928" s="50">
        <v>53</v>
      </c>
      <c r="L4928" s="50">
        <v>53</v>
      </c>
      <c r="M4928" s="50">
        <v>0</v>
      </c>
      <c r="N4928" s="51">
        <f>D4928*$D$10</f>
        <v>58.050000000000004</v>
      </c>
      <c r="O4928" s="51">
        <f>E4928*$E$10</f>
        <v>0</v>
      </c>
      <c r="P4928" s="51">
        <f>F4928*$F$10</f>
        <v>128.25</v>
      </c>
      <c r="Q4928" s="51">
        <f>G4928*$G$10</f>
        <v>0</v>
      </c>
      <c r="R4928" s="51">
        <f>H4928*$H$10</f>
        <v>0</v>
      </c>
      <c r="S4928" s="51">
        <f>(N4928/100)*(I4928*$I$10)+(N4928/100)*(J4928*$J$10)</f>
        <v>58.05</v>
      </c>
      <c r="T4928" s="51">
        <f>(O4928/100)*(K4928*$J$10)</f>
        <v>0</v>
      </c>
      <c r="U4928" s="51">
        <f>(P4928/100)*(K4928*$K$10)+(P4928/100)*(L4928*$L$10)</f>
        <v>190.32299999999998</v>
      </c>
      <c r="V4928" s="51">
        <f>(Q4928/100)*(L4928*$L$10)</f>
        <v>0</v>
      </c>
      <c r="W4928" s="51">
        <f>(R4928/100)*(K4928*$K$10)+(R4928/100)*(L4928*$L$10)</f>
        <v>0</v>
      </c>
      <c r="X4928" s="51">
        <f t="shared" si="642"/>
        <v>116.1</v>
      </c>
      <c r="Y4928" s="51">
        <f t="shared" si="643"/>
        <v>0</v>
      </c>
      <c r="Z4928" s="51">
        <f t="shared" si="644"/>
        <v>318.57299999999998</v>
      </c>
      <c r="AA4928" s="51">
        <f t="shared" si="645"/>
        <v>0</v>
      </c>
      <c r="AB4928" s="51">
        <f t="shared" si="646"/>
        <v>0</v>
      </c>
      <c r="AC4928" s="52">
        <f t="shared" si="647"/>
        <v>434.7</v>
      </c>
      <c r="AD4928" s="53">
        <f>(ROUND(AC4928-AC4921,1)/AC4921)</f>
        <v>0.20348837209302326</v>
      </c>
    </row>
    <row r="4929" spans="1:30">
      <c r="A4929" s="46" t="s">
        <v>36</v>
      </c>
      <c r="B4929" s="61"/>
      <c r="C4929" s="48" t="s">
        <v>12</v>
      </c>
      <c r="D4929" s="49">
        <v>43</v>
      </c>
      <c r="E4929" s="49">
        <v>0</v>
      </c>
      <c r="F4929" s="49">
        <v>0</v>
      </c>
      <c r="G4929" s="49">
        <v>95</v>
      </c>
      <c r="H4929" s="49">
        <v>0</v>
      </c>
      <c r="I4929" s="50">
        <v>80</v>
      </c>
      <c r="J4929" s="50">
        <v>20</v>
      </c>
      <c r="K4929" s="50">
        <v>0</v>
      </c>
      <c r="L4929" s="50">
        <v>106</v>
      </c>
      <c r="M4929" s="50">
        <v>0</v>
      </c>
      <c r="N4929" s="51">
        <f>D4929*$D$11</f>
        <v>58.050000000000004</v>
      </c>
      <c r="O4929" s="51">
        <f>E4929*$E$11</f>
        <v>0</v>
      </c>
      <c r="P4929" s="51">
        <f>F4929*$F$11</f>
        <v>0</v>
      </c>
      <c r="Q4929" s="51">
        <f>G4929*$G$11</f>
        <v>128.25</v>
      </c>
      <c r="R4929" s="51">
        <f>H4929*$H$11</f>
        <v>0</v>
      </c>
      <c r="S4929" s="51">
        <f>(N4929/100)*(I4929*$I$11)+(N4929/100)*(J4929*$J$11)</f>
        <v>58.05</v>
      </c>
      <c r="T4929" s="51">
        <f>(O4929/100)*(K4929*$K$11)</f>
        <v>0</v>
      </c>
      <c r="U4929" s="51">
        <f>(P4929/100)*(K4929*$K$11)+(P4929/100)*(L4929*$L$11)</f>
        <v>0</v>
      </c>
      <c r="V4929" s="51">
        <f>(Q4929/100)*(L4929*$L$11)</f>
        <v>190.32299999999998</v>
      </c>
      <c r="W4929" s="51">
        <f>(R4929/100)*(K4929*$K$11)+(R4929/100)*(L4929*$L$11)</f>
        <v>0</v>
      </c>
      <c r="X4929" s="51">
        <f t="shared" si="642"/>
        <v>116.1</v>
      </c>
      <c r="Y4929" s="51">
        <f t="shared" si="643"/>
        <v>0</v>
      </c>
      <c r="Z4929" s="51">
        <f t="shared" si="644"/>
        <v>0</v>
      </c>
      <c r="AA4929" s="51">
        <f t="shared" si="645"/>
        <v>318.57299999999998</v>
      </c>
      <c r="AB4929" s="51">
        <f t="shared" si="646"/>
        <v>0</v>
      </c>
      <c r="AC4929" s="52">
        <f t="shared" si="647"/>
        <v>434.7</v>
      </c>
      <c r="AD4929" s="53">
        <f>(ROUND(AC4929-AC4921,1)/AC4921)</f>
        <v>0.20348837209302326</v>
      </c>
    </row>
    <row r="4930" spans="1:30">
      <c r="A4930" s="46" t="s">
        <v>37</v>
      </c>
      <c r="B4930" s="61"/>
      <c r="C4930" s="48" t="s">
        <v>13</v>
      </c>
      <c r="D4930" s="49">
        <v>43</v>
      </c>
      <c r="E4930" s="49">
        <v>0</v>
      </c>
      <c r="F4930" s="49">
        <v>0</v>
      </c>
      <c r="G4930" s="49">
        <v>0</v>
      </c>
      <c r="H4930" s="49">
        <v>95</v>
      </c>
      <c r="I4930" s="50">
        <v>80</v>
      </c>
      <c r="J4930" s="50">
        <v>20</v>
      </c>
      <c r="K4930" s="50">
        <v>53</v>
      </c>
      <c r="L4930" s="50">
        <v>53</v>
      </c>
      <c r="M4930" s="50">
        <v>0</v>
      </c>
      <c r="N4930" s="51">
        <f>D4930*$D$12</f>
        <v>58.050000000000004</v>
      </c>
      <c r="O4930" s="51">
        <f>E4930*$E$12</f>
        <v>0</v>
      </c>
      <c r="P4930" s="51">
        <f>F4930*$F$12</f>
        <v>0</v>
      </c>
      <c r="Q4930" s="51">
        <f>G4930*$G$12</f>
        <v>0</v>
      </c>
      <c r="R4930" s="51">
        <f>H4930*$H$12</f>
        <v>128.25</v>
      </c>
      <c r="S4930" s="51">
        <f>(N4930/100)*(I4930*$I$12)+(N4930/100)*(J4930*$J$12)</f>
        <v>58.05</v>
      </c>
      <c r="T4930" s="51">
        <f>(O4930/100)*(K4930*$K$12)</f>
        <v>0</v>
      </c>
      <c r="U4930" s="51">
        <f>(P4930/100)*(K4930*$K$12)+(P4930/100)*(L4930*$L$12)</f>
        <v>0</v>
      </c>
      <c r="V4930" s="51">
        <f>(Q4930/100)*(L4930*$L$12)</f>
        <v>0</v>
      </c>
      <c r="W4930" s="51">
        <f>(R4930/100)*(K4930*$K$12)+(R4930/100)*(L4930*$L$12)</f>
        <v>190.32299999999998</v>
      </c>
      <c r="X4930" s="51">
        <f t="shared" si="642"/>
        <v>116.1</v>
      </c>
      <c r="Y4930" s="51">
        <f t="shared" si="643"/>
        <v>0</v>
      </c>
      <c r="Z4930" s="51">
        <f t="shared" si="644"/>
        <v>0</v>
      </c>
      <c r="AA4930" s="51">
        <f t="shared" si="645"/>
        <v>0</v>
      </c>
      <c r="AB4930" s="51">
        <f t="shared" si="646"/>
        <v>318.57299999999998</v>
      </c>
      <c r="AC4930" s="52">
        <f t="shared" si="647"/>
        <v>434.7</v>
      </c>
      <c r="AD4930" s="53">
        <f>(ROUND(AC4930-AC4921,1)/AC4921)</f>
        <v>0.20348837209302326</v>
      </c>
    </row>
    <row r="4931" spans="1:30">
      <c r="A4931" s="46" t="s">
        <v>38</v>
      </c>
      <c r="B4931" s="61"/>
      <c r="C4931" s="48" t="s">
        <v>14</v>
      </c>
      <c r="D4931" s="49">
        <v>86</v>
      </c>
      <c r="E4931" s="49">
        <v>0</v>
      </c>
      <c r="F4931" s="49">
        <v>0</v>
      </c>
      <c r="G4931" s="49">
        <v>0</v>
      </c>
      <c r="H4931" s="49">
        <v>0</v>
      </c>
      <c r="I4931" s="50">
        <v>0</v>
      </c>
      <c r="J4931" s="50">
        <v>0</v>
      </c>
      <c r="K4931" s="50">
        <v>0</v>
      </c>
      <c r="L4931" s="50">
        <v>0</v>
      </c>
      <c r="M4931" s="50">
        <v>130</v>
      </c>
      <c r="N4931" s="51">
        <f>D4931*$D$13</f>
        <v>116.10000000000001</v>
      </c>
      <c r="O4931" s="51">
        <f>E4931*$E$13</f>
        <v>0</v>
      </c>
      <c r="P4931" s="51">
        <f>F4931*$F$13</f>
        <v>0</v>
      </c>
      <c r="Q4931" s="51">
        <f>G4931*$G$13</f>
        <v>0</v>
      </c>
      <c r="R4931" s="51">
        <f>H4931*$H$13</f>
        <v>0</v>
      </c>
      <c r="S4931" s="51">
        <f>(N4931/100)*(I4931*$I$13)+(N4931/100)*(J4931*$J$13)+(N4931/100)*(M4931*$M$13)</f>
        <v>301.86</v>
      </c>
      <c r="T4931" s="51">
        <f>(O4931/100)*(K4931*$K$13)+(O4931/100)*(M4931*$M$13)</f>
        <v>0</v>
      </c>
      <c r="U4931" s="51">
        <f>(P4931/100)*(K4931*$K$13)+(P4931/100)*(L4931*$L$13)+(P4931/100)*(M4931*$M$13)</f>
        <v>0</v>
      </c>
      <c r="V4931" s="51">
        <f>(Q4931/100)*(L4931*$L$13)+(Q4931/100)*(M4931*$M$13)</f>
        <v>0</v>
      </c>
      <c r="W4931" s="51">
        <f>(R4931/100)*(K4931*$K$13)+(R4931/100)*(L4931*$L$13)+(R4931/100)*(M4931*$M$13)</f>
        <v>0</v>
      </c>
      <c r="X4931" s="51">
        <f t="shared" si="642"/>
        <v>417.96000000000004</v>
      </c>
      <c r="Y4931" s="51">
        <f t="shared" si="643"/>
        <v>0</v>
      </c>
      <c r="Z4931" s="51">
        <f t="shared" si="644"/>
        <v>0</v>
      </c>
      <c r="AA4931" s="51">
        <f t="shared" si="645"/>
        <v>0</v>
      </c>
      <c r="AB4931" s="51">
        <f t="shared" si="646"/>
        <v>0</v>
      </c>
      <c r="AC4931" s="52">
        <f t="shared" si="647"/>
        <v>418</v>
      </c>
      <c r="AD4931" s="53">
        <f>(ROUND(AC4931-AC4921,1)/AC4921)</f>
        <v>0.15725359911406422</v>
      </c>
    </row>
    <row r="4932" spans="1:30">
      <c r="A4932" s="46" t="s">
        <v>39</v>
      </c>
      <c r="B4932" s="61"/>
      <c r="C4932" s="48" t="s">
        <v>15</v>
      </c>
      <c r="D4932" s="49">
        <v>86</v>
      </c>
      <c r="E4932" s="49">
        <v>0</v>
      </c>
      <c r="F4932" s="49">
        <v>0</v>
      </c>
      <c r="G4932" s="49">
        <v>0</v>
      </c>
      <c r="H4932" s="49">
        <v>0</v>
      </c>
      <c r="I4932" s="50">
        <v>80</v>
      </c>
      <c r="J4932" s="50">
        <v>20</v>
      </c>
      <c r="K4932" s="50">
        <v>80</v>
      </c>
      <c r="L4932" s="50">
        <v>0</v>
      </c>
      <c r="M4932" s="50">
        <v>0</v>
      </c>
      <c r="N4932" s="51">
        <f>D4932*$D$14</f>
        <v>116.10000000000001</v>
      </c>
      <c r="O4932" s="51">
        <f>E4932*$E$14</f>
        <v>0</v>
      </c>
      <c r="P4932" s="51">
        <f>F4932*$F$14</f>
        <v>0</v>
      </c>
      <c r="Q4932" s="51">
        <f>G4932*$G$14</f>
        <v>0</v>
      </c>
      <c r="R4932" s="51">
        <f>H4932*$H$14</f>
        <v>0</v>
      </c>
      <c r="S4932" s="51">
        <f>(N4932/100)*(I4932*$I$14)+(N4932/100)*(J4932*$J$14)+(N4932/100)*(K4932*$K$14)</f>
        <v>301.86</v>
      </c>
      <c r="T4932" s="51">
        <f>(O4932/100)*(K4932*$K$14)</f>
        <v>0</v>
      </c>
      <c r="U4932" s="51">
        <f>(P4932/100)*(K4932*$K$14)+(P4932/100)*(L4932*$L$14)</f>
        <v>0</v>
      </c>
      <c r="V4932" s="51">
        <f>(Q4932/100)*(L4932*$L$14)</f>
        <v>0</v>
      </c>
      <c r="W4932" s="51">
        <f>(R4932/100)*(K4932*$L$14)+(R4932/100)*(L4932*$M$14)</f>
        <v>0</v>
      </c>
      <c r="X4932" s="51">
        <f t="shared" si="642"/>
        <v>417.96000000000004</v>
      </c>
      <c r="Y4932" s="51">
        <f t="shared" si="643"/>
        <v>0</v>
      </c>
      <c r="Z4932" s="51">
        <f t="shared" si="644"/>
        <v>0</v>
      </c>
      <c r="AA4932" s="51">
        <f t="shared" si="645"/>
        <v>0</v>
      </c>
      <c r="AB4932" s="51">
        <f t="shared" si="646"/>
        <v>0</v>
      </c>
      <c r="AC4932" s="52">
        <f t="shared" si="647"/>
        <v>418</v>
      </c>
      <c r="AD4932" s="53">
        <f>(ROUND(AC4932-AC4921,1)/AC4921)</f>
        <v>0.15725359911406422</v>
      </c>
    </row>
    <row r="4933" spans="1:30">
      <c r="A4933" s="46"/>
      <c r="B4933" s="61"/>
      <c r="C4933" s="48" t="s">
        <v>16</v>
      </c>
      <c r="D4933" s="49">
        <v>86</v>
      </c>
      <c r="E4933" s="49">
        <v>0</v>
      </c>
      <c r="F4933" s="49">
        <v>0</v>
      </c>
      <c r="G4933" s="49">
        <v>0</v>
      </c>
      <c r="H4933" s="49">
        <v>0</v>
      </c>
      <c r="I4933" s="50">
        <v>80</v>
      </c>
      <c r="J4933" s="50">
        <v>20</v>
      </c>
      <c r="K4933" s="50">
        <v>0</v>
      </c>
      <c r="L4933" s="50">
        <v>80</v>
      </c>
      <c r="M4933" s="50">
        <v>0</v>
      </c>
      <c r="N4933" s="51">
        <f>D4933*$D$15</f>
        <v>116.10000000000001</v>
      </c>
      <c r="O4933" s="51">
        <f>E4933*$E$15</f>
        <v>0</v>
      </c>
      <c r="P4933" s="51">
        <f>F4933*$F$15</f>
        <v>0</v>
      </c>
      <c r="Q4933" s="51">
        <f>G4933*$G$15</f>
        <v>0</v>
      </c>
      <c r="R4933" s="51">
        <f>H4933*$H$15</f>
        <v>0</v>
      </c>
      <c r="S4933" s="51">
        <f>(N4933/100)*(I4933*$I$15)+(N4933/100)*(J4933*$J$15)+(N4933/100)*(L4933*$L$15)</f>
        <v>301.86</v>
      </c>
      <c r="T4933" s="51">
        <f>(O4933/100)*(K4933*$K$15)</f>
        <v>0</v>
      </c>
      <c r="U4933" s="51">
        <f>(P4933/100)*(K4933*$K$15)+(P4933/100)*(L4933*$L$15)</f>
        <v>0</v>
      </c>
      <c r="V4933" s="51">
        <f>(Q4933/100)*(L4933*$L$15)</f>
        <v>0</v>
      </c>
      <c r="W4933" s="51">
        <f>(R4933/100)*(K4933*$K$15)+(R4933/100)*(L4933*$L$15)</f>
        <v>0</v>
      </c>
      <c r="X4933" s="51">
        <f t="shared" si="642"/>
        <v>417.96000000000004</v>
      </c>
      <c r="Y4933" s="51">
        <f t="shared" si="643"/>
        <v>0</v>
      </c>
      <c r="Z4933" s="51">
        <f t="shared" si="644"/>
        <v>0</v>
      </c>
      <c r="AA4933" s="51">
        <f t="shared" si="645"/>
        <v>0</v>
      </c>
      <c r="AB4933" s="51">
        <f t="shared" si="646"/>
        <v>0</v>
      </c>
      <c r="AC4933" s="52">
        <f t="shared" si="647"/>
        <v>418</v>
      </c>
      <c r="AD4933" s="53">
        <f>(ROUND(AC4933-AC4921,1)/AC4921)</f>
        <v>0.15725359911406422</v>
      </c>
    </row>
    <row r="4934" spans="1:30">
      <c r="A4934" s="46"/>
      <c r="B4934" s="61"/>
      <c r="C4934" s="48" t="s">
        <v>17</v>
      </c>
      <c r="D4934" s="49">
        <v>86</v>
      </c>
      <c r="E4934" s="49">
        <v>0</v>
      </c>
      <c r="F4934" s="49">
        <v>0</v>
      </c>
      <c r="G4934" s="49">
        <v>0</v>
      </c>
      <c r="H4934" s="49">
        <v>0</v>
      </c>
      <c r="I4934" s="50">
        <v>80</v>
      </c>
      <c r="J4934" s="50">
        <v>60</v>
      </c>
      <c r="K4934" s="50">
        <v>0</v>
      </c>
      <c r="L4934" s="50">
        <v>0</v>
      </c>
      <c r="M4934" s="50">
        <v>0</v>
      </c>
      <c r="N4934" s="51">
        <f>D4934*$D$16</f>
        <v>116.10000000000001</v>
      </c>
      <c r="O4934" s="51">
        <f>E4934*$E$16</f>
        <v>0</v>
      </c>
      <c r="P4934" s="51">
        <f>F4934*$F$16</f>
        <v>0</v>
      </c>
      <c r="Q4934" s="51">
        <f>G4934*$G$16</f>
        <v>0</v>
      </c>
      <c r="R4934" s="51">
        <f>H4934*$H$16</f>
        <v>0</v>
      </c>
      <c r="S4934" s="51">
        <f>(N4934/100)*(I4934*$I$16)+(N4934/100)*(J4934*$J$16)</f>
        <v>267.02999999999997</v>
      </c>
      <c r="T4934" s="51">
        <f>(O4934/100)*(K4934*$K$16)</f>
        <v>0</v>
      </c>
      <c r="U4934" s="51">
        <f>(P4934/100)*(K4934*$K$16)+(P4934/100)*(L4934*$L$16)</f>
        <v>0</v>
      </c>
      <c r="V4934" s="51">
        <f>(Q4934/100)*(L4934*$L$16)</f>
        <v>0</v>
      </c>
      <c r="W4934" s="51">
        <f>(R4934/100)*(K4934*$K$16)+(R4934/100)*(L4934*$L$16)</f>
        <v>0</v>
      </c>
      <c r="X4934" s="51">
        <f t="shared" si="642"/>
        <v>383.13</v>
      </c>
      <c r="Y4934" s="51">
        <f t="shared" si="643"/>
        <v>0</v>
      </c>
      <c r="Z4934" s="51">
        <f t="shared" si="644"/>
        <v>0</v>
      </c>
      <c r="AA4934" s="51">
        <f t="shared" si="645"/>
        <v>0</v>
      </c>
      <c r="AB4934" s="51">
        <f t="shared" si="646"/>
        <v>0</v>
      </c>
      <c r="AC4934" s="52">
        <f t="shared" si="647"/>
        <v>383.1</v>
      </c>
      <c r="AD4934" s="53">
        <f>(ROUND(AC4934-AC4921,1)/AC4921)</f>
        <v>6.0631229235880393E-2</v>
      </c>
    </row>
    <row r="4935" spans="1:30">
      <c r="A4935" s="46"/>
      <c r="B4935" s="61"/>
      <c r="C4935" s="48" t="s">
        <v>18</v>
      </c>
      <c r="D4935" s="49">
        <v>86</v>
      </c>
      <c r="E4935" s="49">
        <v>0</v>
      </c>
      <c r="F4935" s="49">
        <v>0</v>
      </c>
      <c r="G4935" s="49">
        <v>0</v>
      </c>
      <c r="H4935" s="49">
        <v>0</v>
      </c>
      <c r="I4935" s="50">
        <v>110</v>
      </c>
      <c r="J4935" s="50">
        <v>20</v>
      </c>
      <c r="K4935" s="50">
        <v>0</v>
      </c>
      <c r="L4935" s="50">
        <v>0</v>
      </c>
      <c r="M4935" s="50">
        <v>0</v>
      </c>
      <c r="N4935" s="51">
        <f>D4935*$D$17</f>
        <v>116.10000000000001</v>
      </c>
      <c r="O4935" s="51">
        <f>E4935*$E$17</f>
        <v>0</v>
      </c>
      <c r="P4935" s="51">
        <f>F4935*$F$17</f>
        <v>0</v>
      </c>
      <c r="Q4935" s="51">
        <f>G4935*$G$17</f>
        <v>0</v>
      </c>
      <c r="R4935" s="51">
        <f>H4935*$H$17</f>
        <v>0</v>
      </c>
      <c r="S4935" s="51">
        <f>(N4935/100)*(I4935*$I$17)+(N4935/100)*(J4935*$J$17)</f>
        <v>342.495</v>
      </c>
      <c r="T4935" s="51">
        <f>(O4935/100)*(K4935*$K$17)</f>
        <v>0</v>
      </c>
      <c r="U4935" s="51">
        <f>(P4935/100)*(K4935*$K$17)+(P4935/100)*(L4935*$L$17)</f>
        <v>0</v>
      </c>
      <c r="V4935" s="51">
        <f>(Q4935/100)*(L4935*$L$17)</f>
        <v>0</v>
      </c>
      <c r="W4935" s="51">
        <f>(R4935/100)*(K4935*$K$17)+(R4935/100)*(L4935*$L$17)</f>
        <v>0</v>
      </c>
      <c r="X4935" s="51">
        <f t="shared" si="642"/>
        <v>458.59500000000003</v>
      </c>
      <c r="Y4935" s="51">
        <f t="shared" si="643"/>
        <v>0</v>
      </c>
      <c r="Z4935" s="51">
        <f t="shared" si="644"/>
        <v>0</v>
      </c>
      <c r="AA4935" s="51">
        <f t="shared" si="645"/>
        <v>0</v>
      </c>
      <c r="AB4935" s="51">
        <f t="shared" si="646"/>
        <v>0</v>
      </c>
      <c r="AC4935" s="52">
        <f t="shared" si="647"/>
        <v>458.6</v>
      </c>
      <c r="AD4935" s="53">
        <f>(ROUND(AC4935-AC4921,1)/AC4921)</f>
        <v>0.26965669988925806</v>
      </c>
    </row>
    <row r="4936" spans="1:30">
      <c r="A4936" s="62"/>
      <c r="B4936" s="210" t="s">
        <v>393</v>
      </c>
      <c r="C4936" s="210"/>
      <c r="D4936" s="210"/>
      <c r="E4936" s="210"/>
      <c r="F4936" s="210"/>
      <c r="G4936" s="210"/>
      <c r="H4936" s="210"/>
      <c r="I4936" s="210"/>
      <c r="J4936" s="210"/>
      <c r="K4936" s="210"/>
      <c r="L4936" s="210"/>
      <c r="M4936" s="210"/>
      <c r="N4936" s="210"/>
      <c r="O4936" s="210"/>
      <c r="P4936" s="210"/>
      <c r="Q4936" s="210"/>
      <c r="R4936" s="210"/>
      <c r="S4936" s="210"/>
      <c r="T4936" s="210"/>
      <c r="U4936" s="210"/>
      <c r="V4936" s="210"/>
      <c r="W4936" s="210"/>
      <c r="X4936" s="210"/>
      <c r="Y4936" s="210"/>
      <c r="Z4936" s="210"/>
      <c r="AA4936" s="210"/>
      <c r="AB4936" s="210"/>
      <c r="AC4936" s="12" t="s">
        <v>394</v>
      </c>
      <c r="AD4936" s="12"/>
    </row>
    <row r="4937" spans="1:30">
      <c r="A4937" s="54" t="s">
        <v>19</v>
      </c>
      <c r="B4937" s="47" t="s">
        <v>395</v>
      </c>
      <c r="C4937" s="48" t="s">
        <v>4</v>
      </c>
      <c r="D4937" s="49">
        <v>102</v>
      </c>
      <c r="E4937" s="49">
        <v>0</v>
      </c>
      <c r="F4937" s="49">
        <v>0</v>
      </c>
      <c r="G4937" s="49">
        <v>0</v>
      </c>
      <c r="H4937" s="49">
        <v>0</v>
      </c>
      <c r="I4937" s="50">
        <v>15</v>
      </c>
      <c r="J4937" s="50">
        <v>55</v>
      </c>
      <c r="K4937" s="50">
        <v>0</v>
      </c>
      <c r="L4937" s="50">
        <v>0</v>
      </c>
      <c r="M4937" s="50">
        <v>0</v>
      </c>
      <c r="N4937" s="51">
        <f>D4937*$D$3</f>
        <v>142.79999999999998</v>
      </c>
      <c r="O4937" s="51">
        <f>E4937*$E$3</f>
        <v>0</v>
      </c>
      <c r="P4937" s="51">
        <f>F4937*$F$3</f>
        <v>0</v>
      </c>
      <c r="Q4937" s="51">
        <f>G4937*$G$3</f>
        <v>0</v>
      </c>
      <c r="R4937" s="51">
        <f>H4937*$H$3</f>
        <v>0</v>
      </c>
      <c r="S4937" s="51">
        <f>(N4937/100)*(I4937*$I$3)+(N4937/100)*(J4937*$J$3)</f>
        <v>199.92</v>
      </c>
      <c r="T4937" s="51">
        <f>(O4937/100)*(K4937*$K$3)</f>
        <v>0</v>
      </c>
      <c r="U4937" s="51">
        <f>(P4937/100)*(K4937*$K$3)+(P4937/100)*(L4937*$L$3)</f>
        <v>0</v>
      </c>
      <c r="V4937" s="51">
        <f>(Q4937/100)*(L4937*$L$3)</f>
        <v>0</v>
      </c>
      <c r="W4937" s="51">
        <f>(R4937/100)*(K4937*$K$3)+(R4937/100)*(L4937*$L$3)</f>
        <v>0</v>
      </c>
      <c r="X4937" s="51">
        <f t="shared" ref="X4937:X4968" si="648">N4937+S4937</f>
        <v>342.71999999999997</v>
      </c>
      <c r="Y4937" s="51">
        <f t="shared" ref="Y4937:Y4968" si="649">O4937+T4937</f>
        <v>0</v>
      </c>
      <c r="Z4937" s="51">
        <f t="shared" ref="Z4937:Z4968" si="650">P4937+U4937</f>
        <v>0</v>
      </c>
      <c r="AA4937" s="51">
        <f t="shared" ref="AA4937:AA4968" si="651">Q4937+V4937</f>
        <v>0</v>
      </c>
      <c r="AB4937" s="51">
        <f t="shared" ref="AB4937:AB4968" si="652">R4937+W4937</f>
        <v>0</v>
      </c>
      <c r="AC4937" s="52">
        <f t="shared" ref="AC4937:AC4968" si="653">ROUND(X4937+Y4937+Z4937+AA4937+AB4937,1)</f>
        <v>342.7</v>
      </c>
      <c r="AD4937" s="53">
        <v>0</v>
      </c>
    </row>
    <row r="4938" spans="1:30">
      <c r="A4938" s="46" t="s">
        <v>29</v>
      </c>
      <c r="B4938" s="47">
        <v>10</v>
      </c>
      <c r="C4938" s="48" t="s">
        <v>5</v>
      </c>
      <c r="D4938" s="49">
        <v>102</v>
      </c>
      <c r="E4938" s="49">
        <v>0</v>
      </c>
      <c r="F4938" s="49">
        <v>0</v>
      </c>
      <c r="G4938" s="49">
        <v>0</v>
      </c>
      <c r="H4938" s="49">
        <v>0</v>
      </c>
      <c r="I4938" s="50">
        <v>30</v>
      </c>
      <c r="J4938" s="50">
        <v>65</v>
      </c>
      <c r="K4938" s="50">
        <v>0</v>
      </c>
      <c r="L4938" s="50">
        <v>0</v>
      </c>
      <c r="M4938" s="50">
        <v>0</v>
      </c>
      <c r="N4938" s="51">
        <f>D4938*$D$4</f>
        <v>137.70000000000002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261.63000000000005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648"/>
        <v>399.33000000000004</v>
      </c>
      <c r="Y4938" s="51">
        <f t="shared" si="649"/>
        <v>0</v>
      </c>
      <c r="Z4938" s="51">
        <f t="shared" si="650"/>
        <v>0</v>
      </c>
      <c r="AA4938" s="51">
        <f t="shared" si="651"/>
        <v>0</v>
      </c>
      <c r="AB4938" s="51">
        <f t="shared" si="652"/>
        <v>0</v>
      </c>
      <c r="AC4938" s="52">
        <f t="shared" si="653"/>
        <v>399.3</v>
      </c>
      <c r="AD4938" s="53">
        <f>(ROUND(AC4938-AC4937,1)/AC4937)</f>
        <v>0.16515903122264372</v>
      </c>
    </row>
    <row r="4939" spans="1:30">
      <c r="A4939" s="46" t="s">
        <v>30</v>
      </c>
      <c r="B4939" s="47">
        <v>10</v>
      </c>
      <c r="C4939" s="48" t="s">
        <v>6</v>
      </c>
      <c r="D4939" s="49">
        <v>102</v>
      </c>
      <c r="E4939" s="49">
        <v>0</v>
      </c>
      <c r="F4939" s="49">
        <v>0</v>
      </c>
      <c r="G4939" s="49">
        <v>0</v>
      </c>
      <c r="H4939" s="49">
        <v>0</v>
      </c>
      <c r="I4939" s="50">
        <v>15</v>
      </c>
      <c r="J4939" s="50">
        <v>55</v>
      </c>
      <c r="K4939" s="50">
        <v>0</v>
      </c>
      <c r="L4939" s="50">
        <v>0</v>
      </c>
      <c r="M4939" s="50">
        <v>0</v>
      </c>
      <c r="N4939" s="51">
        <f>D4939*$D$5</f>
        <v>142.79999999999998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199.92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si="648"/>
        <v>342.71999999999997</v>
      </c>
      <c r="Y4939" s="51">
        <f t="shared" si="649"/>
        <v>0</v>
      </c>
      <c r="Z4939" s="51">
        <f t="shared" si="650"/>
        <v>0</v>
      </c>
      <c r="AA4939" s="51">
        <f t="shared" si="651"/>
        <v>0</v>
      </c>
      <c r="AB4939" s="51">
        <f t="shared" si="652"/>
        <v>0</v>
      </c>
      <c r="AC4939" s="52">
        <f t="shared" si="653"/>
        <v>342.7</v>
      </c>
      <c r="AD4939" s="53">
        <f>(ROUND(AC4939-AC4937,1)/AC4937)</f>
        <v>0</v>
      </c>
    </row>
    <row r="4940" spans="1:30">
      <c r="A4940" s="46" t="s">
        <v>31</v>
      </c>
      <c r="B4940" s="47">
        <v>0</v>
      </c>
      <c r="C4940" s="48" t="s">
        <v>7</v>
      </c>
      <c r="D4940" s="49">
        <v>102</v>
      </c>
      <c r="E4940" s="49">
        <v>0</v>
      </c>
      <c r="F4940" s="49">
        <v>0</v>
      </c>
      <c r="G4940" s="49">
        <v>0</v>
      </c>
      <c r="H4940" s="49">
        <v>0</v>
      </c>
      <c r="I4940" s="50">
        <v>15</v>
      </c>
      <c r="J4940" s="50">
        <v>55</v>
      </c>
      <c r="K4940" s="50">
        <v>0</v>
      </c>
      <c r="L4940" s="50">
        <v>0</v>
      </c>
      <c r="M4940" s="50">
        <v>0</v>
      </c>
      <c r="N4940" s="51">
        <f>D4940*$D$6</f>
        <v>142.79999999999998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199.92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648"/>
        <v>342.71999999999997</v>
      </c>
      <c r="Y4940" s="51">
        <f t="shared" si="649"/>
        <v>0</v>
      </c>
      <c r="Z4940" s="51">
        <f t="shared" si="650"/>
        <v>0</v>
      </c>
      <c r="AA4940" s="51">
        <f t="shared" si="651"/>
        <v>0</v>
      </c>
      <c r="AB4940" s="51">
        <f t="shared" si="652"/>
        <v>0</v>
      </c>
      <c r="AC4940" s="52">
        <f t="shared" si="653"/>
        <v>342.7</v>
      </c>
      <c r="AD4940" s="53">
        <f>(ROUND(AC4940-AC4937,1)/AC4937)</f>
        <v>0</v>
      </c>
    </row>
    <row r="4941" spans="1:30">
      <c r="A4941" s="46" t="s">
        <v>32</v>
      </c>
      <c r="B4941" s="47">
        <v>32</v>
      </c>
      <c r="C4941" s="48" t="s">
        <v>8</v>
      </c>
      <c r="D4941" s="49">
        <v>102</v>
      </c>
      <c r="E4941" s="49">
        <v>0</v>
      </c>
      <c r="F4941" s="49">
        <v>0</v>
      </c>
      <c r="G4941" s="49">
        <v>0</v>
      </c>
      <c r="H4941" s="49">
        <v>0</v>
      </c>
      <c r="I4941" s="50">
        <v>15</v>
      </c>
      <c r="J4941" s="50">
        <v>55</v>
      </c>
      <c r="K4941" s="50">
        <v>0</v>
      </c>
      <c r="L4941" s="50">
        <v>0</v>
      </c>
      <c r="M4941" s="50">
        <v>0</v>
      </c>
      <c r="N4941" s="51">
        <f>D4941*$D$7</f>
        <v>142.79999999999998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199.92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648"/>
        <v>342.71999999999997</v>
      </c>
      <c r="Y4941" s="51">
        <f t="shared" si="649"/>
        <v>0</v>
      </c>
      <c r="Z4941" s="51">
        <f t="shared" si="650"/>
        <v>0</v>
      </c>
      <c r="AA4941" s="51">
        <f t="shared" si="651"/>
        <v>0</v>
      </c>
      <c r="AB4941" s="51">
        <f t="shared" si="652"/>
        <v>0</v>
      </c>
      <c r="AC4941" s="52">
        <f t="shared" si="653"/>
        <v>342.7</v>
      </c>
      <c r="AD4941" s="53">
        <f>(ROUND(AC4941-AC4937,1)/AC4937)</f>
        <v>0</v>
      </c>
    </row>
    <row r="4942" spans="1:30">
      <c r="A4942" s="46" t="s">
        <v>33</v>
      </c>
      <c r="B4942" s="47"/>
      <c r="C4942" s="48" t="s">
        <v>9</v>
      </c>
      <c r="D4942" s="49">
        <v>102</v>
      </c>
      <c r="E4942" s="49">
        <v>0</v>
      </c>
      <c r="F4942" s="49">
        <v>0</v>
      </c>
      <c r="G4942" s="49">
        <v>0</v>
      </c>
      <c r="H4942" s="49">
        <v>0</v>
      </c>
      <c r="I4942" s="50">
        <v>15</v>
      </c>
      <c r="J4942" s="50">
        <v>55</v>
      </c>
      <c r="K4942" s="50">
        <v>0</v>
      </c>
      <c r="L4942" s="50">
        <v>0</v>
      </c>
      <c r="M4942" s="50">
        <v>0</v>
      </c>
      <c r="N4942" s="51">
        <f>D4942*$D$8</f>
        <v>142.79999999999998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199.92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648"/>
        <v>342.71999999999997</v>
      </c>
      <c r="Y4942" s="51">
        <f t="shared" si="649"/>
        <v>0</v>
      </c>
      <c r="Z4942" s="51">
        <f t="shared" si="650"/>
        <v>0</v>
      </c>
      <c r="AA4942" s="51">
        <f t="shared" si="651"/>
        <v>0</v>
      </c>
      <c r="AB4942" s="51">
        <f t="shared" si="652"/>
        <v>0</v>
      </c>
      <c r="AC4942" s="52">
        <f t="shared" si="653"/>
        <v>342.7</v>
      </c>
      <c r="AD4942" s="53">
        <f>(ROUND(AC4942-AC4937,1)/AC4937)</f>
        <v>0</v>
      </c>
    </row>
    <row r="4943" spans="1:30">
      <c r="A4943" s="46" t="s">
        <v>34</v>
      </c>
      <c r="B4943" s="47"/>
      <c r="C4943" s="48" t="s">
        <v>10</v>
      </c>
      <c r="D4943" s="49">
        <v>51</v>
      </c>
      <c r="E4943" s="49">
        <v>115</v>
      </c>
      <c r="F4943" s="49">
        <v>0</v>
      </c>
      <c r="G4943" s="49">
        <v>0</v>
      </c>
      <c r="H4943" s="49">
        <v>0</v>
      </c>
      <c r="I4943" s="50">
        <v>15</v>
      </c>
      <c r="J4943" s="50">
        <v>55</v>
      </c>
      <c r="K4943" s="50">
        <v>70</v>
      </c>
      <c r="L4943" s="50">
        <v>0</v>
      </c>
      <c r="M4943" s="50">
        <v>0</v>
      </c>
      <c r="N4943" s="51">
        <f>D4943*$D$9</f>
        <v>68.850000000000009</v>
      </c>
      <c r="O4943" s="51">
        <f>E4943*$E$9</f>
        <v>155.25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48.195000000000007</v>
      </c>
      <c r="T4943" s="51">
        <f>(O4943/100)*(K4943*$K$9)</f>
        <v>152.14500000000001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648"/>
        <v>117.04500000000002</v>
      </c>
      <c r="Y4943" s="51">
        <f t="shared" si="649"/>
        <v>307.39499999999998</v>
      </c>
      <c r="Z4943" s="51">
        <f t="shared" si="650"/>
        <v>0</v>
      </c>
      <c r="AA4943" s="51">
        <f t="shared" si="651"/>
        <v>0</v>
      </c>
      <c r="AB4943" s="51">
        <f t="shared" si="652"/>
        <v>0</v>
      </c>
      <c r="AC4943" s="52">
        <f t="shared" si="653"/>
        <v>424.4</v>
      </c>
      <c r="AD4943" s="53">
        <f>(ROUND(AC4943-AC4937,1)/AC4937)</f>
        <v>0.23840093376130728</v>
      </c>
    </row>
    <row r="4944" spans="1:30">
      <c r="A4944" s="46" t="s">
        <v>35</v>
      </c>
      <c r="B4944" s="47"/>
      <c r="C4944" s="48" t="s">
        <v>11</v>
      </c>
      <c r="D4944" s="49">
        <v>51</v>
      </c>
      <c r="E4944" s="49">
        <v>0</v>
      </c>
      <c r="F4944" s="49">
        <v>115</v>
      </c>
      <c r="G4944" s="49">
        <v>0</v>
      </c>
      <c r="H4944" s="49">
        <v>0</v>
      </c>
      <c r="I4944" s="50">
        <v>15</v>
      </c>
      <c r="J4944" s="50">
        <v>55</v>
      </c>
      <c r="K4944" s="50">
        <v>35</v>
      </c>
      <c r="L4944" s="50">
        <v>35</v>
      </c>
      <c r="M4944" s="50">
        <v>0</v>
      </c>
      <c r="N4944" s="51">
        <f>D4944*$D$10</f>
        <v>68.850000000000009</v>
      </c>
      <c r="O4944" s="51">
        <f>E4944*$E$10</f>
        <v>0</v>
      </c>
      <c r="P4944" s="51">
        <f>F4944*$F$10</f>
        <v>155.25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48.195000000000007</v>
      </c>
      <c r="T4944" s="51">
        <f>(O4944/100)*(K4944*$J$10)</f>
        <v>0</v>
      </c>
      <c r="U4944" s="51">
        <f>(P4944/100)*(K4944*$K$10)+(P4944/100)*(L4944*$L$10)</f>
        <v>152.14500000000001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648"/>
        <v>117.04500000000002</v>
      </c>
      <c r="Y4944" s="51">
        <f t="shared" si="649"/>
        <v>0</v>
      </c>
      <c r="Z4944" s="51">
        <f t="shared" si="650"/>
        <v>307.39499999999998</v>
      </c>
      <c r="AA4944" s="51">
        <f t="shared" si="651"/>
        <v>0</v>
      </c>
      <c r="AB4944" s="51">
        <f t="shared" si="652"/>
        <v>0</v>
      </c>
      <c r="AC4944" s="52">
        <f t="shared" si="653"/>
        <v>424.4</v>
      </c>
      <c r="AD4944" s="53">
        <f>(ROUND(AC4944-AC4937,1)/AC4937)</f>
        <v>0.23840093376130728</v>
      </c>
    </row>
    <row r="4945" spans="1:30">
      <c r="A4945" s="46" t="s">
        <v>36</v>
      </c>
      <c r="B4945" s="47"/>
      <c r="C4945" s="48" t="s">
        <v>12</v>
      </c>
      <c r="D4945" s="49">
        <v>51</v>
      </c>
      <c r="E4945" s="49">
        <v>0</v>
      </c>
      <c r="F4945" s="49">
        <v>0</v>
      </c>
      <c r="G4945" s="49">
        <v>115</v>
      </c>
      <c r="H4945" s="49">
        <v>0</v>
      </c>
      <c r="I4945" s="50">
        <v>15</v>
      </c>
      <c r="J4945" s="50">
        <v>55</v>
      </c>
      <c r="K4945" s="50">
        <v>0</v>
      </c>
      <c r="L4945" s="50">
        <v>70</v>
      </c>
      <c r="M4945" s="50">
        <v>0</v>
      </c>
      <c r="N4945" s="51">
        <f>D4945*$D$11</f>
        <v>68.850000000000009</v>
      </c>
      <c r="O4945" s="51">
        <f>E4945*$E$11</f>
        <v>0</v>
      </c>
      <c r="P4945" s="51">
        <f>F4945*$F$11</f>
        <v>0</v>
      </c>
      <c r="Q4945" s="51">
        <f>G4945*$G$11</f>
        <v>155.25</v>
      </c>
      <c r="R4945" s="51">
        <f>H4945*$H$11</f>
        <v>0</v>
      </c>
      <c r="S4945" s="51">
        <f>(N4945/100)*(I4945*$I$11)+(N4945/100)*(J4945*$J$11)</f>
        <v>48.195000000000007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152.14500000000001</v>
      </c>
      <c r="W4945" s="51">
        <f>(R4945/100)*(K4945*$K$11)+(R4945/100)*(L4945*$L$11)</f>
        <v>0</v>
      </c>
      <c r="X4945" s="51">
        <f t="shared" si="648"/>
        <v>117.04500000000002</v>
      </c>
      <c r="Y4945" s="51">
        <f t="shared" si="649"/>
        <v>0</v>
      </c>
      <c r="Z4945" s="51">
        <f t="shared" si="650"/>
        <v>0</v>
      </c>
      <c r="AA4945" s="51">
        <f t="shared" si="651"/>
        <v>307.39499999999998</v>
      </c>
      <c r="AB4945" s="51">
        <f t="shared" si="652"/>
        <v>0</v>
      </c>
      <c r="AC4945" s="52">
        <f t="shared" si="653"/>
        <v>424.4</v>
      </c>
      <c r="AD4945" s="53">
        <f>(ROUND(AC4945-AC4937,1)/AC4937)</f>
        <v>0.23840093376130728</v>
      </c>
    </row>
    <row r="4946" spans="1:30">
      <c r="A4946" s="46" t="s">
        <v>37</v>
      </c>
      <c r="B4946" s="47"/>
      <c r="C4946" s="48" t="s">
        <v>13</v>
      </c>
      <c r="D4946" s="49">
        <v>51</v>
      </c>
      <c r="E4946" s="49">
        <v>0</v>
      </c>
      <c r="F4946" s="49">
        <v>0</v>
      </c>
      <c r="G4946" s="49">
        <v>0</v>
      </c>
      <c r="H4946" s="49">
        <v>115</v>
      </c>
      <c r="I4946" s="50">
        <v>15</v>
      </c>
      <c r="J4946" s="50">
        <v>55</v>
      </c>
      <c r="K4946" s="50">
        <v>35</v>
      </c>
      <c r="L4946" s="50">
        <v>35</v>
      </c>
      <c r="M4946" s="50">
        <v>0</v>
      </c>
      <c r="N4946" s="51">
        <f>D4946*$D$12</f>
        <v>68.850000000000009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155.25</v>
      </c>
      <c r="S4946" s="51">
        <f>(N4946/100)*(I4946*$I$12)+(N4946/100)*(J4946*$J$12)</f>
        <v>48.195000000000007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152.14500000000001</v>
      </c>
      <c r="X4946" s="51">
        <f t="shared" si="648"/>
        <v>117.04500000000002</v>
      </c>
      <c r="Y4946" s="51">
        <f t="shared" si="649"/>
        <v>0</v>
      </c>
      <c r="Z4946" s="51">
        <f t="shared" si="650"/>
        <v>0</v>
      </c>
      <c r="AA4946" s="51">
        <f t="shared" si="651"/>
        <v>0</v>
      </c>
      <c r="AB4946" s="51">
        <f t="shared" si="652"/>
        <v>307.39499999999998</v>
      </c>
      <c r="AC4946" s="52">
        <f t="shared" si="653"/>
        <v>424.4</v>
      </c>
      <c r="AD4946" s="53">
        <f>(ROUND(AC4946-AC4937,1)/AC4937)</f>
        <v>0.23840093376130728</v>
      </c>
    </row>
    <row r="4947" spans="1:30">
      <c r="A4947" s="46" t="s">
        <v>38</v>
      </c>
      <c r="B4947" s="47"/>
      <c r="C4947" s="48" t="s">
        <v>14</v>
      </c>
      <c r="D4947" s="49">
        <v>102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107</v>
      </c>
      <c r="N4947" s="51">
        <f>D4947*$D$13</f>
        <v>137.70000000000002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294.67800000000005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648"/>
        <v>432.37800000000004</v>
      </c>
      <c r="Y4947" s="51">
        <f t="shared" si="649"/>
        <v>0</v>
      </c>
      <c r="Z4947" s="51">
        <f t="shared" si="650"/>
        <v>0</v>
      </c>
      <c r="AA4947" s="51">
        <f t="shared" si="651"/>
        <v>0</v>
      </c>
      <c r="AB4947" s="51">
        <f t="shared" si="652"/>
        <v>0</v>
      </c>
      <c r="AC4947" s="52">
        <f t="shared" si="653"/>
        <v>432.4</v>
      </c>
      <c r="AD4947" s="53">
        <f>(ROUND(AC4947-AC4937,1)/AC4937)</f>
        <v>0.26174496644295303</v>
      </c>
    </row>
    <row r="4948" spans="1:30">
      <c r="A4948" s="46" t="s">
        <v>39</v>
      </c>
      <c r="B4948" s="47"/>
      <c r="C4948" s="48" t="s">
        <v>15</v>
      </c>
      <c r="D4948" s="49">
        <v>102</v>
      </c>
      <c r="E4948" s="49">
        <v>0</v>
      </c>
      <c r="F4948" s="49">
        <v>0</v>
      </c>
      <c r="G4948" s="49">
        <v>0</v>
      </c>
      <c r="H4948" s="49">
        <v>0</v>
      </c>
      <c r="I4948" s="50">
        <v>15</v>
      </c>
      <c r="J4948" s="50">
        <v>55</v>
      </c>
      <c r="K4948" s="50">
        <v>65</v>
      </c>
      <c r="L4948" s="50">
        <v>0</v>
      </c>
      <c r="M4948" s="50">
        <v>0</v>
      </c>
      <c r="N4948" s="51">
        <f>D4948*$D$14</f>
        <v>137.70000000000002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275.40000000000003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648"/>
        <v>413.1</v>
      </c>
      <c r="Y4948" s="51">
        <f t="shared" si="649"/>
        <v>0</v>
      </c>
      <c r="Z4948" s="51">
        <f t="shared" si="650"/>
        <v>0</v>
      </c>
      <c r="AA4948" s="51">
        <f t="shared" si="651"/>
        <v>0</v>
      </c>
      <c r="AB4948" s="51">
        <f t="shared" si="652"/>
        <v>0</v>
      </c>
      <c r="AC4948" s="52">
        <f t="shared" si="653"/>
        <v>413.1</v>
      </c>
      <c r="AD4948" s="53">
        <f>(ROUND(AC4948-AC4937,1)/AC4937)</f>
        <v>0.20542748759848267</v>
      </c>
    </row>
    <row r="4949" spans="1:30">
      <c r="A4949" s="46"/>
      <c r="B4949" s="47">
        <v>600</v>
      </c>
      <c r="C4949" s="48" t="s">
        <v>16</v>
      </c>
      <c r="D4949" s="49">
        <v>102</v>
      </c>
      <c r="E4949" s="49">
        <v>0</v>
      </c>
      <c r="F4949" s="49">
        <v>0</v>
      </c>
      <c r="G4949" s="49">
        <v>0</v>
      </c>
      <c r="H4949" s="49">
        <v>0</v>
      </c>
      <c r="I4949" s="50">
        <v>15</v>
      </c>
      <c r="J4949" s="50">
        <v>55</v>
      </c>
      <c r="K4949" s="50">
        <v>0</v>
      </c>
      <c r="L4949" s="50">
        <v>65</v>
      </c>
      <c r="M4949" s="50">
        <v>0</v>
      </c>
      <c r="N4949" s="51">
        <f>D4949*$D$15</f>
        <v>137.70000000000002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275.40000000000003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648"/>
        <v>413.1</v>
      </c>
      <c r="Y4949" s="51">
        <f t="shared" si="649"/>
        <v>0</v>
      </c>
      <c r="Z4949" s="51">
        <f t="shared" si="650"/>
        <v>0</v>
      </c>
      <c r="AA4949" s="51">
        <f t="shared" si="651"/>
        <v>0</v>
      </c>
      <c r="AB4949" s="51">
        <f t="shared" si="652"/>
        <v>0</v>
      </c>
      <c r="AC4949" s="52">
        <f t="shared" si="653"/>
        <v>413.1</v>
      </c>
      <c r="AD4949" s="53">
        <f>(ROUND(AC4949-AC4937,1)/AC4937)</f>
        <v>0.20542748759848267</v>
      </c>
    </row>
    <row r="4950" spans="1:30">
      <c r="A4950" s="46"/>
      <c r="B4950" s="47"/>
      <c r="C4950" s="48" t="s">
        <v>17</v>
      </c>
      <c r="D4950" s="49">
        <v>102</v>
      </c>
      <c r="E4950" s="49">
        <v>0</v>
      </c>
      <c r="F4950" s="49">
        <v>0</v>
      </c>
      <c r="G4950" s="49">
        <v>0</v>
      </c>
      <c r="H4950" s="49">
        <v>0</v>
      </c>
      <c r="I4950" s="50">
        <v>15</v>
      </c>
      <c r="J4950" s="50">
        <v>80</v>
      </c>
      <c r="K4950" s="50">
        <v>0</v>
      </c>
      <c r="L4950" s="50">
        <v>0</v>
      </c>
      <c r="M4950" s="50">
        <v>0</v>
      </c>
      <c r="N4950" s="51">
        <f>D4950*$D$16</f>
        <v>137.70000000000002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296.05500000000006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648"/>
        <v>433.75500000000011</v>
      </c>
      <c r="Y4950" s="51">
        <f t="shared" si="649"/>
        <v>0</v>
      </c>
      <c r="Z4950" s="51">
        <f t="shared" si="650"/>
        <v>0</v>
      </c>
      <c r="AA4950" s="51">
        <f t="shared" si="651"/>
        <v>0</v>
      </c>
      <c r="AB4950" s="51">
        <f t="shared" si="652"/>
        <v>0</v>
      </c>
      <c r="AC4950" s="52">
        <f t="shared" si="653"/>
        <v>433.8</v>
      </c>
      <c r="AD4950" s="53">
        <f>(ROUND(AC4950-AC4937,1)/AC4937)</f>
        <v>0.26583017216224103</v>
      </c>
    </row>
    <row r="4951" spans="1:30">
      <c r="A4951" s="46"/>
      <c r="B4951" s="47"/>
      <c r="C4951" s="48" t="s">
        <v>18</v>
      </c>
      <c r="D4951" s="49">
        <v>120</v>
      </c>
      <c r="E4951" s="49">
        <v>0</v>
      </c>
      <c r="F4951" s="49">
        <v>0</v>
      </c>
      <c r="G4951" s="49">
        <v>0</v>
      </c>
      <c r="H4951" s="49">
        <v>0</v>
      </c>
      <c r="I4951" s="50">
        <v>30</v>
      </c>
      <c r="J4951" s="50">
        <v>55</v>
      </c>
      <c r="K4951" s="50">
        <v>0</v>
      </c>
      <c r="L4951" s="50">
        <v>0</v>
      </c>
      <c r="M4951" s="50">
        <v>0</v>
      </c>
      <c r="N4951" s="51">
        <f>D4951*$D$17</f>
        <v>162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210.60000000000002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648"/>
        <v>372.6</v>
      </c>
      <c r="Y4951" s="51">
        <f t="shared" si="649"/>
        <v>0</v>
      </c>
      <c r="Z4951" s="51">
        <f t="shared" si="650"/>
        <v>0</v>
      </c>
      <c r="AA4951" s="51">
        <f t="shared" si="651"/>
        <v>0</v>
      </c>
      <c r="AB4951" s="51">
        <f t="shared" si="652"/>
        <v>0</v>
      </c>
      <c r="AC4951" s="52">
        <f t="shared" si="653"/>
        <v>372.6</v>
      </c>
      <c r="AD4951" s="53">
        <f>(ROUND(AC4951-AC4937,1)/AC4937)</f>
        <v>8.7248322147651006E-2</v>
      </c>
    </row>
    <row r="4952" spans="1:30">
      <c r="A4952" s="54" t="s">
        <v>19</v>
      </c>
      <c r="B4952" s="55" t="s">
        <v>396</v>
      </c>
      <c r="C4952" s="38" t="s">
        <v>4</v>
      </c>
      <c r="D4952" s="39">
        <v>116</v>
      </c>
      <c r="E4952" s="39">
        <v>0</v>
      </c>
      <c r="F4952" s="39">
        <v>0</v>
      </c>
      <c r="G4952" s="39">
        <v>0</v>
      </c>
      <c r="H4952" s="39">
        <v>0</v>
      </c>
      <c r="I4952" s="40">
        <v>20</v>
      </c>
      <c r="J4952" s="40">
        <v>60</v>
      </c>
      <c r="K4952" s="40">
        <v>0</v>
      </c>
      <c r="L4952" s="40">
        <v>0</v>
      </c>
      <c r="M4952" s="40">
        <v>0</v>
      </c>
      <c r="N4952" s="41">
        <f>D4952*$D$3</f>
        <v>162.39999999999998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0</v>
      </c>
      <c r="S4952" s="41">
        <f>(N4952/100)*(I4952*$I$3)+(N4952/100)*(J4952*$J$3)</f>
        <v>259.83999999999992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0</v>
      </c>
      <c r="X4952" s="41">
        <f t="shared" si="648"/>
        <v>422.2399999999999</v>
      </c>
      <c r="Y4952" s="41">
        <f t="shared" si="649"/>
        <v>0</v>
      </c>
      <c r="Z4952" s="41">
        <f t="shared" si="650"/>
        <v>0</v>
      </c>
      <c r="AA4952" s="41">
        <f t="shared" si="651"/>
        <v>0</v>
      </c>
      <c r="AB4952" s="41">
        <f t="shared" si="652"/>
        <v>0</v>
      </c>
      <c r="AC4952" s="42">
        <f t="shared" si="653"/>
        <v>422.2</v>
      </c>
      <c r="AD4952" s="43">
        <v>0</v>
      </c>
    </row>
    <row r="4953" spans="1:30">
      <c r="A4953" s="46" t="s">
        <v>29</v>
      </c>
      <c r="B4953" s="56">
        <v>8</v>
      </c>
      <c r="C4953" s="48" t="s">
        <v>5</v>
      </c>
      <c r="D4953" s="49">
        <v>116</v>
      </c>
      <c r="E4953" s="49">
        <v>0</v>
      </c>
      <c r="F4953" s="49">
        <v>0</v>
      </c>
      <c r="G4953" s="49">
        <v>0</v>
      </c>
      <c r="H4953" s="49">
        <v>0</v>
      </c>
      <c r="I4953" s="50">
        <v>35</v>
      </c>
      <c r="J4953" s="50">
        <v>75</v>
      </c>
      <c r="K4953" s="50">
        <v>0</v>
      </c>
      <c r="L4953" s="50">
        <v>0</v>
      </c>
      <c r="M4953" s="50">
        <v>0</v>
      </c>
      <c r="N4953" s="51">
        <f>D4953*$D$4</f>
        <v>156.60000000000002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0</v>
      </c>
      <c r="S4953" s="51">
        <f>(N4953/100)*(I4953*$I$4)+(N4953/100)*(J4953*$J$4)</f>
        <v>344.52000000000004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0</v>
      </c>
      <c r="X4953" s="51">
        <f t="shared" si="648"/>
        <v>501.12000000000006</v>
      </c>
      <c r="Y4953" s="51">
        <f t="shared" si="649"/>
        <v>0</v>
      </c>
      <c r="Z4953" s="51">
        <f t="shared" si="650"/>
        <v>0</v>
      </c>
      <c r="AA4953" s="51">
        <f t="shared" si="651"/>
        <v>0</v>
      </c>
      <c r="AB4953" s="51">
        <f t="shared" si="652"/>
        <v>0</v>
      </c>
      <c r="AC4953" s="52">
        <f t="shared" si="653"/>
        <v>501.1</v>
      </c>
      <c r="AD4953" s="53">
        <f>(ROUND(AC4953-AC4952,1)/AC4952)</f>
        <v>0.1868782567503553</v>
      </c>
    </row>
    <row r="4954" spans="1:30">
      <c r="A4954" s="46" t="s">
        <v>30</v>
      </c>
      <c r="B4954" s="56">
        <v>12</v>
      </c>
      <c r="C4954" s="48" t="s">
        <v>6</v>
      </c>
      <c r="D4954" s="49">
        <v>116</v>
      </c>
      <c r="E4954" s="49">
        <v>0</v>
      </c>
      <c r="F4954" s="49">
        <v>0</v>
      </c>
      <c r="G4954" s="49">
        <v>0</v>
      </c>
      <c r="H4954" s="49">
        <v>0</v>
      </c>
      <c r="I4954" s="50">
        <v>20</v>
      </c>
      <c r="J4954" s="50">
        <v>60</v>
      </c>
      <c r="K4954" s="50">
        <v>0</v>
      </c>
      <c r="L4954" s="50">
        <v>0</v>
      </c>
      <c r="M4954" s="50">
        <v>0</v>
      </c>
      <c r="N4954" s="51">
        <f>D4954*$D$5</f>
        <v>162.39999999999998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0</v>
      </c>
      <c r="S4954" s="51">
        <f>(N4954/100)*(I4954*$I$5)+(N4954/100)*(J4954*$J$5)</f>
        <v>259.83999999999992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0</v>
      </c>
      <c r="X4954" s="51">
        <f t="shared" si="648"/>
        <v>422.2399999999999</v>
      </c>
      <c r="Y4954" s="51">
        <f t="shared" si="649"/>
        <v>0</v>
      </c>
      <c r="Z4954" s="51">
        <f t="shared" si="650"/>
        <v>0</v>
      </c>
      <c r="AA4954" s="51">
        <f t="shared" si="651"/>
        <v>0</v>
      </c>
      <c r="AB4954" s="51">
        <f t="shared" si="652"/>
        <v>0</v>
      </c>
      <c r="AC4954" s="52">
        <f t="shared" si="653"/>
        <v>422.2</v>
      </c>
      <c r="AD4954" s="53">
        <f>(ROUND(AC4954-AC4952,1)/AC4952)</f>
        <v>0</v>
      </c>
    </row>
    <row r="4955" spans="1:30">
      <c r="A4955" s="46" t="s">
        <v>31</v>
      </c>
      <c r="B4955" s="56">
        <v>0</v>
      </c>
      <c r="C4955" s="48" t="s">
        <v>7</v>
      </c>
      <c r="D4955" s="49">
        <v>116</v>
      </c>
      <c r="E4955" s="49">
        <v>0</v>
      </c>
      <c r="F4955" s="49">
        <v>0</v>
      </c>
      <c r="G4955" s="49">
        <v>0</v>
      </c>
      <c r="H4955" s="49">
        <v>0</v>
      </c>
      <c r="I4955" s="50">
        <v>20</v>
      </c>
      <c r="J4955" s="50">
        <v>60</v>
      </c>
      <c r="K4955" s="50">
        <v>0</v>
      </c>
      <c r="L4955" s="50">
        <v>0</v>
      </c>
      <c r="M4955" s="50">
        <v>0</v>
      </c>
      <c r="N4955" s="51">
        <f>D4955*$D$6</f>
        <v>162.39999999999998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0</v>
      </c>
      <c r="S4955" s="51">
        <f>(N4955/100)*(I4955*$I$6)+(N4955/100)*(J4955*$J$6)</f>
        <v>259.83999999999992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0</v>
      </c>
      <c r="X4955" s="51">
        <f t="shared" si="648"/>
        <v>422.2399999999999</v>
      </c>
      <c r="Y4955" s="51">
        <f t="shared" si="649"/>
        <v>0</v>
      </c>
      <c r="Z4955" s="51">
        <f t="shared" si="650"/>
        <v>0</v>
      </c>
      <c r="AA4955" s="51">
        <f t="shared" si="651"/>
        <v>0</v>
      </c>
      <c r="AB4955" s="51">
        <f t="shared" si="652"/>
        <v>0</v>
      </c>
      <c r="AC4955" s="52">
        <f t="shared" si="653"/>
        <v>422.2</v>
      </c>
      <c r="AD4955" s="53">
        <f>(ROUND(AC4955-AC4952,1)/AC4952)</f>
        <v>0</v>
      </c>
    </row>
    <row r="4956" spans="1:30">
      <c r="A4956" s="46" t="s">
        <v>32</v>
      </c>
      <c r="B4956" s="56">
        <v>0</v>
      </c>
      <c r="C4956" s="48" t="s">
        <v>8</v>
      </c>
      <c r="D4956" s="49">
        <v>116</v>
      </c>
      <c r="E4956" s="49">
        <v>0</v>
      </c>
      <c r="F4956" s="49">
        <v>0</v>
      </c>
      <c r="G4956" s="49">
        <v>0</v>
      </c>
      <c r="H4956" s="49">
        <v>0</v>
      </c>
      <c r="I4956" s="50">
        <v>20</v>
      </c>
      <c r="J4956" s="50">
        <v>60</v>
      </c>
      <c r="K4956" s="50">
        <v>0</v>
      </c>
      <c r="L4956" s="50">
        <v>0</v>
      </c>
      <c r="M4956" s="50">
        <v>0</v>
      </c>
      <c r="N4956" s="51">
        <f>D4956*$D$7</f>
        <v>162.39999999999998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0</v>
      </c>
      <c r="S4956" s="51">
        <f>(N4956/100)*(I4956*$I$7)+(N4956/100)*(J4956*$J$7)</f>
        <v>259.83999999999992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0</v>
      </c>
      <c r="X4956" s="51">
        <f t="shared" si="648"/>
        <v>422.2399999999999</v>
      </c>
      <c r="Y4956" s="51">
        <f t="shared" si="649"/>
        <v>0</v>
      </c>
      <c r="Z4956" s="51">
        <f t="shared" si="650"/>
        <v>0</v>
      </c>
      <c r="AA4956" s="51">
        <f t="shared" si="651"/>
        <v>0</v>
      </c>
      <c r="AB4956" s="51">
        <f t="shared" si="652"/>
        <v>0</v>
      </c>
      <c r="AC4956" s="52">
        <f t="shared" si="653"/>
        <v>422.2</v>
      </c>
      <c r="AD4956" s="53">
        <f>(ROUND(AC4956-AC4952,1)/AC4952)</f>
        <v>0</v>
      </c>
    </row>
    <row r="4957" spans="1:30">
      <c r="A4957" s="46" t="s">
        <v>33</v>
      </c>
      <c r="B4957" s="56"/>
      <c r="C4957" s="48" t="s">
        <v>9</v>
      </c>
      <c r="D4957" s="49">
        <v>116</v>
      </c>
      <c r="E4957" s="49">
        <v>0</v>
      </c>
      <c r="F4957" s="49">
        <v>0</v>
      </c>
      <c r="G4957" s="49">
        <v>0</v>
      </c>
      <c r="H4957" s="49">
        <v>0</v>
      </c>
      <c r="I4957" s="50">
        <v>20</v>
      </c>
      <c r="J4957" s="50">
        <v>60</v>
      </c>
      <c r="K4957" s="50">
        <v>0</v>
      </c>
      <c r="L4957" s="50">
        <v>0</v>
      </c>
      <c r="M4957" s="50">
        <v>0</v>
      </c>
      <c r="N4957" s="51">
        <f>D4957*$D$8</f>
        <v>162.39999999999998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0</v>
      </c>
      <c r="S4957" s="51">
        <f>(N4957/100)*(I4957*$I$8)+(N4957/100)*(J4957*$J$8)</f>
        <v>259.83999999999992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0</v>
      </c>
      <c r="X4957" s="51">
        <f t="shared" si="648"/>
        <v>422.2399999999999</v>
      </c>
      <c r="Y4957" s="51">
        <f t="shared" si="649"/>
        <v>0</v>
      </c>
      <c r="Z4957" s="51">
        <f t="shared" si="650"/>
        <v>0</v>
      </c>
      <c r="AA4957" s="51">
        <f t="shared" si="651"/>
        <v>0</v>
      </c>
      <c r="AB4957" s="51">
        <f t="shared" si="652"/>
        <v>0</v>
      </c>
      <c r="AC4957" s="52">
        <f t="shared" si="653"/>
        <v>422.2</v>
      </c>
      <c r="AD4957" s="53">
        <f>(ROUND(AC4957-AC4952,1)/AC4952)</f>
        <v>0</v>
      </c>
    </row>
    <row r="4958" spans="1:30">
      <c r="A4958" s="46" t="s">
        <v>34</v>
      </c>
      <c r="B4958" s="56"/>
      <c r="C4958" s="48" t="s">
        <v>10</v>
      </c>
      <c r="D4958" s="49">
        <v>58</v>
      </c>
      <c r="E4958" s="49">
        <v>125</v>
      </c>
      <c r="F4958" s="49">
        <v>0</v>
      </c>
      <c r="G4958" s="49">
        <v>0</v>
      </c>
      <c r="H4958" s="49">
        <v>0</v>
      </c>
      <c r="I4958" s="50">
        <v>20</v>
      </c>
      <c r="J4958" s="50">
        <v>60</v>
      </c>
      <c r="K4958" s="50">
        <v>85</v>
      </c>
      <c r="L4958" s="50">
        <v>0</v>
      </c>
      <c r="M4958" s="50">
        <v>0</v>
      </c>
      <c r="N4958" s="51">
        <f>D4958*$D$9</f>
        <v>78.300000000000011</v>
      </c>
      <c r="O4958" s="51">
        <f>E4958*$E$9</f>
        <v>168.75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62.640000000000015</v>
      </c>
      <c r="T4958" s="51">
        <f>(O4958/100)*(K4958*$K$9)</f>
        <v>200.81249999999997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648"/>
        <v>140.94000000000003</v>
      </c>
      <c r="Y4958" s="51">
        <f t="shared" si="649"/>
        <v>369.5625</v>
      </c>
      <c r="Z4958" s="51">
        <f t="shared" si="650"/>
        <v>0</v>
      </c>
      <c r="AA4958" s="51">
        <f t="shared" si="651"/>
        <v>0</v>
      </c>
      <c r="AB4958" s="51">
        <f t="shared" si="652"/>
        <v>0</v>
      </c>
      <c r="AC4958" s="52">
        <f t="shared" si="653"/>
        <v>510.5</v>
      </c>
      <c r="AD4958" s="53">
        <f>(ROUND(AC4958-AC4952,1)/AC4952)</f>
        <v>0.20914258645191852</v>
      </c>
    </row>
    <row r="4959" spans="1:30">
      <c r="A4959" s="46" t="s">
        <v>35</v>
      </c>
      <c r="B4959" s="56"/>
      <c r="C4959" s="48" t="s">
        <v>11</v>
      </c>
      <c r="D4959" s="49">
        <v>58</v>
      </c>
      <c r="E4959" s="49">
        <v>0</v>
      </c>
      <c r="F4959" s="49">
        <v>125</v>
      </c>
      <c r="G4959" s="49">
        <v>0</v>
      </c>
      <c r="H4959" s="49">
        <v>0</v>
      </c>
      <c r="I4959" s="50">
        <v>20</v>
      </c>
      <c r="J4959" s="50">
        <v>60</v>
      </c>
      <c r="K4959" s="50">
        <v>42.5</v>
      </c>
      <c r="L4959" s="50">
        <v>42.5</v>
      </c>
      <c r="M4959" s="50">
        <v>0</v>
      </c>
      <c r="N4959" s="51">
        <f>D4959*$D$10</f>
        <v>78.300000000000011</v>
      </c>
      <c r="O4959" s="51">
        <f>E4959*$E$10</f>
        <v>0</v>
      </c>
      <c r="P4959" s="51">
        <f>F4959*$F$10</f>
        <v>168.75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62.640000000000015</v>
      </c>
      <c r="T4959" s="51">
        <f>(O4959/100)*(K4959*$J$10)</f>
        <v>0</v>
      </c>
      <c r="U4959" s="51">
        <f>(P4959/100)*(K4959*$K$10)+(P4959/100)*(L4959*$L$10)</f>
        <v>200.81249999999997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648"/>
        <v>140.94000000000003</v>
      </c>
      <c r="Y4959" s="51">
        <f t="shared" si="649"/>
        <v>0</v>
      </c>
      <c r="Z4959" s="51">
        <f t="shared" si="650"/>
        <v>369.5625</v>
      </c>
      <c r="AA4959" s="51">
        <f t="shared" si="651"/>
        <v>0</v>
      </c>
      <c r="AB4959" s="51">
        <f t="shared" si="652"/>
        <v>0</v>
      </c>
      <c r="AC4959" s="52">
        <f t="shared" si="653"/>
        <v>510.5</v>
      </c>
      <c r="AD4959" s="53">
        <f>(ROUND(AC4959-AC4952,1)/AC4952)</f>
        <v>0.20914258645191852</v>
      </c>
    </row>
    <row r="4960" spans="1:30">
      <c r="A4960" s="46" t="s">
        <v>36</v>
      </c>
      <c r="B4960" s="56"/>
      <c r="C4960" s="48" t="s">
        <v>12</v>
      </c>
      <c r="D4960" s="49">
        <v>58</v>
      </c>
      <c r="E4960" s="49">
        <v>0</v>
      </c>
      <c r="F4960" s="49">
        <v>0</v>
      </c>
      <c r="G4960" s="49">
        <v>125</v>
      </c>
      <c r="H4960" s="49">
        <v>0</v>
      </c>
      <c r="I4960" s="50">
        <v>20</v>
      </c>
      <c r="J4960" s="50">
        <v>60</v>
      </c>
      <c r="K4960" s="50">
        <v>0</v>
      </c>
      <c r="L4960" s="50">
        <v>85</v>
      </c>
      <c r="M4960" s="50">
        <v>0</v>
      </c>
      <c r="N4960" s="51">
        <f>D4960*$D$11</f>
        <v>78.300000000000011</v>
      </c>
      <c r="O4960" s="51">
        <f>E4960*$E$11</f>
        <v>0</v>
      </c>
      <c r="P4960" s="51">
        <f>F4960*$F$11</f>
        <v>0</v>
      </c>
      <c r="Q4960" s="51">
        <f>G4960*$G$11</f>
        <v>168.75</v>
      </c>
      <c r="R4960" s="51">
        <f>H4960*$H$11</f>
        <v>0</v>
      </c>
      <c r="S4960" s="51">
        <f>(N4960/100)*(I4960*$I$11)+(N4960/100)*(J4960*$J$11)</f>
        <v>62.640000000000015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200.81249999999997</v>
      </c>
      <c r="W4960" s="51">
        <f>(R4960/100)*(K4960*$K$11)+(R4960/100)*(L4960*$L$11)</f>
        <v>0</v>
      </c>
      <c r="X4960" s="51">
        <f t="shared" si="648"/>
        <v>140.94000000000003</v>
      </c>
      <c r="Y4960" s="51">
        <f t="shared" si="649"/>
        <v>0</v>
      </c>
      <c r="Z4960" s="51">
        <f t="shared" si="650"/>
        <v>0</v>
      </c>
      <c r="AA4960" s="51">
        <f t="shared" si="651"/>
        <v>369.5625</v>
      </c>
      <c r="AB4960" s="51">
        <f t="shared" si="652"/>
        <v>0</v>
      </c>
      <c r="AC4960" s="52">
        <f t="shared" si="653"/>
        <v>510.5</v>
      </c>
      <c r="AD4960" s="53">
        <f>(ROUND(AC4960-AC4952,1)/AC4952)</f>
        <v>0.20914258645191852</v>
      </c>
    </row>
    <row r="4961" spans="1:30">
      <c r="A4961" s="46" t="s">
        <v>37</v>
      </c>
      <c r="B4961" s="56"/>
      <c r="C4961" s="48" t="s">
        <v>13</v>
      </c>
      <c r="D4961" s="49">
        <v>58</v>
      </c>
      <c r="E4961" s="49">
        <v>0</v>
      </c>
      <c r="F4961" s="49">
        <v>0</v>
      </c>
      <c r="G4961" s="49">
        <v>0</v>
      </c>
      <c r="H4961" s="49">
        <v>125</v>
      </c>
      <c r="I4961" s="50">
        <v>20</v>
      </c>
      <c r="J4961" s="50">
        <v>60</v>
      </c>
      <c r="K4961" s="50">
        <v>42.5</v>
      </c>
      <c r="L4961" s="50">
        <v>42.5</v>
      </c>
      <c r="M4961" s="50">
        <v>0</v>
      </c>
      <c r="N4961" s="51">
        <f>D4961*$D$12</f>
        <v>78.300000000000011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168.75</v>
      </c>
      <c r="S4961" s="51">
        <f>(N4961/100)*(I4961*$I$12)+(N4961/100)*(J4961*$J$12)</f>
        <v>62.640000000000015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200.81249999999997</v>
      </c>
      <c r="X4961" s="51">
        <f t="shared" si="648"/>
        <v>140.94000000000003</v>
      </c>
      <c r="Y4961" s="51">
        <f t="shared" si="649"/>
        <v>0</v>
      </c>
      <c r="Z4961" s="51">
        <f t="shared" si="650"/>
        <v>0</v>
      </c>
      <c r="AA4961" s="51">
        <f t="shared" si="651"/>
        <v>0</v>
      </c>
      <c r="AB4961" s="51">
        <f t="shared" si="652"/>
        <v>369.5625</v>
      </c>
      <c r="AC4961" s="52">
        <f t="shared" si="653"/>
        <v>510.5</v>
      </c>
      <c r="AD4961" s="53">
        <f>(ROUND(AC4961-AC4952,1)/AC4952)</f>
        <v>0.20914258645191852</v>
      </c>
    </row>
    <row r="4962" spans="1:30">
      <c r="A4962" s="46" t="s">
        <v>38</v>
      </c>
      <c r="B4962" s="56"/>
      <c r="C4962" s="48" t="s">
        <v>14</v>
      </c>
      <c r="D4962" s="49">
        <v>116</v>
      </c>
      <c r="E4962" s="49">
        <v>0</v>
      </c>
      <c r="F4962" s="49">
        <v>0</v>
      </c>
      <c r="G4962" s="49">
        <v>0</v>
      </c>
      <c r="H4962" s="49">
        <v>0</v>
      </c>
      <c r="I4962" s="50">
        <v>0</v>
      </c>
      <c r="J4962" s="50">
        <v>0</v>
      </c>
      <c r="K4962" s="50">
        <v>0</v>
      </c>
      <c r="L4962" s="50">
        <v>0</v>
      </c>
      <c r="M4962" s="50">
        <v>98</v>
      </c>
      <c r="N4962" s="51">
        <f>D4962*$D$13</f>
        <v>156.60000000000002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0</v>
      </c>
      <c r="S4962" s="51">
        <f>(N4962/100)*(I4962*$I$13)+(N4962/100)*(J4962*$J$13)+(N4962/100)*(M4962*$M$13)</f>
        <v>306.93600000000004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0</v>
      </c>
      <c r="X4962" s="51">
        <f t="shared" si="648"/>
        <v>463.53600000000006</v>
      </c>
      <c r="Y4962" s="51">
        <f t="shared" si="649"/>
        <v>0</v>
      </c>
      <c r="Z4962" s="51">
        <f t="shared" si="650"/>
        <v>0</v>
      </c>
      <c r="AA4962" s="51">
        <f t="shared" si="651"/>
        <v>0</v>
      </c>
      <c r="AB4962" s="51">
        <f t="shared" si="652"/>
        <v>0</v>
      </c>
      <c r="AC4962" s="52">
        <f t="shared" si="653"/>
        <v>463.5</v>
      </c>
      <c r="AD4962" s="53">
        <f>(ROUND(AC4962-AC4952,1)/AC4952)</f>
        <v>9.7820937944102321E-2</v>
      </c>
    </row>
    <row r="4963" spans="1:30">
      <c r="A4963" s="46" t="s">
        <v>39</v>
      </c>
      <c r="B4963" s="56"/>
      <c r="C4963" s="48" t="s">
        <v>15</v>
      </c>
      <c r="D4963" s="49">
        <v>116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60</v>
      </c>
      <c r="K4963" s="50">
        <v>70</v>
      </c>
      <c r="L4963" s="50">
        <v>0</v>
      </c>
      <c r="M4963" s="50">
        <v>0</v>
      </c>
      <c r="N4963" s="51">
        <f>D4963*$D$14</f>
        <v>156.60000000000002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344.5200000000001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648"/>
        <v>501.12000000000012</v>
      </c>
      <c r="Y4963" s="51">
        <f t="shared" si="649"/>
        <v>0</v>
      </c>
      <c r="Z4963" s="51">
        <f t="shared" si="650"/>
        <v>0</v>
      </c>
      <c r="AA4963" s="51">
        <f t="shared" si="651"/>
        <v>0</v>
      </c>
      <c r="AB4963" s="51">
        <f t="shared" si="652"/>
        <v>0</v>
      </c>
      <c r="AC4963" s="52">
        <f t="shared" si="653"/>
        <v>501.1</v>
      </c>
      <c r="AD4963" s="53">
        <f>(ROUND(AC4963-AC4952,1)/AC4952)</f>
        <v>0.1868782567503553</v>
      </c>
    </row>
    <row r="4964" spans="1:30">
      <c r="A4964" s="46"/>
      <c r="B4964" s="56">
        <v>600</v>
      </c>
      <c r="C4964" s="48" t="s">
        <v>16</v>
      </c>
      <c r="D4964" s="49">
        <v>116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60</v>
      </c>
      <c r="K4964" s="50">
        <v>0</v>
      </c>
      <c r="L4964" s="50">
        <v>70</v>
      </c>
      <c r="M4964" s="50">
        <v>0</v>
      </c>
      <c r="N4964" s="51">
        <f>D4964*$D$15</f>
        <v>156.60000000000002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344.5200000000001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648"/>
        <v>501.12000000000012</v>
      </c>
      <c r="Y4964" s="51">
        <f t="shared" si="649"/>
        <v>0</v>
      </c>
      <c r="Z4964" s="51">
        <f t="shared" si="650"/>
        <v>0</v>
      </c>
      <c r="AA4964" s="51">
        <f t="shared" si="651"/>
        <v>0</v>
      </c>
      <c r="AB4964" s="51">
        <f t="shared" si="652"/>
        <v>0</v>
      </c>
      <c r="AC4964" s="52">
        <f t="shared" si="653"/>
        <v>501.1</v>
      </c>
      <c r="AD4964" s="53">
        <f>(ROUND(AC4964-AC4952,1)/AC4952)</f>
        <v>0.1868782567503553</v>
      </c>
    </row>
    <row r="4965" spans="1:30">
      <c r="A4965" s="46"/>
      <c r="B4965" s="56"/>
      <c r="C4965" s="48" t="s">
        <v>17</v>
      </c>
      <c r="D4965" s="49">
        <v>116</v>
      </c>
      <c r="E4965" s="49">
        <v>0</v>
      </c>
      <c r="F4965" s="49">
        <v>0</v>
      </c>
      <c r="G4965" s="49">
        <v>0</v>
      </c>
      <c r="H4965" s="49">
        <v>0</v>
      </c>
      <c r="I4965" s="50">
        <v>20</v>
      </c>
      <c r="J4965" s="50">
        <v>85</v>
      </c>
      <c r="K4965" s="50">
        <v>0</v>
      </c>
      <c r="L4965" s="50">
        <v>0</v>
      </c>
      <c r="M4965" s="50">
        <v>0</v>
      </c>
      <c r="N4965" s="51">
        <f>D4965*$D$16</f>
        <v>156.60000000000002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0</v>
      </c>
      <c r="S4965" s="51">
        <f>(N4965/100)*(I4965*$I$16)+(N4965/100)*(J4965*$J$16)</f>
        <v>364.09500000000003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0</v>
      </c>
      <c r="X4965" s="51">
        <f t="shared" si="648"/>
        <v>520.69500000000005</v>
      </c>
      <c r="Y4965" s="51">
        <f t="shared" si="649"/>
        <v>0</v>
      </c>
      <c r="Z4965" s="51">
        <f t="shared" si="650"/>
        <v>0</v>
      </c>
      <c r="AA4965" s="51">
        <f t="shared" si="651"/>
        <v>0</v>
      </c>
      <c r="AB4965" s="51">
        <f t="shared" si="652"/>
        <v>0</v>
      </c>
      <c r="AC4965" s="52">
        <f t="shared" si="653"/>
        <v>520.70000000000005</v>
      </c>
      <c r="AD4965" s="53">
        <f>(ROUND(AC4965-AC4952,1)/AC4952)</f>
        <v>0.23330175272382758</v>
      </c>
    </row>
    <row r="4966" spans="1:30">
      <c r="A4966" s="46"/>
      <c r="B4966" s="56"/>
      <c r="C4966" s="48" t="s">
        <v>18</v>
      </c>
      <c r="D4966" s="49">
        <v>116</v>
      </c>
      <c r="E4966" s="49">
        <v>0</v>
      </c>
      <c r="F4966" s="49">
        <v>0</v>
      </c>
      <c r="G4966" s="49">
        <v>0</v>
      </c>
      <c r="H4966" s="49">
        <v>0</v>
      </c>
      <c r="I4966" s="50">
        <v>55</v>
      </c>
      <c r="J4966" s="50">
        <v>60</v>
      </c>
      <c r="K4966" s="50">
        <v>0</v>
      </c>
      <c r="L4966" s="50">
        <v>0</v>
      </c>
      <c r="M4966" s="50">
        <v>0</v>
      </c>
      <c r="N4966" s="51">
        <f>D4966*$D$17</f>
        <v>156.60000000000002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0</v>
      </c>
      <c r="S4966" s="51">
        <f>(N4966/100)*(I4966*$I$17)+(N4966/100)*(J4966*$J$17)</f>
        <v>309.28500000000008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0</v>
      </c>
      <c r="X4966" s="51">
        <f t="shared" si="648"/>
        <v>465.8850000000001</v>
      </c>
      <c r="Y4966" s="51">
        <f t="shared" si="649"/>
        <v>0</v>
      </c>
      <c r="Z4966" s="51">
        <f t="shared" si="650"/>
        <v>0</v>
      </c>
      <c r="AA4966" s="51">
        <f t="shared" si="651"/>
        <v>0</v>
      </c>
      <c r="AB4966" s="51">
        <f t="shared" si="652"/>
        <v>0</v>
      </c>
      <c r="AC4966" s="52">
        <f t="shared" si="653"/>
        <v>465.9</v>
      </c>
      <c r="AD4966" s="53">
        <f>(ROUND(AC4966-AC4952,1)/AC4952)</f>
        <v>0.10350544765513975</v>
      </c>
    </row>
    <row r="4967" spans="1:30">
      <c r="A4967" s="54" t="s">
        <v>19</v>
      </c>
      <c r="B4967" s="58" t="s">
        <v>397</v>
      </c>
      <c r="C4967" s="38" t="s">
        <v>50</v>
      </c>
      <c r="D4967" s="39">
        <v>160</v>
      </c>
      <c r="E4967" s="39">
        <v>0</v>
      </c>
      <c r="F4967" s="39">
        <v>0</v>
      </c>
      <c r="G4967" s="39">
        <v>0</v>
      </c>
      <c r="H4967" s="39">
        <v>0</v>
      </c>
      <c r="I4967" s="40">
        <v>60</v>
      </c>
      <c r="J4967" s="40">
        <v>0</v>
      </c>
      <c r="K4967" s="40">
        <v>0</v>
      </c>
      <c r="L4967" s="40">
        <v>0</v>
      </c>
      <c r="M4967" s="40">
        <v>0</v>
      </c>
      <c r="N4967" s="41">
        <f>D4967*$D$3</f>
        <v>224</v>
      </c>
      <c r="O4967" s="41">
        <f>E4967*$E$3</f>
        <v>0</v>
      </c>
      <c r="P4967" s="41">
        <f>F4967*$F$3</f>
        <v>0</v>
      </c>
      <c r="Q4967" s="41">
        <f>G4967*$G$3</f>
        <v>0</v>
      </c>
      <c r="R4967" s="41">
        <f>H4967*$H$3</f>
        <v>0</v>
      </c>
      <c r="S4967" s="41">
        <f>(N4967/100)*(I4967*$I$3)+(N4967/100)*(J4967*$J$3)</f>
        <v>268.8</v>
      </c>
      <c r="T4967" s="41">
        <f>(O4967/100)*(K4967*$K$3)</f>
        <v>0</v>
      </c>
      <c r="U4967" s="41">
        <f>(P4967/100)*(K4967*$K$3)+(P4967/100)*(L4967*$L$3)</f>
        <v>0</v>
      </c>
      <c r="V4967" s="41">
        <f>(Q4967/100)*(L4967*$L$3)</f>
        <v>0</v>
      </c>
      <c r="W4967" s="41">
        <f>(R4967/100)*(K4967*$K$3)+(R4967/100)*(L4967*$L$3)</f>
        <v>0</v>
      </c>
      <c r="X4967" s="41">
        <f t="shared" si="648"/>
        <v>492.8</v>
      </c>
      <c r="Y4967" s="41">
        <f t="shared" si="649"/>
        <v>0</v>
      </c>
      <c r="Z4967" s="41">
        <f t="shared" si="650"/>
        <v>0</v>
      </c>
      <c r="AA4967" s="41">
        <f t="shared" si="651"/>
        <v>0</v>
      </c>
      <c r="AB4967" s="41">
        <f t="shared" si="652"/>
        <v>0</v>
      </c>
      <c r="AC4967" s="42">
        <f t="shared" si="653"/>
        <v>492.8</v>
      </c>
      <c r="AD4967" s="43"/>
    </row>
    <row r="4968" spans="1:30">
      <c r="A4968" s="46" t="s">
        <v>29</v>
      </c>
      <c r="B4968" s="59">
        <v>40</v>
      </c>
      <c r="C4968" s="48" t="s">
        <v>5</v>
      </c>
      <c r="D4968" s="49">
        <v>160</v>
      </c>
      <c r="E4968" s="49">
        <v>0</v>
      </c>
      <c r="F4968" s="49">
        <v>0</v>
      </c>
      <c r="G4968" s="49">
        <v>0</v>
      </c>
      <c r="H4968" s="49">
        <v>0</v>
      </c>
      <c r="I4968" s="50">
        <v>65</v>
      </c>
      <c r="J4968" s="50">
        <v>20</v>
      </c>
      <c r="K4968" s="50">
        <v>0</v>
      </c>
      <c r="L4968" s="50">
        <v>0</v>
      </c>
      <c r="M4968" s="50">
        <v>0</v>
      </c>
      <c r="N4968" s="51">
        <f>D4968*$D$4</f>
        <v>216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0</v>
      </c>
      <c r="S4968" s="51">
        <f>(N4968/100)*(I4968*$I$4)+(N4968/100)*(J4968*$J$4)</f>
        <v>367.20000000000005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648"/>
        <v>583.20000000000005</v>
      </c>
      <c r="Y4968" s="51">
        <f t="shared" si="649"/>
        <v>0</v>
      </c>
      <c r="Z4968" s="51">
        <f t="shared" si="650"/>
        <v>0</v>
      </c>
      <c r="AA4968" s="51">
        <f t="shared" si="651"/>
        <v>0</v>
      </c>
      <c r="AB4968" s="51">
        <f t="shared" si="652"/>
        <v>0</v>
      </c>
      <c r="AC4968" s="52">
        <f t="shared" si="653"/>
        <v>583.20000000000005</v>
      </c>
      <c r="AD4968" s="53">
        <f>(ROUND(AC4968-AC4967,1)/AC4967)</f>
        <v>0.18344155844155846</v>
      </c>
    </row>
    <row r="4969" spans="1:30">
      <c r="A4969" s="46" t="s">
        <v>30</v>
      </c>
      <c r="B4969" s="59">
        <v>0</v>
      </c>
      <c r="C4969" s="48" t="s">
        <v>6</v>
      </c>
      <c r="D4969" s="49">
        <v>160</v>
      </c>
      <c r="E4969" s="49">
        <v>0</v>
      </c>
      <c r="F4969" s="49">
        <v>0</v>
      </c>
      <c r="G4969" s="49">
        <v>0</v>
      </c>
      <c r="H4969" s="49">
        <v>0</v>
      </c>
      <c r="I4969" s="50">
        <v>60</v>
      </c>
      <c r="J4969" s="50">
        <v>0</v>
      </c>
      <c r="K4969" s="50">
        <v>0</v>
      </c>
      <c r="L4969" s="50">
        <v>0</v>
      </c>
      <c r="M4969" s="50">
        <v>0</v>
      </c>
      <c r="N4969" s="51">
        <f>D4969*$D$5</f>
        <v>224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0</v>
      </c>
      <c r="S4969" s="51">
        <f>(N4969/100)*(I4969*$I$5)+(N4969/100)*(J4969*$J$5)</f>
        <v>268.8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ref="X4969:X5000" si="654">N4969+S4969</f>
        <v>492.8</v>
      </c>
      <c r="Y4969" s="51">
        <f t="shared" ref="Y4969:Y5000" si="655">O4969+T4969</f>
        <v>0</v>
      </c>
      <c r="Z4969" s="51">
        <f t="shared" ref="Z4969:Z5000" si="656">P4969+U4969</f>
        <v>0</v>
      </c>
      <c r="AA4969" s="51">
        <f t="shared" ref="AA4969:AA5000" si="657">Q4969+V4969</f>
        <v>0</v>
      </c>
      <c r="AB4969" s="51">
        <f t="shared" ref="AB4969:AB5000" si="658">R4969+W4969</f>
        <v>0</v>
      </c>
      <c r="AC4969" s="52">
        <f t="shared" ref="AC4969:AC5000" si="659">ROUND(X4969+Y4969+Z4969+AA4969+AB4969,1)</f>
        <v>492.8</v>
      </c>
      <c r="AD4969" s="53">
        <f>(ROUND(AC4969-AC4967,1)/AC4967)</f>
        <v>0</v>
      </c>
    </row>
    <row r="4970" spans="1:30">
      <c r="A4970" s="46" t="s">
        <v>31</v>
      </c>
      <c r="B4970" s="59">
        <v>0</v>
      </c>
      <c r="C4970" s="48" t="s">
        <v>7</v>
      </c>
      <c r="D4970" s="49">
        <v>160</v>
      </c>
      <c r="E4970" s="49">
        <v>0</v>
      </c>
      <c r="F4970" s="49">
        <v>0</v>
      </c>
      <c r="G4970" s="49">
        <v>0</v>
      </c>
      <c r="H4970" s="49">
        <v>0</v>
      </c>
      <c r="I4970" s="50">
        <v>60</v>
      </c>
      <c r="J4970" s="50">
        <v>0</v>
      </c>
      <c r="K4970" s="50">
        <v>0</v>
      </c>
      <c r="L4970" s="50">
        <v>0</v>
      </c>
      <c r="M4970" s="50">
        <v>0</v>
      </c>
      <c r="N4970" s="51">
        <f>D4970*$D$6</f>
        <v>224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0</v>
      </c>
      <c r="S4970" s="51">
        <f>(N4970/100)*(I4970*$I$6)+(N4970/100)*(J4970*$J$6)</f>
        <v>268.8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654"/>
        <v>492.8</v>
      </c>
      <c r="Y4970" s="51">
        <f t="shared" si="655"/>
        <v>0</v>
      </c>
      <c r="Z4970" s="51">
        <f t="shared" si="656"/>
        <v>0</v>
      </c>
      <c r="AA4970" s="51">
        <f t="shared" si="657"/>
        <v>0</v>
      </c>
      <c r="AB4970" s="51">
        <f t="shared" si="658"/>
        <v>0</v>
      </c>
      <c r="AC4970" s="52">
        <f t="shared" si="659"/>
        <v>492.8</v>
      </c>
      <c r="AD4970" s="53">
        <f>(ROUND(AC4970-AC4967,1)/AC4967)</f>
        <v>0</v>
      </c>
    </row>
    <row r="4971" spans="1:30">
      <c r="A4971" s="46" t="s">
        <v>32</v>
      </c>
      <c r="B4971" s="59">
        <v>0</v>
      </c>
      <c r="C4971" s="48" t="s">
        <v>8</v>
      </c>
      <c r="D4971" s="49">
        <v>160</v>
      </c>
      <c r="E4971" s="49">
        <v>0</v>
      </c>
      <c r="F4971" s="49">
        <v>0</v>
      </c>
      <c r="G4971" s="49">
        <v>0</v>
      </c>
      <c r="H4971" s="49">
        <v>0</v>
      </c>
      <c r="I4971" s="50">
        <v>60</v>
      </c>
      <c r="J4971" s="50">
        <v>0</v>
      </c>
      <c r="K4971" s="50">
        <v>0</v>
      </c>
      <c r="L4971" s="50">
        <v>0</v>
      </c>
      <c r="M4971" s="50">
        <v>0</v>
      </c>
      <c r="N4971" s="51">
        <f>D4971*$D$7</f>
        <v>224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0</v>
      </c>
      <c r="S4971" s="51">
        <f>(N4971/100)*(I4971*$I$7)+(N4971/100)*(J4971*$J$7)</f>
        <v>268.8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si="654"/>
        <v>492.8</v>
      </c>
      <c r="Y4971" s="51">
        <f t="shared" si="655"/>
        <v>0</v>
      </c>
      <c r="Z4971" s="51">
        <f t="shared" si="656"/>
        <v>0</v>
      </c>
      <c r="AA4971" s="51">
        <f t="shared" si="657"/>
        <v>0</v>
      </c>
      <c r="AB4971" s="51">
        <f t="shared" si="658"/>
        <v>0</v>
      </c>
      <c r="AC4971" s="52">
        <f t="shared" si="659"/>
        <v>492.8</v>
      </c>
      <c r="AD4971" s="53">
        <f>(ROUND(AC4971-AC4967,1)/AC4967)</f>
        <v>0</v>
      </c>
    </row>
    <row r="4972" spans="1:30">
      <c r="A4972" s="46" t="s">
        <v>33</v>
      </c>
      <c r="B4972" s="59"/>
      <c r="C4972" s="48" t="s">
        <v>9</v>
      </c>
      <c r="D4972" s="49">
        <v>160</v>
      </c>
      <c r="E4972" s="49">
        <v>0</v>
      </c>
      <c r="F4972" s="49">
        <v>0</v>
      </c>
      <c r="G4972" s="49">
        <v>0</v>
      </c>
      <c r="H4972" s="49">
        <v>0</v>
      </c>
      <c r="I4972" s="50">
        <v>60</v>
      </c>
      <c r="J4972" s="50">
        <v>0</v>
      </c>
      <c r="K4972" s="50">
        <v>0</v>
      </c>
      <c r="L4972" s="50">
        <v>0</v>
      </c>
      <c r="M4972" s="50">
        <v>0</v>
      </c>
      <c r="N4972" s="51">
        <f>D4972*$D$8</f>
        <v>224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0</v>
      </c>
      <c r="S4972" s="51">
        <f>(N4972/100)*(I4972*$I$8)+(N4972/100)*(J4972*$J$8)</f>
        <v>268.8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654"/>
        <v>492.8</v>
      </c>
      <c r="Y4972" s="51">
        <f t="shared" si="655"/>
        <v>0</v>
      </c>
      <c r="Z4972" s="51">
        <f t="shared" si="656"/>
        <v>0</v>
      </c>
      <c r="AA4972" s="51">
        <f t="shared" si="657"/>
        <v>0</v>
      </c>
      <c r="AB4972" s="51">
        <f t="shared" si="658"/>
        <v>0</v>
      </c>
      <c r="AC4972" s="52">
        <f t="shared" si="659"/>
        <v>492.8</v>
      </c>
      <c r="AD4972" s="53">
        <f>(ROUND(AC4972-AC4967,1)/AC4967)</f>
        <v>0</v>
      </c>
    </row>
    <row r="4973" spans="1:30">
      <c r="A4973" s="46" t="s">
        <v>34</v>
      </c>
      <c r="B4973" s="59"/>
      <c r="C4973" s="48" t="s">
        <v>10</v>
      </c>
      <c r="D4973" s="49">
        <v>80</v>
      </c>
      <c r="E4973" s="49">
        <v>155</v>
      </c>
      <c r="F4973" s="49">
        <v>0</v>
      </c>
      <c r="G4973" s="49">
        <v>0</v>
      </c>
      <c r="H4973" s="49">
        <v>0</v>
      </c>
      <c r="I4973" s="50">
        <v>60</v>
      </c>
      <c r="J4973" s="50">
        <v>0</v>
      </c>
      <c r="K4973" s="50">
        <v>80</v>
      </c>
      <c r="L4973" s="50">
        <v>0</v>
      </c>
      <c r="M4973" s="50">
        <v>0</v>
      </c>
      <c r="N4973" s="51">
        <f>D4973*$D$9</f>
        <v>108</v>
      </c>
      <c r="O4973" s="51">
        <f>E4973*$E$9</f>
        <v>209.25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</f>
        <v>64.800000000000011</v>
      </c>
      <c r="T4973" s="51">
        <f>(O4973/100)*(K4973*$K$9)</f>
        <v>234.35999999999999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654"/>
        <v>172.8</v>
      </c>
      <c r="Y4973" s="51">
        <f t="shared" si="655"/>
        <v>443.61</v>
      </c>
      <c r="Z4973" s="51">
        <f t="shared" si="656"/>
        <v>0</v>
      </c>
      <c r="AA4973" s="51">
        <f t="shared" si="657"/>
        <v>0</v>
      </c>
      <c r="AB4973" s="51">
        <f t="shared" si="658"/>
        <v>0</v>
      </c>
      <c r="AC4973" s="52">
        <f t="shared" si="659"/>
        <v>616.4</v>
      </c>
      <c r="AD4973" s="53">
        <f>(ROUND(AC4973-AC4967,1)/AC4967)</f>
        <v>0.25081168831168832</v>
      </c>
    </row>
    <row r="4974" spans="1:30">
      <c r="A4974" s="46" t="s">
        <v>35</v>
      </c>
      <c r="B4974" s="59"/>
      <c r="C4974" s="48" t="s">
        <v>11</v>
      </c>
      <c r="D4974" s="49">
        <v>80</v>
      </c>
      <c r="E4974" s="49">
        <v>0</v>
      </c>
      <c r="F4974" s="49">
        <v>155</v>
      </c>
      <c r="G4974" s="49">
        <v>0</v>
      </c>
      <c r="H4974" s="49">
        <v>0</v>
      </c>
      <c r="I4974" s="50">
        <v>60</v>
      </c>
      <c r="J4974" s="50">
        <v>0</v>
      </c>
      <c r="K4974" s="50">
        <v>40</v>
      </c>
      <c r="L4974" s="50">
        <v>40</v>
      </c>
      <c r="M4974" s="50">
        <v>0</v>
      </c>
      <c r="N4974" s="51">
        <f>D4974*$D$10</f>
        <v>108</v>
      </c>
      <c r="O4974" s="51">
        <f>E4974*$E$10</f>
        <v>0</v>
      </c>
      <c r="P4974" s="51">
        <f>F4974*$F$10</f>
        <v>209.25</v>
      </c>
      <c r="Q4974" s="51">
        <f>G4974*$G$10</f>
        <v>0</v>
      </c>
      <c r="R4974" s="51">
        <f>H4974*$H$10</f>
        <v>0</v>
      </c>
      <c r="S4974" s="51">
        <f>(N4974/100)*(I4974*$I$10)+(N4974/100)*(J4974*$J$10)</f>
        <v>64.800000000000011</v>
      </c>
      <c r="T4974" s="51">
        <f>(O4974/100)*(K4974*$J$10)</f>
        <v>0</v>
      </c>
      <c r="U4974" s="51">
        <f>(P4974/100)*(K4974*$K$10)+(P4974/100)*(L4974*$L$10)</f>
        <v>234.35999999999999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654"/>
        <v>172.8</v>
      </c>
      <c r="Y4974" s="51">
        <f t="shared" si="655"/>
        <v>0</v>
      </c>
      <c r="Z4974" s="51">
        <f t="shared" si="656"/>
        <v>443.61</v>
      </c>
      <c r="AA4974" s="51">
        <f t="shared" si="657"/>
        <v>0</v>
      </c>
      <c r="AB4974" s="51">
        <f t="shared" si="658"/>
        <v>0</v>
      </c>
      <c r="AC4974" s="52">
        <f t="shared" si="659"/>
        <v>616.4</v>
      </c>
      <c r="AD4974" s="53">
        <f>(ROUND(AC4974-AC4967,1)/AC4967)</f>
        <v>0.25081168831168832</v>
      </c>
    </row>
    <row r="4975" spans="1:30">
      <c r="A4975" s="46" t="s">
        <v>36</v>
      </c>
      <c r="B4975" s="59"/>
      <c r="C4975" s="48" t="s">
        <v>12</v>
      </c>
      <c r="D4975" s="49">
        <v>80</v>
      </c>
      <c r="E4975" s="49">
        <v>0</v>
      </c>
      <c r="F4975" s="49">
        <v>0</v>
      </c>
      <c r="G4975" s="49">
        <v>155</v>
      </c>
      <c r="H4975" s="49">
        <v>0</v>
      </c>
      <c r="I4975" s="50">
        <v>60</v>
      </c>
      <c r="J4975" s="50">
        <v>0</v>
      </c>
      <c r="K4975" s="50">
        <v>0</v>
      </c>
      <c r="L4975" s="50">
        <v>80</v>
      </c>
      <c r="M4975" s="50">
        <v>0</v>
      </c>
      <c r="N4975" s="51">
        <f>D4975*$D$11</f>
        <v>108</v>
      </c>
      <c r="O4975" s="51">
        <f>E4975*$E$11</f>
        <v>0</v>
      </c>
      <c r="P4975" s="51">
        <f>F4975*$F$11</f>
        <v>0</v>
      </c>
      <c r="Q4975" s="51">
        <f>G4975*$G$11</f>
        <v>209.25</v>
      </c>
      <c r="R4975" s="51">
        <f>H4975*$H$11</f>
        <v>0</v>
      </c>
      <c r="S4975" s="51">
        <f>(N4975/100)*(I4975*$I$11)+(N4975/100)*(J4975*$J$11)</f>
        <v>64.800000000000011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</f>
        <v>234.35999999999999</v>
      </c>
      <c r="W4975" s="51">
        <f>(R4975/100)*(K4975*$K$11)+(R4975/100)*(L4975*$L$11)</f>
        <v>0</v>
      </c>
      <c r="X4975" s="51">
        <f t="shared" si="654"/>
        <v>172.8</v>
      </c>
      <c r="Y4975" s="51">
        <f t="shared" si="655"/>
        <v>0</v>
      </c>
      <c r="Z4975" s="51">
        <f t="shared" si="656"/>
        <v>0</v>
      </c>
      <c r="AA4975" s="51">
        <f t="shared" si="657"/>
        <v>443.61</v>
      </c>
      <c r="AB4975" s="51">
        <f t="shared" si="658"/>
        <v>0</v>
      </c>
      <c r="AC4975" s="52">
        <f t="shared" si="659"/>
        <v>616.4</v>
      </c>
      <c r="AD4975" s="53">
        <f>(ROUND(AC4975-AC4967,1)/AC4967)</f>
        <v>0.25081168831168832</v>
      </c>
    </row>
    <row r="4976" spans="1:30">
      <c r="A4976" s="46" t="s">
        <v>37</v>
      </c>
      <c r="B4976" s="59"/>
      <c r="C4976" s="48" t="s">
        <v>13</v>
      </c>
      <c r="D4976" s="49">
        <v>80</v>
      </c>
      <c r="E4976" s="49">
        <v>0</v>
      </c>
      <c r="F4976" s="49">
        <v>0</v>
      </c>
      <c r="G4976" s="49">
        <v>0</v>
      </c>
      <c r="H4976" s="49">
        <v>155</v>
      </c>
      <c r="I4976" s="50">
        <v>60</v>
      </c>
      <c r="J4976" s="50">
        <v>0</v>
      </c>
      <c r="K4976" s="50">
        <v>40</v>
      </c>
      <c r="L4976" s="50">
        <v>40</v>
      </c>
      <c r="M4976" s="50">
        <v>0</v>
      </c>
      <c r="N4976" s="51">
        <f>D4976*$D$12</f>
        <v>108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209.25</v>
      </c>
      <c r="S4976" s="51">
        <f>(N4976/100)*(I4976*$I$12)+(N4976/100)*(J4976*$J$12)</f>
        <v>64.800000000000011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</f>
        <v>234.35999999999999</v>
      </c>
      <c r="X4976" s="51">
        <f t="shared" si="654"/>
        <v>172.8</v>
      </c>
      <c r="Y4976" s="51">
        <f t="shared" si="655"/>
        <v>0</v>
      </c>
      <c r="Z4976" s="51">
        <f t="shared" si="656"/>
        <v>0</v>
      </c>
      <c r="AA4976" s="51">
        <f t="shared" si="657"/>
        <v>0</v>
      </c>
      <c r="AB4976" s="51">
        <f t="shared" si="658"/>
        <v>443.61</v>
      </c>
      <c r="AC4976" s="52">
        <f t="shared" si="659"/>
        <v>616.4</v>
      </c>
      <c r="AD4976" s="53">
        <f>(ROUND(AC4976-AC4967,1)/AC4967)</f>
        <v>0.25081168831168832</v>
      </c>
    </row>
    <row r="4977" spans="1:30">
      <c r="A4977" s="46" t="s">
        <v>38</v>
      </c>
      <c r="B4977" s="59"/>
      <c r="C4977" s="48" t="s">
        <v>14</v>
      </c>
      <c r="D4977" s="49">
        <v>155</v>
      </c>
      <c r="E4977" s="49">
        <v>0</v>
      </c>
      <c r="F4977" s="49">
        <v>0</v>
      </c>
      <c r="G4977" s="49">
        <v>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90</v>
      </c>
      <c r="N4977" s="51">
        <f>D4977*$D$13</f>
        <v>209.25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0</v>
      </c>
      <c r="S4977" s="51">
        <f>(N4977/100)*(I4977*$I$13)+(N4977/100)*(J4977*$J$13)+(N4977/100)*(M4977*$M$13)</f>
        <v>376.65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0</v>
      </c>
      <c r="X4977" s="51">
        <f t="shared" si="654"/>
        <v>585.9</v>
      </c>
      <c r="Y4977" s="51">
        <f t="shared" si="655"/>
        <v>0</v>
      </c>
      <c r="Z4977" s="51">
        <f t="shared" si="656"/>
        <v>0</v>
      </c>
      <c r="AA4977" s="51">
        <f t="shared" si="657"/>
        <v>0</v>
      </c>
      <c r="AB4977" s="51">
        <f t="shared" si="658"/>
        <v>0</v>
      </c>
      <c r="AC4977" s="52">
        <f t="shared" si="659"/>
        <v>585.9</v>
      </c>
      <c r="AD4977" s="53">
        <f>(ROUND(AC4977-AC4967,1)/AC4967)</f>
        <v>0.18892045454545453</v>
      </c>
    </row>
    <row r="4978" spans="1:30">
      <c r="A4978" s="46" t="s">
        <v>39</v>
      </c>
      <c r="B4978" s="59"/>
      <c r="C4978" s="48" t="s">
        <v>15</v>
      </c>
      <c r="D4978" s="49">
        <v>155</v>
      </c>
      <c r="E4978" s="49">
        <v>0</v>
      </c>
      <c r="F4978" s="49">
        <v>0</v>
      </c>
      <c r="G4978" s="49">
        <v>0</v>
      </c>
      <c r="H4978" s="49">
        <v>0</v>
      </c>
      <c r="I4978" s="50">
        <v>60</v>
      </c>
      <c r="J4978" s="50">
        <v>0</v>
      </c>
      <c r="K4978" s="50">
        <v>60</v>
      </c>
      <c r="L4978" s="50">
        <v>0</v>
      </c>
      <c r="M4978" s="50">
        <v>0</v>
      </c>
      <c r="N4978" s="51">
        <f>D4978*$D$14</f>
        <v>209.25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</f>
        <v>376.65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654"/>
        <v>585.9</v>
      </c>
      <c r="Y4978" s="51">
        <f t="shared" si="655"/>
        <v>0</v>
      </c>
      <c r="Z4978" s="51">
        <f t="shared" si="656"/>
        <v>0</v>
      </c>
      <c r="AA4978" s="51">
        <f t="shared" si="657"/>
        <v>0</v>
      </c>
      <c r="AB4978" s="51">
        <f t="shared" si="658"/>
        <v>0</v>
      </c>
      <c r="AC4978" s="52">
        <f t="shared" si="659"/>
        <v>585.9</v>
      </c>
      <c r="AD4978" s="53">
        <f>(ROUND(AC4978-AC4967,1)/AC4967)</f>
        <v>0.18892045454545453</v>
      </c>
    </row>
    <row r="4979" spans="1:30">
      <c r="A4979" s="46"/>
      <c r="B4979" s="59">
        <v>700</v>
      </c>
      <c r="C4979" s="48" t="s">
        <v>16</v>
      </c>
      <c r="D4979" s="49">
        <v>155</v>
      </c>
      <c r="E4979" s="49">
        <v>0</v>
      </c>
      <c r="F4979" s="49">
        <v>0</v>
      </c>
      <c r="G4979" s="49">
        <v>0</v>
      </c>
      <c r="H4979" s="49">
        <v>0</v>
      </c>
      <c r="I4979" s="50">
        <v>60</v>
      </c>
      <c r="J4979" s="50">
        <v>0</v>
      </c>
      <c r="K4979" s="50">
        <v>0</v>
      </c>
      <c r="L4979" s="50">
        <v>60</v>
      </c>
      <c r="M4979" s="50">
        <v>0</v>
      </c>
      <c r="N4979" s="51">
        <f>D4979*$D$15</f>
        <v>209.25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</f>
        <v>376.65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654"/>
        <v>585.9</v>
      </c>
      <c r="Y4979" s="51">
        <f t="shared" si="655"/>
        <v>0</v>
      </c>
      <c r="Z4979" s="51">
        <f t="shared" si="656"/>
        <v>0</v>
      </c>
      <c r="AA4979" s="51">
        <f t="shared" si="657"/>
        <v>0</v>
      </c>
      <c r="AB4979" s="51">
        <f t="shared" si="658"/>
        <v>0</v>
      </c>
      <c r="AC4979" s="52">
        <f t="shared" si="659"/>
        <v>585.9</v>
      </c>
      <c r="AD4979" s="53">
        <f>(ROUND(AC4979-AC4967,1)/AC4967)</f>
        <v>0.18892045454545453</v>
      </c>
    </row>
    <row r="4980" spans="1:30">
      <c r="A4980" s="46"/>
      <c r="B4980" s="59"/>
      <c r="C4980" s="48" t="s">
        <v>17</v>
      </c>
      <c r="D4980" s="49">
        <v>160</v>
      </c>
      <c r="E4980" s="49">
        <v>0</v>
      </c>
      <c r="F4980" s="49">
        <v>0</v>
      </c>
      <c r="G4980" s="49">
        <v>0</v>
      </c>
      <c r="H4980" s="49">
        <v>0</v>
      </c>
      <c r="I4980" s="50">
        <v>60</v>
      </c>
      <c r="J4980" s="50">
        <v>40</v>
      </c>
      <c r="K4980" s="50">
        <v>0</v>
      </c>
      <c r="L4980" s="50">
        <v>0</v>
      </c>
      <c r="M4980" s="50">
        <v>0</v>
      </c>
      <c r="N4980" s="51">
        <f>D4980*$D$16</f>
        <v>216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0</v>
      </c>
      <c r="S4980" s="51">
        <f>(N4980/100)*(I4980*$I$16)+(N4980/100)*(J4980*$J$16)</f>
        <v>345.6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654"/>
        <v>561.6</v>
      </c>
      <c r="Y4980" s="51">
        <f t="shared" si="655"/>
        <v>0</v>
      </c>
      <c r="Z4980" s="51">
        <f t="shared" si="656"/>
        <v>0</v>
      </c>
      <c r="AA4980" s="51">
        <f t="shared" si="657"/>
        <v>0</v>
      </c>
      <c r="AB4980" s="51">
        <f t="shared" si="658"/>
        <v>0</v>
      </c>
      <c r="AC4980" s="52">
        <f t="shared" si="659"/>
        <v>561.6</v>
      </c>
      <c r="AD4980" s="53">
        <f>(ROUND(AC4980-AC4967,1)/AC4967)</f>
        <v>0.1396103896103896</v>
      </c>
    </row>
    <row r="4981" spans="1:30">
      <c r="A4981" s="46"/>
      <c r="B4981" s="59"/>
      <c r="C4981" s="48" t="s">
        <v>18</v>
      </c>
      <c r="D4981" s="49">
        <v>160</v>
      </c>
      <c r="E4981" s="49">
        <v>0</v>
      </c>
      <c r="F4981" s="49">
        <v>0</v>
      </c>
      <c r="G4981" s="49">
        <v>0</v>
      </c>
      <c r="H4981" s="49">
        <v>0</v>
      </c>
      <c r="I4981" s="50">
        <v>75</v>
      </c>
      <c r="J4981" s="50">
        <v>0</v>
      </c>
      <c r="K4981" s="50">
        <v>0</v>
      </c>
      <c r="L4981" s="50">
        <v>0</v>
      </c>
      <c r="M4981" s="50">
        <v>0</v>
      </c>
      <c r="N4981" s="51">
        <f>D4981*$D$17</f>
        <v>216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0</v>
      </c>
      <c r="S4981" s="51">
        <f>(N4981/100)*(I4981*$I$17)+(N4981/100)*(J4981*$J$17)</f>
        <v>405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654"/>
        <v>621</v>
      </c>
      <c r="Y4981" s="51">
        <f t="shared" si="655"/>
        <v>0</v>
      </c>
      <c r="Z4981" s="51">
        <f t="shared" si="656"/>
        <v>0</v>
      </c>
      <c r="AA4981" s="51">
        <f t="shared" si="657"/>
        <v>0</v>
      </c>
      <c r="AB4981" s="51">
        <f t="shared" si="658"/>
        <v>0</v>
      </c>
      <c r="AC4981" s="52">
        <f t="shared" si="659"/>
        <v>621</v>
      </c>
      <c r="AD4981" s="53">
        <f>(ROUND(AC4981-AC4967,1)/AC4967)</f>
        <v>0.26014610389610388</v>
      </c>
    </row>
    <row r="4982" spans="1:30">
      <c r="A4982" s="54" t="s">
        <v>19</v>
      </c>
      <c r="B4982" s="60" t="s">
        <v>398</v>
      </c>
      <c r="C4982" s="38" t="s">
        <v>50</v>
      </c>
      <c r="D4982" s="39">
        <v>90</v>
      </c>
      <c r="E4982" s="39">
        <v>0</v>
      </c>
      <c r="F4982" s="39">
        <v>0</v>
      </c>
      <c r="G4982" s="39">
        <v>0</v>
      </c>
      <c r="H4982" s="39">
        <v>50</v>
      </c>
      <c r="I4982" s="40">
        <v>20</v>
      </c>
      <c r="J4982" s="40">
        <v>30</v>
      </c>
      <c r="K4982" s="40">
        <v>0</v>
      </c>
      <c r="L4982" s="40">
        <v>25</v>
      </c>
      <c r="M4982" s="40">
        <v>0</v>
      </c>
      <c r="N4982" s="41">
        <f>D4982*$D$3</f>
        <v>125.99999999999999</v>
      </c>
      <c r="O4982" s="41">
        <f>E4982*$E$3</f>
        <v>0</v>
      </c>
      <c r="P4982" s="41">
        <f>F4982*$F$3</f>
        <v>0</v>
      </c>
      <c r="Q4982" s="41">
        <f>G4982*$G$3</f>
        <v>0</v>
      </c>
      <c r="R4982" s="41">
        <f>H4982*$H$3</f>
        <v>70</v>
      </c>
      <c r="S4982" s="41">
        <f>(N4982/100)*(I4982*$I$3)+(N4982/100)*(J4982*$J$3)</f>
        <v>125.99999999999999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35</v>
      </c>
      <c r="X4982" s="41">
        <f t="shared" si="654"/>
        <v>251.99999999999997</v>
      </c>
      <c r="Y4982" s="41">
        <f t="shared" si="655"/>
        <v>0</v>
      </c>
      <c r="Z4982" s="41">
        <f t="shared" si="656"/>
        <v>0</v>
      </c>
      <c r="AA4982" s="41">
        <f t="shared" si="657"/>
        <v>0</v>
      </c>
      <c r="AB4982" s="41">
        <f t="shared" si="658"/>
        <v>105</v>
      </c>
      <c r="AC4982" s="42">
        <f t="shared" si="659"/>
        <v>357</v>
      </c>
      <c r="AD4982" s="43"/>
    </row>
    <row r="4983" spans="1:30">
      <c r="A4983" s="46" t="s">
        <v>29</v>
      </c>
      <c r="B4983" s="61">
        <v>10</v>
      </c>
      <c r="C4983" s="48" t="s">
        <v>5</v>
      </c>
      <c r="D4983" s="49">
        <v>90</v>
      </c>
      <c r="E4983" s="49">
        <v>0</v>
      </c>
      <c r="F4983" s="49">
        <v>0</v>
      </c>
      <c r="G4983" s="49">
        <v>0</v>
      </c>
      <c r="H4983" s="49">
        <v>50</v>
      </c>
      <c r="I4983" s="50">
        <v>35</v>
      </c>
      <c r="J4983" s="50">
        <v>50</v>
      </c>
      <c r="K4983" s="50">
        <v>0</v>
      </c>
      <c r="L4983" s="50">
        <v>25</v>
      </c>
      <c r="M4983" s="50">
        <v>0</v>
      </c>
      <c r="N4983" s="51">
        <f>D4983*$D$4</f>
        <v>121.50000000000001</v>
      </c>
      <c r="O4983" s="51">
        <f>E4983*$E$4</f>
        <v>0</v>
      </c>
      <c r="P4983" s="51">
        <f>F4983*$F$4</f>
        <v>0</v>
      </c>
      <c r="Q4983" s="51">
        <f>G4983*$G$4</f>
        <v>0</v>
      </c>
      <c r="R4983" s="51">
        <f>H4983*$H$4</f>
        <v>67.5</v>
      </c>
      <c r="S4983" s="51">
        <f>(N4983/100)*(I4983*$I$4)+(N4983/100)*(J4983*$J$4)</f>
        <v>206.55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33.75</v>
      </c>
      <c r="X4983" s="51">
        <f t="shared" si="654"/>
        <v>328.05</v>
      </c>
      <c r="Y4983" s="51">
        <f t="shared" si="655"/>
        <v>0</v>
      </c>
      <c r="Z4983" s="51">
        <f t="shared" si="656"/>
        <v>0</v>
      </c>
      <c r="AA4983" s="51">
        <f t="shared" si="657"/>
        <v>0</v>
      </c>
      <c r="AB4983" s="51">
        <f t="shared" si="658"/>
        <v>101.25</v>
      </c>
      <c r="AC4983" s="52">
        <f t="shared" si="659"/>
        <v>429.3</v>
      </c>
      <c r="AD4983" s="53">
        <f>(ROUND(AC4983-AC4982,1)/AC4982)</f>
        <v>0.20252100840336135</v>
      </c>
    </row>
    <row r="4984" spans="1:30">
      <c r="A4984" s="46" t="s">
        <v>30</v>
      </c>
      <c r="B4984" s="61">
        <v>12</v>
      </c>
      <c r="C4984" s="48" t="s">
        <v>6</v>
      </c>
      <c r="D4984" s="49">
        <v>90</v>
      </c>
      <c r="E4984" s="49">
        <v>0</v>
      </c>
      <c r="F4984" s="49">
        <v>0</v>
      </c>
      <c r="G4984" s="49">
        <v>0</v>
      </c>
      <c r="H4984" s="49">
        <v>50</v>
      </c>
      <c r="I4984" s="50">
        <v>20</v>
      </c>
      <c r="J4984" s="50">
        <v>30</v>
      </c>
      <c r="K4984" s="50">
        <v>0</v>
      </c>
      <c r="L4984" s="50">
        <v>25</v>
      </c>
      <c r="M4984" s="50">
        <v>0</v>
      </c>
      <c r="N4984" s="51">
        <f>D4984*$D$5</f>
        <v>125.99999999999999</v>
      </c>
      <c r="O4984" s="51">
        <f>E4984*$E$5</f>
        <v>0</v>
      </c>
      <c r="P4984" s="51">
        <f>F4984*$F$5</f>
        <v>0</v>
      </c>
      <c r="Q4984" s="51">
        <f>G4984*$G$5</f>
        <v>0</v>
      </c>
      <c r="R4984" s="51">
        <f>H4984*$H$5</f>
        <v>70</v>
      </c>
      <c r="S4984" s="51">
        <f>(N4984/100)*(I4984*$I$5)+(N4984/100)*(J4984*$J$5)</f>
        <v>125.99999999999999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35</v>
      </c>
      <c r="X4984" s="51">
        <f t="shared" si="654"/>
        <v>251.99999999999997</v>
      </c>
      <c r="Y4984" s="51">
        <f t="shared" si="655"/>
        <v>0</v>
      </c>
      <c r="Z4984" s="51">
        <f t="shared" si="656"/>
        <v>0</v>
      </c>
      <c r="AA4984" s="51">
        <f t="shared" si="657"/>
        <v>0</v>
      </c>
      <c r="AB4984" s="51">
        <f t="shared" si="658"/>
        <v>105</v>
      </c>
      <c r="AC4984" s="52">
        <f t="shared" si="659"/>
        <v>357</v>
      </c>
      <c r="AD4984" s="53">
        <f>(ROUND(AC4984-AC4982,1)/AC4982)</f>
        <v>0</v>
      </c>
    </row>
    <row r="4985" spans="1:30">
      <c r="A4985" s="46" t="s">
        <v>31</v>
      </c>
      <c r="B4985" s="61">
        <v>15</v>
      </c>
      <c r="C4985" s="48" t="s">
        <v>7</v>
      </c>
      <c r="D4985" s="49">
        <v>90</v>
      </c>
      <c r="E4985" s="49">
        <v>0</v>
      </c>
      <c r="F4985" s="49">
        <v>0</v>
      </c>
      <c r="G4985" s="49">
        <v>0</v>
      </c>
      <c r="H4985" s="49">
        <v>50</v>
      </c>
      <c r="I4985" s="50">
        <v>20</v>
      </c>
      <c r="J4985" s="50">
        <v>30</v>
      </c>
      <c r="K4985" s="50">
        <v>0</v>
      </c>
      <c r="L4985" s="50">
        <v>25</v>
      </c>
      <c r="M4985" s="50">
        <v>0</v>
      </c>
      <c r="N4985" s="51">
        <f>D4985*$D$6</f>
        <v>125.99999999999999</v>
      </c>
      <c r="O4985" s="51">
        <f>E4985*$E$6</f>
        <v>0</v>
      </c>
      <c r="P4985" s="51">
        <f>F4985*$F$6</f>
        <v>0</v>
      </c>
      <c r="Q4985" s="51">
        <f>G4985*$G$6</f>
        <v>0</v>
      </c>
      <c r="R4985" s="51">
        <f>H4985*$H$6</f>
        <v>70</v>
      </c>
      <c r="S4985" s="51">
        <f>(N4985/100)*(I4985*$I$6)+(N4985/100)*(J4985*$J$6)</f>
        <v>125.99999999999999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35</v>
      </c>
      <c r="X4985" s="51">
        <f t="shared" si="654"/>
        <v>251.99999999999997</v>
      </c>
      <c r="Y4985" s="51">
        <f t="shared" si="655"/>
        <v>0</v>
      </c>
      <c r="Z4985" s="51">
        <f t="shared" si="656"/>
        <v>0</v>
      </c>
      <c r="AA4985" s="51">
        <f t="shared" si="657"/>
        <v>0</v>
      </c>
      <c r="AB4985" s="51">
        <f t="shared" si="658"/>
        <v>105</v>
      </c>
      <c r="AC4985" s="52">
        <f t="shared" si="659"/>
        <v>357</v>
      </c>
      <c r="AD4985" s="53">
        <f>(ROUND(AC4985-AC4982,1)/AC4982)</f>
        <v>0</v>
      </c>
    </row>
    <row r="4986" spans="1:30">
      <c r="A4986" s="46" t="s">
        <v>32</v>
      </c>
      <c r="B4986" s="61">
        <v>15</v>
      </c>
      <c r="C4986" s="48" t="s">
        <v>8</v>
      </c>
      <c r="D4986" s="49">
        <v>90</v>
      </c>
      <c r="E4986" s="49">
        <v>0</v>
      </c>
      <c r="F4986" s="49">
        <v>0</v>
      </c>
      <c r="G4986" s="49">
        <v>0</v>
      </c>
      <c r="H4986" s="49">
        <v>50</v>
      </c>
      <c r="I4986" s="50">
        <v>20</v>
      </c>
      <c r="J4986" s="50">
        <v>30</v>
      </c>
      <c r="K4986" s="50">
        <v>0</v>
      </c>
      <c r="L4986" s="50">
        <v>25</v>
      </c>
      <c r="M4986" s="50">
        <v>0</v>
      </c>
      <c r="N4986" s="51">
        <f>D4986*$D$7</f>
        <v>125.99999999999999</v>
      </c>
      <c r="O4986" s="51">
        <f>E4986*$E$7</f>
        <v>0</v>
      </c>
      <c r="P4986" s="51">
        <f>F4986*$F$7</f>
        <v>0</v>
      </c>
      <c r="Q4986" s="51">
        <f>G4986*$G$7</f>
        <v>0</v>
      </c>
      <c r="R4986" s="51">
        <f>H4986*$H$7</f>
        <v>70</v>
      </c>
      <c r="S4986" s="51">
        <f>(N4986/100)*(I4986*$I$7)+(N4986/100)*(J4986*$J$7)</f>
        <v>125.99999999999999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35</v>
      </c>
      <c r="X4986" s="51">
        <f t="shared" si="654"/>
        <v>251.99999999999997</v>
      </c>
      <c r="Y4986" s="51">
        <f t="shared" si="655"/>
        <v>0</v>
      </c>
      <c r="Z4986" s="51">
        <f t="shared" si="656"/>
        <v>0</v>
      </c>
      <c r="AA4986" s="51">
        <f t="shared" si="657"/>
        <v>0</v>
      </c>
      <c r="AB4986" s="51">
        <f t="shared" si="658"/>
        <v>105</v>
      </c>
      <c r="AC4986" s="52">
        <f t="shared" si="659"/>
        <v>357</v>
      </c>
      <c r="AD4986" s="53">
        <f>(ROUND(AC4986-AC4982,1)/AC4982)</f>
        <v>0</v>
      </c>
    </row>
    <row r="4987" spans="1:30">
      <c r="A4987" s="46" t="s">
        <v>33</v>
      </c>
      <c r="B4987" s="61"/>
      <c r="C4987" s="48" t="s">
        <v>9</v>
      </c>
      <c r="D4987" s="49">
        <v>90</v>
      </c>
      <c r="E4987" s="49">
        <v>0</v>
      </c>
      <c r="F4987" s="49">
        <v>0</v>
      </c>
      <c r="G4987" s="49">
        <v>0</v>
      </c>
      <c r="H4987" s="49">
        <v>50</v>
      </c>
      <c r="I4987" s="50">
        <v>20</v>
      </c>
      <c r="J4987" s="50">
        <v>30</v>
      </c>
      <c r="K4987" s="50">
        <v>0</v>
      </c>
      <c r="L4987" s="50">
        <v>25</v>
      </c>
      <c r="M4987" s="50">
        <v>0</v>
      </c>
      <c r="N4987" s="51">
        <f>D4987*$D$8</f>
        <v>125.99999999999999</v>
      </c>
      <c r="O4987" s="51">
        <f>E4987*$E$8</f>
        <v>0</v>
      </c>
      <c r="P4987" s="51">
        <f>F4987*$F$8</f>
        <v>0</v>
      </c>
      <c r="Q4987" s="51">
        <f>G4987*$G$8</f>
        <v>0</v>
      </c>
      <c r="R4987" s="51">
        <f>H4987*$H$8</f>
        <v>70</v>
      </c>
      <c r="S4987" s="51">
        <f>(N4987/100)*(I4987*$I$8)+(N4987/100)*(J4987*$J$8)</f>
        <v>125.99999999999999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35</v>
      </c>
      <c r="X4987" s="51">
        <f t="shared" si="654"/>
        <v>251.99999999999997</v>
      </c>
      <c r="Y4987" s="51">
        <f t="shared" si="655"/>
        <v>0</v>
      </c>
      <c r="Z4987" s="51">
        <f t="shared" si="656"/>
        <v>0</v>
      </c>
      <c r="AA4987" s="51">
        <f t="shared" si="657"/>
        <v>0</v>
      </c>
      <c r="AB4987" s="51">
        <f t="shared" si="658"/>
        <v>105</v>
      </c>
      <c r="AC4987" s="52">
        <f t="shared" si="659"/>
        <v>357</v>
      </c>
      <c r="AD4987" s="53">
        <f>(ROUND(AC4987-AC4982,1)/AC4982)</f>
        <v>0</v>
      </c>
    </row>
    <row r="4988" spans="1:30">
      <c r="A4988" s="46" t="s">
        <v>34</v>
      </c>
      <c r="B4988" s="61"/>
      <c r="C4988" s="48" t="s">
        <v>10</v>
      </c>
      <c r="D4988" s="49">
        <v>45</v>
      </c>
      <c r="E4988" s="49">
        <v>120</v>
      </c>
      <c r="F4988" s="49">
        <v>0</v>
      </c>
      <c r="G4988" s="49">
        <v>0</v>
      </c>
      <c r="H4988" s="49">
        <v>0</v>
      </c>
      <c r="I4988" s="50">
        <v>20</v>
      </c>
      <c r="J4988" s="50">
        <v>30</v>
      </c>
      <c r="K4988" s="50">
        <v>80</v>
      </c>
      <c r="L4988" s="50">
        <v>0</v>
      </c>
      <c r="M4988" s="50">
        <v>0</v>
      </c>
      <c r="N4988" s="51">
        <f>D4988*$D$9</f>
        <v>60.750000000000007</v>
      </c>
      <c r="O4988" s="51">
        <f>E4988*$E$9</f>
        <v>162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30.375</v>
      </c>
      <c r="T4988" s="51">
        <f>(O4988/100)*(K4988*$K$9)</f>
        <v>181.44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654"/>
        <v>91.125</v>
      </c>
      <c r="Y4988" s="51">
        <f t="shared" si="655"/>
        <v>343.44</v>
      </c>
      <c r="Z4988" s="51">
        <f t="shared" si="656"/>
        <v>0</v>
      </c>
      <c r="AA4988" s="51">
        <f t="shared" si="657"/>
        <v>0</v>
      </c>
      <c r="AB4988" s="51">
        <f t="shared" si="658"/>
        <v>0</v>
      </c>
      <c r="AC4988" s="52">
        <f t="shared" si="659"/>
        <v>434.6</v>
      </c>
      <c r="AD4988" s="53">
        <f>(ROUND(AC4988-AC4982,1)/AC4982)</f>
        <v>0.21736694677871146</v>
      </c>
    </row>
    <row r="4989" spans="1:30">
      <c r="A4989" s="46" t="s">
        <v>35</v>
      </c>
      <c r="B4989" s="61"/>
      <c r="C4989" s="48" t="s">
        <v>11</v>
      </c>
      <c r="D4989" s="49">
        <v>45</v>
      </c>
      <c r="E4989" s="49">
        <v>0</v>
      </c>
      <c r="F4989" s="49">
        <v>120</v>
      </c>
      <c r="G4989" s="49">
        <v>0</v>
      </c>
      <c r="H4989" s="49">
        <v>0</v>
      </c>
      <c r="I4989" s="50">
        <v>20</v>
      </c>
      <c r="J4989" s="50">
        <v>30</v>
      </c>
      <c r="K4989" s="50">
        <v>40</v>
      </c>
      <c r="L4989" s="50">
        <v>40</v>
      </c>
      <c r="M4989" s="50">
        <v>0</v>
      </c>
      <c r="N4989" s="51">
        <f>D4989*$D$10</f>
        <v>60.750000000000007</v>
      </c>
      <c r="O4989" s="51">
        <f>E4989*$E$10</f>
        <v>0</v>
      </c>
      <c r="P4989" s="51">
        <f>F4989*$F$10</f>
        <v>162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30.375</v>
      </c>
      <c r="T4989" s="51">
        <f>(O4989/100)*(K4989*$J$10)</f>
        <v>0</v>
      </c>
      <c r="U4989" s="51">
        <f>(P4989/100)*(K4989*$K$10)+(P4989/100)*(L4989*$L$10)</f>
        <v>181.44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654"/>
        <v>91.125</v>
      </c>
      <c r="Y4989" s="51">
        <f t="shared" si="655"/>
        <v>0</v>
      </c>
      <c r="Z4989" s="51">
        <f t="shared" si="656"/>
        <v>343.44</v>
      </c>
      <c r="AA4989" s="51">
        <f t="shared" si="657"/>
        <v>0</v>
      </c>
      <c r="AB4989" s="51">
        <f t="shared" si="658"/>
        <v>0</v>
      </c>
      <c r="AC4989" s="52">
        <f t="shared" si="659"/>
        <v>434.6</v>
      </c>
      <c r="AD4989" s="53">
        <f>(ROUND(AC4989-AC4982,1)/AC4982)</f>
        <v>0.21736694677871146</v>
      </c>
    </row>
    <row r="4990" spans="1:30">
      <c r="A4990" s="46" t="s">
        <v>36</v>
      </c>
      <c r="B4990" s="61"/>
      <c r="C4990" s="48" t="s">
        <v>12</v>
      </c>
      <c r="D4990" s="49">
        <v>45</v>
      </c>
      <c r="E4990" s="49">
        <v>0</v>
      </c>
      <c r="F4990" s="49">
        <v>0</v>
      </c>
      <c r="G4990" s="49">
        <v>120</v>
      </c>
      <c r="H4990" s="49">
        <v>0</v>
      </c>
      <c r="I4990" s="50">
        <v>20</v>
      </c>
      <c r="J4990" s="50">
        <v>30</v>
      </c>
      <c r="K4990" s="50">
        <v>0</v>
      </c>
      <c r="L4990" s="50">
        <v>80</v>
      </c>
      <c r="M4990" s="50">
        <v>0</v>
      </c>
      <c r="N4990" s="51">
        <f>D4990*$D$11</f>
        <v>60.750000000000007</v>
      </c>
      <c r="O4990" s="51">
        <f>E4990*$E$11</f>
        <v>0</v>
      </c>
      <c r="P4990" s="51">
        <f>F4990*$F$11</f>
        <v>0</v>
      </c>
      <c r="Q4990" s="51">
        <f>G4990*$G$11</f>
        <v>162</v>
      </c>
      <c r="R4990" s="51">
        <f>H4990*$H$11</f>
        <v>0</v>
      </c>
      <c r="S4990" s="51">
        <f>(N4990/100)*(I4990*$I$11)+(N4990/100)*(J4990*$J$11)</f>
        <v>30.375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181.44</v>
      </c>
      <c r="W4990" s="51">
        <f>(R4990/100)*(K4990*$K$11)+(R4990/100)*(L4990*$L$11)</f>
        <v>0</v>
      </c>
      <c r="X4990" s="51">
        <f t="shared" si="654"/>
        <v>91.125</v>
      </c>
      <c r="Y4990" s="51">
        <f t="shared" si="655"/>
        <v>0</v>
      </c>
      <c r="Z4990" s="51">
        <f t="shared" si="656"/>
        <v>0</v>
      </c>
      <c r="AA4990" s="51">
        <f t="shared" si="657"/>
        <v>343.44</v>
      </c>
      <c r="AB4990" s="51">
        <f t="shared" si="658"/>
        <v>0</v>
      </c>
      <c r="AC4990" s="52">
        <f t="shared" si="659"/>
        <v>434.6</v>
      </c>
      <c r="AD4990" s="53">
        <f>(ROUND(AC4990-AC4982,1)/AC4982)</f>
        <v>0.21736694677871146</v>
      </c>
    </row>
    <row r="4991" spans="1:30">
      <c r="A4991" s="46" t="s">
        <v>37</v>
      </c>
      <c r="B4991" s="61"/>
      <c r="C4991" s="48" t="s">
        <v>13</v>
      </c>
      <c r="D4991" s="49">
        <v>45</v>
      </c>
      <c r="E4991" s="49">
        <v>0</v>
      </c>
      <c r="F4991" s="49">
        <v>0</v>
      </c>
      <c r="G4991" s="49">
        <v>0</v>
      </c>
      <c r="H4991" s="49">
        <v>120</v>
      </c>
      <c r="I4991" s="50">
        <v>20</v>
      </c>
      <c r="J4991" s="50">
        <v>30</v>
      </c>
      <c r="K4991" s="50">
        <v>45</v>
      </c>
      <c r="L4991" s="50">
        <v>45</v>
      </c>
      <c r="M4991" s="50">
        <v>0</v>
      </c>
      <c r="N4991" s="51">
        <f>D4991*$D$12</f>
        <v>60.750000000000007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162</v>
      </c>
      <c r="S4991" s="51">
        <f>(N4991/100)*(I4991*$I$12)+(N4991/100)*(J4991*$J$12)</f>
        <v>30.375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204.12</v>
      </c>
      <c r="X4991" s="51">
        <f t="shared" si="654"/>
        <v>91.125</v>
      </c>
      <c r="Y4991" s="51">
        <f t="shared" si="655"/>
        <v>0</v>
      </c>
      <c r="Z4991" s="51">
        <f t="shared" si="656"/>
        <v>0</v>
      </c>
      <c r="AA4991" s="51">
        <f t="shared" si="657"/>
        <v>0</v>
      </c>
      <c r="AB4991" s="51">
        <f t="shared" si="658"/>
        <v>366.12</v>
      </c>
      <c r="AC4991" s="52">
        <f t="shared" si="659"/>
        <v>457.2</v>
      </c>
      <c r="AD4991" s="53">
        <f>(ROUND(AC4991-AC4982,1)/AC4982)</f>
        <v>0.28067226890756303</v>
      </c>
    </row>
    <row r="4992" spans="1:30">
      <c r="A4992" s="46" t="s">
        <v>38</v>
      </c>
      <c r="B4992" s="61"/>
      <c r="C4992" s="48" t="s">
        <v>14</v>
      </c>
      <c r="D4992" s="49">
        <v>90</v>
      </c>
      <c r="E4992" s="49">
        <v>0</v>
      </c>
      <c r="F4992" s="49">
        <v>0</v>
      </c>
      <c r="G4992" s="49">
        <v>0</v>
      </c>
      <c r="H4992" s="49">
        <v>50</v>
      </c>
      <c r="I4992" s="50">
        <v>0</v>
      </c>
      <c r="J4992" s="50">
        <v>0</v>
      </c>
      <c r="K4992" s="50">
        <v>0</v>
      </c>
      <c r="L4992" s="50">
        <v>0</v>
      </c>
      <c r="M4992" s="50">
        <v>67</v>
      </c>
      <c r="N4992" s="51">
        <f>D4992*$D$13</f>
        <v>121.50000000000001</v>
      </c>
      <c r="O4992" s="51">
        <f>E4992*$E$13</f>
        <v>0</v>
      </c>
      <c r="P4992" s="51">
        <f>F4992*$F$13</f>
        <v>0</v>
      </c>
      <c r="Q4992" s="51">
        <f>G4992*$G$13</f>
        <v>0</v>
      </c>
      <c r="R4992" s="51">
        <f>H4992*$H$13</f>
        <v>67.5</v>
      </c>
      <c r="S4992" s="51">
        <f>(N4992/100)*(I4992*$I$13)+(N4992/100)*(J4992*$J$13)+(N4992/100)*(M4992*$M$13)</f>
        <v>162.81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0</v>
      </c>
      <c r="W4992" s="51">
        <f>(R4992/100)*(K4992*$K$13)+(R4992/100)*(L4992*$L$13)+(R4992/100)*(M4992*$M$13)</f>
        <v>90.45</v>
      </c>
      <c r="X4992" s="51">
        <f t="shared" si="654"/>
        <v>284.31</v>
      </c>
      <c r="Y4992" s="51">
        <f t="shared" si="655"/>
        <v>0</v>
      </c>
      <c r="Z4992" s="51">
        <f t="shared" si="656"/>
        <v>0</v>
      </c>
      <c r="AA4992" s="51">
        <f t="shared" si="657"/>
        <v>0</v>
      </c>
      <c r="AB4992" s="51">
        <f t="shared" si="658"/>
        <v>157.94999999999999</v>
      </c>
      <c r="AC4992" s="52">
        <f t="shared" si="659"/>
        <v>442.3</v>
      </c>
      <c r="AD4992" s="53">
        <f>(ROUND(AC4992-AC4982,1)/AC4982)</f>
        <v>0.23893557422969186</v>
      </c>
    </row>
    <row r="4993" spans="1:30">
      <c r="A4993" s="46" t="s">
        <v>39</v>
      </c>
      <c r="B4993" s="61"/>
      <c r="C4993" s="48" t="s">
        <v>15</v>
      </c>
      <c r="D4993" s="49">
        <v>105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30</v>
      </c>
      <c r="K4993" s="50">
        <v>80</v>
      </c>
      <c r="L4993" s="50">
        <v>0</v>
      </c>
      <c r="M4993" s="50">
        <v>0</v>
      </c>
      <c r="N4993" s="51">
        <f>D4993*$D$14</f>
        <v>141.75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297.67500000000001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654"/>
        <v>439.42500000000001</v>
      </c>
      <c r="Y4993" s="51">
        <f t="shared" si="655"/>
        <v>0</v>
      </c>
      <c r="Z4993" s="51">
        <f t="shared" si="656"/>
        <v>0</v>
      </c>
      <c r="AA4993" s="51">
        <f t="shared" si="657"/>
        <v>0</v>
      </c>
      <c r="AB4993" s="51">
        <f t="shared" si="658"/>
        <v>0</v>
      </c>
      <c r="AC4993" s="52">
        <f t="shared" si="659"/>
        <v>439.4</v>
      </c>
      <c r="AD4993" s="53">
        <f>(ROUND(AC4993-AC4982,1)/AC4982)</f>
        <v>0.230812324929972</v>
      </c>
    </row>
    <row r="4994" spans="1:30">
      <c r="A4994" s="46"/>
      <c r="B4994" s="61">
        <v>500</v>
      </c>
      <c r="C4994" s="48" t="s">
        <v>16</v>
      </c>
      <c r="D4994" s="49">
        <v>105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30</v>
      </c>
      <c r="K4994" s="50">
        <v>0</v>
      </c>
      <c r="L4994" s="50">
        <v>80</v>
      </c>
      <c r="M4994" s="50">
        <v>0</v>
      </c>
      <c r="N4994" s="51">
        <f>D4994*$D$15</f>
        <v>141.75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297.67500000000001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654"/>
        <v>439.42500000000001</v>
      </c>
      <c r="Y4994" s="51">
        <f t="shared" si="655"/>
        <v>0</v>
      </c>
      <c r="Z4994" s="51">
        <f t="shared" si="656"/>
        <v>0</v>
      </c>
      <c r="AA4994" s="51">
        <f t="shared" si="657"/>
        <v>0</v>
      </c>
      <c r="AB4994" s="51">
        <f t="shared" si="658"/>
        <v>0</v>
      </c>
      <c r="AC4994" s="52">
        <f t="shared" si="659"/>
        <v>439.4</v>
      </c>
      <c r="AD4994" s="53">
        <f>(ROUND(AC4994-AC4982,1)/AC4982)</f>
        <v>0.230812324929972</v>
      </c>
    </row>
    <row r="4995" spans="1:30">
      <c r="A4995" s="46"/>
      <c r="B4995" s="61"/>
      <c r="C4995" s="48" t="s">
        <v>17</v>
      </c>
      <c r="D4995" s="49">
        <v>90</v>
      </c>
      <c r="E4995" s="49">
        <v>0</v>
      </c>
      <c r="F4995" s="49">
        <v>0</v>
      </c>
      <c r="G4995" s="49">
        <v>0</v>
      </c>
      <c r="H4995" s="49">
        <v>50</v>
      </c>
      <c r="I4995" s="50">
        <v>20</v>
      </c>
      <c r="J4995" s="50">
        <v>70</v>
      </c>
      <c r="K4995" s="50">
        <v>0</v>
      </c>
      <c r="L4995" s="50">
        <v>25</v>
      </c>
      <c r="M4995" s="50">
        <v>0</v>
      </c>
      <c r="N4995" s="51">
        <f>D4995*$D$16</f>
        <v>121.50000000000001</v>
      </c>
      <c r="O4995" s="51">
        <f>E4995*$E$16</f>
        <v>0</v>
      </c>
      <c r="P4995" s="51">
        <f>F4995*$F$16</f>
        <v>0</v>
      </c>
      <c r="Q4995" s="51">
        <f>G4995*$G$16</f>
        <v>0</v>
      </c>
      <c r="R4995" s="51">
        <f>H4995*$H$16</f>
        <v>67.5</v>
      </c>
      <c r="S4995" s="51">
        <f>(N4995/100)*(I4995*$I$16)+(N4995/100)*(J4995*$J$16)</f>
        <v>236.92500000000001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16.875</v>
      </c>
      <c r="X4995" s="51">
        <f t="shared" si="654"/>
        <v>358.42500000000001</v>
      </c>
      <c r="Y4995" s="51">
        <f t="shared" si="655"/>
        <v>0</v>
      </c>
      <c r="Z4995" s="51">
        <f t="shared" si="656"/>
        <v>0</v>
      </c>
      <c r="AA4995" s="51">
        <f t="shared" si="657"/>
        <v>0</v>
      </c>
      <c r="AB4995" s="51">
        <f t="shared" si="658"/>
        <v>84.375</v>
      </c>
      <c r="AC4995" s="52">
        <f t="shared" si="659"/>
        <v>442.8</v>
      </c>
      <c r="AD4995" s="53">
        <f>(ROUND(AC4995-AC4982,1)/AC4982)</f>
        <v>0.24033613445378149</v>
      </c>
    </row>
    <row r="4996" spans="1:30">
      <c r="A4996" s="46"/>
      <c r="B4996" s="61"/>
      <c r="C4996" s="48" t="s">
        <v>18</v>
      </c>
      <c r="D4996" s="49">
        <v>90</v>
      </c>
      <c r="E4996" s="49">
        <v>0</v>
      </c>
      <c r="F4996" s="49">
        <v>0</v>
      </c>
      <c r="G4996" s="49">
        <v>0</v>
      </c>
      <c r="H4996" s="49">
        <v>50</v>
      </c>
      <c r="I4996" s="50">
        <v>50</v>
      </c>
      <c r="J4996" s="50">
        <v>30</v>
      </c>
      <c r="K4996" s="50">
        <v>0</v>
      </c>
      <c r="L4996" s="50">
        <v>25</v>
      </c>
      <c r="M4996" s="50">
        <v>0</v>
      </c>
      <c r="N4996" s="51">
        <f>D4996*$D$17</f>
        <v>121.50000000000001</v>
      </c>
      <c r="O4996" s="51">
        <f>E4996*$E$17</f>
        <v>0</v>
      </c>
      <c r="P4996" s="51">
        <f>F4996*$F$17</f>
        <v>0</v>
      </c>
      <c r="Q4996" s="51">
        <f>G4996*$G$17</f>
        <v>0</v>
      </c>
      <c r="R4996" s="51">
        <f>H4996*$H$17</f>
        <v>67.5</v>
      </c>
      <c r="S4996" s="51">
        <f>(N4996/100)*(I4996*$I$17)+(N4996/100)*(J4996*$J$17)</f>
        <v>188.32499999999999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16.875</v>
      </c>
      <c r="X4996" s="51">
        <f t="shared" si="654"/>
        <v>309.82499999999999</v>
      </c>
      <c r="Y4996" s="51">
        <f t="shared" si="655"/>
        <v>0</v>
      </c>
      <c r="Z4996" s="51">
        <f t="shared" si="656"/>
        <v>0</v>
      </c>
      <c r="AA4996" s="51">
        <f t="shared" si="657"/>
        <v>0</v>
      </c>
      <c r="AB4996" s="51">
        <f t="shared" si="658"/>
        <v>84.375</v>
      </c>
      <c r="AC4996" s="52">
        <f t="shared" si="659"/>
        <v>394.2</v>
      </c>
      <c r="AD4996" s="53">
        <f>(ROUND(AC4996-AC4982,1)/AC4982)</f>
        <v>0.10420168067226891</v>
      </c>
    </row>
    <row r="4997" spans="1:30">
      <c r="A4997" s="54" t="s">
        <v>19</v>
      </c>
      <c r="B4997" s="58" t="s">
        <v>399</v>
      </c>
      <c r="C4997" s="38" t="s">
        <v>53</v>
      </c>
      <c r="D4997" s="39">
        <v>125</v>
      </c>
      <c r="E4997" s="39">
        <v>0</v>
      </c>
      <c r="F4997" s="39">
        <v>0</v>
      </c>
      <c r="G4997" s="39">
        <v>0</v>
      </c>
      <c r="H4997" s="39">
        <v>0</v>
      </c>
      <c r="I4997" s="40">
        <v>20</v>
      </c>
      <c r="J4997" s="40">
        <v>20</v>
      </c>
      <c r="K4997" s="40">
        <v>0</v>
      </c>
      <c r="L4997" s="40">
        <v>0</v>
      </c>
      <c r="M4997" s="40">
        <v>50</v>
      </c>
      <c r="N4997" s="51">
        <f>D4997*$D$3</f>
        <v>175</v>
      </c>
      <c r="O4997" s="51">
        <f>E4997*$E$3</f>
        <v>0</v>
      </c>
      <c r="P4997" s="51">
        <f>F4997*$F$3</f>
        <v>0</v>
      </c>
      <c r="Q4997" s="51">
        <f>G4997*$G$3</f>
        <v>0</v>
      </c>
      <c r="R4997" s="51">
        <f>H4997*$H$3</f>
        <v>0</v>
      </c>
      <c r="S4997" s="51">
        <f>(N4997/100)*(I4997*$I$3)+(N4997/100)*(J4997*$J$3)+(N4997/100)*(M4997*$M$3)</f>
        <v>315</v>
      </c>
      <c r="T4997" s="51">
        <f>(O4997/100)*(K4997*$K$3)+(O4997/100)*(M4997*$M$3)</f>
        <v>0</v>
      </c>
      <c r="U4997" s="51">
        <f>(P4997/100)*(K4997*$K$3)+(P4997/100)*(L4997*$L$3)+(P4997/100)*(M4997*$M$3)</f>
        <v>0</v>
      </c>
      <c r="V4997" s="51">
        <f>(Q4997/100)*(L4997*$L$3)+(Q4997/100)*(M4997*$M$3)</f>
        <v>0</v>
      </c>
      <c r="W4997" s="51">
        <f>(R4997/100)*(K4997*$K$3)+(R4997/100)*(L4997*$L$3)+(R4997/100)*(M4997*$M$3)</f>
        <v>0</v>
      </c>
      <c r="X4997" s="51">
        <f t="shared" si="654"/>
        <v>490</v>
      </c>
      <c r="Y4997" s="51">
        <f t="shared" si="655"/>
        <v>0</v>
      </c>
      <c r="Z4997" s="51">
        <f t="shared" si="656"/>
        <v>0</v>
      </c>
      <c r="AA4997" s="51">
        <f t="shared" si="657"/>
        <v>0</v>
      </c>
      <c r="AB4997" s="51">
        <f t="shared" si="658"/>
        <v>0</v>
      </c>
      <c r="AC4997" s="42">
        <f t="shared" si="659"/>
        <v>490</v>
      </c>
      <c r="AD4997" s="43" t="s">
        <v>14</v>
      </c>
    </row>
    <row r="4998" spans="1:30">
      <c r="A4998" s="46" t="s">
        <v>29</v>
      </c>
      <c r="B4998" s="59">
        <v>20</v>
      </c>
      <c r="C4998" s="48" t="s">
        <v>5</v>
      </c>
      <c r="D4998" s="49">
        <v>125</v>
      </c>
      <c r="E4998" s="49">
        <v>0</v>
      </c>
      <c r="F4998" s="49">
        <v>0</v>
      </c>
      <c r="G4998" s="49">
        <v>0</v>
      </c>
      <c r="H4998" s="49">
        <v>0</v>
      </c>
      <c r="I4998" s="50">
        <v>40</v>
      </c>
      <c r="J4998" s="50">
        <v>40</v>
      </c>
      <c r="K4998" s="50">
        <v>0</v>
      </c>
      <c r="L4998" s="50">
        <v>0</v>
      </c>
      <c r="M4998" s="50">
        <v>50</v>
      </c>
      <c r="N4998" s="51">
        <f>D4998*$D$4</f>
        <v>168.75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0</v>
      </c>
      <c r="S4998" s="51">
        <f>(N4998/100)*(I4998*$I$4)+(N4998/100)*(J4998*$J$4)+(N4998/100)*(M4998*$M$4)</f>
        <v>438.75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0</v>
      </c>
      <c r="X4998" s="51">
        <f t="shared" si="654"/>
        <v>607.5</v>
      </c>
      <c r="Y4998" s="51">
        <f t="shared" si="655"/>
        <v>0</v>
      </c>
      <c r="Z4998" s="51">
        <f t="shared" si="656"/>
        <v>0</v>
      </c>
      <c r="AA4998" s="51">
        <f t="shared" si="657"/>
        <v>0</v>
      </c>
      <c r="AB4998" s="51">
        <f t="shared" si="658"/>
        <v>0</v>
      </c>
      <c r="AC4998" s="52">
        <f t="shared" si="659"/>
        <v>607.5</v>
      </c>
      <c r="AD4998" s="53">
        <f>(ROUND(AC4998-AC4997,1)/AC4997)</f>
        <v>0.23979591836734693</v>
      </c>
    </row>
    <row r="4999" spans="1:30">
      <c r="A4999" s="46" t="s">
        <v>30</v>
      </c>
      <c r="B4999" s="59">
        <v>20</v>
      </c>
      <c r="C4999" s="48" t="s">
        <v>6</v>
      </c>
      <c r="D4999" s="49">
        <v>125</v>
      </c>
      <c r="E4999" s="49">
        <v>0</v>
      </c>
      <c r="F4999" s="49">
        <v>0</v>
      </c>
      <c r="G4999" s="49">
        <v>0</v>
      </c>
      <c r="H4999" s="49">
        <v>0</v>
      </c>
      <c r="I4999" s="50">
        <v>20</v>
      </c>
      <c r="J4999" s="50">
        <v>20</v>
      </c>
      <c r="K4999" s="50">
        <v>0</v>
      </c>
      <c r="L4999" s="50">
        <v>0</v>
      </c>
      <c r="M4999" s="50">
        <v>50</v>
      </c>
      <c r="N4999" s="51">
        <f>D4999*$D$5</f>
        <v>175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0</v>
      </c>
      <c r="S4999" s="51">
        <f>(N4999/100)*(I4999*$I$5)+(N4999/100)*(J4999*$J$5)+(N4999/100)*(M4999*$M$5)</f>
        <v>315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0</v>
      </c>
      <c r="X4999" s="51">
        <f t="shared" si="654"/>
        <v>490</v>
      </c>
      <c r="Y4999" s="51">
        <f t="shared" si="655"/>
        <v>0</v>
      </c>
      <c r="Z4999" s="51">
        <f t="shared" si="656"/>
        <v>0</v>
      </c>
      <c r="AA4999" s="51">
        <f t="shared" si="657"/>
        <v>0</v>
      </c>
      <c r="AB4999" s="51">
        <f t="shared" si="658"/>
        <v>0</v>
      </c>
      <c r="AC4999" s="52">
        <f t="shared" si="659"/>
        <v>490</v>
      </c>
      <c r="AD4999" s="53">
        <f>(ROUND(AC4999-AC4997,1)/AC4997)</f>
        <v>0</v>
      </c>
    </row>
    <row r="5000" spans="1:30">
      <c r="A5000" s="46" t="s">
        <v>31</v>
      </c>
      <c r="B5000" s="59">
        <v>0</v>
      </c>
      <c r="C5000" s="48" t="s">
        <v>7</v>
      </c>
      <c r="D5000" s="49">
        <v>125</v>
      </c>
      <c r="E5000" s="49">
        <v>0</v>
      </c>
      <c r="F5000" s="49">
        <v>0</v>
      </c>
      <c r="G5000" s="49">
        <v>0</v>
      </c>
      <c r="H5000" s="49">
        <v>0</v>
      </c>
      <c r="I5000" s="50">
        <v>20</v>
      </c>
      <c r="J5000" s="50">
        <v>20</v>
      </c>
      <c r="K5000" s="50">
        <v>0</v>
      </c>
      <c r="L5000" s="50">
        <v>0</v>
      </c>
      <c r="M5000" s="50">
        <v>50</v>
      </c>
      <c r="N5000" s="51">
        <f>D5000*$D$6</f>
        <v>175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0</v>
      </c>
      <c r="S5000" s="51">
        <f>(N5000/100)*(I5000*$I$6)+(N5000/100)*(J5000*$J$6)+(N5000/100)*(M5000*$M$6)</f>
        <v>315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0</v>
      </c>
      <c r="X5000" s="51">
        <f t="shared" si="654"/>
        <v>490</v>
      </c>
      <c r="Y5000" s="51">
        <f t="shared" si="655"/>
        <v>0</v>
      </c>
      <c r="Z5000" s="51">
        <f t="shared" si="656"/>
        <v>0</v>
      </c>
      <c r="AA5000" s="51">
        <f t="shared" si="657"/>
        <v>0</v>
      </c>
      <c r="AB5000" s="51">
        <f t="shared" si="658"/>
        <v>0</v>
      </c>
      <c r="AC5000" s="52">
        <f t="shared" si="659"/>
        <v>490</v>
      </c>
      <c r="AD5000" s="53">
        <f>(ROUND(AC5000-AC4997,1)/AC4997)</f>
        <v>0</v>
      </c>
    </row>
    <row r="5001" spans="1:30">
      <c r="A5001" s="46" t="s">
        <v>32</v>
      </c>
      <c r="B5001" s="59">
        <v>0</v>
      </c>
      <c r="C5001" s="48" t="s">
        <v>8</v>
      </c>
      <c r="D5001" s="49">
        <v>125</v>
      </c>
      <c r="E5001" s="49">
        <v>0</v>
      </c>
      <c r="F5001" s="49">
        <v>0</v>
      </c>
      <c r="G5001" s="49">
        <v>0</v>
      </c>
      <c r="H5001" s="49">
        <v>0</v>
      </c>
      <c r="I5001" s="50">
        <v>20</v>
      </c>
      <c r="J5001" s="50">
        <v>20</v>
      </c>
      <c r="K5001" s="50">
        <v>0</v>
      </c>
      <c r="L5001" s="50">
        <v>0</v>
      </c>
      <c r="M5001" s="50">
        <v>50</v>
      </c>
      <c r="N5001" s="51">
        <f>D5001*$D$7</f>
        <v>175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0</v>
      </c>
      <c r="S5001" s="51">
        <f>(N5001/100)*(I5001*$I$7)+(N5001/100)*(J5001*$J$7)+(N5001/100)*(M5001*$M$7)</f>
        <v>315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0</v>
      </c>
      <c r="X5001" s="51">
        <f t="shared" ref="X5001:X5032" si="660">N5001+S5001</f>
        <v>490</v>
      </c>
      <c r="Y5001" s="51">
        <f t="shared" ref="Y5001:Y5032" si="661">O5001+T5001</f>
        <v>0</v>
      </c>
      <c r="Z5001" s="51">
        <f t="shared" ref="Z5001:Z5032" si="662">P5001+U5001</f>
        <v>0</v>
      </c>
      <c r="AA5001" s="51">
        <f t="shared" ref="AA5001:AA5032" si="663">Q5001+V5001</f>
        <v>0</v>
      </c>
      <c r="AB5001" s="51">
        <f t="shared" ref="AB5001:AB5032" si="664">R5001+W5001</f>
        <v>0</v>
      </c>
      <c r="AC5001" s="52">
        <f t="shared" ref="AC5001:AC5032" si="665">ROUND(X5001+Y5001+Z5001+AA5001+AB5001,1)</f>
        <v>490</v>
      </c>
      <c r="AD5001" s="53">
        <f>(ROUND(AC5001-AC4997,1)/AC4997)</f>
        <v>0</v>
      </c>
    </row>
    <row r="5002" spans="1:30">
      <c r="A5002" s="46" t="s">
        <v>33</v>
      </c>
      <c r="B5002" s="59"/>
      <c r="C5002" s="48" t="s">
        <v>9</v>
      </c>
      <c r="D5002" s="49">
        <v>125</v>
      </c>
      <c r="E5002" s="49">
        <v>0</v>
      </c>
      <c r="F5002" s="49">
        <v>0</v>
      </c>
      <c r="G5002" s="49">
        <v>0</v>
      </c>
      <c r="H5002" s="49">
        <v>0</v>
      </c>
      <c r="I5002" s="50">
        <v>20</v>
      </c>
      <c r="J5002" s="50">
        <v>20</v>
      </c>
      <c r="K5002" s="50">
        <v>0</v>
      </c>
      <c r="L5002" s="50">
        <v>0</v>
      </c>
      <c r="M5002" s="50">
        <v>50</v>
      </c>
      <c r="N5002" s="51">
        <f>D5002*$D$8</f>
        <v>175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0</v>
      </c>
      <c r="S5002" s="51">
        <f>(N5002/100)*(I5002*$I$8)+(N5002/100)*(J5002*$J$8)+(N5002/100)*(M5002*$M$8)</f>
        <v>315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0</v>
      </c>
      <c r="X5002" s="51">
        <f t="shared" si="660"/>
        <v>490</v>
      </c>
      <c r="Y5002" s="51">
        <f t="shared" si="661"/>
        <v>0</v>
      </c>
      <c r="Z5002" s="51">
        <f t="shared" si="662"/>
        <v>0</v>
      </c>
      <c r="AA5002" s="51">
        <f t="shared" si="663"/>
        <v>0</v>
      </c>
      <c r="AB5002" s="51">
        <f t="shared" si="664"/>
        <v>0</v>
      </c>
      <c r="AC5002" s="52">
        <f t="shared" si="665"/>
        <v>490</v>
      </c>
      <c r="AD5002" s="53">
        <f>(ROUND(AC5002-AC4997,1)/AC4997)</f>
        <v>0</v>
      </c>
    </row>
    <row r="5003" spans="1:30">
      <c r="A5003" s="46" t="s">
        <v>34</v>
      </c>
      <c r="B5003" s="59"/>
      <c r="C5003" s="48" t="s">
        <v>10</v>
      </c>
      <c r="D5003" s="49">
        <v>62</v>
      </c>
      <c r="E5003" s="49">
        <v>125</v>
      </c>
      <c r="F5003" s="49">
        <v>0</v>
      </c>
      <c r="G5003" s="49">
        <v>0</v>
      </c>
      <c r="H5003" s="49">
        <v>0</v>
      </c>
      <c r="I5003" s="50">
        <v>20</v>
      </c>
      <c r="J5003" s="50">
        <v>20</v>
      </c>
      <c r="K5003" s="50">
        <v>90</v>
      </c>
      <c r="L5003" s="50">
        <v>0</v>
      </c>
      <c r="M5003" s="50">
        <v>50</v>
      </c>
      <c r="N5003" s="51">
        <f>D5003*$D$9</f>
        <v>83.7</v>
      </c>
      <c r="O5003" s="51">
        <f>E5003*$E$9</f>
        <v>168.75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(N5003/100)*(I5003*$I$9)+(N5003/100)*(J5003*$J$9)+(N5003/100)*(M5003*$M$9)</f>
        <v>75.330000000000013</v>
      </c>
      <c r="T5003" s="51">
        <f>(O5003/100)*(K5003*$K$9)+(N5003/100)*(M5003*$M$9)</f>
        <v>254.47499999999997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si="660"/>
        <v>159.03000000000003</v>
      </c>
      <c r="Y5003" s="51">
        <f t="shared" si="661"/>
        <v>423.22499999999997</v>
      </c>
      <c r="Z5003" s="51">
        <f t="shared" si="662"/>
        <v>0</v>
      </c>
      <c r="AA5003" s="51">
        <f t="shared" si="663"/>
        <v>0</v>
      </c>
      <c r="AB5003" s="51">
        <f t="shared" si="664"/>
        <v>0</v>
      </c>
      <c r="AC5003" s="52">
        <f t="shared" si="665"/>
        <v>582.29999999999995</v>
      </c>
      <c r="AD5003" s="53">
        <f>(ROUND(AC5003-AC4997,1)/AC4997)</f>
        <v>0.18836734693877549</v>
      </c>
    </row>
    <row r="5004" spans="1:30">
      <c r="A5004" s="46" t="s">
        <v>35</v>
      </c>
      <c r="B5004" s="59"/>
      <c r="C5004" s="48" t="s">
        <v>11</v>
      </c>
      <c r="D5004" s="49">
        <v>62</v>
      </c>
      <c r="E5004" s="49">
        <v>0</v>
      </c>
      <c r="F5004" s="49">
        <v>125</v>
      </c>
      <c r="G5004" s="49">
        <v>0</v>
      </c>
      <c r="H5004" s="49">
        <v>0</v>
      </c>
      <c r="I5004" s="50">
        <v>20</v>
      </c>
      <c r="J5004" s="50">
        <v>20</v>
      </c>
      <c r="K5004" s="50">
        <v>45</v>
      </c>
      <c r="L5004" s="50">
        <v>45</v>
      </c>
      <c r="M5004" s="50">
        <v>50</v>
      </c>
      <c r="N5004" s="51">
        <f>D5004*$D$10</f>
        <v>83.7</v>
      </c>
      <c r="O5004" s="51">
        <f>E5004*$E$10</f>
        <v>0</v>
      </c>
      <c r="P5004" s="51">
        <f>F5004*$F$10</f>
        <v>168.75</v>
      </c>
      <c r="Q5004" s="51">
        <f>G5004*$G$10</f>
        <v>0</v>
      </c>
      <c r="R5004" s="51">
        <f>H5004*$H$10</f>
        <v>0</v>
      </c>
      <c r="S5004" s="51">
        <f>(N5004/100)*(I5004*$I$10)+(N5004/100)*(J5004*$J$10)+(N5004/100)*(M5004*$M$10)</f>
        <v>75.330000000000013</v>
      </c>
      <c r="T5004" s="51">
        <f>(O5004/100)*(K5004*$J$10)</f>
        <v>0</v>
      </c>
      <c r="U5004" s="51">
        <f>(P5004/100)*(K5004*$K$10)+(P5004/100)*(L5004*$L$10)+(N5004/100)*(M5004*$M$10)</f>
        <v>254.47499999999997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660"/>
        <v>159.03000000000003</v>
      </c>
      <c r="Y5004" s="51">
        <f t="shared" si="661"/>
        <v>0</v>
      </c>
      <c r="Z5004" s="51">
        <f t="shared" si="662"/>
        <v>423.22499999999997</v>
      </c>
      <c r="AA5004" s="51">
        <f t="shared" si="663"/>
        <v>0</v>
      </c>
      <c r="AB5004" s="51">
        <f t="shared" si="664"/>
        <v>0</v>
      </c>
      <c r="AC5004" s="52">
        <f t="shared" si="665"/>
        <v>582.29999999999995</v>
      </c>
      <c r="AD5004" s="53">
        <f>(ROUND(AC5004-AC4997,1)/AC4997)</f>
        <v>0.18836734693877549</v>
      </c>
    </row>
    <row r="5005" spans="1:30">
      <c r="A5005" s="46" t="s">
        <v>36</v>
      </c>
      <c r="B5005" s="59"/>
      <c r="C5005" s="48" t="s">
        <v>12</v>
      </c>
      <c r="D5005" s="49">
        <v>62</v>
      </c>
      <c r="E5005" s="49">
        <v>0</v>
      </c>
      <c r="F5005" s="49">
        <v>0</v>
      </c>
      <c r="G5005" s="49">
        <v>125</v>
      </c>
      <c r="H5005" s="49">
        <v>0</v>
      </c>
      <c r="I5005" s="50">
        <v>20</v>
      </c>
      <c r="J5005" s="50">
        <v>20</v>
      </c>
      <c r="K5005" s="50">
        <v>0</v>
      </c>
      <c r="L5005" s="50">
        <v>90</v>
      </c>
      <c r="M5005" s="50">
        <v>50</v>
      </c>
      <c r="N5005" s="51">
        <f>D5005*$D$11</f>
        <v>83.7</v>
      </c>
      <c r="O5005" s="51">
        <f>E5005*$E$11</f>
        <v>0</v>
      </c>
      <c r="P5005" s="51">
        <f>F5005*$F$11</f>
        <v>0</v>
      </c>
      <c r="Q5005" s="51">
        <f>G5005*$G$11</f>
        <v>168.75</v>
      </c>
      <c r="R5005" s="51">
        <f>H5005*$H$11</f>
        <v>0</v>
      </c>
      <c r="S5005" s="51">
        <f>(N5005/100)*(I5005*$I$11)+(N5005/100)*(J5005*$J$11)+(N5005/100)*(M5005*$M$11)</f>
        <v>75.330000000000013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(Q5005/100)*(L5005*$L$11)+(N5005/100)*(M5005*$M$11)</f>
        <v>254.47499999999997</v>
      </c>
      <c r="W5005" s="51">
        <f>(R5005/100)*(K5005*$K$11)+(R5005/100)*(L5005*$L$11)</f>
        <v>0</v>
      </c>
      <c r="X5005" s="51">
        <f t="shared" si="660"/>
        <v>159.03000000000003</v>
      </c>
      <c r="Y5005" s="51">
        <f t="shared" si="661"/>
        <v>0</v>
      </c>
      <c r="Z5005" s="51">
        <f t="shared" si="662"/>
        <v>0</v>
      </c>
      <c r="AA5005" s="51">
        <f t="shared" si="663"/>
        <v>423.22499999999997</v>
      </c>
      <c r="AB5005" s="51">
        <f t="shared" si="664"/>
        <v>0</v>
      </c>
      <c r="AC5005" s="52">
        <f t="shared" si="665"/>
        <v>582.29999999999995</v>
      </c>
      <c r="AD5005" s="53">
        <f>(ROUND(AC5005-AC4997,1)/AC4997)</f>
        <v>0.18836734693877549</v>
      </c>
    </row>
    <row r="5006" spans="1:30">
      <c r="A5006" s="46" t="s">
        <v>37</v>
      </c>
      <c r="B5006" s="59"/>
      <c r="C5006" s="48" t="s">
        <v>13</v>
      </c>
      <c r="D5006" s="49">
        <v>62</v>
      </c>
      <c r="E5006" s="49">
        <v>0</v>
      </c>
      <c r="F5006" s="49">
        <v>0</v>
      </c>
      <c r="G5006" s="49">
        <v>0</v>
      </c>
      <c r="H5006" s="49">
        <v>125</v>
      </c>
      <c r="I5006" s="50">
        <v>20</v>
      </c>
      <c r="J5006" s="50">
        <v>20</v>
      </c>
      <c r="K5006" s="50">
        <v>45</v>
      </c>
      <c r="L5006" s="50">
        <v>45</v>
      </c>
      <c r="M5006" s="50">
        <v>50</v>
      </c>
      <c r="N5006" s="51">
        <f>D5006*$D$12</f>
        <v>83.7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168.75</v>
      </c>
      <c r="S5006" s="51">
        <f>(N5006/100)*(I5006*$I$12)+(N5006/100)*(J5006*$J$12)+(N5006/100)*(M5006*$M$12)</f>
        <v>75.330000000000013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(R5006/100)*(K5006*$K$12)+(R5006/100)*(L5006*$L$12)+(N5006/100)*(M5006*$M$12)</f>
        <v>254.47499999999997</v>
      </c>
      <c r="X5006" s="51">
        <f t="shared" si="660"/>
        <v>159.03000000000003</v>
      </c>
      <c r="Y5006" s="51">
        <f t="shared" si="661"/>
        <v>0</v>
      </c>
      <c r="Z5006" s="51">
        <f t="shared" si="662"/>
        <v>0</v>
      </c>
      <c r="AA5006" s="51">
        <f t="shared" si="663"/>
        <v>0</v>
      </c>
      <c r="AB5006" s="51">
        <f t="shared" si="664"/>
        <v>423.22499999999997</v>
      </c>
      <c r="AC5006" s="52">
        <f t="shared" si="665"/>
        <v>582.29999999999995</v>
      </c>
      <c r="AD5006" s="53">
        <f>(ROUND(AC5006-AC4997,1)/AC4997)</f>
        <v>0.18836734693877549</v>
      </c>
    </row>
    <row r="5007" spans="1:30">
      <c r="A5007" s="46" t="s">
        <v>38</v>
      </c>
      <c r="B5007" s="59"/>
      <c r="C5007" s="48" t="s">
        <v>14</v>
      </c>
      <c r="D5007" s="49">
        <v>125</v>
      </c>
      <c r="E5007" s="49">
        <v>0</v>
      </c>
      <c r="F5007" s="49">
        <v>0</v>
      </c>
      <c r="G5007" s="49">
        <v>0</v>
      </c>
      <c r="H5007" s="49">
        <v>0</v>
      </c>
      <c r="I5007" s="50">
        <v>0</v>
      </c>
      <c r="J5007" s="50">
        <v>0</v>
      </c>
      <c r="K5007" s="50">
        <v>0</v>
      </c>
      <c r="L5007" s="50">
        <v>0</v>
      </c>
      <c r="M5007" s="50">
        <v>130</v>
      </c>
      <c r="N5007" s="51">
        <f>D5007*$D$13</f>
        <v>168.75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0</v>
      </c>
      <c r="S5007" s="51">
        <f>(N5007/100)*(I5007*$I$13)+(N5007/100)*(J5007*$J$13)+(N5007/100)*(M5007*$M$13)</f>
        <v>438.75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0</v>
      </c>
      <c r="X5007" s="51">
        <f t="shared" si="660"/>
        <v>607.5</v>
      </c>
      <c r="Y5007" s="51">
        <f t="shared" si="661"/>
        <v>0</v>
      </c>
      <c r="Z5007" s="51">
        <f t="shared" si="662"/>
        <v>0</v>
      </c>
      <c r="AA5007" s="51">
        <f t="shared" si="663"/>
        <v>0</v>
      </c>
      <c r="AB5007" s="51">
        <f t="shared" si="664"/>
        <v>0</v>
      </c>
      <c r="AC5007" s="52">
        <f t="shared" si="665"/>
        <v>607.5</v>
      </c>
      <c r="AD5007" s="53">
        <f>(ROUND(AC5007-AC4997,1)/AC4997)</f>
        <v>0.23979591836734693</v>
      </c>
    </row>
    <row r="5008" spans="1:30">
      <c r="A5008" s="46" t="s">
        <v>39</v>
      </c>
      <c r="B5008" s="59"/>
      <c r="C5008" s="48" t="s">
        <v>15</v>
      </c>
      <c r="D5008" s="49">
        <v>125</v>
      </c>
      <c r="E5008" s="49">
        <v>0</v>
      </c>
      <c r="F5008" s="49">
        <v>0</v>
      </c>
      <c r="G5008" s="49">
        <v>0</v>
      </c>
      <c r="H5008" s="49">
        <v>0</v>
      </c>
      <c r="I5008" s="50">
        <v>20</v>
      </c>
      <c r="J5008" s="50">
        <v>20</v>
      </c>
      <c r="K5008" s="50">
        <v>100</v>
      </c>
      <c r="L5008" s="50">
        <v>0</v>
      </c>
      <c r="M5008" s="50">
        <v>0</v>
      </c>
      <c r="N5008" s="51">
        <f>D5008*$D$14</f>
        <v>168.75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(N5008/100)*(I5008*$I$14)+(N5008/100)*(J5008*$J$14)+(N5008/100)*(K5008*$K$14)+(K5008/100)*(M5008*$M$14)</f>
        <v>405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660"/>
        <v>573.75</v>
      </c>
      <c r="Y5008" s="51">
        <f t="shared" si="661"/>
        <v>0</v>
      </c>
      <c r="Z5008" s="51">
        <f t="shared" si="662"/>
        <v>0</v>
      </c>
      <c r="AA5008" s="51">
        <f t="shared" si="663"/>
        <v>0</v>
      </c>
      <c r="AB5008" s="51">
        <f t="shared" si="664"/>
        <v>0</v>
      </c>
      <c r="AC5008" s="52">
        <f t="shared" si="665"/>
        <v>573.79999999999995</v>
      </c>
      <c r="AD5008" s="53">
        <f>(ROUND(AC5008-AC4997,1)/AC4997)</f>
        <v>0.1710204081632653</v>
      </c>
    </row>
    <row r="5009" spans="1:30">
      <c r="A5009" s="46"/>
      <c r="B5009" s="59">
        <v>700</v>
      </c>
      <c r="C5009" s="48" t="s">
        <v>16</v>
      </c>
      <c r="D5009" s="49">
        <v>125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20</v>
      </c>
      <c r="K5009" s="50">
        <v>0</v>
      </c>
      <c r="L5009" s="50">
        <v>100</v>
      </c>
      <c r="M5009" s="50">
        <v>0</v>
      </c>
      <c r="N5009" s="51">
        <f>D5009*$D$15</f>
        <v>168.75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(N5009/100)*(I5009*$I$15)+(N5009/100)*(J5009*$J$15)+(N5009/100)*(L5009*$L$15)+(L5009/100)*(M5009*$M$15)</f>
        <v>405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660"/>
        <v>573.75</v>
      </c>
      <c r="Y5009" s="51">
        <f t="shared" si="661"/>
        <v>0</v>
      </c>
      <c r="Z5009" s="51">
        <f t="shared" si="662"/>
        <v>0</v>
      </c>
      <c r="AA5009" s="51">
        <f t="shared" si="663"/>
        <v>0</v>
      </c>
      <c r="AB5009" s="51">
        <f t="shared" si="664"/>
        <v>0</v>
      </c>
      <c r="AC5009" s="52">
        <f t="shared" si="665"/>
        <v>573.79999999999995</v>
      </c>
      <c r="AD5009" s="53">
        <f>(ROUND(AC5009-AC4997,1)/AC4997)</f>
        <v>0.1710204081632653</v>
      </c>
    </row>
    <row r="5010" spans="1:30">
      <c r="A5010" s="46"/>
      <c r="B5010" s="59"/>
      <c r="C5010" s="48" t="s">
        <v>17</v>
      </c>
      <c r="D5010" s="49">
        <v>125</v>
      </c>
      <c r="E5010" s="49">
        <v>0</v>
      </c>
      <c r="F5010" s="49">
        <v>0</v>
      </c>
      <c r="G5010" s="49">
        <v>0</v>
      </c>
      <c r="H5010" s="49">
        <v>0</v>
      </c>
      <c r="I5010" s="50">
        <v>20</v>
      </c>
      <c r="J5010" s="50">
        <v>60</v>
      </c>
      <c r="K5010" s="50">
        <v>0</v>
      </c>
      <c r="L5010" s="50">
        <v>0</v>
      </c>
      <c r="M5010" s="50">
        <v>50</v>
      </c>
      <c r="N5010" s="51">
        <f>D5010*$D$16</f>
        <v>168.75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0</v>
      </c>
      <c r="S5010" s="51">
        <f>(N5010/100)*(I5010*$I$16)+(N5010/100)*(J5010*$J$16)+(N5010/100)*(M5010*$M$16)</f>
        <v>371.25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0</v>
      </c>
      <c r="X5010" s="51">
        <f t="shared" si="660"/>
        <v>540</v>
      </c>
      <c r="Y5010" s="51">
        <f t="shared" si="661"/>
        <v>0</v>
      </c>
      <c r="Z5010" s="51">
        <f t="shared" si="662"/>
        <v>0</v>
      </c>
      <c r="AA5010" s="51">
        <f t="shared" si="663"/>
        <v>0</v>
      </c>
      <c r="AB5010" s="51">
        <f t="shared" si="664"/>
        <v>0</v>
      </c>
      <c r="AC5010" s="52">
        <f t="shared" si="665"/>
        <v>540</v>
      </c>
      <c r="AD5010" s="53">
        <f>(ROUND(AC5010-AC4997,1)/AC4997)</f>
        <v>0.10204081632653061</v>
      </c>
    </row>
    <row r="5011" spans="1:30">
      <c r="A5011" s="46"/>
      <c r="B5011" s="59"/>
      <c r="C5011" s="48" t="s">
        <v>18</v>
      </c>
      <c r="D5011" s="49">
        <v>125</v>
      </c>
      <c r="E5011" s="49">
        <v>0</v>
      </c>
      <c r="F5011" s="49">
        <v>0</v>
      </c>
      <c r="G5011" s="49">
        <v>0</v>
      </c>
      <c r="H5011" s="49">
        <v>0</v>
      </c>
      <c r="I5011" s="50">
        <v>60</v>
      </c>
      <c r="J5011" s="50">
        <v>20</v>
      </c>
      <c r="K5011" s="50">
        <v>0</v>
      </c>
      <c r="L5011" s="50">
        <v>0</v>
      </c>
      <c r="M5011" s="50">
        <v>50</v>
      </c>
      <c r="N5011" s="51">
        <f>D5011*$D$17</f>
        <v>168.75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0</v>
      </c>
      <c r="S5011" s="51">
        <f>(N5011/100)*(I5011*$I$17)+(N5011/100)*(J5011*$J$17)+(N5011/100)*(M5011*$M$17)</f>
        <v>371.25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0</v>
      </c>
      <c r="X5011" s="51">
        <f t="shared" si="660"/>
        <v>540</v>
      </c>
      <c r="Y5011" s="51">
        <f t="shared" si="661"/>
        <v>0</v>
      </c>
      <c r="Z5011" s="51">
        <f t="shared" si="662"/>
        <v>0</v>
      </c>
      <c r="AA5011" s="51">
        <f t="shared" si="663"/>
        <v>0</v>
      </c>
      <c r="AB5011" s="51">
        <f t="shared" si="664"/>
        <v>0</v>
      </c>
      <c r="AC5011" s="52">
        <f t="shared" si="665"/>
        <v>540</v>
      </c>
      <c r="AD5011" s="53">
        <f>(ROUND(AC5011-AC4997,1)/AC4997)</f>
        <v>0.10204081632653061</v>
      </c>
    </row>
    <row r="5012" spans="1:30">
      <c r="A5012" s="54" t="s">
        <v>19</v>
      </c>
      <c r="B5012" s="60" t="s">
        <v>400</v>
      </c>
      <c r="C5012" s="38" t="s">
        <v>50</v>
      </c>
      <c r="D5012" s="39">
        <v>108</v>
      </c>
      <c r="E5012" s="39">
        <v>0</v>
      </c>
      <c r="F5012" s="39">
        <v>0</v>
      </c>
      <c r="G5012" s="39">
        <v>50</v>
      </c>
      <c r="H5012" s="39">
        <v>0</v>
      </c>
      <c r="I5012" s="40">
        <v>20</v>
      </c>
      <c r="J5012" s="40">
        <v>50</v>
      </c>
      <c r="K5012" s="40">
        <v>0</v>
      </c>
      <c r="L5012" s="40">
        <v>0</v>
      </c>
      <c r="M5012" s="40">
        <v>0</v>
      </c>
      <c r="N5012" s="41">
        <f>D5012*$D$3</f>
        <v>151.19999999999999</v>
      </c>
      <c r="O5012" s="41">
        <f>E5012*$E$3</f>
        <v>0</v>
      </c>
      <c r="P5012" s="41">
        <f>F5012*$F$3</f>
        <v>0</v>
      </c>
      <c r="Q5012" s="41">
        <f>G5012*$G$3</f>
        <v>70</v>
      </c>
      <c r="R5012" s="41">
        <f>H5012*$H$3</f>
        <v>0</v>
      </c>
      <c r="S5012" s="41">
        <f>(N5012/100)*(I5012*$I$3)+(N5012/100)*(J5012*$J$3)</f>
        <v>211.67999999999998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0</v>
      </c>
      <c r="X5012" s="41">
        <f t="shared" si="660"/>
        <v>362.88</v>
      </c>
      <c r="Y5012" s="41">
        <f t="shared" si="661"/>
        <v>0</v>
      </c>
      <c r="Z5012" s="41">
        <f t="shared" si="662"/>
        <v>0</v>
      </c>
      <c r="AA5012" s="41">
        <f t="shared" si="663"/>
        <v>70</v>
      </c>
      <c r="AB5012" s="41">
        <f t="shared" si="664"/>
        <v>0</v>
      </c>
      <c r="AC5012" s="42">
        <f t="shared" si="665"/>
        <v>432.9</v>
      </c>
      <c r="AD5012" s="43"/>
    </row>
    <row r="5013" spans="1:30">
      <c r="A5013" s="46" t="s">
        <v>29</v>
      </c>
      <c r="B5013" s="61">
        <v>10</v>
      </c>
      <c r="C5013" s="48" t="s">
        <v>5</v>
      </c>
      <c r="D5013" s="49">
        <v>108</v>
      </c>
      <c r="E5013" s="49">
        <v>0</v>
      </c>
      <c r="F5013" s="49">
        <v>0</v>
      </c>
      <c r="G5013" s="49">
        <v>50</v>
      </c>
      <c r="H5013" s="49">
        <v>0</v>
      </c>
      <c r="I5013" s="50">
        <v>40</v>
      </c>
      <c r="J5013" s="50">
        <v>65</v>
      </c>
      <c r="K5013" s="50">
        <v>0</v>
      </c>
      <c r="L5013" s="50">
        <v>0</v>
      </c>
      <c r="M5013" s="50">
        <v>0</v>
      </c>
      <c r="N5013" s="51">
        <f>D5013*$D$4</f>
        <v>145.80000000000001</v>
      </c>
      <c r="O5013" s="51">
        <f>E5013*$E$4</f>
        <v>0</v>
      </c>
      <c r="P5013" s="51">
        <f>F5013*$F$4</f>
        <v>0</v>
      </c>
      <c r="Q5013" s="51">
        <f>G5013*$G$4</f>
        <v>67.5</v>
      </c>
      <c r="R5013" s="51">
        <f>H5013*$H$4</f>
        <v>0</v>
      </c>
      <c r="S5013" s="51">
        <f>(N5013/100)*(I5013*$I$4)+(N5013/100)*(J5013*$J$4)</f>
        <v>306.18000000000006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0</v>
      </c>
      <c r="X5013" s="51">
        <f t="shared" si="660"/>
        <v>451.98000000000008</v>
      </c>
      <c r="Y5013" s="51">
        <f t="shared" si="661"/>
        <v>0</v>
      </c>
      <c r="Z5013" s="51">
        <f t="shared" si="662"/>
        <v>0</v>
      </c>
      <c r="AA5013" s="51">
        <f t="shared" si="663"/>
        <v>67.5</v>
      </c>
      <c r="AB5013" s="51">
        <f t="shared" si="664"/>
        <v>0</v>
      </c>
      <c r="AC5013" s="52">
        <f t="shared" si="665"/>
        <v>519.5</v>
      </c>
      <c r="AD5013" s="53">
        <f>(ROUND(AC5013-AC5012,1)/AC5012)</f>
        <v>0.20004620004620005</v>
      </c>
    </row>
    <row r="5014" spans="1:30">
      <c r="A5014" s="46" t="s">
        <v>30</v>
      </c>
      <c r="B5014" s="61">
        <v>30</v>
      </c>
      <c r="C5014" s="48" t="s">
        <v>6</v>
      </c>
      <c r="D5014" s="49">
        <v>108</v>
      </c>
      <c r="E5014" s="49">
        <v>0</v>
      </c>
      <c r="F5014" s="49">
        <v>0</v>
      </c>
      <c r="G5014" s="49">
        <v>50</v>
      </c>
      <c r="H5014" s="49">
        <v>0</v>
      </c>
      <c r="I5014" s="50">
        <v>20</v>
      </c>
      <c r="J5014" s="50">
        <v>50</v>
      </c>
      <c r="K5014" s="50">
        <v>0</v>
      </c>
      <c r="L5014" s="50">
        <v>0</v>
      </c>
      <c r="M5014" s="50">
        <v>0</v>
      </c>
      <c r="N5014" s="51">
        <f>D5014*$D$5</f>
        <v>151.19999999999999</v>
      </c>
      <c r="O5014" s="51">
        <f>E5014*$E$5</f>
        <v>0</v>
      </c>
      <c r="P5014" s="51">
        <f>F5014*$F$5</f>
        <v>0</v>
      </c>
      <c r="Q5014" s="51">
        <f>G5014*$G$5</f>
        <v>70</v>
      </c>
      <c r="R5014" s="51">
        <f>H5014*$H$5</f>
        <v>0</v>
      </c>
      <c r="S5014" s="51">
        <f>(N5014/100)*(I5014*$I$5)+(N5014/100)*(J5014*$J$5)</f>
        <v>211.67999999999998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0</v>
      </c>
      <c r="X5014" s="51">
        <f t="shared" si="660"/>
        <v>362.88</v>
      </c>
      <c r="Y5014" s="51">
        <f t="shared" si="661"/>
        <v>0</v>
      </c>
      <c r="Z5014" s="51">
        <f t="shared" si="662"/>
        <v>0</v>
      </c>
      <c r="AA5014" s="51">
        <f t="shared" si="663"/>
        <v>70</v>
      </c>
      <c r="AB5014" s="51">
        <f t="shared" si="664"/>
        <v>0</v>
      </c>
      <c r="AC5014" s="52">
        <f t="shared" si="665"/>
        <v>432.9</v>
      </c>
      <c r="AD5014" s="53">
        <f>(ROUND(AC5014-AC5012,1)/AC5012)</f>
        <v>0</v>
      </c>
    </row>
    <row r="5015" spans="1:30">
      <c r="A5015" s="46" t="s">
        <v>31</v>
      </c>
      <c r="B5015" s="61">
        <v>0</v>
      </c>
      <c r="C5015" s="48" t="s">
        <v>7</v>
      </c>
      <c r="D5015" s="49">
        <v>108</v>
      </c>
      <c r="E5015" s="49">
        <v>0</v>
      </c>
      <c r="F5015" s="49">
        <v>0</v>
      </c>
      <c r="G5015" s="49">
        <v>50</v>
      </c>
      <c r="H5015" s="49">
        <v>0</v>
      </c>
      <c r="I5015" s="50">
        <v>20</v>
      </c>
      <c r="J5015" s="50">
        <v>50</v>
      </c>
      <c r="K5015" s="50">
        <v>0</v>
      </c>
      <c r="L5015" s="50">
        <v>0</v>
      </c>
      <c r="M5015" s="50">
        <v>0</v>
      </c>
      <c r="N5015" s="51">
        <f>D5015*$D$6</f>
        <v>151.19999999999999</v>
      </c>
      <c r="O5015" s="51">
        <f>E5015*$E$6</f>
        <v>0</v>
      </c>
      <c r="P5015" s="51">
        <f>F5015*$F$6</f>
        <v>0</v>
      </c>
      <c r="Q5015" s="51">
        <f>G5015*$G$6</f>
        <v>70</v>
      </c>
      <c r="R5015" s="51">
        <f>H5015*$H$6</f>
        <v>0</v>
      </c>
      <c r="S5015" s="51">
        <f>(N5015/100)*(I5015*$I$6)+(N5015/100)*(J5015*$J$6)</f>
        <v>211.67999999999998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0</v>
      </c>
      <c r="X5015" s="51">
        <f t="shared" si="660"/>
        <v>362.88</v>
      </c>
      <c r="Y5015" s="51">
        <f t="shared" si="661"/>
        <v>0</v>
      </c>
      <c r="Z5015" s="51">
        <f t="shared" si="662"/>
        <v>0</v>
      </c>
      <c r="AA5015" s="51">
        <f t="shared" si="663"/>
        <v>70</v>
      </c>
      <c r="AB5015" s="51">
        <f t="shared" si="664"/>
        <v>0</v>
      </c>
      <c r="AC5015" s="52">
        <f t="shared" si="665"/>
        <v>432.9</v>
      </c>
      <c r="AD5015" s="53">
        <f>(ROUND(AC5015-AC5012,1)/AC5012)</f>
        <v>0</v>
      </c>
    </row>
    <row r="5016" spans="1:30">
      <c r="A5016" s="46" t="s">
        <v>32</v>
      </c>
      <c r="B5016" s="61">
        <v>36</v>
      </c>
      <c r="C5016" s="48" t="s">
        <v>8</v>
      </c>
      <c r="D5016" s="49">
        <v>108</v>
      </c>
      <c r="E5016" s="49">
        <v>0</v>
      </c>
      <c r="F5016" s="49">
        <v>0</v>
      </c>
      <c r="G5016" s="49">
        <v>50</v>
      </c>
      <c r="H5016" s="49">
        <v>0</v>
      </c>
      <c r="I5016" s="50">
        <v>20</v>
      </c>
      <c r="J5016" s="50">
        <v>50</v>
      </c>
      <c r="K5016" s="50">
        <v>0</v>
      </c>
      <c r="L5016" s="50">
        <v>0</v>
      </c>
      <c r="M5016" s="50">
        <v>0</v>
      </c>
      <c r="N5016" s="51">
        <f>D5016*$D$7</f>
        <v>151.19999999999999</v>
      </c>
      <c r="O5016" s="51">
        <f>E5016*$E$7</f>
        <v>0</v>
      </c>
      <c r="P5016" s="51">
        <f>F5016*$F$7</f>
        <v>0</v>
      </c>
      <c r="Q5016" s="51">
        <f>G5016*$G$7</f>
        <v>70</v>
      </c>
      <c r="R5016" s="51">
        <f>H5016*$H$7</f>
        <v>0</v>
      </c>
      <c r="S5016" s="51">
        <f>(N5016/100)*(I5016*$I$7)+(N5016/100)*(J5016*$J$7)</f>
        <v>211.67999999999998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0</v>
      </c>
      <c r="X5016" s="51">
        <f t="shared" si="660"/>
        <v>362.88</v>
      </c>
      <c r="Y5016" s="51">
        <f t="shared" si="661"/>
        <v>0</v>
      </c>
      <c r="Z5016" s="51">
        <f t="shared" si="662"/>
        <v>0</v>
      </c>
      <c r="AA5016" s="51">
        <f t="shared" si="663"/>
        <v>70</v>
      </c>
      <c r="AB5016" s="51">
        <f t="shared" si="664"/>
        <v>0</v>
      </c>
      <c r="AC5016" s="52">
        <f t="shared" si="665"/>
        <v>432.9</v>
      </c>
      <c r="AD5016" s="53">
        <f>(ROUND(AC5016-AC5012,1)/AC5012)</f>
        <v>0</v>
      </c>
    </row>
    <row r="5017" spans="1:30">
      <c r="A5017" s="46" t="s">
        <v>33</v>
      </c>
      <c r="B5017" s="61"/>
      <c r="C5017" s="48" t="s">
        <v>9</v>
      </c>
      <c r="D5017" s="49">
        <v>108</v>
      </c>
      <c r="E5017" s="49">
        <v>0</v>
      </c>
      <c r="F5017" s="49">
        <v>0</v>
      </c>
      <c r="G5017" s="49">
        <v>50</v>
      </c>
      <c r="H5017" s="49">
        <v>0</v>
      </c>
      <c r="I5017" s="50">
        <v>20</v>
      </c>
      <c r="J5017" s="50">
        <v>50</v>
      </c>
      <c r="K5017" s="50">
        <v>0</v>
      </c>
      <c r="L5017" s="50">
        <v>0</v>
      </c>
      <c r="M5017" s="50">
        <v>0</v>
      </c>
      <c r="N5017" s="51">
        <f>D5017*$D$8</f>
        <v>151.19999999999999</v>
      </c>
      <c r="O5017" s="51">
        <f>E5017*$E$8</f>
        <v>0</v>
      </c>
      <c r="P5017" s="51">
        <f>F5017*$F$8</f>
        <v>0</v>
      </c>
      <c r="Q5017" s="51">
        <f>G5017*$G$8</f>
        <v>70</v>
      </c>
      <c r="R5017" s="51">
        <f>H5017*$H$8</f>
        <v>0</v>
      </c>
      <c r="S5017" s="51">
        <f>(N5017/100)*(I5017*$I$8)+(N5017/100)*(J5017*$J$8)</f>
        <v>211.67999999999998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0</v>
      </c>
      <c r="X5017" s="51">
        <f t="shared" si="660"/>
        <v>362.88</v>
      </c>
      <c r="Y5017" s="51">
        <f t="shared" si="661"/>
        <v>0</v>
      </c>
      <c r="Z5017" s="51">
        <f t="shared" si="662"/>
        <v>0</v>
      </c>
      <c r="AA5017" s="51">
        <f t="shared" si="663"/>
        <v>70</v>
      </c>
      <c r="AB5017" s="51">
        <f t="shared" si="664"/>
        <v>0</v>
      </c>
      <c r="AC5017" s="52">
        <f t="shared" si="665"/>
        <v>432.9</v>
      </c>
      <c r="AD5017" s="53">
        <f>(ROUND(AC5017-AC5012,1)/AC5012)</f>
        <v>0</v>
      </c>
    </row>
    <row r="5018" spans="1:30">
      <c r="A5018" s="46" t="s">
        <v>34</v>
      </c>
      <c r="B5018" s="61"/>
      <c r="C5018" s="48" t="s">
        <v>10</v>
      </c>
      <c r="D5018" s="49">
        <v>54</v>
      </c>
      <c r="E5018" s="49">
        <v>135</v>
      </c>
      <c r="F5018" s="49">
        <v>0</v>
      </c>
      <c r="G5018" s="49">
        <v>0</v>
      </c>
      <c r="H5018" s="49">
        <v>0</v>
      </c>
      <c r="I5018" s="50">
        <v>20</v>
      </c>
      <c r="J5018" s="50">
        <v>50</v>
      </c>
      <c r="K5018" s="50">
        <v>90</v>
      </c>
      <c r="L5018" s="50">
        <v>0</v>
      </c>
      <c r="M5018" s="50">
        <v>0</v>
      </c>
      <c r="N5018" s="51">
        <f>D5018*$D$9</f>
        <v>72.900000000000006</v>
      </c>
      <c r="O5018" s="51">
        <f>E5018*$E$9</f>
        <v>182.25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51.03</v>
      </c>
      <c r="T5018" s="51">
        <f>(O5018/100)*(K5018*$K$9)</f>
        <v>229.63499999999996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660"/>
        <v>123.93</v>
      </c>
      <c r="Y5018" s="51">
        <f t="shared" si="661"/>
        <v>411.88499999999999</v>
      </c>
      <c r="Z5018" s="51">
        <f t="shared" si="662"/>
        <v>0</v>
      </c>
      <c r="AA5018" s="51">
        <f t="shared" si="663"/>
        <v>0</v>
      </c>
      <c r="AB5018" s="51">
        <f t="shared" si="664"/>
        <v>0</v>
      </c>
      <c r="AC5018" s="52">
        <f t="shared" si="665"/>
        <v>535.79999999999995</v>
      </c>
      <c r="AD5018" s="53">
        <f>(ROUND(AC5018-AC5012,1)/AC5012)</f>
        <v>0.23769923769923773</v>
      </c>
    </row>
    <row r="5019" spans="1:30">
      <c r="A5019" s="46" t="s">
        <v>35</v>
      </c>
      <c r="B5019" s="61"/>
      <c r="C5019" s="48" t="s">
        <v>11</v>
      </c>
      <c r="D5019" s="49">
        <v>54</v>
      </c>
      <c r="E5019" s="49">
        <v>0</v>
      </c>
      <c r="F5019" s="49">
        <v>135</v>
      </c>
      <c r="G5019" s="49">
        <v>0</v>
      </c>
      <c r="H5019" s="49">
        <v>0</v>
      </c>
      <c r="I5019" s="50">
        <v>20</v>
      </c>
      <c r="J5019" s="50">
        <v>50</v>
      </c>
      <c r="K5019" s="50">
        <v>45</v>
      </c>
      <c r="L5019" s="50">
        <v>45</v>
      </c>
      <c r="M5019" s="50">
        <v>0</v>
      </c>
      <c r="N5019" s="51">
        <f>D5019*$D$10</f>
        <v>72.900000000000006</v>
      </c>
      <c r="O5019" s="51">
        <f>E5019*$E$10</f>
        <v>0</v>
      </c>
      <c r="P5019" s="51">
        <f>F5019*$F$10</f>
        <v>182.25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51.03</v>
      </c>
      <c r="T5019" s="51">
        <f>(O5019/100)*(K5019*$J$10)</f>
        <v>0</v>
      </c>
      <c r="U5019" s="51">
        <f>(P5019/100)*(K5019*$K$10)+(P5019/100)*(L5019*$L$10)</f>
        <v>229.63499999999996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660"/>
        <v>123.93</v>
      </c>
      <c r="Y5019" s="51">
        <f t="shared" si="661"/>
        <v>0</v>
      </c>
      <c r="Z5019" s="51">
        <f t="shared" si="662"/>
        <v>411.88499999999999</v>
      </c>
      <c r="AA5019" s="51">
        <f t="shared" si="663"/>
        <v>0</v>
      </c>
      <c r="AB5019" s="51">
        <f t="shared" si="664"/>
        <v>0</v>
      </c>
      <c r="AC5019" s="52">
        <f t="shared" si="665"/>
        <v>535.79999999999995</v>
      </c>
      <c r="AD5019" s="53">
        <f>(ROUND(AC5019-AC5012,1)/AC5012)</f>
        <v>0.23769923769923773</v>
      </c>
    </row>
    <row r="5020" spans="1:30">
      <c r="A5020" s="46" t="s">
        <v>36</v>
      </c>
      <c r="B5020" s="61"/>
      <c r="C5020" s="48" t="s">
        <v>12</v>
      </c>
      <c r="D5020" s="49">
        <v>54</v>
      </c>
      <c r="E5020" s="49">
        <v>0</v>
      </c>
      <c r="F5020" s="49">
        <v>0</v>
      </c>
      <c r="G5020" s="49">
        <v>135</v>
      </c>
      <c r="H5020" s="49">
        <v>0</v>
      </c>
      <c r="I5020" s="50">
        <v>20</v>
      </c>
      <c r="J5020" s="50">
        <v>50</v>
      </c>
      <c r="K5020" s="50">
        <v>0</v>
      </c>
      <c r="L5020" s="50">
        <v>100</v>
      </c>
      <c r="M5020" s="50">
        <v>0</v>
      </c>
      <c r="N5020" s="51">
        <f>D5020*$D$11</f>
        <v>72.900000000000006</v>
      </c>
      <c r="O5020" s="51">
        <f>E5020*$E$11</f>
        <v>0</v>
      </c>
      <c r="P5020" s="51">
        <f>F5020*$F$11</f>
        <v>0</v>
      </c>
      <c r="Q5020" s="51">
        <f>G5020*$G$11</f>
        <v>182.25</v>
      </c>
      <c r="R5020" s="51">
        <f>H5020*$H$11</f>
        <v>0</v>
      </c>
      <c r="S5020" s="51">
        <f>(N5020/100)*(I5020*$I$11)+(N5020/100)*(J5020*$J$11)</f>
        <v>51.03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255.15</v>
      </c>
      <c r="W5020" s="51">
        <f>(R5020/100)*(K5020*$K$11)+(R5020/100)*(L5020*$L$11)</f>
        <v>0</v>
      </c>
      <c r="X5020" s="51">
        <f t="shared" si="660"/>
        <v>123.93</v>
      </c>
      <c r="Y5020" s="51">
        <f t="shared" si="661"/>
        <v>0</v>
      </c>
      <c r="Z5020" s="51">
        <f t="shared" si="662"/>
        <v>0</v>
      </c>
      <c r="AA5020" s="51">
        <f t="shared" si="663"/>
        <v>437.4</v>
      </c>
      <c r="AB5020" s="51">
        <f t="shared" si="664"/>
        <v>0</v>
      </c>
      <c r="AC5020" s="52">
        <f t="shared" si="665"/>
        <v>561.29999999999995</v>
      </c>
      <c r="AD5020" s="53">
        <f>(ROUND(AC5020-AC5012,1)/AC5012)</f>
        <v>0.29660429660429666</v>
      </c>
    </row>
    <row r="5021" spans="1:30">
      <c r="A5021" s="46" t="s">
        <v>37</v>
      </c>
      <c r="B5021" s="61"/>
      <c r="C5021" s="48" t="s">
        <v>13</v>
      </c>
      <c r="D5021" s="49">
        <v>54</v>
      </c>
      <c r="E5021" s="49">
        <v>0</v>
      </c>
      <c r="F5021" s="49">
        <v>0</v>
      </c>
      <c r="G5021" s="49">
        <v>0</v>
      </c>
      <c r="H5021" s="49">
        <v>135</v>
      </c>
      <c r="I5021" s="50">
        <v>20</v>
      </c>
      <c r="J5021" s="50">
        <v>50</v>
      </c>
      <c r="K5021" s="50">
        <v>45</v>
      </c>
      <c r="L5021" s="50">
        <v>45</v>
      </c>
      <c r="M5021" s="50">
        <v>0</v>
      </c>
      <c r="N5021" s="51">
        <f>D5021*$D$12</f>
        <v>72.900000000000006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182.25</v>
      </c>
      <c r="S5021" s="51">
        <f>(N5021/100)*(I5021*$I$12)+(N5021/100)*(J5021*$J$12)</f>
        <v>51.03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229.63499999999996</v>
      </c>
      <c r="X5021" s="51">
        <f t="shared" si="660"/>
        <v>123.93</v>
      </c>
      <c r="Y5021" s="51">
        <f t="shared" si="661"/>
        <v>0</v>
      </c>
      <c r="Z5021" s="51">
        <f t="shared" si="662"/>
        <v>0</v>
      </c>
      <c r="AA5021" s="51">
        <f t="shared" si="663"/>
        <v>0</v>
      </c>
      <c r="AB5021" s="51">
        <f t="shared" si="664"/>
        <v>411.88499999999999</v>
      </c>
      <c r="AC5021" s="52">
        <f t="shared" si="665"/>
        <v>535.79999999999995</v>
      </c>
      <c r="AD5021" s="53">
        <f>(ROUND(AC5021-AC5012,1)/AC5012)</f>
        <v>0.23769923769923773</v>
      </c>
    </row>
    <row r="5022" spans="1:30">
      <c r="A5022" s="46" t="s">
        <v>38</v>
      </c>
      <c r="B5022" s="61"/>
      <c r="C5022" s="48" t="s">
        <v>14</v>
      </c>
      <c r="D5022" s="49">
        <v>108</v>
      </c>
      <c r="E5022" s="49">
        <v>0</v>
      </c>
      <c r="F5022" s="49">
        <v>0</v>
      </c>
      <c r="G5022" s="49">
        <v>50</v>
      </c>
      <c r="H5022" s="49">
        <v>0</v>
      </c>
      <c r="I5022" s="50">
        <v>0</v>
      </c>
      <c r="J5022" s="50">
        <v>0</v>
      </c>
      <c r="K5022" s="50">
        <v>0</v>
      </c>
      <c r="L5022" s="50">
        <v>0</v>
      </c>
      <c r="M5022" s="50">
        <v>70</v>
      </c>
      <c r="N5022" s="51">
        <f>D5022*$D$13</f>
        <v>145.80000000000001</v>
      </c>
      <c r="O5022" s="51">
        <f>E5022*$E$13</f>
        <v>0</v>
      </c>
      <c r="P5022" s="51">
        <f>F5022*$F$13</f>
        <v>0</v>
      </c>
      <c r="Q5022" s="51">
        <f>G5022*$G$13</f>
        <v>67.5</v>
      </c>
      <c r="R5022" s="51">
        <f>H5022*$H$13</f>
        <v>0</v>
      </c>
      <c r="S5022" s="51">
        <f>(N5022/100)*(I5022*$I$13)+(N5022/100)*(J5022*$J$13)+(N5022/100)*(M5022*$M$13)</f>
        <v>204.12000000000003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94.5</v>
      </c>
      <c r="W5022" s="51">
        <f>(R5022/100)*(K5022*$K$13)+(R5022/100)*(L5022*$L$13)+(R5022/100)*(M5022*$M$13)</f>
        <v>0</v>
      </c>
      <c r="X5022" s="51">
        <f t="shared" si="660"/>
        <v>349.92000000000007</v>
      </c>
      <c r="Y5022" s="51">
        <f t="shared" si="661"/>
        <v>0</v>
      </c>
      <c r="Z5022" s="51">
        <f t="shared" si="662"/>
        <v>0</v>
      </c>
      <c r="AA5022" s="51">
        <f t="shared" si="663"/>
        <v>162</v>
      </c>
      <c r="AB5022" s="51">
        <f t="shared" si="664"/>
        <v>0</v>
      </c>
      <c r="AC5022" s="52">
        <f t="shared" si="665"/>
        <v>511.9</v>
      </c>
      <c r="AD5022" s="53">
        <f>(ROUND(AC5022-AC5012,1)/AC5012)</f>
        <v>0.18249018249018251</v>
      </c>
    </row>
    <row r="5023" spans="1:30">
      <c r="A5023" s="46" t="s">
        <v>39</v>
      </c>
      <c r="B5023" s="61"/>
      <c r="C5023" s="48" t="s">
        <v>15</v>
      </c>
      <c r="D5023" s="49">
        <v>115</v>
      </c>
      <c r="E5023" s="49">
        <v>0</v>
      </c>
      <c r="F5023" s="49">
        <v>0</v>
      </c>
      <c r="G5023" s="49">
        <v>0</v>
      </c>
      <c r="H5023" s="49">
        <v>0</v>
      </c>
      <c r="I5023" s="50">
        <v>20</v>
      </c>
      <c r="J5023" s="50">
        <v>50</v>
      </c>
      <c r="K5023" s="50">
        <v>80</v>
      </c>
      <c r="L5023" s="50">
        <v>0</v>
      </c>
      <c r="M5023" s="50">
        <v>0</v>
      </c>
      <c r="N5023" s="51">
        <f>D5023*$D$14</f>
        <v>155.25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357.07499999999999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660"/>
        <v>512.32500000000005</v>
      </c>
      <c r="Y5023" s="51">
        <f t="shared" si="661"/>
        <v>0</v>
      </c>
      <c r="Z5023" s="51">
        <f t="shared" si="662"/>
        <v>0</v>
      </c>
      <c r="AA5023" s="51">
        <f t="shared" si="663"/>
        <v>0</v>
      </c>
      <c r="AB5023" s="51">
        <f t="shared" si="664"/>
        <v>0</v>
      </c>
      <c r="AC5023" s="52">
        <f t="shared" si="665"/>
        <v>512.29999999999995</v>
      </c>
      <c r="AD5023" s="53">
        <f>(ROUND(AC5023-AC5012,1)/AC5012)</f>
        <v>0.18341418341418345</v>
      </c>
    </row>
    <row r="5024" spans="1:30">
      <c r="A5024" s="46"/>
      <c r="B5024" s="61">
        <v>600</v>
      </c>
      <c r="C5024" s="48" t="s">
        <v>16</v>
      </c>
      <c r="D5024" s="49">
        <v>115</v>
      </c>
      <c r="E5024" s="49">
        <v>0</v>
      </c>
      <c r="F5024" s="49">
        <v>0</v>
      </c>
      <c r="G5024" s="49">
        <v>0</v>
      </c>
      <c r="H5024" s="49">
        <v>0</v>
      </c>
      <c r="I5024" s="50">
        <v>20</v>
      </c>
      <c r="J5024" s="50">
        <v>50</v>
      </c>
      <c r="K5024" s="50">
        <v>0</v>
      </c>
      <c r="L5024" s="50">
        <v>80</v>
      </c>
      <c r="M5024" s="50">
        <v>0</v>
      </c>
      <c r="N5024" s="51">
        <f>D5024*$D$15</f>
        <v>155.25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357.07499999999999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660"/>
        <v>512.32500000000005</v>
      </c>
      <c r="Y5024" s="51">
        <f t="shared" si="661"/>
        <v>0</v>
      </c>
      <c r="Z5024" s="51">
        <f t="shared" si="662"/>
        <v>0</v>
      </c>
      <c r="AA5024" s="51">
        <f t="shared" si="663"/>
        <v>0</v>
      </c>
      <c r="AB5024" s="51">
        <f t="shared" si="664"/>
        <v>0</v>
      </c>
      <c r="AC5024" s="52">
        <f t="shared" si="665"/>
        <v>512.29999999999995</v>
      </c>
      <c r="AD5024" s="53">
        <f>(ROUND(AC5024-AC5012,1)/AC5012)</f>
        <v>0.18341418341418345</v>
      </c>
    </row>
    <row r="5025" spans="1:30">
      <c r="A5025" s="46"/>
      <c r="B5025" s="61"/>
      <c r="C5025" s="48" t="s">
        <v>17</v>
      </c>
      <c r="D5025" s="49">
        <v>108</v>
      </c>
      <c r="E5025" s="49">
        <v>0</v>
      </c>
      <c r="F5025" s="49">
        <v>0</v>
      </c>
      <c r="G5025" s="49">
        <v>50</v>
      </c>
      <c r="H5025" s="49">
        <v>0</v>
      </c>
      <c r="I5025" s="50">
        <v>20</v>
      </c>
      <c r="J5025" s="50">
        <v>80</v>
      </c>
      <c r="K5025" s="50">
        <v>0</v>
      </c>
      <c r="L5025" s="50">
        <v>0</v>
      </c>
      <c r="M5025" s="50">
        <v>0</v>
      </c>
      <c r="N5025" s="51">
        <f>D5025*$D$16</f>
        <v>145.80000000000001</v>
      </c>
      <c r="O5025" s="51">
        <f>E5025*$E$16</f>
        <v>0</v>
      </c>
      <c r="P5025" s="51">
        <f>F5025*$F$16</f>
        <v>0</v>
      </c>
      <c r="Q5025" s="51">
        <f>G5025*$G$16</f>
        <v>67.5</v>
      </c>
      <c r="R5025" s="51">
        <f>H5025*$H$16</f>
        <v>0</v>
      </c>
      <c r="S5025" s="51">
        <f>(N5025/100)*(I5025*$I$16)+(N5025/100)*(J5025*$J$16)</f>
        <v>320.76000000000005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0</v>
      </c>
      <c r="X5025" s="51">
        <f t="shared" si="660"/>
        <v>466.56000000000006</v>
      </c>
      <c r="Y5025" s="51">
        <f t="shared" si="661"/>
        <v>0</v>
      </c>
      <c r="Z5025" s="51">
        <f t="shared" si="662"/>
        <v>0</v>
      </c>
      <c r="AA5025" s="51">
        <f t="shared" si="663"/>
        <v>67.5</v>
      </c>
      <c r="AB5025" s="51">
        <f t="shared" si="664"/>
        <v>0</v>
      </c>
      <c r="AC5025" s="52">
        <f t="shared" si="665"/>
        <v>534.1</v>
      </c>
      <c r="AD5025" s="53">
        <f>(ROUND(AC5025-AC5012,1)/AC5012)</f>
        <v>0.2337722337722338</v>
      </c>
    </row>
    <row r="5026" spans="1:30">
      <c r="A5026" s="46"/>
      <c r="B5026" s="61"/>
      <c r="C5026" s="48" t="s">
        <v>18</v>
      </c>
      <c r="D5026" s="49">
        <v>108</v>
      </c>
      <c r="E5026" s="49">
        <v>0</v>
      </c>
      <c r="F5026" s="49">
        <v>0</v>
      </c>
      <c r="G5026" s="49">
        <v>50</v>
      </c>
      <c r="H5026" s="49">
        <v>0</v>
      </c>
      <c r="I5026" s="50">
        <v>55</v>
      </c>
      <c r="J5026" s="50">
        <v>50</v>
      </c>
      <c r="K5026" s="50">
        <v>0</v>
      </c>
      <c r="L5026" s="50">
        <v>0</v>
      </c>
      <c r="M5026" s="50">
        <v>0</v>
      </c>
      <c r="N5026" s="51">
        <f>D5026*$D$17</f>
        <v>145.80000000000001</v>
      </c>
      <c r="O5026" s="51">
        <f>E5026*$E$17</f>
        <v>0</v>
      </c>
      <c r="P5026" s="51">
        <f>F5026*$F$17</f>
        <v>0</v>
      </c>
      <c r="Q5026" s="51">
        <f>G5026*$G$17</f>
        <v>67.5</v>
      </c>
      <c r="R5026" s="51">
        <f>H5026*$H$17</f>
        <v>0</v>
      </c>
      <c r="S5026" s="51">
        <f>(N5026/100)*(I5026*$I$17)+(N5026/100)*(J5026*$J$17)</f>
        <v>273.375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0</v>
      </c>
      <c r="X5026" s="51">
        <f t="shared" si="660"/>
        <v>419.17500000000001</v>
      </c>
      <c r="Y5026" s="51">
        <f t="shared" si="661"/>
        <v>0</v>
      </c>
      <c r="Z5026" s="51">
        <f t="shared" si="662"/>
        <v>0</v>
      </c>
      <c r="AA5026" s="51">
        <f t="shared" si="663"/>
        <v>67.5</v>
      </c>
      <c r="AB5026" s="51">
        <f t="shared" si="664"/>
        <v>0</v>
      </c>
      <c r="AC5026" s="52">
        <f t="shared" si="665"/>
        <v>486.7</v>
      </c>
      <c r="AD5026" s="53">
        <f>(ROUND(AC5026-AC5012,1)/AC5012)</f>
        <v>0.12427812427812428</v>
      </c>
    </row>
    <row r="5027" spans="1:30">
      <c r="A5027" s="54" t="s">
        <v>19</v>
      </c>
      <c r="B5027" s="58" t="s">
        <v>401</v>
      </c>
      <c r="C5027" s="38" t="s">
        <v>50</v>
      </c>
      <c r="D5027" s="39">
        <v>120</v>
      </c>
      <c r="E5027" s="39">
        <v>0</v>
      </c>
      <c r="F5027" s="39">
        <v>0</v>
      </c>
      <c r="G5027" s="39">
        <v>0</v>
      </c>
      <c r="H5027" s="39">
        <v>50</v>
      </c>
      <c r="I5027" s="40">
        <v>30</v>
      </c>
      <c r="J5027" s="40">
        <v>30</v>
      </c>
      <c r="K5027" s="40">
        <v>20</v>
      </c>
      <c r="L5027" s="40">
        <v>20</v>
      </c>
      <c r="M5027" s="40">
        <v>0</v>
      </c>
      <c r="N5027" s="41">
        <f>D5027*$D$3</f>
        <v>168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70</v>
      </c>
      <c r="S5027" s="41">
        <f>(N5027/100)*(I5027*$I$3)+(N5027/100)*(J5027*$J$3)</f>
        <v>201.6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56</v>
      </c>
      <c r="X5027" s="41">
        <f t="shared" si="660"/>
        <v>369.6</v>
      </c>
      <c r="Y5027" s="41">
        <f t="shared" si="661"/>
        <v>0</v>
      </c>
      <c r="Z5027" s="41">
        <f t="shared" si="662"/>
        <v>0</v>
      </c>
      <c r="AA5027" s="41">
        <f t="shared" si="663"/>
        <v>0</v>
      </c>
      <c r="AB5027" s="41">
        <f t="shared" si="664"/>
        <v>126</v>
      </c>
      <c r="AC5027" s="42">
        <f t="shared" si="665"/>
        <v>495.6</v>
      </c>
      <c r="AD5027" s="43"/>
    </row>
    <row r="5028" spans="1:30">
      <c r="A5028" s="46" t="s">
        <v>29</v>
      </c>
      <c r="B5028" s="59">
        <v>10</v>
      </c>
      <c r="C5028" s="48" t="s">
        <v>5</v>
      </c>
      <c r="D5028" s="49">
        <v>120</v>
      </c>
      <c r="E5028" s="49">
        <v>0</v>
      </c>
      <c r="F5028" s="49">
        <v>0</v>
      </c>
      <c r="G5028" s="49">
        <v>0</v>
      </c>
      <c r="H5028" s="49">
        <v>50</v>
      </c>
      <c r="I5028" s="50">
        <v>50</v>
      </c>
      <c r="J5028" s="50">
        <v>50</v>
      </c>
      <c r="K5028" s="50">
        <v>20</v>
      </c>
      <c r="L5028" s="50">
        <v>20</v>
      </c>
      <c r="M5028" s="50">
        <v>0</v>
      </c>
      <c r="N5028" s="51">
        <f>D5028*$D$4</f>
        <v>162</v>
      </c>
      <c r="O5028" s="51">
        <f>E5028*$E$4</f>
        <v>0</v>
      </c>
      <c r="P5028" s="51">
        <f>F5028*$F$4</f>
        <v>0</v>
      </c>
      <c r="Q5028" s="51">
        <f>G5028*$G$4</f>
        <v>0</v>
      </c>
      <c r="R5028" s="51">
        <f>H5028*$H$4</f>
        <v>67.5</v>
      </c>
      <c r="S5028" s="51">
        <f>(N5028/100)*(I5028*$I$4)+(N5028/100)*(J5028*$J$4)</f>
        <v>324</v>
      </c>
      <c r="T5028" s="51">
        <f>(O5028/100)*(K5028*$K$4)</f>
        <v>0</v>
      </c>
      <c r="U5028" s="51">
        <f>(P5028/100)*(K5028*$K$4)+(P5028/100)*(L5028*$L$4)</f>
        <v>0</v>
      </c>
      <c r="V5028" s="51">
        <f>(Q5028/100)*(L5028*$L$4)</f>
        <v>0</v>
      </c>
      <c r="W5028" s="51">
        <f>(R5028/100)*(K5028*$K$4)+(R5028/100)*(L5028*$L$4)</f>
        <v>54</v>
      </c>
      <c r="X5028" s="51">
        <f t="shared" si="660"/>
        <v>486</v>
      </c>
      <c r="Y5028" s="51">
        <f t="shared" si="661"/>
        <v>0</v>
      </c>
      <c r="Z5028" s="51">
        <f t="shared" si="662"/>
        <v>0</v>
      </c>
      <c r="AA5028" s="51">
        <f t="shared" si="663"/>
        <v>0</v>
      </c>
      <c r="AB5028" s="51">
        <f t="shared" si="664"/>
        <v>121.5</v>
      </c>
      <c r="AC5028" s="52">
        <f t="shared" si="665"/>
        <v>607.5</v>
      </c>
      <c r="AD5028" s="53">
        <f>(ROUND(AC5028-AC5027,1)/AC5027)</f>
        <v>0.22578692493946731</v>
      </c>
    </row>
    <row r="5029" spans="1:30">
      <c r="A5029" s="46" t="s">
        <v>30</v>
      </c>
      <c r="B5029" s="59">
        <v>10</v>
      </c>
      <c r="C5029" s="48" t="s">
        <v>6</v>
      </c>
      <c r="D5029" s="49">
        <v>120</v>
      </c>
      <c r="E5029" s="49">
        <v>0</v>
      </c>
      <c r="F5029" s="49">
        <v>0</v>
      </c>
      <c r="G5029" s="49">
        <v>0</v>
      </c>
      <c r="H5029" s="49">
        <v>50</v>
      </c>
      <c r="I5029" s="50">
        <v>30</v>
      </c>
      <c r="J5029" s="50">
        <v>30</v>
      </c>
      <c r="K5029" s="50">
        <v>20</v>
      </c>
      <c r="L5029" s="50">
        <v>20</v>
      </c>
      <c r="M5029" s="50">
        <v>0</v>
      </c>
      <c r="N5029" s="51">
        <f>D5029*$D$5</f>
        <v>168</v>
      </c>
      <c r="O5029" s="51">
        <f>E5029*$E$5</f>
        <v>0</v>
      </c>
      <c r="P5029" s="51">
        <f>F5029*$F$5</f>
        <v>0</v>
      </c>
      <c r="Q5029" s="51">
        <f>G5029*$G$5</f>
        <v>0</v>
      </c>
      <c r="R5029" s="51">
        <f>H5029*$H$5</f>
        <v>70</v>
      </c>
      <c r="S5029" s="51">
        <f>(N5029/100)*(I5029*$I$5)+(N5029/100)*(J5029*$J$5)</f>
        <v>201.6</v>
      </c>
      <c r="T5029" s="51">
        <f>(O5029/100)*(K5029*$K$5)</f>
        <v>0</v>
      </c>
      <c r="U5029" s="51">
        <f>(P5029/100)*(K5029*$K$5)+(P5029/100)*(L5029*$L$5)</f>
        <v>0</v>
      </c>
      <c r="V5029" s="51">
        <f>(Q5029/100)*(L5029*$L$5)</f>
        <v>0</v>
      </c>
      <c r="W5029" s="51">
        <f>(R5029/100)*(K5029*$K$5)+(R5029/100)*(L5029*$L$5)</f>
        <v>56</v>
      </c>
      <c r="X5029" s="51">
        <f t="shared" si="660"/>
        <v>369.6</v>
      </c>
      <c r="Y5029" s="51">
        <f t="shared" si="661"/>
        <v>0</v>
      </c>
      <c r="Z5029" s="51">
        <f t="shared" si="662"/>
        <v>0</v>
      </c>
      <c r="AA5029" s="51">
        <f t="shared" si="663"/>
        <v>0</v>
      </c>
      <c r="AB5029" s="51">
        <f t="shared" si="664"/>
        <v>126</v>
      </c>
      <c r="AC5029" s="52">
        <f t="shared" si="665"/>
        <v>495.6</v>
      </c>
      <c r="AD5029" s="53">
        <f>(ROUND(AC5029-AC5027,1)/AC5027)</f>
        <v>0</v>
      </c>
    </row>
    <row r="5030" spans="1:30">
      <c r="A5030" s="46" t="s">
        <v>31</v>
      </c>
      <c r="B5030" s="59">
        <v>20</v>
      </c>
      <c r="C5030" s="48" t="s">
        <v>7</v>
      </c>
      <c r="D5030" s="49">
        <v>120</v>
      </c>
      <c r="E5030" s="49">
        <v>0</v>
      </c>
      <c r="F5030" s="49">
        <v>0</v>
      </c>
      <c r="G5030" s="49">
        <v>0</v>
      </c>
      <c r="H5030" s="49">
        <v>50</v>
      </c>
      <c r="I5030" s="50">
        <v>30</v>
      </c>
      <c r="J5030" s="50">
        <v>30</v>
      </c>
      <c r="K5030" s="50">
        <v>20</v>
      </c>
      <c r="L5030" s="50">
        <v>20</v>
      </c>
      <c r="M5030" s="50">
        <v>0</v>
      </c>
      <c r="N5030" s="51">
        <f>D5030*$D$6</f>
        <v>168</v>
      </c>
      <c r="O5030" s="51">
        <f>E5030*$E$6</f>
        <v>0</v>
      </c>
      <c r="P5030" s="51">
        <f>F5030*$F$6</f>
        <v>0</v>
      </c>
      <c r="Q5030" s="51">
        <f>G5030*$G$6</f>
        <v>0</v>
      </c>
      <c r="R5030" s="51">
        <f>H5030*$H$6</f>
        <v>70</v>
      </c>
      <c r="S5030" s="51">
        <f>(N5030/100)*(I5030*$I$6)+(N5030/100)*(J5030*$J$6)</f>
        <v>201.6</v>
      </c>
      <c r="T5030" s="51">
        <f>(O5030/100)*(K5030*$K$6)</f>
        <v>0</v>
      </c>
      <c r="U5030" s="51">
        <f>(P5030/100)*(K5030*$K$6)+(P5030/100)*(L5030*$L$6)</f>
        <v>0</v>
      </c>
      <c r="V5030" s="51">
        <f>(Q5030/100)*(L5030*$L$6)</f>
        <v>0</v>
      </c>
      <c r="W5030" s="51">
        <f>(R5030/100)*(K5030*$K$6)+(R5030/100)*(L5030*$L$6)</f>
        <v>56</v>
      </c>
      <c r="X5030" s="51">
        <f t="shared" si="660"/>
        <v>369.6</v>
      </c>
      <c r="Y5030" s="51">
        <f t="shared" si="661"/>
        <v>0</v>
      </c>
      <c r="Z5030" s="51">
        <f t="shared" si="662"/>
        <v>0</v>
      </c>
      <c r="AA5030" s="51">
        <f t="shared" si="663"/>
        <v>0</v>
      </c>
      <c r="AB5030" s="51">
        <f t="shared" si="664"/>
        <v>126</v>
      </c>
      <c r="AC5030" s="52">
        <f t="shared" si="665"/>
        <v>495.6</v>
      </c>
      <c r="AD5030" s="53">
        <f>(ROUND(AC5030-AC5027,1)/AC5027)</f>
        <v>0</v>
      </c>
    </row>
    <row r="5031" spans="1:30">
      <c r="A5031" s="46" t="s">
        <v>32</v>
      </c>
      <c r="B5031" s="59">
        <v>20</v>
      </c>
      <c r="C5031" s="48" t="s">
        <v>8</v>
      </c>
      <c r="D5031" s="49">
        <v>120</v>
      </c>
      <c r="E5031" s="49">
        <v>0</v>
      </c>
      <c r="F5031" s="49">
        <v>0</v>
      </c>
      <c r="G5031" s="49">
        <v>0</v>
      </c>
      <c r="H5031" s="49">
        <v>50</v>
      </c>
      <c r="I5031" s="50">
        <v>30</v>
      </c>
      <c r="J5031" s="50">
        <v>30</v>
      </c>
      <c r="K5031" s="50">
        <v>20</v>
      </c>
      <c r="L5031" s="50">
        <v>20</v>
      </c>
      <c r="M5031" s="50">
        <v>0</v>
      </c>
      <c r="N5031" s="51">
        <f>D5031*$D$7</f>
        <v>168</v>
      </c>
      <c r="O5031" s="51">
        <f>E5031*$E$7</f>
        <v>0</v>
      </c>
      <c r="P5031" s="51">
        <f>F5031*$F$7</f>
        <v>0</v>
      </c>
      <c r="Q5031" s="51">
        <f>G5031*$G$7</f>
        <v>0</v>
      </c>
      <c r="R5031" s="51">
        <f>H5031*$H$7</f>
        <v>70</v>
      </c>
      <c r="S5031" s="51">
        <f>(N5031/100)*(I5031*$I$7)+(N5031/100)*(J5031*$J$7)</f>
        <v>201.6</v>
      </c>
      <c r="T5031" s="51">
        <f>(O5031/100)*(K5031*$K$7)</f>
        <v>0</v>
      </c>
      <c r="U5031" s="51">
        <f>(P5031/100)*(K5031*$K$7)+(P5031/100)*(L5031*$L$7)</f>
        <v>0</v>
      </c>
      <c r="V5031" s="51">
        <f>(Q5031/100)*(L5031*$L$7)</f>
        <v>0</v>
      </c>
      <c r="W5031" s="51">
        <f>(R5031/100)*(K5031*$K$7)+(R5031/100)*(L5031*$L$7)</f>
        <v>56</v>
      </c>
      <c r="X5031" s="51">
        <f t="shared" si="660"/>
        <v>369.6</v>
      </c>
      <c r="Y5031" s="51">
        <f t="shared" si="661"/>
        <v>0</v>
      </c>
      <c r="Z5031" s="51">
        <f t="shared" si="662"/>
        <v>0</v>
      </c>
      <c r="AA5031" s="51">
        <f t="shared" si="663"/>
        <v>0</v>
      </c>
      <c r="AB5031" s="51">
        <f t="shared" si="664"/>
        <v>126</v>
      </c>
      <c r="AC5031" s="52">
        <f t="shared" si="665"/>
        <v>495.6</v>
      </c>
      <c r="AD5031" s="53">
        <f>(ROUND(AC5031-AC5027,1)/AC5027)</f>
        <v>0</v>
      </c>
    </row>
    <row r="5032" spans="1:30">
      <c r="A5032" s="46" t="s">
        <v>33</v>
      </c>
      <c r="B5032" s="59"/>
      <c r="C5032" s="48" t="s">
        <v>9</v>
      </c>
      <c r="D5032" s="49">
        <v>120</v>
      </c>
      <c r="E5032" s="49">
        <v>0</v>
      </c>
      <c r="F5032" s="49">
        <v>0</v>
      </c>
      <c r="G5032" s="49">
        <v>0</v>
      </c>
      <c r="H5032" s="49">
        <v>50</v>
      </c>
      <c r="I5032" s="50">
        <v>30</v>
      </c>
      <c r="J5032" s="50">
        <v>30</v>
      </c>
      <c r="K5032" s="50">
        <v>20</v>
      </c>
      <c r="L5032" s="50">
        <v>20</v>
      </c>
      <c r="M5032" s="50">
        <v>0</v>
      </c>
      <c r="N5032" s="51">
        <f>D5032*$D$8</f>
        <v>168</v>
      </c>
      <c r="O5032" s="51">
        <f>E5032*$E$8</f>
        <v>0</v>
      </c>
      <c r="P5032" s="51">
        <f>F5032*$F$8</f>
        <v>0</v>
      </c>
      <c r="Q5032" s="51">
        <f>G5032*$G$8</f>
        <v>0</v>
      </c>
      <c r="R5032" s="51">
        <f>H5032*$H$8</f>
        <v>70</v>
      </c>
      <c r="S5032" s="51">
        <f>(N5032/100)*(I5032*$I$8)+(N5032/100)*(J5032*$J$8)</f>
        <v>201.6</v>
      </c>
      <c r="T5032" s="51">
        <f>(O5032/100)*(K5032*$K$8)</f>
        <v>0</v>
      </c>
      <c r="U5032" s="51">
        <f>(P5032/100)*(K5032*$K$8)+(P5032/100)*(L5032*$L$8)</f>
        <v>0</v>
      </c>
      <c r="V5032" s="51">
        <f>(Q5032/100)*(L5032*$L$8)</f>
        <v>0</v>
      </c>
      <c r="W5032" s="51">
        <f>(R5032/100)*(K5032*$K$8)+(R5032/100)*(L5032*$L$8)</f>
        <v>56</v>
      </c>
      <c r="X5032" s="51">
        <f t="shared" si="660"/>
        <v>369.6</v>
      </c>
      <c r="Y5032" s="51">
        <f t="shared" si="661"/>
        <v>0</v>
      </c>
      <c r="Z5032" s="51">
        <f t="shared" si="662"/>
        <v>0</v>
      </c>
      <c r="AA5032" s="51">
        <f t="shared" si="663"/>
        <v>0</v>
      </c>
      <c r="AB5032" s="51">
        <f t="shared" si="664"/>
        <v>126</v>
      </c>
      <c r="AC5032" s="52">
        <f t="shared" si="665"/>
        <v>495.6</v>
      </c>
      <c r="AD5032" s="53">
        <f>(ROUND(AC5032-AC5027,1)/AC5027)</f>
        <v>0</v>
      </c>
    </row>
    <row r="5033" spans="1:30">
      <c r="A5033" s="46" t="s">
        <v>34</v>
      </c>
      <c r="B5033" s="59"/>
      <c r="C5033" s="48" t="s">
        <v>10</v>
      </c>
      <c r="D5033" s="49">
        <v>60</v>
      </c>
      <c r="E5033" s="49">
        <v>145</v>
      </c>
      <c r="F5033" s="49">
        <v>0</v>
      </c>
      <c r="G5033" s="49">
        <v>0</v>
      </c>
      <c r="H5033" s="49">
        <v>0</v>
      </c>
      <c r="I5033" s="50">
        <v>30</v>
      </c>
      <c r="J5033" s="50">
        <v>30</v>
      </c>
      <c r="K5033" s="50">
        <v>100</v>
      </c>
      <c r="L5033" s="50">
        <v>0</v>
      </c>
      <c r="M5033" s="50">
        <v>0</v>
      </c>
      <c r="N5033" s="51">
        <f>D5033*$D$9</f>
        <v>81</v>
      </c>
      <c r="O5033" s="51">
        <f>E5033*$E$9</f>
        <v>195.75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48.6</v>
      </c>
      <c r="T5033" s="51">
        <f>(O5033/100)*(K5033*$K$9)</f>
        <v>274.05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ref="X5033:X5064" si="666">N5033+S5033</f>
        <v>129.6</v>
      </c>
      <c r="Y5033" s="51">
        <f t="shared" ref="Y5033:Y5064" si="667">O5033+T5033</f>
        <v>469.8</v>
      </c>
      <c r="Z5033" s="51">
        <f t="shared" ref="Z5033:Z5064" si="668">P5033+U5033</f>
        <v>0</v>
      </c>
      <c r="AA5033" s="51">
        <f t="shared" ref="AA5033:AA5064" si="669">Q5033+V5033</f>
        <v>0</v>
      </c>
      <c r="AB5033" s="51">
        <f t="shared" ref="AB5033:AB5064" si="670">R5033+W5033</f>
        <v>0</v>
      </c>
      <c r="AC5033" s="52">
        <f t="shared" ref="AC5033:AC5064" si="671">ROUND(X5033+Y5033+Z5033+AA5033+AB5033,1)</f>
        <v>599.4</v>
      </c>
      <c r="AD5033" s="53">
        <f>(ROUND(AC5033-AC5027,1)/AC5027)</f>
        <v>0.20944309927360774</v>
      </c>
    </row>
    <row r="5034" spans="1:30">
      <c r="A5034" s="46" t="s">
        <v>35</v>
      </c>
      <c r="B5034" s="59"/>
      <c r="C5034" s="48" t="s">
        <v>11</v>
      </c>
      <c r="D5034" s="49">
        <v>60</v>
      </c>
      <c r="E5034" s="49">
        <v>0</v>
      </c>
      <c r="F5034" s="49">
        <v>145</v>
      </c>
      <c r="G5034" s="49">
        <v>0</v>
      </c>
      <c r="H5034" s="49">
        <v>0</v>
      </c>
      <c r="I5034" s="50">
        <v>30</v>
      </c>
      <c r="J5034" s="50">
        <v>30</v>
      </c>
      <c r="K5034" s="50">
        <v>50</v>
      </c>
      <c r="L5034" s="50">
        <v>50</v>
      </c>
      <c r="M5034" s="50">
        <v>0</v>
      </c>
      <c r="N5034" s="51">
        <f>D5034*$D$10</f>
        <v>81</v>
      </c>
      <c r="O5034" s="51">
        <f>E5034*$E$10</f>
        <v>0</v>
      </c>
      <c r="P5034" s="51">
        <f>F5034*$F$10</f>
        <v>195.75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48.6</v>
      </c>
      <c r="T5034" s="51">
        <f>(O5034/100)*(K5034*$J$10)</f>
        <v>0</v>
      </c>
      <c r="U5034" s="51">
        <f>(P5034/100)*(K5034*$K$10)+(P5034/100)*(L5034*$L$10)</f>
        <v>274.05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666"/>
        <v>129.6</v>
      </c>
      <c r="Y5034" s="51">
        <f t="shared" si="667"/>
        <v>0</v>
      </c>
      <c r="Z5034" s="51">
        <f t="shared" si="668"/>
        <v>469.8</v>
      </c>
      <c r="AA5034" s="51">
        <f t="shared" si="669"/>
        <v>0</v>
      </c>
      <c r="AB5034" s="51">
        <f t="shared" si="670"/>
        <v>0</v>
      </c>
      <c r="AC5034" s="52">
        <f t="shared" si="671"/>
        <v>599.4</v>
      </c>
      <c r="AD5034" s="53">
        <f>(ROUND(AC5034-AC5027,1)/AC5027)</f>
        <v>0.20944309927360774</v>
      </c>
    </row>
    <row r="5035" spans="1:30">
      <c r="A5035" s="46" t="s">
        <v>36</v>
      </c>
      <c r="B5035" s="59"/>
      <c r="C5035" s="48" t="s">
        <v>12</v>
      </c>
      <c r="D5035" s="49">
        <v>60</v>
      </c>
      <c r="E5035" s="49">
        <v>0</v>
      </c>
      <c r="F5035" s="49">
        <v>0</v>
      </c>
      <c r="G5035" s="49">
        <v>145</v>
      </c>
      <c r="H5035" s="49">
        <v>0</v>
      </c>
      <c r="I5035" s="50">
        <v>30</v>
      </c>
      <c r="J5035" s="50">
        <v>30</v>
      </c>
      <c r="K5035" s="50">
        <v>0</v>
      </c>
      <c r="L5035" s="50">
        <v>100</v>
      </c>
      <c r="M5035" s="50">
        <v>0</v>
      </c>
      <c r="N5035" s="51">
        <f>D5035*$D$11</f>
        <v>81</v>
      </c>
      <c r="O5035" s="51">
        <f>E5035*$E$11</f>
        <v>0</v>
      </c>
      <c r="P5035" s="51">
        <f>F5035*$F$11</f>
        <v>0</v>
      </c>
      <c r="Q5035" s="51">
        <f>G5035*$G$11</f>
        <v>195.75</v>
      </c>
      <c r="R5035" s="51">
        <f>H5035*$H$11</f>
        <v>0</v>
      </c>
      <c r="S5035" s="51">
        <f>(N5035/100)*(I5035*$I$11)+(N5035/100)*(J5035*$J$11)</f>
        <v>48.6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274.05</v>
      </c>
      <c r="W5035" s="51">
        <f>(R5035/100)*(K5035*$K$11)+(R5035/100)*(L5035*$L$11)</f>
        <v>0</v>
      </c>
      <c r="X5035" s="51">
        <f t="shared" si="666"/>
        <v>129.6</v>
      </c>
      <c r="Y5035" s="51">
        <f t="shared" si="667"/>
        <v>0</v>
      </c>
      <c r="Z5035" s="51">
        <f t="shared" si="668"/>
        <v>0</v>
      </c>
      <c r="AA5035" s="51">
        <f t="shared" si="669"/>
        <v>469.8</v>
      </c>
      <c r="AB5035" s="51">
        <f t="shared" si="670"/>
        <v>0</v>
      </c>
      <c r="AC5035" s="52">
        <f t="shared" si="671"/>
        <v>599.4</v>
      </c>
      <c r="AD5035" s="53">
        <f>(ROUND(AC5035-AC5027,1)/AC5027)</f>
        <v>0.20944309927360774</v>
      </c>
    </row>
    <row r="5036" spans="1:30">
      <c r="A5036" s="46" t="s">
        <v>37</v>
      </c>
      <c r="B5036" s="59"/>
      <c r="C5036" s="48" t="s">
        <v>13</v>
      </c>
      <c r="D5036" s="49">
        <v>60</v>
      </c>
      <c r="E5036" s="49">
        <v>0</v>
      </c>
      <c r="F5036" s="49">
        <v>0</v>
      </c>
      <c r="G5036" s="49">
        <v>0</v>
      </c>
      <c r="H5036" s="49">
        <v>145</v>
      </c>
      <c r="I5036" s="50">
        <v>30</v>
      </c>
      <c r="J5036" s="50">
        <v>30</v>
      </c>
      <c r="K5036" s="50">
        <v>55</v>
      </c>
      <c r="L5036" s="50">
        <v>55</v>
      </c>
      <c r="M5036" s="50">
        <v>0</v>
      </c>
      <c r="N5036" s="51">
        <f>D5036*$D$12</f>
        <v>81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195.75</v>
      </c>
      <c r="S5036" s="51">
        <f>(N5036/100)*(I5036*$I$12)+(N5036/100)*(J5036*$J$12)</f>
        <v>48.6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301.45499999999998</v>
      </c>
      <c r="X5036" s="51">
        <f t="shared" si="666"/>
        <v>129.6</v>
      </c>
      <c r="Y5036" s="51">
        <f t="shared" si="667"/>
        <v>0</v>
      </c>
      <c r="Z5036" s="51">
        <f t="shared" si="668"/>
        <v>0</v>
      </c>
      <c r="AA5036" s="51">
        <f t="shared" si="669"/>
        <v>0</v>
      </c>
      <c r="AB5036" s="51">
        <f t="shared" si="670"/>
        <v>497.20499999999998</v>
      </c>
      <c r="AC5036" s="52">
        <f t="shared" si="671"/>
        <v>626.79999999999995</v>
      </c>
      <c r="AD5036" s="53">
        <f>(ROUND(AC5036-AC5027,1)/AC5027)</f>
        <v>0.26472962066182404</v>
      </c>
    </row>
    <row r="5037" spans="1:30">
      <c r="A5037" s="46" t="s">
        <v>38</v>
      </c>
      <c r="B5037" s="59"/>
      <c r="C5037" s="48" t="s">
        <v>14</v>
      </c>
      <c r="D5037" s="49">
        <v>120</v>
      </c>
      <c r="E5037" s="49">
        <v>0</v>
      </c>
      <c r="F5037" s="49">
        <v>0</v>
      </c>
      <c r="G5037" s="49">
        <v>0</v>
      </c>
      <c r="H5037" s="49">
        <v>50</v>
      </c>
      <c r="I5037" s="50">
        <v>0</v>
      </c>
      <c r="J5037" s="50">
        <v>0</v>
      </c>
      <c r="K5037" s="50">
        <v>0</v>
      </c>
      <c r="L5037" s="50">
        <v>0</v>
      </c>
      <c r="M5037" s="50">
        <v>86</v>
      </c>
      <c r="N5037" s="51">
        <f>D5037*$D$13</f>
        <v>162</v>
      </c>
      <c r="O5037" s="51">
        <f>E5037*$E$13</f>
        <v>0</v>
      </c>
      <c r="P5037" s="51">
        <f>F5037*$F$13</f>
        <v>0</v>
      </c>
      <c r="Q5037" s="51">
        <f>G5037*$G$13</f>
        <v>0</v>
      </c>
      <c r="R5037" s="51">
        <f>H5037*$H$13</f>
        <v>67.5</v>
      </c>
      <c r="S5037" s="51">
        <f>(N5037/100)*(I5037*$I$13)+(N5037/100)*(J5037*$J$13)+(N5037/100)*(M5037*$M$13)</f>
        <v>278.64000000000004</v>
      </c>
      <c r="T5037" s="51">
        <f>(O5037/100)*(K5037*$K$13)+(O5037/100)*(M5037*$M$13)</f>
        <v>0</v>
      </c>
      <c r="U5037" s="51">
        <f>(P5037/100)*(K5037*$K$13)+(P5037/100)*(L5037*$L$13)+(P5037/100)*(M5037*$M$13)</f>
        <v>0</v>
      </c>
      <c r="V5037" s="51">
        <f>(Q5037/100)*(L5037*$L$13)+(Q5037/100)*(M5037*$M$13)</f>
        <v>0</v>
      </c>
      <c r="W5037" s="51">
        <f>(R5037/100)*(K5037*$K$13)+(R5037/100)*(L5037*$L$13)+(R5037/100)*(M5037*$M$13)</f>
        <v>116.10000000000001</v>
      </c>
      <c r="X5037" s="51">
        <f t="shared" si="666"/>
        <v>440.64000000000004</v>
      </c>
      <c r="Y5037" s="51">
        <f t="shared" si="667"/>
        <v>0</v>
      </c>
      <c r="Z5037" s="51">
        <f t="shared" si="668"/>
        <v>0</v>
      </c>
      <c r="AA5037" s="51">
        <f t="shared" si="669"/>
        <v>0</v>
      </c>
      <c r="AB5037" s="51">
        <f t="shared" si="670"/>
        <v>183.60000000000002</v>
      </c>
      <c r="AC5037" s="52">
        <f t="shared" si="671"/>
        <v>624.20000000000005</v>
      </c>
      <c r="AD5037" s="53">
        <f>(ROUND(AC5037-AC5027,1)/AC5027)</f>
        <v>0.25948345439870862</v>
      </c>
    </row>
    <row r="5038" spans="1:30">
      <c r="A5038" s="46" t="s">
        <v>39</v>
      </c>
      <c r="B5038" s="59"/>
      <c r="C5038" s="48" t="s">
        <v>15</v>
      </c>
      <c r="D5038" s="49">
        <v>135</v>
      </c>
      <c r="E5038" s="49">
        <v>0</v>
      </c>
      <c r="F5038" s="49">
        <v>0</v>
      </c>
      <c r="G5038" s="49">
        <v>0</v>
      </c>
      <c r="H5038" s="49">
        <v>0</v>
      </c>
      <c r="I5038" s="50">
        <v>30</v>
      </c>
      <c r="J5038" s="50">
        <v>30</v>
      </c>
      <c r="K5038" s="50">
        <v>80</v>
      </c>
      <c r="L5038" s="50">
        <v>0</v>
      </c>
      <c r="M5038" s="50">
        <v>0</v>
      </c>
      <c r="N5038" s="51">
        <f>D5038*$D$14</f>
        <v>182.25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400.95000000000005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666"/>
        <v>583.20000000000005</v>
      </c>
      <c r="Y5038" s="51">
        <f t="shared" si="667"/>
        <v>0</v>
      </c>
      <c r="Z5038" s="51">
        <f t="shared" si="668"/>
        <v>0</v>
      </c>
      <c r="AA5038" s="51">
        <f t="shared" si="669"/>
        <v>0</v>
      </c>
      <c r="AB5038" s="51">
        <f t="shared" si="670"/>
        <v>0</v>
      </c>
      <c r="AC5038" s="52">
        <f t="shared" si="671"/>
        <v>583.20000000000005</v>
      </c>
      <c r="AD5038" s="53">
        <f>(ROUND(AC5038-AC5027,1)/AC5027)</f>
        <v>0.1767554479418886</v>
      </c>
    </row>
    <row r="5039" spans="1:30">
      <c r="A5039" s="46"/>
      <c r="B5039" s="59">
        <v>700</v>
      </c>
      <c r="C5039" s="48" t="s">
        <v>16</v>
      </c>
      <c r="D5039" s="49">
        <v>135</v>
      </c>
      <c r="E5039" s="49">
        <v>0</v>
      </c>
      <c r="F5039" s="49">
        <v>0</v>
      </c>
      <c r="G5039" s="49">
        <v>0</v>
      </c>
      <c r="H5039" s="49">
        <v>0</v>
      </c>
      <c r="I5039" s="50">
        <v>30</v>
      </c>
      <c r="J5039" s="50">
        <v>30</v>
      </c>
      <c r="K5039" s="50">
        <v>0</v>
      </c>
      <c r="L5039" s="50">
        <v>80</v>
      </c>
      <c r="M5039" s="50">
        <v>0</v>
      </c>
      <c r="N5039" s="51">
        <f>D5039*$D$15</f>
        <v>182.25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400.95000000000005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666"/>
        <v>583.20000000000005</v>
      </c>
      <c r="Y5039" s="51">
        <f t="shared" si="667"/>
        <v>0</v>
      </c>
      <c r="Z5039" s="51">
        <f t="shared" si="668"/>
        <v>0</v>
      </c>
      <c r="AA5039" s="51">
        <f t="shared" si="669"/>
        <v>0</v>
      </c>
      <c r="AB5039" s="51">
        <f t="shared" si="670"/>
        <v>0</v>
      </c>
      <c r="AC5039" s="52">
        <f t="shared" si="671"/>
        <v>583.20000000000005</v>
      </c>
      <c r="AD5039" s="53">
        <f>(ROUND(AC5039-AC5027,1)/AC5027)</f>
        <v>0.1767554479418886</v>
      </c>
    </row>
    <row r="5040" spans="1:30">
      <c r="A5040" s="46"/>
      <c r="B5040" s="59"/>
      <c r="C5040" s="48" t="s">
        <v>17</v>
      </c>
      <c r="D5040" s="49">
        <v>120</v>
      </c>
      <c r="E5040" s="49">
        <v>0</v>
      </c>
      <c r="F5040" s="49">
        <v>0</v>
      </c>
      <c r="G5040" s="49">
        <v>0</v>
      </c>
      <c r="H5040" s="49">
        <v>50</v>
      </c>
      <c r="I5040" s="50">
        <v>30</v>
      </c>
      <c r="J5040" s="50">
        <v>65</v>
      </c>
      <c r="K5040" s="50">
        <v>20</v>
      </c>
      <c r="L5040" s="50">
        <v>20</v>
      </c>
      <c r="M5040" s="50">
        <v>0</v>
      </c>
      <c r="N5040" s="51">
        <f>D5040*$D$16</f>
        <v>162</v>
      </c>
      <c r="O5040" s="51">
        <f>E5040*$E$16</f>
        <v>0</v>
      </c>
      <c r="P5040" s="51">
        <f>F5040*$F$16</f>
        <v>0</v>
      </c>
      <c r="Q5040" s="51">
        <f>G5040*$G$16</f>
        <v>0</v>
      </c>
      <c r="R5040" s="51">
        <f>H5040*$H$16</f>
        <v>67.5</v>
      </c>
      <c r="S5040" s="51">
        <f>(N5040/100)*(I5040*$I$16)+(N5040/100)*(J5040*$J$16)</f>
        <v>311.85000000000002</v>
      </c>
      <c r="T5040" s="51">
        <f>(O5040/100)*(K5040*$K$16)</f>
        <v>0</v>
      </c>
      <c r="U5040" s="51">
        <f>(P5040/100)*(K5040*$K$16)+(P5040/100)*(L5040*$L$16)</f>
        <v>0</v>
      </c>
      <c r="V5040" s="51">
        <f>(Q5040/100)*(L5040*$L$16)</f>
        <v>0</v>
      </c>
      <c r="W5040" s="51">
        <f>(R5040/100)*(K5040*$K$16)+(R5040/100)*(L5040*$L$16)</f>
        <v>27</v>
      </c>
      <c r="X5040" s="51">
        <f t="shared" si="666"/>
        <v>473.85</v>
      </c>
      <c r="Y5040" s="51">
        <f t="shared" si="667"/>
        <v>0</v>
      </c>
      <c r="Z5040" s="51">
        <f t="shared" si="668"/>
        <v>0</v>
      </c>
      <c r="AA5040" s="51">
        <f t="shared" si="669"/>
        <v>0</v>
      </c>
      <c r="AB5040" s="51">
        <f t="shared" si="670"/>
        <v>94.5</v>
      </c>
      <c r="AC5040" s="52">
        <f t="shared" si="671"/>
        <v>568.4</v>
      </c>
      <c r="AD5040" s="53">
        <f>(ROUND(AC5040-AC5027,1)/AC5027)</f>
        <v>0.14689265536723162</v>
      </c>
    </row>
    <row r="5041" spans="1:30">
      <c r="A5041" s="46"/>
      <c r="B5041" s="59"/>
      <c r="C5041" s="48" t="s">
        <v>18</v>
      </c>
      <c r="D5041" s="49">
        <v>120</v>
      </c>
      <c r="E5041" s="49">
        <v>0</v>
      </c>
      <c r="F5041" s="49">
        <v>0</v>
      </c>
      <c r="G5041" s="49">
        <v>0</v>
      </c>
      <c r="H5041" s="49">
        <v>50</v>
      </c>
      <c r="I5041" s="50">
        <v>65</v>
      </c>
      <c r="J5041" s="50">
        <v>30</v>
      </c>
      <c r="K5041" s="50">
        <v>20</v>
      </c>
      <c r="L5041" s="50">
        <v>20</v>
      </c>
      <c r="M5041" s="50">
        <v>0</v>
      </c>
      <c r="N5041" s="51">
        <f>D5041*$D$17</f>
        <v>162</v>
      </c>
      <c r="O5041" s="51">
        <f>E5041*$E$17</f>
        <v>0</v>
      </c>
      <c r="P5041" s="51">
        <f>F5041*$F$17</f>
        <v>0</v>
      </c>
      <c r="Q5041" s="51">
        <f>G5041*$G$17</f>
        <v>0</v>
      </c>
      <c r="R5041" s="51">
        <f>H5041*$H$17</f>
        <v>67.5</v>
      </c>
      <c r="S5041" s="51">
        <f>(N5041/100)*(I5041*$I$17)+(N5041/100)*(J5041*$J$17)</f>
        <v>311.85000000000002</v>
      </c>
      <c r="T5041" s="51">
        <f>(O5041/100)*(K5041*$K$17)</f>
        <v>0</v>
      </c>
      <c r="U5041" s="51">
        <f>(P5041/100)*(K5041*$K$17)+(P5041/100)*(L5041*$L$17)</f>
        <v>0</v>
      </c>
      <c r="V5041" s="51">
        <f>(Q5041/100)*(L5041*$L$17)</f>
        <v>0</v>
      </c>
      <c r="W5041" s="51">
        <f>(R5041/100)*(K5041*$K$17)+(R5041/100)*(L5041*$L$17)</f>
        <v>27</v>
      </c>
      <c r="X5041" s="51">
        <f t="shared" si="666"/>
        <v>473.85</v>
      </c>
      <c r="Y5041" s="51">
        <f t="shared" si="667"/>
        <v>0</v>
      </c>
      <c r="Z5041" s="51">
        <f t="shared" si="668"/>
        <v>0</v>
      </c>
      <c r="AA5041" s="51">
        <f t="shared" si="669"/>
        <v>0</v>
      </c>
      <c r="AB5041" s="51">
        <f t="shared" si="670"/>
        <v>94.5</v>
      </c>
      <c r="AC5041" s="52">
        <f t="shared" si="671"/>
        <v>568.4</v>
      </c>
      <c r="AD5041" s="53">
        <f>(ROUND(AC5041-AC5027,1)/AC5027)</f>
        <v>0.14689265536723162</v>
      </c>
    </row>
    <row r="5042" spans="1:30">
      <c r="A5042" s="54" t="s">
        <v>19</v>
      </c>
      <c r="B5042" s="60" t="s">
        <v>402</v>
      </c>
      <c r="C5042" s="38" t="s">
        <v>50</v>
      </c>
      <c r="D5042" s="39">
        <v>85</v>
      </c>
      <c r="E5042" s="39">
        <v>0</v>
      </c>
      <c r="F5042" s="39">
        <v>0</v>
      </c>
      <c r="G5042" s="39">
        <v>0</v>
      </c>
      <c r="H5042" s="39">
        <v>50</v>
      </c>
      <c r="I5042" s="40">
        <v>20</v>
      </c>
      <c r="J5042" s="40">
        <v>30</v>
      </c>
      <c r="K5042" s="40">
        <v>15</v>
      </c>
      <c r="L5042" s="40">
        <v>15</v>
      </c>
      <c r="M5042" s="40">
        <v>0</v>
      </c>
      <c r="N5042" s="41">
        <f>D5042*$D$3</f>
        <v>118.99999999999999</v>
      </c>
      <c r="O5042" s="41">
        <f>E5042*$E$3</f>
        <v>0</v>
      </c>
      <c r="P5042" s="41">
        <f>F5042*$F$3</f>
        <v>0</v>
      </c>
      <c r="Q5042" s="41">
        <f>G5042*$G$3</f>
        <v>0</v>
      </c>
      <c r="R5042" s="41">
        <f>H5042*$H$3</f>
        <v>70</v>
      </c>
      <c r="S5042" s="41">
        <f>(N5042/100)*(I5042*$I$3)+(N5042/100)*(J5042*$J$3)</f>
        <v>118.99999999999999</v>
      </c>
      <c r="T5042" s="41">
        <f>(O5042/100)*(K5042*$K$3)</f>
        <v>0</v>
      </c>
      <c r="U5042" s="41">
        <f>(P5042/100)*(K5042*$K$3)+(P5042/100)*(L5042*$L$3)</f>
        <v>0</v>
      </c>
      <c r="V5042" s="41">
        <f>(Q5042/100)*(L5042*$L$3)</f>
        <v>0</v>
      </c>
      <c r="W5042" s="41">
        <f>(R5042/100)*(K5042*$K$3)+(R5042/100)*(L5042*$L$3)</f>
        <v>42</v>
      </c>
      <c r="X5042" s="41">
        <f t="shared" si="666"/>
        <v>237.99999999999997</v>
      </c>
      <c r="Y5042" s="41">
        <f t="shared" si="667"/>
        <v>0</v>
      </c>
      <c r="Z5042" s="41">
        <f t="shared" si="668"/>
        <v>0</v>
      </c>
      <c r="AA5042" s="41">
        <f t="shared" si="669"/>
        <v>0</v>
      </c>
      <c r="AB5042" s="41">
        <f t="shared" si="670"/>
        <v>112</v>
      </c>
      <c r="AC5042" s="42">
        <f t="shared" si="671"/>
        <v>350</v>
      </c>
      <c r="AD5042" s="43"/>
    </row>
    <row r="5043" spans="1:30">
      <c r="A5043" s="46" t="s">
        <v>29</v>
      </c>
      <c r="B5043" s="61">
        <v>12</v>
      </c>
      <c r="C5043" s="48" t="s">
        <v>5</v>
      </c>
      <c r="D5043" s="49">
        <v>85</v>
      </c>
      <c r="E5043" s="49">
        <v>0</v>
      </c>
      <c r="F5043" s="49">
        <v>0</v>
      </c>
      <c r="G5043" s="49">
        <v>0</v>
      </c>
      <c r="H5043" s="49">
        <v>50</v>
      </c>
      <c r="I5043" s="50">
        <v>40</v>
      </c>
      <c r="J5043" s="50">
        <v>50</v>
      </c>
      <c r="K5043" s="50">
        <v>15</v>
      </c>
      <c r="L5043" s="50">
        <v>15</v>
      </c>
      <c r="M5043" s="50">
        <v>0</v>
      </c>
      <c r="N5043" s="51">
        <f>D5043*$D$4</f>
        <v>114.75000000000001</v>
      </c>
      <c r="O5043" s="51">
        <f>E5043*$E$4</f>
        <v>0</v>
      </c>
      <c r="P5043" s="51">
        <f>F5043*$F$4</f>
        <v>0</v>
      </c>
      <c r="Q5043" s="51">
        <f>G5043*$G$4</f>
        <v>0</v>
      </c>
      <c r="R5043" s="51">
        <f>H5043*$H$4</f>
        <v>67.5</v>
      </c>
      <c r="S5043" s="51">
        <f>(N5043/100)*(I5043*$I$4)+(N5043/100)*(J5043*$J$4)</f>
        <v>206.55</v>
      </c>
      <c r="T5043" s="51">
        <f>(O5043/100)*(K5043*$K$4)</f>
        <v>0</v>
      </c>
      <c r="U5043" s="51">
        <f>(P5043/100)*(K5043*$K$4)+(P5043/100)*(L5043*$L$4)</f>
        <v>0</v>
      </c>
      <c r="V5043" s="51">
        <f>(Q5043/100)*(L5043*$L$4)</f>
        <v>0</v>
      </c>
      <c r="W5043" s="51">
        <f>(R5043/100)*(K5043*$K$4)+(R5043/100)*(L5043*$L$4)</f>
        <v>40.5</v>
      </c>
      <c r="X5043" s="51">
        <f t="shared" si="666"/>
        <v>321.3</v>
      </c>
      <c r="Y5043" s="51">
        <f t="shared" si="667"/>
        <v>0</v>
      </c>
      <c r="Z5043" s="51">
        <f t="shared" si="668"/>
        <v>0</v>
      </c>
      <c r="AA5043" s="51">
        <f t="shared" si="669"/>
        <v>0</v>
      </c>
      <c r="AB5043" s="51">
        <f t="shared" si="670"/>
        <v>108</v>
      </c>
      <c r="AC5043" s="52">
        <f t="shared" si="671"/>
        <v>429.3</v>
      </c>
      <c r="AD5043" s="53">
        <f>(ROUND(AC5043-AC5042,1)/AC5042)</f>
        <v>0.22657142857142856</v>
      </c>
    </row>
    <row r="5044" spans="1:30">
      <c r="A5044" s="46" t="s">
        <v>30</v>
      </c>
      <c r="B5044" s="61">
        <v>16</v>
      </c>
      <c r="C5044" s="48" t="s">
        <v>6</v>
      </c>
      <c r="D5044" s="49">
        <v>85</v>
      </c>
      <c r="E5044" s="49">
        <v>0</v>
      </c>
      <c r="F5044" s="49">
        <v>0</v>
      </c>
      <c r="G5044" s="49">
        <v>0</v>
      </c>
      <c r="H5044" s="49">
        <v>50</v>
      </c>
      <c r="I5044" s="50">
        <v>20</v>
      </c>
      <c r="J5044" s="50">
        <v>30</v>
      </c>
      <c r="K5044" s="50">
        <v>15</v>
      </c>
      <c r="L5044" s="50">
        <v>15</v>
      </c>
      <c r="M5044" s="50">
        <v>0</v>
      </c>
      <c r="N5044" s="51">
        <f>D5044*$D$5</f>
        <v>118.99999999999999</v>
      </c>
      <c r="O5044" s="51">
        <f>E5044*$E$5</f>
        <v>0</v>
      </c>
      <c r="P5044" s="51">
        <f>F5044*$F$5</f>
        <v>0</v>
      </c>
      <c r="Q5044" s="51">
        <f>G5044*$G$5</f>
        <v>0</v>
      </c>
      <c r="R5044" s="51">
        <f>H5044*$H$5</f>
        <v>70</v>
      </c>
      <c r="S5044" s="51">
        <f>(N5044/100)*(I5044*$I$5)+(N5044/100)*(J5044*$J$5)</f>
        <v>118.99999999999999</v>
      </c>
      <c r="T5044" s="51">
        <f>(O5044/100)*(K5044*$K$5)</f>
        <v>0</v>
      </c>
      <c r="U5044" s="51">
        <f>(P5044/100)*(K5044*$K$5)+(P5044/100)*(L5044*$L$5)</f>
        <v>0</v>
      </c>
      <c r="V5044" s="51">
        <f>(Q5044/100)*(L5044*$L$5)</f>
        <v>0</v>
      </c>
      <c r="W5044" s="51">
        <f>(R5044/100)*(K5044*$K$5)+(R5044/100)*(L5044*$L$5)</f>
        <v>42</v>
      </c>
      <c r="X5044" s="51">
        <f t="shared" si="666"/>
        <v>237.99999999999997</v>
      </c>
      <c r="Y5044" s="51">
        <f t="shared" si="667"/>
        <v>0</v>
      </c>
      <c r="Z5044" s="51">
        <f t="shared" si="668"/>
        <v>0</v>
      </c>
      <c r="AA5044" s="51">
        <f t="shared" si="669"/>
        <v>0</v>
      </c>
      <c r="AB5044" s="51">
        <f t="shared" si="670"/>
        <v>112</v>
      </c>
      <c r="AC5044" s="52">
        <f t="shared" si="671"/>
        <v>350</v>
      </c>
      <c r="AD5044" s="53">
        <f>(ROUND(AC5044-AC5042,1)/AC5042)</f>
        <v>0</v>
      </c>
    </row>
    <row r="5045" spans="1:30">
      <c r="A5045" s="46" t="s">
        <v>31</v>
      </c>
      <c r="B5045" s="61">
        <v>15</v>
      </c>
      <c r="C5045" s="48" t="s">
        <v>7</v>
      </c>
      <c r="D5045" s="49">
        <v>85</v>
      </c>
      <c r="E5045" s="49">
        <v>0</v>
      </c>
      <c r="F5045" s="49">
        <v>0</v>
      </c>
      <c r="G5045" s="49">
        <v>0</v>
      </c>
      <c r="H5045" s="49">
        <v>50</v>
      </c>
      <c r="I5045" s="50">
        <v>20</v>
      </c>
      <c r="J5045" s="50">
        <v>30</v>
      </c>
      <c r="K5045" s="50">
        <v>15</v>
      </c>
      <c r="L5045" s="50">
        <v>15</v>
      </c>
      <c r="M5045" s="50">
        <v>0</v>
      </c>
      <c r="N5045" s="51">
        <f>D5045*$D$6</f>
        <v>118.99999999999999</v>
      </c>
      <c r="O5045" s="51">
        <f>E5045*$E$6</f>
        <v>0</v>
      </c>
      <c r="P5045" s="51">
        <f>F5045*$F$6</f>
        <v>0</v>
      </c>
      <c r="Q5045" s="51">
        <f>G5045*$G$6</f>
        <v>0</v>
      </c>
      <c r="R5045" s="51">
        <f>H5045*$H$6</f>
        <v>70</v>
      </c>
      <c r="S5045" s="51">
        <f>(N5045/100)*(I5045*$I$6)+(N5045/100)*(J5045*$J$6)</f>
        <v>118.99999999999999</v>
      </c>
      <c r="T5045" s="51">
        <f>(O5045/100)*(K5045*$K$6)</f>
        <v>0</v>
      </c>
      <c r="U5045" s="51">
        <f>(P5045/100)*(K5045*$K$6)+(P5045/100)*(L5045*$L$6)</f>
        <v>0</v>
      </c>
      <c r="V5045" s="51">
        <f>(Q5045/100)*(L5045*$L$6)</f>
        <v>0</v>
      </c>
      <c r="W5045" s="51">
        <f>(R5045/100)*(K5045*$K$6)+(R5045/100)*(L5045*$L$6)</f>
        <v>42</v>
      </c>
      <c r="X5045" s="51">
        <f t="shared" si="666"/>
        <v>237.99999999999997</v>
      </c>
      <c r="Y5045" s="51">
        <f t="shared" si="667"/>
        <v>0</v>
      </c>
      <c r="Z5045" s="51">
        <f t="shared" si="668"/>
        <v>0</v>
      </c>
      <c r="AA5045" s="51">
        <f t="shared" si="669"/>
        <v>0</v>
      </c>
      <c r="AB5045" s="51">
        <f t="shared" si="670"/>
        <v>112</v>
      </c>
      <c r="AC5045" s="52">
        <f t="shared" si="671"/>
        <v>350</v>
      </c>
      <c r="AD5045" s="53">
        <f>(ROUND(AC5045-AC5042,1)/AC5042)</f>
        <v>0</v>
      </c>
    </row>
    <row r="5046" spans="1:30">
      <c r="A5046" s="46" t="s">
        <v>32</v>
      </c>
      <c r="B5046" s="61">
        <v>15</v>
      </c>
      <c r="C5046" s="48" t="s">
        <v>8</v>
      </c>
      <c r="D5046" s="49">
        <v>85</v>
      </c>
      <c r="E5046" s="49">
        <v>0</v>
      </c>
      <c r="F5046" s="49">
        <v>0</v>
      </c>
      <c r="G5046" s="49">
        <v>0</v>
      </c>
      <c r="H5046" s="49">
        <v>50</v>
      </c>
      <c r="I5046" s="50">
        <v>20</v>
      </c>
      <c r="J5046" s="50">
        <v>30</v>
      </c>
      <c r="K5046" s="50">
        <v>15</v>
      </c>
      <c r="L5046" s="50">
        <v>15</v>
      </c>
      <c r="M5046" s="50">
        <v>0</v>
      </c>
      <c r="N5046" s="51">
        <f>D5046*$D$7</f>
        <v>118.99999999999999</v>
      </c>
      <c r="O5046" s="51">
        <f>E5046*$E$7</f>
        <v>0</v>
      </c>
      <c r="P5046" s="51">
        <f>F5046*$F$7</f>
        <v>0</v>
      </c>
      <c r="Q5046" s="51">
        <f>G5046*$G$7</f>
        <v>0</v>
      </c>
      <c r="R5046" s="51">
        <f>H5046*$H$7</f>
        <v>70</v>
      </c>
      <c r="S5046" s="51">
        <f>(N5046/100)*(I5046*$I$7)+(N5046/100)*(J5046*$J$7)</f>
        <v>118.99999999999999</v>
      </c>
      <c r="T5046" s="51">
        <f>(O5046/100)*(K5046*$K$7)</f>
        <v>0</v>
      </c>
      <c r="U5046" s="51">
        <f>(P5046/100)*(K5046*$K$7)+(P5046/100)*(L5046*$L$7)</f>
        <v>0</v>
      </c>
      <c r="V5046" s="51">
        <f>(Q5046/100)*(L5046*$L$7)</f>
        <v>0</v>
      </c>
      <c r="W5046" s="51">
        <f>(R5046/100)*(K5046*$K$7)+(R5046/100)*(L5046*$L$7)</f>
        <v>42</v>
      </c>
      <c r="X5046" s="51">
        <f t="shared" si="666"/>
        <v>237.99999999999997</v>
      </c>
      <c r="Y5046" s="51">
        <f t="shared" si="667"/>
        <v>0</v>
      </c>
      <c r="Z5046" s="51">
        <f t="shared" si="668"/>
        <v>0</v>
      </c>
      <c r="AA5046" s="51">
        <f t="shared" si="669"/>
        <v>0</v>
      </c>
      <c r="AB5046" s="51">
        <f t="shared" si="670"/>
        <v>112</v>
      </c>
      <c r="AC5046" s="52">
        <f t="shared" si="671"/>
        <v>350</v>
      </c>
      <c r="AD5046" s="53">
        <f>(ROUND(AC5046-AC5042,1)/AC5042)</f>
        <v>0</v>
      </c>
    </row>
    <row r="5047" spans="1:30">
      <c r="A5047" s="46" t="s">
        <v>33</v>
      </c>
      <c r="B5047" s="61"/>
      <c r="C5047" s="48" t="s">
        <v>9</v>
      </c>
      <c r="D5047" s="49">
        <v>85</v>
      </c>
      <c r="E5047" s="49">
        <v>0</v>
      </c>
      <c r="F5047" s="49">
        <v>0</v>
      </c>
      <c r="G5047" s="49">
        <v>0</v>
      </c>
      <c r="H5047" s="49">
        <v>50</v>
      </c>
      <c r="I5047" s="50">
        <v>20</v>
      </c>
      <c r="J5047" s="50">
        <v>30</v>
      </c>
      <c r="K5047" s="50">
        <v>15</v>
      </c>
      <c r="L5047" s="50">
        <v>15</v>
      </c>
      <c r="M5047" s="50">
        <v>0</v>
      </c>
      <c r="N5047" s="51">
        <f>D5047*$D$8</f>
        <v>118.99999999999999</v>
      </c>
      <c r="O5047" s="51">
        <f>E5047*$E$8</f>
        <v>0</v>
      </c>
      <c r="P5047" s="51">
        <f>F5047*$F$8</f>
        <v>0</v>
      </c>
      <c r="Q5047" s="51">
        <f>G5047*$G$8</f>
        <v>0</v>
      </c>
      <c r="R5047" s="51">
        <f>H5047*$H$8</f>
        <v>70</v>
      </c>
      <c r="S5047" s="51">
        <f>(N5047/100)*(I5047*$I$8)+(N5047/100)*(J5047*$J$8)</f>
        <v>118.99999999999999</v>
      </c>
      <c r="T5047" s="51">
        <f>(O5047/100)*(K5047*$K$8)</f>
        <v>0</v>
      </c>
      <c r="U5047" s="51">
        <f>(P5047/100)*(K5047*$K$8)+(P5047/100)*(L5047*$L$8)</f>
        <v>0</v>
      </c>
      <c r="V5047" s="51">
        <f>(Q5047/100)*(L5047*$L$8)</f>
        <v>0</v>
      </c>
      <c r="W5047" s="51">
        <f>(R5047/100)*(K5047*$K$8)+(R5047/100)*(L5047*$L$8)</f>
        <v>42</v>
      </c>
      <c r="X5047" s="51">
        <f t="shared" si="666"/>
        <v>237.99999999999997</v>
      </c>
      <c r="Y5047" s="51">
        <f t="shared" si="667"/>
        <v>0</v>
      </c>
      <c r="Z5047" s="51">
        <f t="shared" si="668"/>
        <v>0</v>
      </c>
      <c r="AA5047" s="51">
        <f t="shared" si="669"/>
        <v>0</v>
      </c>
      <c r="AB5047" s="51">
        <f t="shared" si="670"/>
        <v>112</v>
      </c>
      <c r="AC5047" s="52">
        <f t="shared" si="671"/>
        <v>350</v>
      </c>
      <c r="AD5047" s="53">
        <f>(ROUND(AC5047-AC5042,1)/AC5042)</f>
        <v>0</v>
      </c>
    </row>
    <row r="5048" spans="1:30">
      <c r="A5048" s="46" t="s">
        <v>34</v>
      </c>
      <c r="B5048" s="61"/>
      <c r="C5048" s="48" t="s">
        <v>10</v>
      </c>
      <c r="D5048" s="49">
        <v>42</v>
      </c>
      <c r="E5048" s="49">
        <v>120</v>
      </c>
      <c r="F5048" s="49">
        <v>0</v>
      </c>
      <c r="G5048" s="49">
        <v>0</v>
      </c>
      <c r="H5048" s="49">
        <v>0</v>
      </c>
      <c r="I5048" s="50">
        <v>20</v>
      </c>
      <c r="J5048" s="50">
        <v>30</v>
      </c>
      <c r="K5048" s="50">
        <v>80</v>
      </c>
      <c r="L5048" s="50">
        <v>0</v>
      </c>
      <c r="M5048" s="50">
        <v>0</v>
      </c>
      <c r="N5048" s="51">
        <f>D5048*$D$9</f>
        <v>56.7</v>
      </c>
      <c r="O5048" s="51">
        <f>E5048*$E$9</f>
        <v>162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28.35</v>
      </c>
      <c r="T5048" s="51">
        <f>(O5048/100)*(K5048*$K$9)</f>
        <v>181.44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666"/>
        <v>85.050000000000011</v>
      </c>
      <c r="Y5048" s="51">
        <f t="shared" si="667"/>
        <v>343.44</v>
      </c>
      <c r="Z5048" s="51">
        <f t="shared" si="668"/>
        <v>0</v>
      </c>
      <c r="AA5048" s="51">
        <f t="shared" si="669"/>
        <v>0</v>
      </c>
      <c r="AB5048" s="51">
        <f t="shared" si="670"/>
        <v>0</v>
      </c>
      <c r="AC5048" s="52">
        <f t="shared" si="671"/>
        <v>428.5</v>
      </c>
      <c r="AD5048" s="53">
        <f>(ROUND(AC5048-AC5042,1)/AC5042)</f>
        <v>0.22428571428571428</v>
      </c>
    </row>
    <row r="5049" spans="1:30">
      <c r="A5049" s="46" t="s">
        <v>35</v>
      </c>
      <c r="B5049" s="61"/>
      <c r="C5049" s="48" t="s">
        <v>11</v>
      </c>
      <c r="D5049" s="49">
        <v>42</v>
      </c>
      <c r="E5049" s="49">
        <v>0</v>
      </c>
      <c r="F5049" s="49">
        <v>120</v>
      </c>
      <c r="G5049" s="49">
        <v>0</v>
      </c>
      <c r="H5049" s="49">
        <v>0</v>
      </c>
      <c r="I5049" s="50">
        <v>20</v>
      </c>
      <c r="J5049" s="50">
        <v>30</v>
      </c>
      <c r="K5049" s="50">
        <v>40</v>
      </c>
      <c r="L5049" s="50">
        <v>40</v>
      </c>
      <c r="M5049" s="50">
        <v>0</v>
      </c>
      <c r="N5049" s="51">
        <f>D5049*$D$10</f>
        <v>56.7</v>
      </c>
      <c r="O5049" s="51">
        <f>E5049*$E$10</f>
        <v>0</v>
      </c>
      <c r="P5049" s="51">
        <f>F5049*$F$10</f>
        <v>162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28.35</v>
      </c>
      <c r="T5049" s="51">
        <f>(O5049/100)*(K5049*$J$10)</f>
        <v>0</v>
      </c>
      <c r="U5049" s="51">
        <f>(P5049/100)*(K5049*$K$10)+(P5049/100)*(L5049*$L$10)</f>
        <v>181.44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666"/>
        <v>85.050000000000011</v>
      </c>
      <c r="Y5049" s="51">
        <f t="shared" si="667"/>
        <v>0</v>
      </c>
      <c r="Z5049" s="51">
        <f t="shared" si="668"/>
        <v>343.44</v>
      </c>
      <c r="AA5049" s="51">
        <f t="shared" si="669"/>
        <v>0</v>
      </c>
      <c r="AB5049" s="51">
        <f t="shared" si="670"/>
        <v>0</v>
      </c>
      <c r="AC5049" s="52">
        <f t="shared" si="671"/>
        <v>428.5</v>
      </c>
      <c r="AD5049" s="53">
        <f>(ROUND(AC5049-AC5042,1)/AC5042)</f>
        <v>0.22428571428571428</v>
      </c>
    </row>
    <row r="5050" spans="1:30">
      <c r="A5050" s="46" t="s">
        <v>36</v>
      </c>
      <c r="B5050" s="61"/>
      <c r="C5050" s="48" t="s">
        <v>12</v>
      </c>
      <c r="D5050" s="49">
        <v>42</v>
      </c>
      <c r="E5050" s="49">
        <v>0</v>
      </c>
      <c r="F5050" s="49">
        <v>0</v>
      </c>
      <c r="G5050" s="49">
        <v>120</v>
      </c>
      <c r="H5050" s="49">
        <v>0</v>
      </c>
      <c r="I5050" s="50">
        <v>20</v>
      </c>
      <c r="J5050" s="50">
        <v>30</v>
      </c>
      <c r="K5050" s="50">
        <v>0</v>
      </c>
      <c r="L5050" s="50">
        <v>80</v>
      </c>
      <c r="M5050" s="50">
        <v>0</v>
      </c>
      <c r="N5050" s="51">
        <f>D5050*$D$11</f>
        <v>56.7</v>
      </c>
      <c r="O5050" s="51">
        <f>E5050*$E$11</f>
        <v>0</v>
      </c>
      <c r="P5050" s="51">
        <f>F5050*$F$11</f>
        <v>0</v>
      </c>
      <c r="Q5050" s="51">
        <f>G5050*$G$11</f>
        <v>162</v>
      </c>
      <c r="R5050" s="51">
        <f>H5050*$H$11</f>
        <v>0</v>
      </c>
      <c r="S5050" s="51">
        <f>(N5050/100)*(I5050*$I$11)+(N5050/100)*(J5050*$J$11)</f>
        <v>28.35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181.44</v>
      </c>
      <c r="W5050" s="51">
        <f>(R5050/100)*(K5050*$K$11)+(R5050/100)*(L5050*$L$11)</f>
        <v>0</v>
      </c>
      <c r="X5050" s="51">
        <f t="shared" si="666"/>
        <v>85.050000000000011</v>
      </c>
      <c r="Y5050" s="51">
        <f t="shared" si="667"/>
        <v>0</v>
      </c>
      <c r="Z5050" s="51">
        <f t="shared" si="668"/>
        <v>0</v>
      </c>
      <c r="AA5050" s="51">
        <f t="shared" si="669"/>
        <v>343.44</v>
      </c>
      <c r="AB5050" s="51">
        <f t="shared" si="670"/>
        <v>0</v>
      </c>
      <c r="AC5050" s="52">
        <f t="shared" si="671"/>
        <v>428.5</v>
      </c>
      <c r="AD5050" s="53">
        <f>(ROUND(AC5050-AC5042,1)/AC5042)</f>
        <v>0.22428571428571428</v>
      </c>
    </row>
    <row r="5051" spans="1:30">
      <c r="A5051" s="46" t="s">
        <v>37</v>
      </c>
      <c r="B5051" s="61"/>
      <c r="C5051" s="48" t="s">
        <v>13</v>
      </c>
      <c r="D5051" s="49">
        <v>42</v>
      </c>
      <c r="E5051" s="49">
        <v>0</v>
      </c>
      <c r="F5051" s="49">
        <v>0</v>
      </c>
      <c r="G5051" s="49">
        <v>0</v>
      </c>
      <c r="H5051" s="49">
        <v>120</v>
      </c>
      <c r="I5051" s="50">
        <v>20</v>
      </c>
      <c r="J5051" s="50">
        <v>30</v>
      </c>
      <c r="K5051" s="50">
        <v>45</v>
      </c>
      <c r="L5051" s="50">
        <v>45</v>
      </c>
      <c r="M5051" s="50">
        <v>0</v>
      </c>
      <c r="N5051" s="51">
        <f>D5051*$D$12</f>
        <v>56.7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162</v>
      </c>
      <c r="S5051" s="51">
        <f>(N5051/100)*(I5051*$I$12)+(N5051/100)*(J5051*$J$12)</f>
        <v>28.35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204.12</v>
      </c>
      <c r="X5051" s="51">
        <f t="shared" si="666"/>
        <v>85.050000000000011</v>
      </c>
      <c r="Y5051" s="51">
        <f t="shared" si="667"/>
        <v>0</v>
      </c>
      <c r="Z5051" s="51">
        <f t="shared" si="668"/>
        <v>0</v>
      </c>
      <c r="AA5051" s="51">
        <f t="shared" si="669"/>
        <v>0</v>
      </c>
      <c r="AB5051" s="51">
        <f t="shared" si="670"/>
        <v>366.12</v>
      </c>
      <c r="AC5051" s="52">
        <f t="shared" si="671"/>
        <v>451.2</v>
      </c>
      <c r="AD5051" s="53">
        <f>(ROUND(AC5051-AC5042,1)/AC5042)</f>
        <v>0.28914285714285715</v>
      </c>
    </row>
    <row r="5052" spans="1:30">
      <c r="A5052" s="46" t="s">
        <v>38</v>
      </c>
      <c r="B5052" s="61"/>
      <c r="C5052" s="48" t="s">
        <v>14</v>
      </c>
      <c r="D5052" s="49">
        <v>85</v>
      </c>
      <c r="E5052" s="49">
        <v>0</v>
      </c>
      <c r="F5052" s="49">
        <v>0</v>
      </c>
      <c r="G5052" s="49">
        <v>0</v>
      </c>
      <c r="H5052" s="49">
        <v>50</v>
      </c>
      <c r="I5052" s="50">
        <v>0</v>
      </c>
      <c r="J5052" s="50">
        <v>0</v>
      </c>
      <c r="K5052" s="50">
        <v>0</v>
      </c>
      <c r="L5052" s="50">
        <v>0</v>
      </c>
      <c r="M5052" s="50">
        <v>67</v>
      </c>
      <c r="N5052" s="51">
        <f>D5052*$D$13</f>
        <v>114.75000000000001</v>
      </c>
      <c r="O5052" s="51">
        <f>E5052*$E$13</f>
        <v>0</v>
      </c>
      <c r="P5052" s="51">
        <f>F5052*$F$13</f>
        <v>0</v>
      </c>
      <c r="Q5052" s="51">
        <f>G5052*$G$13</f>
        <v>0</v>
      </c>
      <c r="R5052" s="51">
        <f>H5052*$H$13</f>
        <v>67.5</v>
      </c>
      <c r="S5052" s="51">
        <f>(N5052/100)*(I5052*$I$13)+(N5052/100)*(J5052*$J$13)+(N5052/100)*(M5052*$M$13)</f>
        <v>153.76500000000001</v>
      </c>
      <c r="T5052" s="51">
        <f>(O5052/100)*(K5052*$K$13)+(O5052/100)*(M5052*$M$13)</f>
        <v>0</v>
      </c>
      <c r="U5052" s="51">
        <f>(P5052/100)*(K5052*$K$13)+(P5052/100)*(L5052*$L$13)+(P5052/100)*(M5052*$M$13)</f>
        <v>0</v>
      </c>
      <c r="V5052" s="51">
        <f>(Q5052/100)*(L5052*$L$13)+(Q5052/100)*(M5052*$M$13)</f>
        <v>0</v>
      </c>
      <c r="W5052" s="51">
        <f>(R5052/100)*(K5052*$K$13)+(R5052/100)*(L5052*$L$13)+(R5052/100)*(M5052*$M$13)</f>
        <v>90.45</v>
      </c>
      <c r="X5052" s="51">
        <f t="shared" si="666"/>
        <v>268.51500000000004</v>
      </c>
      <c r="Y5052" s="51">
        <f t="shared" si="667"/>
        <v>0</v>
      </c>
      <c r="Z5052" s="51">
        <f t="shared" si="668"/>
        <v>0</v>
      </c>
      <c r="AA5052" s="51">
        <f t="shared" si="669"/>
        <v>0</v>
      </c>
      <c r="AB5052" s="51">
        <f t="shared" si="670"/>
        <v>157.94999999999999</v>
      </c>
      <c r="AC5052" s="52">
        <f t="shared" si="671"/>
        <v>426.5</v>
      </c>
      <c r="AD5052" s="53">
        <f>(ROUND(AC5052-AC5042,1)/AC5042)</f>
        <v>0.21857142857142858</v>
      </c>
    </row>
    <row r="5053" spans="1:30">
      <c r="A5053" s="46" t="s">
        <v>39</v>
      </c>
      <c r="B5053" s="61"/>
      <c r="C5053" s="48" t="s">
        <v>15</v>
      </c>
      <c r="D5053" s="49">
        <v>100</v>
      </c>
      <c r="E5053" s="49">
        <v>0</v>
      </c>
      <c r="F5053" s="49">
        <v>0</v>
      </c>
      <c r="G5053" s="49">
        <v>0</v>
      </c>
      <c r="H5053" s="49">
        <v>0</v>
      </c>
      <c r="I5053" s="50">
        <v>20</v>
      </c>
      <c r="J5053" s="50">
        <v>30</v>
      </c>
      <c r="K5053" s="50">
        <v>80</v>
      </c>
      <c r="L5053" s="50">
        <v>0</v>
      </c>
      <c r="M5053" s="50">
        <v>0</v>
      </c>
      <c r="N5053" s="51">
        <f>D5053*$D$14</f>
        <v>135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283.5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666"/>
        <v>418.5</v>
      </c>
      <c r="Y5053" s="51">
        <f t="shared" si="667"/>
        <v>0</v>
      </c>
      <c r="Z5053" s="51">
        <f t="shared" si="668"/>
        <v>0</v>
      </c>
      <c r="AA5053" s="51">
        <f t="shared" si="669"/>
        <v>0</v>
      </c>
      <c r="AB5053" s="51">
        <f t="shared" si="670"/>
        <v>0</v>
      </c>
      <c r="AC5053" s="52">
        <f t="shared" si="671"/>
        <v>418.5</v>
      </c>
      <c r="AD5053" s="53">
        <f>(ROUND(AC5053-AC5042,1)/AC5042)</f>
        <v>0.1957142857142857</v>
      </c>
    </row>
    <row r="5054" spans="1:30">
      <c r="A5054" s="46"/>
      <c r="B5054" s="61">
        <v>500</v>
      </c>
      <c r="C5054" s="48" t="s">
        <v>16</v>
      </c>
      <c r="D5054" s="49">
        <v>100</v>
      </c>
      <c r="E5054" s="49">
        <v>0</v>
      </c>
      <c r="F5054" s="49">
        <v>0</v>
      </c>
      <c r="G5054" s="49">
        <v>0</v>
      </c>
      <c r="H5054" s="49">
        <v>0</v>
      </c>
      <c r="I5054" s="50">
        <v>20</v>
      </c>
      <c r="J5054" s="50">
        <v>30</v>
      </c>
      <c r="K5054" s="50">
        <v>0</v>
      </c>
      <c r="L5054" s="50">
        <v>80</v>
      </c>
      <c r="M5054" s="50">
        <v>0</v>
      </c>
      <c r="N5054" s="51">
        <f>D5054*$D$15</f>
        <v>135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283.5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666"/>
        <v>418.5</v>
      </c>
      <c r="Y5054" s="51">
        <f t="shared" si="667"/>
        <v>0</v>
      </c>
      <c r="Z5054" s="51">
        <f t="shared" si="668"/>
        <v>0</v>
      </c>
      <c r="AA5054" s="51">
        <f t="shared" si="669"/>
        <v>0</v>
      </c>
      <c r="AB5054" s="51">
        <f t="shared" si="670"/>
        <v>0</v>
      </c>
      <c r="AC5054" s="52">
        <f t="shared" si="671"/>
        <v>418.5</v>
      </c>
      <c r="AD5054" s="53">
        <f>(ROUND(AC5054-AC5042,1)/AC5042)</f>
        <v>0.1957142857142857</v>
      </c>
    </row>
    <row r="5055" spans="1:30">
      <c r="A5055" s="46"/>
      <c r="B5055" s="61"/>
      <c r="C5055" s="48" t="s">
        <v>17</v>
      </c>
      <c r="D5055" s="49">
        <v>85</v>
      </c>
      <c r="E5055" s="49">
        <v>0</v>
      </c>
      <c r="F5055" s="49">
        <v>0</v>
      </c>
      <c r="G5055" s="49">
        <v>0</v>
      </c>
      <c r="H5055" s="49">
        <v>50</v>
      </c>
      <c r="I5055" s="50">
        <v>20</v>
      </c>
      <c r="J5055" s="50">
        <v>70</v>
      </c>
      <c r="K5055" s="50">
        <v>15</v>
      </c>
      <c r="L5055" s="50">
        <v>15</v>
      </c>
      <c r="M5055" s="50">
        <v>0</v>
      </c>
      <c r="N5055" s="51">
        <f>D5055*$D$16</f>
        <v>114.75000000000001</v>
      </c>
      <c r="O5055" s="51">
        <f>E5055*$E$16</f>
        <v>0</v>
      </c>
      <c r="P5055" s="51">
        <f>F5055*$F$16</f>
        <v>0</v>
      </c>
      <c r="Q5055" s="51">
        <f>G5055*$G$16</f>
        <v>0</v>
      </c>
      <c r="R5055" s="51">
        <f>H5055*$H$16</f>
        <v>67.5</v>
      </c>
      <c r="S5055" s="51">
        <f>(N5055/100)*(I5055*$I$16)+(N5055/100)*(J5055*$J$16)</f>
        <v>223.76250000000005</v>
      </c>
      <c r="T5055" s="51">
        <f>(O5055/100)*(K5055*$K$16)</f>
        <v>0</v>
      </c>
      <c r="U5055" s="51">
        <f>(P5055/100)*(K5055*$K$16)+(P5055/100)*(L5055*$L$16)</f>
        <v>0</v>
      </c>
      <c r="V5055" s="51">
        <f>(Q5055/100)*(L5055*$L$16)</f>
        <v>0</v>
      </c>
      <c r="W5055" s="51">
        <f>(R5055/100)*(K5055*$K$16)+(R5055/100)*(L5055*$L$16)</f>
        <v>20.25</v>
      </c>
      <c r="X5055" s="51">
        <f t="shared" si="666"/>
        <v>338.51250000000005</v>
      </c>
      <c r="Y5055" s="51">
        <f t="shared" si="667"/>
        <v>0</v>
      </c>
      <c r="Z5055" s="51">
        <f t="shared" si="668"/>
        <v>0</v>
      </c>
      <c r="AA5055" s="51">
        <f t="shared" si="669"/>
        <v>0</v>
      </c>
      <c r="AB5055" s="51">
        <f t="shared" si="670"/>
        <v>87.75</v>
      </c>
      <c r="AC5055" s="52">
        <f t="shared" si="671"/>
        <v>426.3</v>
      </c>
      <c r="AD5055" s="53">
        <f>(ROUND(AC5055-AC5042,1)/AC5042)</f>
        <v>0.218</v>
      </c>
    </row>
    <row r="5056" spans="1:30">
      <c r="A5056" s="46"/>
      <c r="B5056" s="61"/>
      <c r="C5056" s="48" t="s">
        <v>18</v>
      </c>
      <c r="D5056" s="49">
        <v>85</v>
      </c>
      <c r="E5056" s="49">
        <v>0</v>
      </c>
      <c r="F5056" s="49">
        <v>0</v>
      </c>
      <c r="G5056" s="49">
        <v>0</v>
      </c>
      <c r="H5056" s="49">
        <v>50</v>
      </c>
      <c r="I5056" s="50">
        <v>50</v>
      </c>
      <c r="J5056" s="50">
        <v>30</v>
      </c>
      <c r="K5056" s="50">
        <v>15</v>
      </c>
      <c r="L5056" s="50">
        <v>15</v>
      </c>
      <c r="M5056" s="50">
        <v>0</v>
      </c>
      <c r="N5056" s="51">
        <f>D5056*$D$17</f>
        <v>114.75000000000001</v>
      </c>
      <c r="O5056" s="51">
        <f>E5056*$E$17</f>
        <v>0</v>
      </c>
      <c r="P5056" s="51">
        <f>F5056*$F$17</f>
        <v>0</v>
      </c>
      <c r="Q5056" s="51">
        <f>G5056*$G$17</f>
        <v>0</v>
      </c>
      <c r="R5056" s="51">
        <f>H5056*$H$17</f>
        <v>67.5</v>
      </c>
      <c r="S5056" s="51">
        <f>(N5056/100)*(I5056*$I$17)+(N5056/100)*(J5056*$J$17)</f>
        <v>177.86250000000004</v>
      </c>
      <c r="T5056" s="51">
        <f>(O5056/100)*(K5056*$K$17)</f>
        <v>0</v>
      </c>
      <c r="U5056" s="51">
        <f>(P5056/100)*(K5056*$K$17)+(P5056/100)*(L5056*$L$17)</f>
        <v>0</v>
      </c>
      <c r="V5056" s="51">
        <f>(Q5056/100)*(L5056*$L$17)</f>
        <v>0</v>
      </c>
      <c r="W5056" s="51">
        <f>(R5056/100)*(K5056*$K$17)+(R5056/100)*(L5056*$L$17)</f>
        <v>20.25</v>
      </c>
      <c r="X5056" s="51">
        <f t="shared" si="666"/>
        <v>292.61250000000007</v>
      </c>
      <c r="Y5056" s="51">
        <f t="shared" si="667"/>
        <v>0</v>
      </c>
      <c r="Z5056" s="51">
        <f t="shared" si="668"/>
        <v>0</v>
      </c>
      <c r="AA5056" s="51">
        <f t="shared" si="669"/>
        <v>0</v>
      </c>
      <c r="AB5056" s="51">
        <f t="shared" si="670"/>
        <v>87.75</v>
      </c>
      <c r="AC5056" s="52">
        <f t="shared" si="671"/>
        <v>380.4</v>
      </c>
      <c r="AD5056" s="53">
        <f>(ROUND(AC5056-AC5042,1)/AC5042)</f>
        <v>8.6857142857142855E-2</v>
      </c>
    </row>
    <row r="5057" spans="1:30">
      <c r="A5057" s="54" t="s">
        <v>19</v>
      </c>
      <c r="B5057" s="58" t="s">
        <v>403</v>
      </c>
      <c r="C5057" s="38" t="s">
        <v>50</v>
      </c>
      <c r="D5057" s="39">
        <v>100</v>
      </c>
      <c r="E5057" s="39">
        <v>0</v>
      </c>
      <c r="F5057" s="39">
        <v>60</v>
      </c>
      <c r="G5057" s="39">
        <v>0</v>
      </c>
      <c r="H5057" s="39">
        <v>0</v>
      </c>
      <c r="I5057" s="40">
        <v>15</v>
      </c>
      <c r="J5057" s="40">
        <v>40</v>
      </c>
      <c r="K5057" s="40">
        <v>15</v>
      </c>
      <c r="L5057" s="40">
        <v>15</v>
      </c>
      <c r="M5057" s="40">
        <v>0</v>
      </c>
      <c r="N5057" s="41">
        <f>D5057*$D$3</f>
        <v>140</v>
      </c>
      <c r="O5057" s="41">
        <f>E5057*$E$3</f>
        <v>0</v>
      </c>
      <c r="P5057" s="41">
        <f>F5057*$F$3</f>
        <v>84</v>
      </c>
      <c r="Q5057" s="41">
        <f>G5057*$G$3</f>
        <v>0</v>
      </c>
      <c r="R5057" s="41">
        <f>H5057*$H$3</f>
        <v>0</v>
      </c>
      <c r="S5057" s="41">
        <f>(N5057/100)*(I5057*$I$3)+(N5057/100)*(J5057*$J$3)</f>
        <v>154</v>
      </c>
      <c r="T5057" s="41">
        <f>(O5057/100)*(K5057*$K$3)</f>
        <v>0</v>
      </c>
      <c r="U5057" s="41">
        <f>(P5057/100)*(K5057*$K$3)+(P5057/100)*(L5057*$L$3)</f>
        <v>50.4</v>
      </c>
      <c r="V5057" s="41">
        <f>(Q5057/100)*(L5057*$L$3)</f>
        <v>0</v>
      </c>
      <c r="W5057" s="41">
        <f>(R5057/100)*(K5057*$K$3)+(R5057/100)*(L5057*$L$3)</f>
        <v>0</v>
      </c>
      <c r="X5057" s="41">
        <f t="shared" si="666"/>
        <v>294</v>
      </c>
      <c r="Y5057" s="41">
        <f t="shared" si="667"/>
        <v>0</v>
      </c>
      <c r="Z5057" s="41">
        <f t="shared" si="668"/>
        <v>134.4</v>
      </c>
      <c r="AA5057" s="41">
        <f t="shared" si="669"/>
        <v>0</v>
      </c>
      <c r="AB5057" s="41">
        <f t="shared" si="670"/>
        <v>0</v>
      </c>
      <c r="AC5057" s="42">
        <f t="shared" si="671"/>
        <v>428.4</v>
      </c>
      <c r="AD5057" s="43"/>
    </row>
    <row r="5058" spans="1:30">
      <c r="A5058" s="46" t="s">
        <v>29</v>
      </c>
      <c r="B5058" s="59">
        <v>10</v>
      </c>
      <c r="C5058" s="48" t="s">
        <v>5</v>
      </c>
      <c r="D5058" s="49">
        <v>100</v>
      </c>
      <c r="E5058" s="49">
        <v>0</v>
      </c>
      <c r="F5058" s="49">
        <v>60</v>
      </c>
      <c r="G5058" s="49">
        <v>0</v>
      </c>
      <c r="H5058" s="49">
        <v>0</v>
      </c>
      <c r="I5058" s="50">
        <v>30</v>
      </c>
      <c r="J5058" s="50">
        <v>60</v>
      </c>
      <c r="K5058" s="50">
        <v>15</v>
      </c>
      <c r="L5058" s="50">
        <v>15</v>
      </c>
      <c r="M5058" s="50">
        <v>0</v>
      </c>
      <c r="N5058" s="51">
        <f>D5058*$D$4</f>
        <v>135</v>
      </c>
      <c r="O5058" s="51">
        <f>E5058*$E$4</f>
        <v>0</v>
      </c>
      <c r="P5058" s="51">
        <f>F5058*$F$4</f>
        <v>81</v>
      </c>
      <c r="Q5058" s="51">
        <f>G5058*$G$4</f>
        <v>0</v>
      </c>
      <c r="R5058" s="51">
        <f>H5058*$H$4</f>
        <v>0</v>
      </c>
      <c r="S5058" s="51">
        <f>(N5058/100)*(I5058*$I$4)+(N5058/100)*(J5058*$J$4)</f>
        <v>243</v>
      </c>
      <c r="T5058" s="51">
        <f>(O5058/100)*(K5058*$K$4)</f>
        <v>0</v>
      </c>
      <c r="U5058" s="51">
        <f>(P5058/100)*(K5058*$K$4)+(P5058/100)*(L5058*$L$4)</f>
        <v>48.6</v>
      </c>
      <c r="V5058" s="51">
        <f>(Q5058/100)*(L5058*$L$4)</f>
        <v>0</v>
      </c>
      <c r="W5058" s="51">
        <f>(R5058/100)*(K5058*$K$4)+(R5058/100)*(L5058*$L$4)</f>
        <v>0</v>
      </c>
      <c r="X5058" s="51">
        <f t="shared" si="666"/>
        <v>378</v>
      </c>
      <c r="Y5058" s="51">
        <f t="shared" si="667"/>
        <v>0</v>
      </c>
      <c r="Z5058" s="51">
        <f t="shared" si="668"/>
        <v>129.6</v>
      </c>
      <c r="AA5058" s="51">
        <f t="shared" si="669"/>
        <v>0</v>
      </c>
      <c r="AB5058" s="51">
        <f t="shared" si="670"/>
        <v>0</v>
      </c>
      <c r="AC5058" s="52">
        <f t="shared" si="671"/>
        <v>507.6</v>
      </c>
      <c r="AD5058" s="53">
        <f>(ROUND(AC5058-AC5057,1)/AC5057)</f>
        <v>0.18487394957983194</v>
      </c>
    </row>
    <row r="5059" spans="1:30">
      <c r="A5059" s="46" t="s">
        <v>30</v>
      </c>
      <c r="B5059" s="59">
        <v>10</v>
      </c>
      <c r="C5059" s="48" t="s">
        <v>6</v>
      </c>
      <c r="D5059" s="49">
        <v>100</v>
      </c>
      <c r="E5059" s="49">
        <v>0</v>
      </c>
      <c r="F5059" s="49">
        <v>60</v>
      </c>
      <c r="G5059" s="49">
        <v>0</v>
      </c>
      <c r="H5059" s="49">
        <v>0</v>
      </c>
      <c r="I5059" s="50">
        <v>15</v>
      </c>
      <c r="J5059" s="50">
        <v>40</v>
      </c>
      <c r="K5059" s="50">
        <v>15</v>
      </c>
      <c r="L5059" s="50">
        <v>15</v>
      </c>
      <c r="M5059" s="50">
        <v>0</v>
      </c>
      <c r="N5059" s="51">
        <f>D5059*$D$5</f>
        <v>140</v>
      </c>
      <c r="O5059" s="51">
        <f>E5059*$E$5</f>
        <v>0</v>
      </c>
      <c r="P5059" s="51">
        <f>F5059*$F$5</f>
        <v>84</v>
      </c>
      <c r="Q5059" s="51">
        <f>G5059*$G$5</f>
        <v>0</v>
      </c>
      <c r="R5059" s="51">
        <f>H5059*$H$5</f>
        <v>0</v>
      </c>
      <c r="S5059" s="51">
        <f>(N5059/100)*(I5059*$I$5)+(N5059/100)*(J5059*$J$5)</f>
        <v>154</v>
      </c>
      <c r="T5059" s="51">
        <f>(O5059/100)*(K5059*$K$5)</f>
        <v>0</v>
      </c>
      <c r="U5059" s="51">
        <f>(P5059/100)*(K5059*$K$5)+(P5059/100)*(L5059*$L$5)</f>
        <v>50.4</v>
      </c>
      <c r="V5059" s="51">
        <f>(Q5059/100)*(L5059*$L$5)</f>
        <v>0</v>
      </c>
      <c r="W5059" s="51">
        <f>(R5059/100)*(K5059*$K$5)+(R5059/100)*(L5059*$L$5)</f>
        <v>0</v>
      </c>
      <c r="X5059" s="51">
        <f t="shared" si="666"/>
        <v>294</v>
      </c>
      <c r="Y5059" s="51">
        <f t="shared" si="667"/>
        <v>0</v>
      </c>
      <c r="Z5059" s="51">
        <f t="shared" si="668"/>
        <v>134.4</v>
      </c>
      <c r="AA5059" s="51">
        <f t="shared" si="669"/>
        <v>0</v>
      </c>
      <c r="AB5059" s="51">
        <f t="shared" si="670"/>
        <v>0</v>
      </c>
      <c r="AC5059" s="52">
        <f t="shared" si="671"/>
        <v>428.4</v>
      </c>
      <c r="AD5059" s="53">
        <f>(ROUND(AC5059-AC5057,1)/AC5057)</f>
        <v>0</v>
      </c>
    </row>
    <row r="5060" spans="1:30">
      <c r="A5060" s="46" t="s">
        <v>31</v>
      </c>
      <c r="B5060" s="59">
        <v>20</v>
      </c>
      <c r="C5060" s="48" t="s">
        <v>7</v>
      </c>
      <c r="D5060" s="49">
        <v>100</v>
      </c>
      <c r="E5060" s="49">
        <v>0</v>
      </c>
      <c r="F5060" s="49">
        <v>60</v>
      </c>
      <c r="G5060" s="49">
        <v>0</v>
      </c>
      <c r="H5060" s="49">
        <v>0</v>
      </c>
      <c r="I5060" s="50">
        <v>15</v>
      </c>
      <c r="J5060" s="50">
        <v>40</v>
      </c>
      <c r="K5060" s="50">
        <v>15</v>
      </c>
      <c r="L5060" s="50">
        <v>15</v>
      </c>
      <c r="M5060" s="50">
        <v>0</v>
      </c>
      <c r="N5060" s="51">
        <f>D5060*$D$6</f>
        <v>140</v>
      </c>
      <c r="O5060" s="51">
        <f>E5060*$E$6</f>
        <v>0</v>
      </c>
      <c r="P5060" s="51">
        <f>F5060*$F$6</f>
        <v>84</v>
      </c>
      <c r="Q5060" s="51">
        <f>G5060*$G$6</f>
        <v>0</v>
      </c>
      <c r="R5060" s="51">
        <f>H5060*$H$6</f>
        <v>0</v>
      </c>
      <c r="S5060" s="51">
        <f>(N5060/100)*(I5060*$I$6)+(N5060/100)*(J5060*$J$6)</f>
        <v>154</v>
      </c>
      <c r="T5060" s="51">
        <f>(O5060/100)*(K5060*$K$6)</f>
        <v>0</v>
      </c>
      <c r="U5060" s="51">
        <f>(P5060/100)*(K5060*$K$6)+(P5060/100)*(L5060*$L$6)</f>
        <v>50.4</v>
      </c>
      <c r="V5060" s="51">
        <f>(Q5060/100)*(L5060*$L$6)</f>
        <v>0</v>
      </c>
      <c r="W5060" s="51">
        <f>(R5060/100)*(K5060*$K$6)+(R5060/100)*(L5060*$L$6)</f>
        <v>0</v>
      </c>
      <c r="X5060" s="51">
        <f t="shared" si="666"/>
        <v>294</v>
      </c>
      <c r="Y5060" s="51">
        <f t="shared" si="667"/>
        <v>0</v>
      </c>
      <c r="Z5060" s="51">
        <f t="shared" si="668"/>
        <v>134.4</v>
      </c>
      <c r="AA5060" s="51">
        <f t="shared" si="669"/>
        <v>0</v>
      </c>
      <c r="AB5060" s="51">
        <f t="shared" si="670"/>
        <v>0</v>
      </c>
      <c r="AC5060" s="52">
        <f t="shared" si="671"/>
        <v>428.4</v>
      </c>
      <c r="AD5060" s="53">
        <f>(ROUND(AC5060-AC5057,1)/AC5057)</f>
        <v>0</v>
      </c>
    </row>
    <row r="5061" spans="1:30">
      <c r="A5061" s="46" t="s">
        <v>32</v>
      </c>
      <c r="B5061" s="59">
        <v>20</v>
      </c>
      <c r="C5061" s="48" t="s">
        <v>8</v>
      </c>
      <c r="D5061" s="49">
        <v>100</v>
      </c>
      <c r="E5061" s="49">
        <v>0</v>
      </c>
      <c r="F5061" s="49">
        <v>60</v>
      </c>
      <c r="G5061" s="49">
        <v>0</v>
      </c>
      <c r="H5061" s="49">
        <v>0</v>
      </c>
      <c r="I5061" s="50">
        <v>15</v>
      </c>
      <c r="J5061" s="50">
        <v>40</v>
      </c>
      <c r="K5061" s="50">
        <v>15</v>
      </c>
      <c r="L5061" s="50">
        <v>15</v>
      </c>
      <c r="M5061" s="50">
        <v>0</v>
      </c>
      <c r="N5061" s="51">
        <f>D5061*$D$7</f>
        <v>140</v>
      </c>
      <c r="O5061" s="51">
        <f>E5061*$E$7</f>
        <v>0</v>
      </c>
      <c r="P5061" s="51">
        <f>F5061*$F$7</f>
        <v>84</v>
      </c>
      <c r="Q5061" s="51">
        <f>G5061*$G$7</f>
        <v>0</v>
      </c>
      <c r="R5061" s="51">
        <f>H5061*$H$7</f>
        <v>0</v>
      </c>
      <c r="S5061" s="51">
        <f>(N5061/100)*(I5061*$I$7)+(N5061/100)*(J5061*$J$7)</f>
        <v>154</v>
      </c>
      <c r="T5061" s="51">
        <f>(O5061/100)*(K5061*$K$7)</f>
        <v>0</v>
      </c>
      <c r="U5061" s="51">
        <f>(P5061/100)*(K5061*$K$7)+(P5061/100)*(L5061*$L$7)</f>
        <v>50.4</v>
      </c>
      <c r="V5061" s="51">
        <f>(Q5061/100)*(L5061*$L$7)</f>
        <v>0</v>
      </c>
      <c r="W5061" s="51">
        <f>(R5061/100)*(K5061*$K$7)+(R5061/100)*(L5061*$L$7)</f>
        <v>0</v>
      </c>
      <c r="X5061" s="51">
        <f t="shared" si="666"/>
        <v>294</v>
      </c>
      <c r="Y5061" s="51">
        <f t="shared" si="667"/>
        <v>0</v>
      </c>
      <c r="Z5061" s="51">
        <f t="shared" si="668"/>
        <v>134.4</v>
      </c>
      <c r="AA5061" s="51">
        <f t="shared" si="669"/>
        <v>0</v>
      </c>
      <c r="AB5061" s="51">
        <f t="shared" si="670"/>
        <v>0</v>
      </c>
      <c r="AC5061" s="52">
        <f t="shared" si="671"/>
        <v>428.4</v>
      </c>
      <c r="AD5061" s="53">
        <f>(ROUND(AC5061-AC5057,1)/AC5057)</f>
        <v>0</v>
      </c>
    </row>
    <row r="5062" spans="1:30">
      <c r="A5062" s="46" t="s">
        <v>33</v>
      </c>
      <c r="B5062" s="59"/>
      <c r="C5062" s="48" t="s">
        <v>9</v>
      </c>
      <c r="D5062" s="49">
        <v>100</v>
      </c>
      <c r="E5062" s="49">
        <v>0</v>
      </c>
      <c r="F5062" s="49">
        <v>60</v>
      </c>
      <c r="G5062" s="49">
        <v>0</v>
      </c>
      <c r="H5062" s="49">
        <v>0</v>
      </c>
      <c r="I5062" s="50">
        <v>15</v>
      </c>
      <c r="J5062" s="50">
        <v>40</v>
      </c>
      <c r="K5062" s="50">
        <v>15</v>
      </c>
      <c r="L5062" s="50">
        <v>15</v>
      </c>
      <c r="M5062" s="50">
        <v>0</v>
      </c>
      <c r="N5062" s="51">
        <f>D5062*$D$8</f>
        <v>140</v>
      </c>
      <c r="O5062" s="51">
        <f>E5062*$E$8</f>
        <v>0</v>
      </c>
      <c r="P5062" s="51">
        <f>F5062*$F$8</f>
        <v>84</v>
      </c>
      <c r="Q5062" s="51">
        <f>G5062*$G$8</f>
        <v>0</v>
      </c>
      <c r="R5062" s="51">
        <f>H5062*$H$8</f>
        <v>0</v>
      </c>
      <c r="S5062" s="51">
        <f>(N5062/100)*(I5062*$I$8)+(N5062/100)*(J5062*$J$8)</f>
        <v>154</v>
      </c>
      <c r="T5062" s="51">
        <f>(O5062/100)*(K5062*$K$8)</f>
        <v>0</v>
      </c>
      <c r="U5062" s="51">
        <f>(P5062/100)*(K5062*$K$8)+(P5062/100)*(L5062*$L$8)</f>
        <v>50.4</v>
      </c>
      <c r="V5062" s="51">
        <f>(Q5062/100)*(L5062*$L$8)</f>
        <v>0</v>
      </c>
      <c r="W5062" s="51">
        <f>(R5062/100)*(K5062*$K$8)+(R5062/100)*(L5062*$L$8)</f>
        <v>0</v>
      </c>
      <c r="X5062" s="51">
        <f t="shared" si="666"/>
        <v>294</v>
      </c>
      <c r="Y5062" s="51">
        <f t="shared" si="667"/>
        <v>0</v>
      </c>
      <c r="Z5062" s="51">
        <f t="shared" si="668"/>
        <v>134.4</v>
      </c>
      <c r="AA5062" s="51">
        <f t="shared" si="669"/>
        <v>0</v>
      </c>
      <c r="AB5062" s="51">
        <f t="shared" si="670"/>
        <v>0</v>
      </c>
      <c r="AC5062" s="52">
        <f t="shared" si="671"/>
        <v>428.4</v>
      </c>
      <c r="AD5062" s="53">
        <f>(ROUND(AC5062-AC5057,1)/AC5057)</f>
        <v>0</v>
      </c>
    </row>
    <row r="5063" spans="1:30">
      <c r="A5063" s="46" t="s">
        <v>34</v>
      </c>
      <c r="B5063" s="59"/>
      <c r="C5063" s="48" t="s">
        <v>10</v>
      </c>
      <c r="D5063" s="49">
        <v>50</v>
      </c>
      <c r="E5063" s="49">
        <v>140</v>
      </c>
      <c r="F5063" s="49">
        <v>0</v>
      </c>
      <c r="G5063" s="49">
        <v>0</v>
      </c>
      <c r="H5063" s="49">
        <v>0</v>
      </c>
      <c r="I5063" s="50">
        <v>15</v>
      </c>
      <c r="J5063" s="50">
        <v>40</v>
      </c>
      <c r="K5063" s="50">
        <v>90</v>
      </c>
      <c r="L5063" s="50">
        <v>0</v>
      </c>
      <c r="M5063" s="50">
        <v>0</v>
      </c>
      <c r="N5063" s="51">
        <f>D5063*$D$9</f>
        <v>67.5</v>
      </c>
      <c r="O5063" s="51">
        <f>E5063*$E$9</f>
        <v>189</v>
      </c>
      <c r="P5063" s="51">
        <f>F5063*$F$9</f>
        <v>0</v>
      </c>
      <c r="Q5063" s="51">
        <f>G5063*$G$9</f>
        <v>0</v>
      </c>
      <c r="R5063" s="51">
        <f>H5063*$H$9</f>
        <v>0</v>
      </c>
      <c r="S5063" s="51">
        <f>(N5063/100)*(I5063*$I$9)+(N5063/100)*(J5063*$J$9)</f>
        <v>37.125</v>
      </c>
      <c r="T5063" s="51">
        <f>(O5063/100)*(K5063*$K$9)</f>
        <v>238.13999999999996</v>
      </c>
      <c r="U5063" s="51">
        <f>(P5063/100)*(K5063*$K$9)+(P5063/100)*(L5063*$L$9)</f>
        <v>0</v>
      </c>
      <c r="V5063" s="51">
        <f>(Q5063/100)*(L5063*$L$9)</f>
        <v>0</v>
      </c>
      <c r="W5063" s="51">
        <f>(R5063/100)*(K5063*$K$9)+(R5063/100)*(L5063*$L$9)</f>
        <v>0</v>
      </c>
      <c r="X5063" s="51">
        <f t="shared" si="666"/>
        <v>104.625</v>
      </c>
      <c r="Y5063" s="51">
        <f t="shared" si="667"/>
        <v>427.14</v>
      </c>
      <c r="Z5063" s="51">
        <f t="shared" si="668"/>
        <v>0</v>
      </c>
      <c r="AA5063" s="51">
        <f t="shared" si="669"/>
        <v>0</v>
      </c>
      <c r="AB5063" s="51">
        <f t="shared" si="670"/>
        <v>0</v>
      </c>
      <c r="AC5063" s="52">
        <f t="shared" si="671"/>
        <v>531.79999999999995</v>
      </c>
      <c r="AD5063" s="53">
        <f>(ROUND(AC5063-AC5057,1)/AC5057)</f>
        <v>0.24136321195144728</v>
      </c>
    </row>
    <row r="5064" spans="1:30">
      <c r="A5064" s="46" t="s">
        <v>35</v>
      </c>
      <c r="B5064" s="59"/>
      <c r="C5064" s="48" t="s">
        <v>11</v>
      </c>
      <c r="D5064" s="49">
        <v>50</v>
      </c>
      <c r="E5064" s="49">
        <v>0</v>
      </c>
      <c r="F5064" s="49">
        <v>140</v>
      </c>
      <c r="G5064" s="49">
        <v>0</v>
      </c>
      <c r="H5064" s="49">
        <v>0</v>
      </c>
      <c r="I5064" s="50">
        <v>15</v>
      </c>
      <c r="J5064" s="50">
        <v>40</v>
      </c>
      <c r="K5064" s="50">
        <v>50</v>
      </c>
      <c r="L5064" s="50">
        <v>50</v>
      </c>
      <c r="M5064" s="50">
        <v>0</v>
      </c>
      <c r="N5064" s="51">
        <f>D5064*$D$10</f>
        <v>67.5</v>
      </c>
      <c r="O5064" s="51">
        <f>E5064*$E$10</f>
        <v>0</v>
      </c>
      <c r="P5064" s="51">
        <f>F5064*$F$10</f>
        <v>189</v>
      </c>
      <c r="Q5064" s="51">
        <f>G5064*$G$10</f>
        <v>0</v>
      </c>
      <c r="R5064" s="51">
        <f>H5064*$H$10</f>
        <v>0</v>
      </c>
      <c r="S5064" s="51">
        <f>(N5064/100)*(I5064*$I$10)+(N5064/100)*(J5064*$J$10)</f>
        <v>37.125</v>
      </c>
      <c r="T5064" s="51">
        <f>(O5064/100)*(K5064*$J$10)</f>
        <v>0</v>
      </c>
      <c r="U5064" s="51">
        <f>(P5064/100)*(K5064*$K$10)+(P5064/100)*(L5064*$L$10)</f>
        <v>264.59999999999997</v>
      </c>
      <c r="V5064" s="51">
        <f>(Q5064/100)*(L5064*$L$10)</f>
        <v>0</v>
      </c>
      <c r="W5064" s="51">
        <f>(R5064/100)*(K5064*$K$10)+(R5064/100)*(L5064*$L$10)</f>
        <v>0</v>
      </c>
      <c r="X5064" s="51">
        <f t="shared" si="666"/>
        <v>104.625</v>
      </c>
      <c r="Y5064" s="51">
        <f t="shared" si="667"/>
        <v>0</v>
      </c>
      <c r="Z5064" s="51">
        <f t="shared" si="668"/>
        <v>453.59999999999997</v>
      </c>
      <c r="AA5064" s="51">
        <f t="shared" si="669"/>
        <v>0</v>
      </c>
      <c r="AB5064" s="51">
        <f t="shared" si="670"/>
        <v>0</v>
      </c>
      <c r="AC5064" s="52">
        <f t="shared" si="671"/>
        <v>558.20000000000005</v>
      </c>
      <c r="AD5064" s="53">
        <f>(ROUND(AC5064-AC5057,1)/AC5057)</f>
        <v>0.30298786181139126</v>
      </c>
    </row>
    <row r="5065" spans="1:30">
      <c r="A5065" s="46" t="s">
        <v>36</v>
      </c>
      <c r="B5065" s="59"/>
      <c r="C5065" s="48" t="s">
        <v>12</v>
      </c>
      <c r="D5065" s="49">
        <v>50</v>
      </c>
      <c r="E5065" s="49">
        <v>0</v>
      </c>
      <c r="F5065" s="49">
        <v>0</v>
      </c>
      <c r="G5065" s="49">
        <v>140</v>
      </c>
      <c r="H5065" s="49">
        <v>0</v>
      </c>
      <c r="I5065" s="50">
        <v>15</v>
      </c>
      <c r="J5065" s="50">
        <v>40</v>
      </c>
      <c r="K5065" s="50">
        <v>0</v>
      </c>
      <c r="L5065" s="50">
        <v>90</v>
      </c>
      <c r="M5065" s="50">
        <v>0</v>
      </c>
      <c r="N5065" s="51">
        <f>D5065*$D$11</f>
        <v>67.5</v>
      </c>
      <c r="O5065" s="51">
        <f>E5065*$E$11</f>
        <v>0</v>
      </c>
      <c r="P5065" s="51">
        <f>F5065*$F$11</f>
        <v>0</v>
      </c>
      <c r="Q5065" s="51">
        <f>G5065*$G$11</f>
        <v>189</v>
      </c>
      <c r="R5065" s="51">
        <f>H5065*$H$11</f>
        <v>0</v>
      </c>
      <c r="S5065" s="51">
        <f>(N5065/100)*(I5065*$I$11)+(N5065/100)*(J5065*$J$11)</f>
        <v>37.125</v>
      </c>
      <c r="T5065" s="51">
        <f>(O5065/100)*(K5065*$K$11)</f>
        <v>0</v>
      </c>
      <c r="U5065" s="51">
        <f>(P5065/100)*(K5065*$K$11)+(P5065/100)*(L5065*$L$11)</f>
        <v>0</v>
      </c>
      <c r="V5065" s="51">
        <f>(Q5065/100)*(L5065*$L$11)</f>
        <v>238.13999999999996</v>
      </c>
      <c r="W5065" s="51">
        <f>(R5065/100)*(K5065*$K$11)+(R5065/100)*(L5065*$L$11)</f>
        <v>0</v>
      </c>
      <c r="X5065" s="51">
        <f t="shared" ref="X5065:X5086" si="672">N5065+S5065</f>
        <v>104.625</v>
      </c>
      <c r="Y5065" s="51">
        <f t="shared" ref="Y5065:Y5086" si="673">O5065+T5065</f>
        <v>0</v>
      </c>
      <c r="Z5065" s="51">
        <f t="shared" ref="Z5065:Z5086" si="674">P5065+U5065</f>
        <v>0</v>
      </c>
      <c r="AA5065" s="51">
        <f t="shared" ref="AA5065:AA5086" si="675">Q5065+V5065</f>
        <v>427.14</v>
      </c>
      <c r="AB5065" s="51">
        <f t="shared" ref="AB5065:AB5086" si="676">R5065+W5065</f>
        <v>0</v>
      </c>
      <c r="AC5065" s="52">
        <f t="shared" ref="AC5065:AC5086" si="677">ROUND(X5065+Y5065+Z5065+AA5065+AB5065,1)</f>
        <v>531.79999999999995</v>
      </c>
      <c r="AD5065" s="53">
        <f>(ROUND(AC5065-AC5057,1)/AC5057)</f>
        <v>0.24136321195144728</v>
      </c>
    </row>
    <row r="5066" spans="1:30">
      <c r="A5066" s="46" t="s">
        <v>37</v>
      </c>
      <c r="B5066" s="59"/>
      <c r="C5066" s="48" t="s">
        <v>13</v>
      </c>
      <c r="D5066" s="49">
        <v>50</v>
      </c>
      <c r="E5066" s="49">
        <v>0</v>
      </c>
      <c r="F5066" s="49">
        <v>0</v>
      </c>
      <c r="G5066" s="49">
        <v>0</v>
      </c>
      <c r="H5066" s="49">
        <v>140</v>
      </c>
      <c r="I5066" s="50">
        <v>15</v>
      </c>
      <c r="J5066" s="50">
        <v>40</v>
      </c>
      <c r="K5066" s="50">
        <v>45</v>
      </c>
      <c r="L5066" s="50">
        <v>45</v>
      </c>
      <c r="M5066" s="50">
        <v>0</v>
      </c>
      <c r="N5066" s="51">
        <f>D5066*$D$12</f>
        <v>67.5</v>
      </c>
      <c r="O5066" s="51">
        <f>E5066*$E$12</f>
        <v>0</v>
      </c>
      <c r="P5066" s="51">
        <f>F5066*$F$12</f>
        <v>0</v>
      </c>
      <c r="Q5066" s="51">
        <f>G5066*$G$12</f>
        <v>0</v>
      </c>
      <c r="R5066" s="51">
        <f>H5066*$H$12</f>
        <v>189</v>
      </c>
      <c r="S5066" s="51">
        <f>(N5066/100)*(I5066*$I$12)+(N5066/100)*(J5066*$J$12)</f>
        <v>37.125</v>
      </c>
      <c r="T5066" s="51">
        <f>(O5066/100)*(K5066*$K$12)</f>
        <v>0</v>
      </c>
      <c r="U5066" s="51">
        <f>(P5066/100)*(K5066*$K$12)+(P5066/100)*(L5066*$L$12)</f>
        <v>0</v>
      </c>
      <c r="V5066" s="51">
        <f>(Q5066/100)*(L5066*$L$12)</f>
        <v>0</v>
      </c>
      <c r="W5066" s="51">
        <f>(R5066/100)*(K5066*$K$12)+(R5066/100)*(L5066*$L$12)</f>
        <v>238.13999999999996</v>
      </c>
      <c r="X5066" s="51">
        <f t="shared" si="672"/>
        <v>104.625</v>
      </c>
      <c r="Y5066" s="51">
        <f t="shared" si="673"/>
        <v>0</v>
      </c>
      <c r="Z5066" s="51">
        <f t="shared" si="674"/>
        <v>0</v>
      </c>
      <c r="AA5066" s="51">
        <f t="shared" si="675"/>
        <v>0</v>
      </c>
      <c r="AB5066" s="51">
        <f t="shared" si="676"/>
        <v>427.14</v>
      </c>
      <c r="AC5066" s="52">
        <f t="shared" si="677"/>
        <v>531.79999999999995</v>
      </c>
      <c r="AD5066" s="53">
        <f>(ROUND(AC5066-AC5057,1)/AC5057)</f>
        <v>0.24136321195144728</v>
      </c>
    </row>
    <row r="5067" spans="1:30">
      <c r="A5067" s="46" t="s">
        <v>38</v>
      </c>
      <c r="B5067" s="59"/>
      <c r="C5067" s="48" t="s">
        <v>14</v>
      </c>
      <c r="D5067" s="49">
        <v>100</v>
      </c>
      <c r="E5067" s="49">
        <v>0</v>
      </c>
      <c r="F5067" s="49">
        <v>60</v>
      </c>
      <c r="G5067" s="49">
        <v>0</v>
      </c>
      <c r="H5067" s="49">
        <v>0</v>
      </c>
      <c r="I5067" s="50">
        <v>0</v>
      </c>
      <c r="J5067" s="50">
        <v>0</v>
      </c>
      <c r="K5067" s="50">
        <v>0</v>
      </c>
      <c r="L5067" s="50">
        <v>0</v>
      </c>
      <c r="M5067" s="50">
        <v>79</v>
      </c>
      <c r="N5067" s="51">
        <f>D5067*$D$13</f>
        <v>135</v>
      </c>
      <c r="O5067" s="51">
        <f>E5067*$E$13</f>
        <v>0</v>
      </c>
      <c r="P5067" s="51">
        <f>F5067*$F$13</f>
        <v>81</v>
      </c>
      <c r="Q5067" s="51">
        <f>G5067*$G$13</f>
        <v>0</v>
      </c>
      <c r="R5067" s="51">
        <f>H5067*$H$13</f>
        <v>0</v>
      </c>
      <c r="S5067" s="51">
        <f>(N5067/100)*(I5067*$I$13)+(N5067/100)*(J5067*$J$13)+(N5067/100)*(M5067*$M$13)</f>
        <v>213.3</v>
      </c>
      <c r="T5067" s="51">
        <f>(O5067/100)*(K5067*$K$13)+(O5067/100)*(M5067*$M$13)</f>
        <v>0</v>
      </c>
      <c r="U5067" s="51">
        <f>(P5067/100)*(K5067*$K$13)+(P5067/100)*(L5067*$L$13)+(P5067/100)*(M5067*$M$13)</f>
        <v>127.98</v>
      </c>
      <c r="V5067" s="51">
        <f>(Q5067/100)*(L5067*$L$13)+(Q5067/100)*(M5067*$M$13)</f>
        <v>0</v>
      </c>
      <c r="W5067" s="51">
        <f>(R5067/100)*(K5067*$K$13)+(R5067/100)*(L5067*$L$13)+(R5067/100)*(M5067*$M$13)</f>
        <v>0</v>
      </c>
      <c r="X5067" s="51">
        <f t="shared" si="672"/>
        <v>348.3</v>
      </c>
      <c r="Y5067" s="51">
        <f t="shared" si="673"/>
        <v>0</v>
      </c>
      <c r="Z5067" s="51">
        <f t="shared" si="674"/>
        <v>208.98000000000002</v>
      </c>
      <c r="AA5067" s="51">
        <f t="shared" si="675"/>
        <v>0</v>
      </c>
      <c r="AB5067" s="51">
        <f t="shared" si="676"/>
        <v>0</v>
      </c>
      <c r="AC5067" s="52">
        <f t="shared" si="677"/>
        <v>557.29999999999995</v>
      </c>
      <c r="AD5067" s="53">
        <f>(ROUND(AC5067-AC5057,1)/AC5057)</f>
        <v>0.30088702147525681</v>
      </c>
    </row>
    <row r="5068" spans="1:30">
      <c r="A5068" s="46" t="s">
        <v>39</v>
      </c>
      <c r="B5068" s="59"/>
      <c r="C5068" s="48" t="s">
        <v>15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15</v>
      </c>
      <c r="J5068" s="50">
        <v>40</v>
      </c>
      <c r="K5068" s="50">
        <v>80</v>
      </c>
      <c r="L5068" s="50">
        <v>0</v>
      </c>
      <c r="M5068" s="50">
        <v>0</v>
      </c>
      <c r="N5068" s="51">
        <f>D5068*$D$14</f>
        <v>162</v>
      </c>
      <c r="O5068" s="51">
        <f>E5068*$E$14</f>
        <v>0</v>
      </c>
      <c r="P5068" s="51">
        <f>F5068*$F$14</f>
        <v>0</v>
      </c>
      <c r="Q5068" s="51">
        <f>G5068*$G$14</f>
        <v>0</v>
      </c>
      <c r="R5068" s="51">
        <f>H5068*$H$14</f>
        <v>0</v>
      </c>
      <c r="S5068" s="51">
        <f>(N5068/100)*(I5068*$I$14)+(N5068/100)*(J5068*$J$14)+(N5068/100)*(K5068*$K$14)</f>
        <v>348.30000000000007</v>
      </c>
      <c r="T5068" s="51">
        <f>(O5068/100)*(K5068*$K$14)</f>
        <v>0</v>
      </c>
      <c r="U5068" s="51">
        <f>(P5068/100)*(K5068*$K$14)+(P5068/100)*(L5068*$L$14)</f>
        <v>0</v>
      </c>
      <c r="V5068" s="51">
        <f>(Q5068/100)*(L5068*$L$14)</f>
        <v>0</v>
      </c>
      <c r="W5068" s="51">
        <f>(R5068/100)*(K5068*$L$14)+(R5068/100)*(L5068*$M$14)</f>
        <v>0</v>
      </c>
      <c r="X5068" s="51">
        <f t="shared" si="672"/>
        <v>510.30000000000007</v>
      </c>
      <c r="Y5068" s="51">
        <f t="shared" si="673"/>
        <v>0</v>
      </c>
      <c r="Z5068" s="51">
        <f t="shared" si="674"/>
        <v>0</v>
      </c>
      <c r="AA5068" s="51">
        <f t="shared" si="675"/>
        <v>0</v>
      </c>
      <c r="AB5068" s="51">
        <f t="shared" si="676"/>
        <v>0</v>
      </c>
      <c r="AC5068" s="52">
        <f t="shared" si="677"/>
        <v>510.3</v>
      </c>
      <c r="AD5068" s="53">
        <f>(ROUND(AC5068-AC5057,1)/AC5057)</f>
        <v>0.19117647058823531</v>
      </c>
    </row>
    <row r="5069" spans="1:30">
      <c r="A5069" s="46"/>
      <c r="B5069" s="59">
        <v>600</v>
      </c>
      <c r="C5069" s="48" t="s">
        <v>16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15</v>
      </c>
      <c r="J5069" s="50">
        <v>40</v>
      </c>
      <c r="K5069" s="50">
        <v>0</v>
      </c>
      <c r="L5069" s="50">
        <v>80</v>
      </c>
      <c r="M5069" s="50">
        <v>0</v>
      </c>
      <c r="N5069" s="51">
        <f>D5069*$D$15</f>
        <v>162</v>
      </c>
      <c r="O5069" s="51">
        <f>E5069*$E$15</f>
        <v>0</v>
      </c>
      <c r="P5069" s="51">
        <f>F5069*$F$15</f>
        <v>0</v>
      </c>
      <c r="Q5069" s="51">
        <f>G5069*$G$15</f>
        <v>0</v>
      </c>
      <c r="R5069" s="51">
        <f>H5069*$H$15</f>
        <v>0</v>
      </c>
      <c r="S5069" s="51">
        <f>(N5069/100)*(I5069*$I$15)+(N5069/100)*(J5069*$J$15)+(N5069/100)*(L5069*$L$15)</f>
        <v>348.30000000000007</v>
      </c>
      <c r="T5069" s="51">
        <f>(O5069/100)*(K5069*$K$15)</f>
        <v>0</v>
      </c>
      <c r="U5069" s="51">
        <f>(P5069/100)*(K5069*$K$15)+(P5069/100)*(L5069*$L$15)</f>
        <v>0</v>
      </c>
      <c r="V5069" s="51">
        <f>(Q5069/100)*(L5069*$L$15)</f>
        <v>0</v>
      </c>
      <c r="W5069" s="51">
        <f>(R5069/100)*(K5069*$K$15)+(R5069/100)*(L5069*$L$15)</f>
        <v>0</v>
      </c>
      <c r="X5069" s="51">
        <f t="shared" si="672"/>
        <v>510.30000000000007</v>
      </c>
      <c r="Y5069" s="51">
        <f t="shared" si="673"/>
        <v>0</v>
      </c>
      <c r="Z5069" s="51">
        <f t="shared" si="674"/>
        <v>0</v>
      </c>
      <c r="AA5069" s="51">
        <f t="shared" si="675"/>
        <v>0</v>
      </c>
      <c r="AB5069" s="51">
        <f t="shared" si="676"/>
        <v>0</v>
      </c>
      <c r="AC5069" s="52">
        <f t="shared" si="677"/>
        <v>510.3</v>
      </c>
      <c r="AD5069" s="53">
        <f>(ROUND(AC5069-AC5057,1)/AC5057)</f>
        <v>0.19117647058823531</v>
      </c>
    </row>
    <row r="5070" spans="1:30">
      <c r="A5070" s="46"/>
      <c r="B5070" s="59"/>
      <c r="C5070" s="48" t="s">
        <v>17</v>
      </c>
      <c r="D5070" s="49">
        <v>100</v>
      </c>
      <c r="E5070" s="49">
        <v>0</v>
      </c>
      <c r="F5070" s="49">
        <v>60</v>
      </c>
      <c r="G5070" s="49">
        <v>0</v>
      </c>
      <c r="H5070" s="49">
        <v>0</v>
      </c>
      <c r="I5070" s="50">
        <v>15</v>
      </c>
      <c r="J5070" s="50">
        <v>80</v>
      </c>
      <c r="K5070" s="50">
        <v>15</v>
      </c>
      <c r="L5070" s="50">
        <v>15</v>
      </c>
      <c r="M5070" s="50">
        <v>0</v>
      </c>
      <c r="N5070" s="51">
        <f>D5070*$D$16</f>
        <v>135</v>
      </c>
      <c r="O5070" s="51">
        <f>E5070*$E$16</f>
        <v>0</v>
      </c>
      <c r="P5070" s="51">
        <f>F5070*$F$16</f>
        <v>81</v>
      </c>
      <c r="Q5070" s="51">
        <f>G5070*$G$16</f>
        <v>0</v>
      </c>
      <c r="R5070" s="51">
        <f>H5070*$H$16</f>
        <v>0</v>
      </c>
      <c r="S5070" s="51">
        <f>(N5070/100)*(I5070*$I$16)+(N5070/100)*(J5070*$J$16)</f>
        <v>290.25</v>
      </c>
      <c r="T5070" s="51">
        <f>(O5070/100)*(K5070*$K$16)</f>
        <v>0</v>
      </c>
      <c r="U5070" s="51">
        <f>(P5070/100)*(K5070*$K$16)+(P5070/100)*(L5070*$L$16)</f>
        <v>24.3</v>
      </c>
      <c r="V5070" s="51">
        <f>(Q5070/100)*(L5070*$L$16)</f>
        <v>0</v>
      </c>
      <c r="W5070" s="51">
        <f>(R5070/100)*(K5070*$K$16)+(R5070/100)*(L5070*$L$16)</f>
        <v>0</v>
      </c>
      <c r="X5070" s="51">
        <f t="shared" si="672"/>
        <v>425.25</v>
      </c>
      <c r="Y5070" s="51">
        <f t="shared" si="673"/>
        <v>0</v>
      </c>
      <c r="Z5070" s="51">
        <f t="shared" si="674"/>
        <v>105.3</v>
      </c>
      <c r="AA5070" s="51">
        <f t="shared" si="675"/>
        <v>0</v>
      </c>
      <c r="AB5070" s="51">
        <f t="shared" si="676"/>
        <v>0</v>
      </c>
      <c r="AC5070" s="52">
        <f t="shared" si="677"/>
        <v>530.6</v>
      </c>
      <c r="AD5070" s="53">
        <f>(ROUND(AC5070-AC5057,1)/AC5057)</f>
        <v>0.23856209150326799</v>
      </c>
    </row>
    <row r="5071" spans="1:30">
      <c r="A5071" s="46"/>
      <c r="B5071" s="59"/>
      <c r="C5071" s="48" t="s">
        <v>18</v>
      </c>
      <c r="D5071" s="49">
        <v>100</v>
      </c>
      <c r="E5071" s="49">
        <v>0</v>
      </c>
      <c r="F5071" s="49">
        <v>60</v>
      </c>
      <c r="G5071" s="49">
        <v>0</v>
      </c>
      <c r="H5071" s="49">
        <v>0</v>
      </c>
      <c r="I5071" s="50">
        <v>50</v>
      </c>
      <c r="J5071" s="50">
        <v>40</v>
      </c>
      <c r="K5071" s="50">
        <v>15</v>
      </c>
      <c r="L5071" s="50">
        <v>15</v>
      </c>
      <c r="M5071" s="50">
        <v>0</v>
      </c>
      <c r="N5071" s="51">
        <f>D5071*$D$17</f>
        <v>135</v>
      </c>
      <c r="O5071" s="51">
        <f>E5071*$E$17</f>
        <v>0</v>
      </c>
      <c r="P5071" s="51">
        <f>F5071*$F$17</f>
        <v>81</v>
      </c>
      <c r="Q5071" s="51">
        <f>G5071*$G$17</f>
        <v>0</v>
      </c>
      <c r="R5071" s="51">
        <f>H5071*$H$17</f>
        <v>0</v>
      </c>
      <c r="S5071" s="51">
        <f>(N5071/100)*(I5071*$I$17)+(N5071/100)*(J5071*$J$17)</f>
        <v>222.75</v>
      </c>
      <c r="T5071" s="51">
        <f>(O5071/100)*(K5071*$K$17)</f>
        <v>0</v>
      </c>
      <c r="U5071" s="51">
        <f>(P5071/100)*(K5071*$K$17)+(P5071/100)*(L5071*$L$17)</f>
        <v>24.3</v>
      </c>
      <c r="V5071" s="51">
        <f>(Q5071/100)*(L5071*$L$17)</f>
        <v>0</v>
      </c>
      <c r="W5071" s="51">
        <f>(R5071/100)*(K5071*$K$17)+(R5071/100)*(L5071*$L$17)</f>
        <v>0</v>
      </c>
      <c r="X5071" s="51">
        <f t="shared" si="672"/>
        <v>357.75</v>
      </c>
      <c r="Y5071" s="51">
        <f t="shared" si="673"/>
        <v>0</v>
      </c>
      <c r="Z5071" s="51">
        <f t="shared" si="674"/>
        <v>105.3</v>
      </c>
      <c r="AA5071" s="51">
        <f t="shared" si="675"/>
        <v>0</v>
      </c>
      <c r="AB5071" s="51">
        <f t="shared" si="676"/>
        <v>0</v>
      </c>
      <c r="AC5071" s="52">
        <f t="shared" si="677"/>
        <v>463.1</v>
      </c>
      <c r="AD5071" s="53">
        <f>(ROUND(AC5071-AC5057,1)/AC5057)</f>
        <v>8.0999066293183958E-2</v>
      </c>
    </row>
    <row r="5072" spans="1:30">
      <c r="A5072" s="54" t="s">
        <v>19</v>
      </c>
      <c r="B5072" s="60" t="s">
        <v>404</v>
      </c>
      <c r="C5072" s="38" t="s">
        <v>50</v>
      </c>
      <c r="D5072" s="39">
        <v>50</v>
      </c>
      <c r="E5072" s="39">
        <v>50</v>
      </c>
      <c r="F5072" s="39">
        <v>50</v>
      </c>
      <c r="G5072" s="39">
        <v>50</v>
      </c>
      <c r="H5072" s="39">
        <v>50</v>
      </c>
      <c r="I5072" s="40">
        <v>10</v>
      </c>
      <c r="J5072" s="40">
        <v>10</v>
      </c>
      <c r="K5072" s="40">
        <v>10</v>
      </c>
      <c r="L5072" s="40">
        <v>10</v>
      </c>
      <c r="M5072" s="40">
        <v>10</v>
      </c>
      <c r="N5072" s="51">
        <f>D5072*$D$3</f>
        <v>70</v>
      </c>
      <c r="O5072" s="51">
        <f>E5072*$E$3</f>
        <v>70</v>
      </c>
      <c r="P5072" s="51">
        <f>F5072*$F$3</f>
        <v>70</v>
      </c>
      <c r="Q5072" s="51">
        <f>G5072*$G$3</f>
        <v>70</v>
      </c>
      <c r="R5072" s="51">
        <f>H5072*$H$3</f>
        <v>70</v>
      </c>
      <c r="S5072" s="51">
        <f>(N5072/100)*(I5072*$I$3)+(N5072/100)*(J5072*$J$3)+(N5072/100)*(M5072*$M$3)</f>
        <v>42</v>
      </c>
      <c r="T5072" s="51">
        <f>(O5072/100)*(K5072*$K$3)+(O5072/100)*(M5072*$M$3)</f>
        <v>28</v>
      </c>
      <c r="U5072" s="51">
        <f>(P5072/100)*(K5072*$K$3)+(P5072/100)*(L5072*$L$3)+(P5072/100)*(M5072*$M$3)</f>
        <v>42</v>
      </c>
      <c r="V5072" s="51">
        <f>(Q5072/100)*(L5072*$L$3)+(Q5072/100)*(M5072*$M$3)</f>
        <v>28</v>
      </c>
      <c r="W5072" s="51">
        <f>(R5072/100)*(K5072*$K$3)+(R5072/100)*(L5072*$L$3)+(R5072/100)*(M5072*$M$3)</f>
        <v>42</v>
      </c>
      <c r="X5072" s="51">
        <f t="shared" si="672"/>
        <v>112</v>
      </c>
      <c r="Y5072" s="51">
        <f t="shared" si="673"/>
        <v>98</v>
      </c>
      <c r="Z5072" s="51">
        <f t="shared" si="674"/>
        <v>112</v>
      </c>
      <c r="AA5072" s="51">
        <f t="shared" si="675"/>
        <v>98</v>
      </c>
      <c r="AB5072" s="51">
        <f t="shared" si="676"/>
        <v>112</v>
      </c>
      <c r="AC5072" s="42">
        <f t="shared" si="677"/>
        <v>532</v>
      </c>
      <c r="AD5072" s="66" t="s">
        <v>14</v>
      </c>
    </row>
    <row r="5073" spans="1:30">
      <c r="A5073" s="46" t="s">
        <v>29</v>
      </c>
      <c r="B5073" s="61">
        <v>20</v>
      </c>
      <c r="C5073" s="48" t="s">
        <v>5</v>
      </c>
      <c r="D5073" s="49">
        <v>50</v>
      </c>
      <c r="E5073" s="49">
        <v>50</v>
      </c>
      <c r="F5073" s="49">
        <v>50</v>
      </c>
      <c r="G5073" s="49">
        <v>50</v>
      </c>
      <c r="H5073" s="49">
        <v>50</v>
      </c>
      <c r="I5073" s="50">
        <v>60</v>
      </c>
      <c r="J5073" s="50">
        <v>60</v>
      </c>
      <c r="K5073" s="50">
        <v>10</v>
      </c>
      <c r="L5073" s="50">
        <v>10</v>
      </c>
      <c r="M5073" s="50">
        <v>10</v>
      </c>
      <c r="N5073" s="51">
        <f>D5073*$D$4</f>
        <v>67.5</v>
      </c>
      <c r="O5073" s="51">
        <f>E5073*$E$4</f>
        <v>67.5</v>
      </c>
      <c r="P5073" s="51">
        <f>F5073*$F$4</f>
        <v>67.5</v>
      </c>
      <c r="Q5073" s="51">
        <f>G5073*$G$4</f>
        <v>67.5</v>
      </c>
      <c r="R5073" s="51">
        <f>H5073*$H$4</f>
        <v>67.5</v>
      </c>
      <c r="S5073" s="51">
        <f>(N5073/100)*(I5073*$I$4)+(N5073/100)*(J5073*$J$4)+(N5073/100)*(M5073*$M$4)</f>
        <v>175.5</v>
      </c>
      <c r="T5073" s="51">
        <f>(O5073/100)*(K5073*$K$4)</f>
        <v>13.5</v>
      </c>
      <c r="U5073" s="51">
        <f>(P5073/100)*(K5073*$K$4)+(P5073/100)*(L5073*$L$4)</f>
        <v>27</v>
      </c>
      <c r="V5073" s="51">
        <f>(Q5073/100)*(L5073*$L$4)</f>
        <v>13.5</v>
      </c>
      <c r="W5073" s="51">
        <f>(R5073/100)*(K5073*$K$4)+(R5073/100)*(L5073*$L$4)</f>
        <v>27</v>
      </c>
      <c r="X5073" s="51">
        <f t="shared" si="672"/>
        <v>243</v>
      </c>
      <c r="Y5073" s="51">
        <f t="shared" si="673"/>
        <v>81</v>
      </c>
      <c r="Z5073" s="51">
        <f t="shared" si="674"/>
        <v>94.5</v>
      </c>
      <c r="AA5073" s="51">
        <f t="shared" si="675"/>
        <v>81</v>
      </c>
      <c r="AB5073" s="51">
        <f t="shared" si="676"/>
        <v>94.5</v>
      </c>
      <c r="AC5073" s="52">
        <f t="shared" si="677"/>
        <v>594</v>
      </c>
      <c r="AD5073" s="53">
        <f>(ROUND(AC5073-AC5072,1)/AC5072)</f>
        <v>0.11654135338345864</v>
      </c>
    </row>
    <row r="5074" spans="1:30">
      <c r="A5074" s="46" t="s">
        <v>30</v>
      </c>
      <c r="B5074" s="61">
        <v>20</v>
      </c>
      <c r="C5074" s="48" t="s">
        <v>6</v>
      </c>
      <c r="D5074" s="49">
        <v>50</v>
      </c>
      <c r="E5074" s="49">
        <v>50</v>
      </c>
      <c r="F5074" s="49">
        <v>50</v>
      </c>
      <c r="G5074" s="49">
        <v>50</v>
      </c>
      <c r="H5074" s="49">
        <v>50</v>
      </c>
      <c r="I5074" s="50">
        <v>10</v>
      </c>
      <c r="J5074" s="50">
        <v>10</v>
      </c>
      <c r="K5074" s="50">
        <v>10</v>
      </c>
      <c r="L5074" s="50">
        <v>10</v>
      </c>
      <c r="M5074" s="50">
        <v>10</v>
      </c>
      <c r="N5074" s="51">
        <f>D5074*$D$5</f>
        <v>70</v>
      </c>
      <c r="O5074" s="51">
        <f>E5074*$E$5</f>
        <v>70</v>
      </c>
      <c r="P5074" s="51">
        <f>F5074*$F$5</f>
        <v>70</v>
      </c>
      <c r="Q5074" s="51">
        <f>G5074*$G$5</f>
        <v>70</v>
      </c>
      <c r="R5074" s="51">
        <f>H5074*$H$5</f>
        <v>70</v>
      </c>
      <c r="S5074" s="51">
        <f>(N5074/100)*(I5074*$I$5)+(N5074/100)*(J5074*$J$5)+(N5074/100)*(M5074*$M$5)</f>
        <v>42</v>
      </c>
      <c r="T5074" s="51">
        <f>(O5074/100)*(K5074*$K$5)</f>
        <v>14</v>
      </c>
      <c r="U5074" s="51">
        <f>(P5074/100)*(K5074*$K$5)+(P5074/100)*(L5074*$L$5)</f>
        <v>28</v>
      </c>
      <c r="V5074" s="51">
        <f>(Q5074/100)*(L5074*$L$5)</f>
        <v>14</v>
      </c>
      <c r="W5074" s="51">
        <f>(R5074/100)*(K5074*$K$5)+(R5074/100)*(L5074*$L$5)</f>
        <v>28</v>
      </c>
      <c r="X5074" s="51">
        <f t="shared" si="672"/>
        <v>112</v>
      </c>
      <c r="Y5074" s="51">
        <f t="shared" si="673"/>
        <v>84</v>
      </c>
      <c r="Z5074" s="51">
        <f t="shared" si="674"/>
        <v>98</v>
      </c>
      <c r="AA5074" s="51">
        <f t="shared" si="675"/>
        <v>84</v>
      </c>
      <c r="AB5074" s="51">
        <f t="shared" si="676"/>
        <v>98</v>
      </c>
      <c r="AC5074" s="52">
        <f t="shared" si="677"/>
        <v>476</v>
      </c>
      <c r="AD5074" s="53">
        <f>(ROUND(AC5074-AC5072,1)/AC5072)</f>
        <v>-0.10526315789473684</v>
      </c>
    </row>
    <row r="5075" spans="1:30">
      <c r="A5075" s="46" t="s">
        <v>31</v>
      </c>
      <c r="B5075" s="61">
        <v>20</v>
      </c>
      <c r="C5075" s="48" t="s">
        <v>7</v>
      </c>
      <c r="D5075" s="49">
        <v>50</v>
      </c>
      <c r="E5075" s="49">
        <v>50</v>
      </c>
      <c r="F5075" s="49">
        <v>50</v>
      </c>
      <c r="G5075" s="49">
        <v>50</v>
      </c>
      <c r="H5075" s="49">
        <v>50</v>
      </c>
      <c r="I5075" s="50">
        <v>10</v>
      </c>
      <c r="J5075" s="50">
        <v>10</v>
      </c>
      <c r="K5075" s="50">
        <v>10</v>
      </c>
      <c r="L5075" s="50">
        <v>10</v>
      </c>
      <c r="M5075" s="50">
        <v>10</v>
      </c>
      <c r="N5075" s="51">
        <f>D5075*$D$6</f>
        <v>70</v>
      </c>
      <c r="O5075" s="51">
        <f>E5075*$E$6</f>
        <v>70</v>
      </c>
      <c r="P5075" s="51">
        <f>F5075*$F$6</f>
        <v>70</v>
      </c>
      <c r="Q5075" s="51">
        <f>G5075*$G$6</f>
        <v>70</v>
      </c>
      <c r="R5075" s="51">
        <f>H5075*$H$6</f>
        <v>70</v>
      </c>
      <c r="S5075" s="51">
        <f>(N5075/100)*(I5075*$I$6)+(N5075/100)*(J5075*$J$6)+(N5075/100)*(M5075*$M$6)</f>
        <v>42</v>
      </c>
      <c r="T5075" s="51">
        <f>(O5075/100)*(K5075*$K$6)</f>
        <v>14</v>
      </c>
      <c r="U5075" s="51">
        <f>(P5075/100)*(K5075*$K$6)+(P5075/100)*(L5075*$L$6)</f>
        <v>28</v>
      </c>
      <c r="V5075" s="51">
        <f>(Q5075/100)*(L5075*$L$6)</f>
        <v>14</v>
      </c>
      <c r="W5075" s="51">
        <f>(R5075/100)*(K5075*$K$6)+(R5075/100)*(L5075*$L$6)</f>
        <v>28</v>
      </c>
      <c r="X5075" s="51">
        <f t="shared" si="672"/>
        <v>112</v>
      </c>
      <c r="Y5075" s="51">
        <f t="shared" si="673"/>
        <v>84</v>
      </c>
      <c r="Z5075" s="51">
        <f t="shared" si="674"/>
        <v>98</v>
      </c>
      <c r="AA5075" s="51">
        <f t="shared" si="675"/>
        <v>84</v>
      </c>
      <c r="AB5075" s="51">
        <f t="shared" si="676"/>
        <v>98</v>
      </c>
      <c r="AC5075" s="52">
        <f t="shared" si="677"/>
        <v>476</v>
      </c>
      <c r="AD5075" s="53">
        <f>(ROUND(AC5075-AC5072,1)/AC5072)</f>
        <v>-0.10526315789473684</v>
      </c>
    </row>
    <row r="5076" spans="1:30">
      <c r="A5076" s="46" t="s">
        <v>32</v>
      </c>
      <c r="B5076" s="61">
        <v>20</v>
      </c>
      <c r="C5076" s="48" t="s">
        <v>8</v>
      </c>
      <c r="D5076" s="49">
        <v>50</v>
      </c>
      <c r="E5076" s="49">
        <v>50</v>
      </c>
      <c r="F5076" s="49">
        <v>50</v>
      </c>
      <c r="G5076" s="49">
        <v>50</v>
      </c>
      <c r="H5076" s="49">
        <v>50</v>
      </c>
      <c r="I5076" s="50">
        <v>10</v>
      </c>
      <c r="J5076" s="50">
        <v>10</v>
      </c>
      <c r="K5076" s="50">
        <v>10</v>
      </c>
      <c r="L5076" s="50">
        <v>10</v>
      </c>
      <c r="M5076" s="50">
        <v>10</v>
      </c>
      <c r="N5076" s="51">
        <f>D5076*$D$7</f>
        <v>70</v>
      </c>
      <c r="O5076" s="51">
        <f>E5076*$E$7</f>
        <v>70</v>
      </c>
      <c r="P5076" s="51">
        <f>F5076*$F$7</f>
        <v>70</v>
      </c>
      <c r="Q5076" s="51">
        <f>G5076*$G$7</f>
        <v>70</v>
      </c>
      <c r="R5076" s="51">
        <f>H5076*$H$7</f>
        <v>70</v>
      </c>
      <c r="S5076" s="51">
        <f>(N5076/100)*(I5076*$I$7)+(N5076/100)*(J5076*$J$7)+(N5076/100)*(M5076*$M$7)</f>
        <v>42</v>
      </c>
      <c r="T5076" s="51">
        <f>(O5076/100)*(K5076*$K$7)</f>
        <v>14</v>
      </c>
      <c r="U5076" s="51">
        <f>(P5076/100)*(K5076*$K$7)+(P5076/100)*(L5076*$L$7)</f>
        <v>28</v>
      </c>
      <c r="V5076" s="51">
        <f>(Q5076/100)*(L5076*$L$7)</f>
        <v>14</v>
      </c>
      <c r="W5076" s="51">
        <f>(R5076/100)*(K5076*$K$7)+(R5076/100)*(L5076*$L$7)</f>
        <v>28</v>
      </c>
      <c r="X5076" s="51">
        <f t="shared" si="672"/>
        <v>112</v>
      </c>
      <c r="Y5076" s="51">
        <f t="shared" si="673"/>
        <v>84</v>
      </c>
      <c r="Z5076" s="51">
        <f t="shared" si="674"/>
        <v>98</v>
      </c>
      <c r="AA5076" s="51">
        <f t="shared" si="675"/>
        <v>84</v>
      </c>
      <c r="AB5076" s="51">
        <f t="shared" si="676"/>
        <v>98</v>
      </c>
      <c r="AC5076" s="52">
        <f t="shared" si="677"/>
        <v>476</v>
      </c>
      <c r="AD5076" s="53">
        <f>(ROUND(AC5076-AC5072,1)/AC5072)</f>
        <v>-0.10526315789473684</v>
      </c>
    </row>
    <row r="5077" spans="1:30">
      <c r="A5077" s="46" t="s">
        <v>33</v>
      </c>
      <c r="B5077" s="61"/>
      <c r="C5077" s="48" t="s">
        <v>9</v>
      </c>
      <c r="D5077" s="49">
        <v>50</v>
      </c>
      <c r="E5077" s="49">
        <v>50</v>
      </c>
      <c r="F5077" s="49">
        <v>50</v>
      </c>
      <c r="G5077" s="49">
        <v>50</v>
      </c>
      <c r="H5077" s="49">
        <v>50</v>
      </c>
      <c r="I5077" s="50">
        <v>10</v>
      </c>
      <c r="J5077" s="50">
        <v>10</v>
      </c>
      <c r="K5077" s="50">
        <v>10</v>
      </c>
      <c r="L5077" s="50">
        <v>10</v>
      </c>
      <c r="M5077" s="50">
        <v>10</v>
      </c>
      <c r="N5077" s="51">
        <f>D5077*$D$8</f>
        <v>70</v>
      </c>
      <c r="O5077" s="51">
        <f>E5077*$E$8</f>
        <v>70</v>
      </c>
      <c r="P5077" s="51">
        <f>F5077*$F$8</f>
        <v>70</v>
      </c>
      <c r="Q5077" s="51">
        <f>G5077*$G$8</f>
        <v>70</v>
      </c>
      <c r="R5077" s="51">
        <f>H5077*$H$8</f>
        <v>70</v>
      </c>
      <c r="S5077" s="51">
        <f>(N5077/100)*(I5077*$I$8)+(N5077/100)*(J5077*$J$8)+(N5077/100)*(M5077*$M$8)</f>
        <v>42</v>
      </c>
      <c r="T5077" s="51">
        <f>(O5077/100)*(K5077*$K$8)</f>
        <v>14</v>
      </c>
      <c r="U5077" s="51">
        <f>(P5077/100)*(K5077*$K$8)+(P5077/100)*(L5077*$L$8)</f>
        <v>28</v>
      </c>
      <c r="V5077" s="51">
        <f>(Q5077/100)*(L5077*$L$8)</f>
        <v>14</v>
      </c>
      <c r="W5077" s="51">
        <f>(R5077/100)*(K5077*$K$8)+(R5077/100)*(L5077*$L$8)</f>
        <v>28</v>
      </c>
      <c r="X5077" s="51">
        <f t="shared" si="672"/>
        <v>112</v>
      </c>
      <c r="Y5077" s="51">
        <f t="shared" si="673"/>
        <v>84</v>
      </c>
      <c r="Z5077" s="51">
        <f t="shared" si="674"/>
        <v>98</v>
      </c>
      <c r="AA5077" s="51">
        <f t="shared" si="675"/>
        <v>84</v>
      </c>
      <c r="AB5077" s="51">
        <f t="shared" si="676"/>
        <v>98</v>
      </c>
      <c r="AC5077" s="52">
        <f t="shared" si="677"/>
        <v>476</v>
      </c>
      <c r="AD5077" s="53">
        <f>(ROUND(AC5077-AC5072,1)/AC5072)</f>
        <v>-0.10526315789473684</v>
      </c>
    </row>
    <row r="5078" spans="1:30">
      <c r="A5078" s="46" t="s">
        <v>34</v>
      </c>
      <c r="B5078" s="61"/>
      <c r="C5078" s="48" t="s">
        <v>10</v>
      </c>
      <c r="D5078" s="49">
        <v>25</v>
      </c>
      <c r="E5078" s="49">
        <v>200</v>
      </c>
      <c r="F5078" s="49">
        <v>0</v>
      </c>
      <c r="G5078" s="49">
        <v>0</v>
      </c>
      <c r="H5078" s="49">
        <v>0</v>
      </c>
      <c r="I5078" s="50">
        <v>10</v>
      </c>
      <c r="J5078" s="50">
        <v>10</v>
      </c>
      <c r="K5078" s="50">
        <v>80</v>
      </c>
      <c r="L5078" s="50">
        <v>0</v>
      </c>
      <c r="M5078" s="50">
        <v>10</v>
      </c>
      <c r="N5078" s="51">
        <f>D5078*$D$9</f>
        <v>33.75</v>
      </c>
      <c r="O5078" s="51">
        <f>E5078*$E$9</f>
        <v>270</v>
      </c>
      <c r="P5078" s="51">
        <f>F5078*$F$9</f>
        <v>0</v>
      </c>
      <c r="Q5078" s="51">
        <f>G5078*$G$9</f>
        <v>0</v>
      </c>
      <c r="R5078" s="51">
        <f>H5078*$H$9</f>
        <v>0</v>
      </c>
      <c r="S5078" s="51">
        <f>(N5078/100)*(I5078*$I$9)+(N5078/100)*(J5078*$J$9)+(N5078/100)*(M5078*$M$9)</f>
        <v>10.125</v>
      </c>
      <c r="T5078" s="51">
        <f>(O5078/100)*(K5078*$K$9)+(N5078/100)*(M5078*$M$9)</f>
        <v>305.77500000000003</v>
      </c>
      <c r="U5078" s="51">
        <f>(P5078/100)*(K5078*$K$9)+(P5078/100)*(L5078*$L$9)</f>
        <v>0</v>
      </c>
      <c r="V5078" s="51">
        <f>(Q5078/100)*(L5078*$L$9)</f>
        <v>0</v>
      </c>
      <c r="W5078" s="51">
        <f>(R5078/100)*(K5078*$K$9)+(R5078/100)*(L5078*$L$9)</f>
        <v>0</v>
      </c>
      <c r="X5078" s="51">
        <f t="shared" si="672"/>
        <v>43.875</v>
      </c>
      <c r="Y5078" s="51">
        <f t="shared" si="673"/>
        <v>575.77500000000009</v>
      </c>
      <c r="Z5078" s="51">
        <f t="shared" si="674"/>
        <v>0</v>
      </c>
      <c r="AA5078" s="51">
        <f t="shared" si="675"/>
        <v>0</v>
      </c>
      <c r="AB5078" s="51">
        <f t="shared" si="676"/>
        <v>0</v>
      </c>
      <c r="AC5078" s="52">
        <f t="shared" si="677"/>
        <v>619.70000000000005</v>
      </c>
      <c r="AD5078" s="53">
        <f>(ROUND(AC5078-AC5072,1)/AC5072)</f>
        <v>0.16484962406015038</v>
      </c>
    </row>
    <row r="5079" spans="1:30">
      <c r="A5079" s="46" t="s">
        <v>35</v>
      </c>
      <c r="B5079" s="61"/>
      <c r="C5079" s="48" t="s">
        <v>11</v>
      </c>
      <c r="D5079" s="49">
        <v>25</v>
      </c>
      <c r="E5079" s="49">
        <v>0</v>
      </c>
      <c r="F5079" s="49">
        <v>200</v>
      </c>
      <c r="G5079" s="49">
        <v>0</v>
      </c>
      <c r="H5079" s="49">
        <v>0</v>
      </c>
      <c r="I5079" s="50">
        <v>10</v>
      </c>
      <c r="J5079" s="50">
        <v>10</v>
      </c>
      <c r="K5079" s="50">
        <v>40</v>
      </c>
      <c r="L5079" s="50">
        <v>40</v>
      </c>
      <c r="M5079" s="50">
        <v>10</v>
      </c>
      <c r="N5079" s="51">
        <f>D5079*$D$10</f>
        <v>33.75</v>
      </c>
      <c r="O5079" s="51">
        <f>E5079*$E$10</f>
        <v>0</v>
      </c>
      <c r="P5079" s="51">
        <f>F5079*$F$10</f>
        <v>270</v>
      </c>
      <c r="Q5079" s="51">
        <f>G5079*$G$10</f>
        <v>0</v>
      </c>
      <c r="R5079" s="51">
        <f>H5079*$H$10</f>
        <v>0</v>
      </c>
      <c r="S5079" s="51">
        <f>(N5079/100)*(I5079*$I$10)+(N5079/100)*(J5079*$J$10)+(N5079/100)*(M5079*$M$10)</f>
        <v>10.125</v>
      </c>
      <c r="T5079" s="51">
        <f>(O5079/100)*(K5079*$J$10)</f>
        <v>0</v>
      </c>
      <c r="U5079" s="51">
        <f>(P5079/100)*(K5079*$K$10)+(P5079/100)*(L5079*$L$10)+(N5079/100)*(M5079*$M$10)</f>
        <v>305.77500000000003</v>
      </c>
      <c r="V5079" s="51">
        <f>(Q5079/100)*(L5079*$L$10)</f>
        <v>0</v>
      </c>
      <c r="W5079" s="51">
        <f>(R5079/100)*(K5079*$K$10)+(R5079/100)*(L5079*$L$10)</f>
        <v>0</v>
      </c>
      <c r="X5079" s="51">
        <f t="shared" si="672"/>
        <v>43.875</v>
      </c>
      <c r="Y5079" s="51">
        <f t="shared" si="673"/>
        <v>0</v>
      </c>
      <c r="Z5079" s="51">
        <f t="shared" si="674"/>
        <v>575.77500000000009</v>
      </c>
      <c r="AA5079" s="51">
        <f t="shared" si="675"/>
        <v>0</v>
      </c>
      <c r="AB5079" s="51">
        <f t="shared" si="676"/>
        <v>0</v>
      </c>
      <c r="AC5079" s="52">
        <f t="shared" si="677"/>
        <v>619.70000000000005</v>
      </c>
      <c r="AD5079" s="53">
        <f>(ROUND(AC5079-AC5072,1)/AC5072)</f>
        <v>0.16484962406015038</v>
      </c>
    </row>
    <row r="5080" spans="1:30">
      <c r="A5080" s="46" t="s">
        <v>36</v>
      </c>
      <c r="B5080" s="61"/>
      <c r="C5080" s="48" t="s">
        <v>12</v>
      </c>
      <c r="D5080" s="49">
        <v>25</v>
      </c>
      <c r="E5080" s="49">
        <v>0</v>
      </c>
      <c r="F5080" s="49">
        <v>0</v>
      </c>
      <c r="G5080" s="49">
        <v>200</v>
      </c>
      <c r="H5080" s="49">
        <v>0</v>
      </c>
      <c r="I5080" s="50">
        <v>10</v>
      </c>
      <c r="J5080" s="50">
        <v>10</v>
      </c>
      <c r="K5080" s="50">
        <v>0</v>
      </c>
      <c r="L5080" s="50">
        <v>80</v>
      </c>
      <c r="M5080" s="50">
        <v>10</v>
      </c>
      <c r="N5080" s="51">
        <f>D5080*$D$11</f>
        <v>33.75</v>
      </c>
      <c r="O5080" s="51">
        <f>E5080*$E$11</f>
        <v>0</v>
      </c>
      <c r="P5080" s="51">
        <f>F5080*$F$11</f>
        <v>0</v>
      </c>
      <c r="Q5080" s="51">
        <f>G5080*$G$11</f>
        <v>270</v>
      </c>
      <c r="R5080" s="51">
        <f>H5080*$H$11</f>
        <v>0</v>
      </c>
      <c r="S5080" s="51">
        <f>(N5080/100)*(I5080*$I$11)+(N5080/100)*(J5080*$J$11)+(N5080/100)*(M5080*$M$11)</f>
        <v>10.125</v>
      </c>
      <c r="T5080" s="51">
        <f>(O5080/100)*(K5080*$K$11)</f>
        <v>0</v>
      </c>
      <c r="U5080" s="51">
        <f>(P5080/100)*(K5080*$K$11)+(P5080/100)*(L5080*$L$11)</f>
        <v>0</v>
      </c>
      <c r="V5080" s="51">
        <f>(Q5080/100)*(L5080*$L$11)+(N5080/100)*(M5080*$M$11)</f>
        <v>305.77500000000003</v>
      </c>
      <c r="W5080" s="51">
        <f>(R5080/100)*(K5080*$K$11)+(R5080/100)*(L5080*$L$11)</f>
        <v>0</v>
      </c>
      <c r="X5080" s="51">
        <f t="shared" si="672"/>
        <v>43.875</v>
      </c>
      <c r="Y5080" s="51">
        <f t="shared" si="673"/>
        <v>0</v>
      </c>
      <c r="Z5080" s="51">
        <f t="shared" si="674"/>
        <v>0</v>
      </c>
      <c r="AA5080" s="51">
        <f t="shared" si="675"/>
        <v>575.77500000000009</v>
      </c>
      <c r="AB5080" s="51">
        <f t="shared" si="676"/>
        <v>0</v>
      </c>
      <c r="AC5080" s="52">
        <f t="shared" si="677"/>
        <v>619.70000000000005</v>
      </c>
      <c r="AD5080" s="53">
        <f>(ROUND(AC5080-AC5072,1)/AC5072)</f>
        <v>0.16484962406015038</v>
      </c>
    </row>
    <row r="5081" spans="1:30">
      <c r="A5081" s="46" t="s">
        <v>37</v>
      </c>
      <c r="B5081" s="61"/>
      <c r="C5081" s="48" t="s">
        <v>13</v>
      </c>
      <c r="D5081" s="49">
        <v>25</v>
      </c>
      <c r="E5081" s="49">
        <v>0</v>
      </c>
      <c r="F5081" s="49">
        <v>0</v>
      </c>
      <c r="G5081" s="49">
        <v>0</v>
      </c>
      <c r="H5081" s="49">
        <v>200</v>
      </c>
      <c r="I5081" s="50">
        <v>10</v>
      </c>
      <c r="J5081" s="50">
        <v>10</v>
      </c>
      <c r="K5081" s="50">
        <v>40</v>
      </c>
      <c r="L5081" s="50">
        <v>40</v>
      </c>
      <c r="M5081" s="50">
        <v>10</v>
      </c>
      <c r="N5081" s="51">
        <f>D5081*$D$12</f>
        <v>33.75</v>
      </c>
      <c r="O5081" s="51">
        <f>E5081*$E$12</f>
        <v>0</v>
      </c>
      <c r="P5081" s="51">
        <f>F5081*$F$12</f>
        <v>0</v>
      </c>
      <c r="Q5081" s="51">
        <f>G5081*$G$12</f>
        <v>0</v>
      </c>
      <c r="R5081" s="51">
        <f>H5081*$H$12</f>
        <v>270</v>
      </c>
      <c r="S5081" s="51">
        <f>(N5081/100)*(I5081*$I$12)+(N5081/100)*(J5081*$J$12)+(N5081/100)*(M5081*$M$12)</f>
        <v>10.125</v>
      </c>
      <c r="T5081" s="51">
        <f>(O5081/100)*(K5081*$K$12)</f>
        <v>0</v>
      </c>
      <c r="U5081" s="51">
        <f>(P5081/100)*(K5081*$K$12)+(P5081/100)*(L5081*$L$12)</f>
        <v>0</v>
      </c>
      <c r="V5081" s="51">
        <f>(Q5081/100)*(L5081*$L$12)</f>
        <v>0</v>
      </c>
      <c r="W5081" s="51">
        <f>(R5081/100)*(K5081*$K$12)+(R5081/100)*(L5081*$L$12)+(N5081/100)*(M5081*$M$12)</f>
        <v>305.77500000000003</v>
      </c>
      <c r="X5081" s="51">
        <f t="shared" si="672"/>
        <v>43.875</v>
      </c>
      <c r="Y5081" s="51">
        <f t="shared" si="673"/>
        <v>0</v>
      </c>
      <c r="Z5081" s="51">
        <f t="shared" si="674"/>
        <v>0</v>
      </c>
      <c r="AA5081" s="51">
        <f t="shared" si="675"/>
        <v>0</v>
      </c>
      <c r="AB5081" s="51">
        <f t="shared" si="676"/>
        <v>575.77500000000009</v>
      </c>
      <c r="AC5081" s="52">
        <f t="shared" si="677"/>
        <v>619.70000000000005</v>
      </c>
      <c r="AD5081" s="53">
        <f>(ROUND(AC5081-AC5072,1)/AC5072)</f>
        <v>0.16484962406015038</v>
      </c>
    </row>
    <row r="5082" spans="1:30">
      <c r="A5082" s="46" t="s">
        <v>38</v>
      </c>
      <c r="B5082" s="61"/>
      <c r="C5082" s="48" t="s">
        <v>14</v>
      </c>
      <c r="D5082" s="49">
        <v>50</v>
      </c>
      <c r="E5082" s="49">
        <v>50</v>
      </c>
      <c r="F5082" s="49">
        <v>50</v>
      </c>
      <c r="G5082" s="49">
        <v>50</v>
      </c>
      <c r="H5082" s="49">
        <v>50</v>
      </c>
      <c r="I5082" s="50">
        <v>0</v>
      </c>
      <c r="J5082" s="50">
        <v>0</v>
      </c>
      <c r="K5082" s="50">
        <v>0</v>
      </c>
      <c r="L5082" s="50">
        <v>0</v>
      </c>
      <c r="M5082" s="50">
        <v>50</v>
      </c>
      <c r="N5082" s="51">
        <f>D5082*$D$13</f>
        <v>67.5</v>
      </c>
      <c r="O5082" s="51">
        <f>E5082*$E$13</f>
        <v>67.5</v>
      </c>
      <c r="P5082" s="51">
        <f>F5082*$F$13</f>
        <v>67.5</v>
      </c>
      <c r="Q5082" s="51">
        <f>G5082*$G$13</f>
        <v>67.5</v>
      </c>
      <c r="R5082" s="51">
        <f>H5082*$H$13</f>
        <v>67.5</v>
      </c>
      <c r="S5082" s="51">
        <f>(N5082/100)*(I5082*$I$13)+(N5082/100)*(J5082*$J$13)+(N5082/100)*(M5082*$M$13)</f>
        <v>67.5</v>
      </c>
      <c r="T5082" s="51">
        <f>(O5082/100)*(K5082*$K$13)+(O5082/100)*(M5082*$M$13)</f>
        <v>67.5</v>
      </c>
      <c r="U5082" s="51">
        <f>(P5082/100)*(K5082*$K$13)+(P5082/100)*(L5082*$L$13)+(P5082/100)*(M5082*$M$13)</f>
        <v>67.5</v>
      </c>
      <c r="V5082" s="51">
        <f>(Q5082/100)*(L5082*$L$13)+(Q5082/100)*(M5082*$M$13)</f>
        <v>67.5</v>
      </c>
      <c r="W5082" s="51">
        <f>(R5082/100)*(K5082*$K$13)+(R5082/100)*(L5082*$L$13)+(R5082/100)*(M5082*$M$13)</f>
        <v>67.5</v>
      </c>
      <c r="X5082" s="51">
        <f t="shared" si="672"/>
        <v>135</v>
      </c>
      <c r="Y5082" s="51">
        <f t="shared" si="673"/>
        <v>135</v>
      </c>
      <c r="Z5082" s="51">
        <f t="shared" si="674"/>
        <v>135</v>
      </c>
      <c r="AA5082" s="51">
        <f t="shared" si="675"/>
        <v>135</v>
      </c>
      <c r="AB5082" s="51">
        <f t="shared" si="676"/>
        <v>135</v>
      </c>
      <c r="AC5082" s="52">
        <f t="shared" si="677"/>
        <v>675</v>
      </c>
      <c r="AD5082" s="53">
        <f>(ROUND(AC5082-AC5072,1)/AC5072)</f>
        <v>0.26879699248120303</v>
      </c>
    </row>
    <row r="5083" spans="1:30" ht="14.25" customHeight="1">
      <c r="A5083" s="46" t="s">
        <v>39</v>
      </c>
      <c r="B5083" s="61"/>
      <c r="C5083" s="48" t="s">
        <v>15</v>
      </c>
      <c r="D5083" s="49">
        <v>200</v>
      </c>
      <c r="E5083" s="49">
        <v>0</v>
      </c>
      <c r="F5083" s="49">
        <v>0</v>
      </c>
      <c r="G5083" s="49">
        <v>0</v>
      </c>
      <c r="H5083" s="49">
        <v>0</v>
      </c>
      <c r="I5083" s="50">
        <v>10</v>
      </c>
      <c r="J5083" s="50">
        <v>10</v>
      </c>
      <c r="K5083" s="50">
        <v>50</v>
      </c>
      <c r="L5083" s="50">
        <v>0</v>
      </c>
      <c r="M5083" s="50">
        <v>0</v>
      </c>
      <c r="N5083" s="51">
        <f>D5083*$D$14</f>
        <v>270</v>
      </c>
      <c r="O5083" s="51">
        <f>E5083*$E$14</f>
        <v>0</v>
      </c>
      <c r="P5083" s="51">
        <f>F5083*$F$14</f>
        <v>0</v>
      </c>
      <c r="Q5083" s="51">
        <f>G5083*$G$14</f>
        <v>0</v>
      </c>
      <c r="R5083" s="51">
        <f>H5083*$H$14</f>
        <v>0</v>
      </c>
      <c r="S5083" s="51">
        <f>(N5083/100)*(I5083*$I$14)+(N5083/100)*(J5083*$J$14)+(N5083/100)*(K5083*$K$14)+(K5083/100)*(M5083*$M$14)</f>
        <v>324</v>
      </c>
      <c r="T5083" s="51">
        <f>(O5083/100)*(K5083*$K$14)</f>
        <v>0</v>
      </c>
      <c r="U5083" s="51">
        <f>(P5083/100)*(K5083*$K$14)+(P5083/100)*(L5083*$L$14)</f>
        <v>0</v>
      </c>
      <c r="V5083" s="51">
        <f>(Q5083/100)*(L5083*$L$14)</f>
        <v>0</v>
      </c>
      <c r="W5083" s="51">
        <f>(R5083/100)*(K5083*$L$14)+(R5083/100)*(L5083*$M$14)</f>
        <v>0</v>
      </c>
      <c r="X5083" s="51">
        <f t="shared" si="672"/>
        <v>594</v>
      </c>
      <c r="Y5083" s="51">
        <f t="shared" si="673"/>
        <v>0</v>
      </c>
      <c r="Z5083" s="51">
        <f t="shared" si="674"/>
        <v>0</v>
      </c>
      <c r="AA5083" s="51">
        <f t="shared" si="675"/>
        <v>0</v>
      </c>
      <c r="AB5083" s="51">
        <f t="shared" si="676"/>
        <v>0</v>
      </c>
      <c r="AC5083" s="52">
        <f t="shared" si="677"/>
        <v>594</v>
      </c>
      <c r="AD5083" s="53">
        <f>(ROUND(AC5083-AC5072,1)/AC5072)</f>
        <v>0.11654135338345864</v>
      </c>
    </row>
    <row r="5084" spans="1:30">
      <c r="A5084" s="46"/>
      <c r="B5084" s="61"/>
      <c r="C5084" s="48" t="s">
        <v>16</v>
      </c>
      <c r="D5084" s="49">
        <v>200</v>
      </c>
      <c r="E5084" s="49">
        <v>0</v>
      </c>
      <c r="F5084" s="49">
        <v>0</v>
      </c>
      <c r="G5084" s="49">
        <v>0</v>
      </c>
      <c r="H5084" s="49">
        <v>0</v>
      </c>
      <c r="I5084" s="50">
        <v>10</v>
      </c>
      <c r="J5084" s="50">
        <v>10</v>
      </c>
      <c r="K5084" s="50">
        <v>0</v>
      </c>
      <c r="L5084" s="50">
        <v>50</v>
      </c>
      <c r="M5084" s="50">
        <v>0</v>
      </c>
      <c r="N5084" s="51">
        <f>D5084*$D$15</f>
        <v>270</v>
      </c>
      <c r="O5084" s="51">
        <f>E5084*$E$15</f>
        <v>0</v>
      </c>
      <c r="P5084" s="51">
        <f>F5084*$F$15</f>
        <v>0</v>
      </c>
      <c r="Q5084" s="51">
        <f>G5084*$G$15</f>
        <v>0</v>
      </c>
      <c r="R5084" s="51">
        <f>H5084*$H$15</f>
        <v>0</v>
      </c>
      <c r="S5084" s="51">
        <f>(N5084/100)*(I5084*$I$15)+(N5084/100)*(J5084*$J$15)+(N5084/100)*(L5084*$L$15)+(L5084/100)*(M5084*$M$15)</f>
        <v>324</v>
      </c>
      <c r="T5084" s="51">
        <f>(O5084/100)*(K5084*$K$15)</f>
        <v>0</v>
      </c>
      <c r="U5084" s="51">
        <f>(P5084/100)*(K5084*$K$15)+(P5084/100)*(L5084*$L$15)</f>
        <v>0</v>
      </c>
      <c r="V5084" s="51">
        <f>(Q5084/100)*(L5084*$L$15)</f>
        <v>0</v>
      </c>
      <c r="W5084" s="51">
        <f>(R5084/100)*(K5084*$K$15)+(R5084/100)*(L5084*$L$15)</f>
        <v>0</v>
      </c>
      <c r="X5084" s="51">
        <f t="shared" si="672"/>
        <v>594</v>
      </c>
      <c r="Y5084" s="51">
        <f t="shared" si="673"/>
        <v>0</v>
      </c>
      <c r="Z5084" s="51">
        <f t="shared" si="674"/>
        <v>0</v>
      </c>
      <c r="AA5084" s="51">
        <f t="shared" si="675"/>
        <v>0</v>
      </c>
      <c r="AB5084" s="51">
        <f t="shared" si="676"/>
        <v>0</v>
      </c>
      <c r="AC5084" s="52">
        <f t="shared" si="677"/>
        <v>594</v>
      </c>
      <c r="AD5084" s="53">
        <f>(ROUND(AC5084-AC5072,1)/AC5072)</f>
        <v>0.11654135338345864</v>
      </c>
    </row>
    <row r="5085" spans="1:30">
      <c r="A5085" s="46"/>
      <c r="B5085" s="61"/>
      <c r="C5085" s="48" t="s">
        <v>17</v>
      </c>
      <c r="D5085" s="49">
        <v>50</v>
      </c>
      <c r="E5085" s="49">
        <v>50</v>
      </c>
      <c r="F5085" s="49">
        <v>50</v>
      </c>
      <c r="G5085" s="49">
        <v>50</v>
      </c>
      <c r="H5085" s="49">
        <v>50</v>
      </c>
      <c r="I5085" s="50">
        <v>10</v>
      </c>
      <c r="J5085" s="50">
        <v>100</v>
      </c>
      <c r="K5085" s="50">
        <v>10</v>
      </c>
      <c r="L5085" s="50">
        <v>10</v>
      </c>
      <c r="M5085" s="50">
        <v>10</v>
      </c>
      <c r="N5085" s="51">
        <f>D5085*$D$16</f>
        <v>67.5</v>
      </c>
      <c r="O5085" s="51">
        <f>E5085*$E$16</f>
        <v>67.5</v>
      </c>
      <c r="P5085" s="51">
        <f>F5085*$F$16</f>
        <v>67.5</v>
      </c>
      <c r="Q5085" s="51">
        <f>G5085*$G$16</f>
        <v>67.5</v>
      </c>
      <c r="R5085" s="51">
        <f>H5085*$H$16</f>
        <v>67.5</v>
      </c>
      <c r="S5085" s="51">
        <f>(N5085/100)*(I5085*$I$16)+(N5085/100)*(J5085*$J$16)+(N5085/100)*(M5085*$M$16)</f>
        <v>182.25</v>
      </c>
      <c r="T5085" s="51">
        <f>(O5085/100)*(K5085*$K$16)</f>
        <v>6.75</v>
      </c>
      <c r="U5085" s="51">
        <f>(P5085/100)*(K5085*$K$16)+(P5085/100)*(L5085*$L$16)</f>
        <v>13.5</v>
      </c>
      <c r="V5085" s="51">
        <f>(Q5085/100)*(L5085*$L$16)</f>
        <v>6.75</v>
      </c>
      <c r="W5085" s="51">
        <f>(R5085/100)*(K5085*$K$16)+(R5085/100)*(L5085*$L$16)</f>
        <v>13.5</v>
      </c>
      <c r="X5085" s="51">
        <f t="shared" si="672"/>
        <v>249.75</v>
      </c>
      <c r="Y5085" s="51">
        <f t="shared" si="673"/>
        <v>74.25</v>
      </c>
      <c r="Z5085" s="51">
        <f t="shared" si="674"/>
        <v>81</v>
      </c>
      <c r="AA5085" s="51">
        <f t="shared" si="675"/>
        <v>74.25</v>
      </c>
      <c r="AB5085" s="51">
        <f t="shared" si="676"/>
        <v>81</v>
      </c>
      <c r="AC5085" s="52">
        <f t="shared" si="677"/>
        <v>560.29999999999995</v>
      </c>
      <c r="AD5085" s="53">
        <f>(ROUND(AC5085-AC5072,1)/AC5072)</f>
        <v>5.3195488721804511E-2</v>
      </c>
    </row>
    <row r="5086" spans="1:30">
      <c r="A5086" s="46"/>
      <c r="B5086" s="61"/>
      <c r="C5086" s="48" t="s">
        <v>18</v>
      </c>
      <c r="D5086" s="49">
        <v>50</v>
      </c>
      <c r="E5086" s="49">
        <v>50</v>
      </c>
      <c r="F5086" s="49">
        <v>50</v>
      </c>
      <c r="G5086" s="49">
        <v>50</v>
      </c>
      <c r="H5086" s="49">
        <v>50</v>
      </c>
      <c r="I5086" s="50">
        <v>100</v>
      </c>
      <c r="J5086" s="50">
        <v>10</v>
      </c>
      <c r="K5086" s="50">
        <v>10</v>
      </c>
      <c r="L5086" s="50">
        <v>10</v>
      </c>
      <c r="M5086" s="50">
        <v>10</v>
      </c>
      <c r="N5086" s="51">
        <f>D5086*$D$17</f>
        <v>67.5</v>
      </c>
      <c r="O5086" s="51">
        <f>E5086*$E$17</f>
        <v>67.5</v>
      </c>
      <c r="P5086" s="51">
        <f>F5086*$F$17</f>
        <v>67.5</v>
      </c>
      <c r="Q5086" s="51">
        <f>G5086*$G$17</f>
        <v>67.5</v>
      </c>
      <c r="R5086" s="51">
        <f>H5086*$H$17</f>
        <v>67.5</v>
      </c>
      <c r="S5086" s="51">
        <f>(N5086/100)*(I5086*$I$17)+(N5086/100)*(J5086*$J$17)+(N5086/100)*(M5086*$M$17)</f>
        <v>182.25</v>
      </c>
      <c r="T5086" s="51">
        <f>(O5086/100)*(K5086*$K$17)</f>
        <v>6.75</v>
      </c>
      <c r="U5086" s="51">
        <f>(P5086/100)*(K5086*$K$17)+(P5086/100)*(L5086*$L$17)</f>
        <v>13.5</v>
      </c>
      <c r="V5086" s="51">
        <f>(Q5086/100)*(L5086*$L$17)</f>
        <v>6.75</v>
      </c>
      <c r="W5086" s="51">
        <f>(R5086/100)*(K5086*$K$17)+(R5086/100)*(L5086*$L$17)</f>
        <v>13.5</v>
      </c>
      <c r="X5086" s="51">
        <f t="shared" si="672"/>
        <v>249.75</v>
      </c>
      <c r="Y5086" s="51">
        <f t="shared" si="673"/>
        <v>74.25</v>
      </c>
      <c r="Z5086" s="51">
        <f t="shared" si="674"/>
        <v>81</v>
      </c>
      <c r="AA5086" s="51">
        <f t="shared" si="675"/>
        <v>74.25</v>
      </c>
      <c r="AB5086" s="51">
        <f t="shared" si="676"/>
        <v>81</v>
      </c>
      <c r="AC5086" s="52">
        <f t="shared" si="677"/>
        <v>560.29999999999995</v>
      </c>
      <c r="AD5086" s="53">
        <f>(ROUND(AC5086-AC5072,1)/AC5072)</f>
        <v>5.3195488721804511E-2</v>
      </c>
    </row>
    <row r="5087" spans="1:30">
      <c r="A5087" s="62"/>
      <c r="B5087" s="211" t="s">
        <v>405</v>
      </c>
      <c r="C5087" s="211"/>
      <c r="D5087" s="211"/>
      <c r="E5087" s="211"/>
      <c r="F5087" s="211"/>
      <c r="G5087" s="211"/>
      <c r="H5087" s="211"/>
      <c r="I5087" s="211"/>
      <c r="J5087" s="211"/>
      <c r="K5087" s="211"/>
      <c r="L5087" s="211"/>
      <c r="M5087" s="211"/>
      <c r="N5087" s="211"/>
      <c r="O5087" s="211"/>
      <c r="P5087" s="211"/>
      <c r="Q5087" s="211"/>
      <c r="R5087" s="211"/>
      <c r="S5087" s="211"/>
      <c r="T5087" s="211"/>
      <c r="U5087" s="211"/>
      <c r="V5087" s="211"/>
      <c r="W5087" s="211"/>
      <c r="X5087" s="211"/>
      <c r="Y5087" s="211"/>
      <c r="Z5087" s="211"/>
      <c r="AA5087" s="211"/>
      <c r="AB5087" s="211"/>
      <c r="AC5087" s="73">
        <v>700</v>
      </c>
      <c r="AD5087" s="73"/>
    </row>
    <row r="5088" spans="1:30">
      <c r="A5088" s="54" t="s">
        <v>19</v>
      </c>
      <c r="B5088" s="47" t="s">
        <v>406</v>
      </c>
      <c r="C5088" s="48" t="s">
        <v>4</v>
      </c>
      <c r="D5088" s="49">
        <v>120</v>
      </c>
      <c r="E5088" s="49">
        <v>0</v>
      </c>
      <c r="F5088" s="49">
        <v>0</v>
      </c>
      <c r="G5088" s="49">
        <v>0</v>
      </c>
      <c r="H5088" s="49">
        <v>0</v>
      </c>
      <c r="I5088" s="50">
        <v>100</v>
      </c>
      <c r="J5088" s="50">
        <v>0</v>
      </c>
      <c r="K5088" s="50">
        <v>0</v>
      </c>
      <c r="L5088" s="50">
        <v>0</v>
      </c>
      <c r="M5088" s="50">
        <v>0</v>
      </c>
      <c r="N5088" s="51">
        <f>D5088*$D$3</f>
        <v>168</v>
      </c>
      <c r="O5088" s="51">
        <f>E5088*$E$3</f>
        <v>0</v>
      </c>
      <c r="P5088" s="51">
        <f>F5088*$F$3</f>
        <v>0</v>
      </c>
      <c r="Q5088" s="51">
        <f>G5088*$G$3</f>
        <v>0</v>
      </c>
      <c r="R5088" s="51">
        <f>H5088*$H$3</f>
        <v>0</v>
      </c>
      <c r="S5088" s="51">
        <f>(N5088/100)*(I5088*$I$3)+(N5088/100)*(J5088*$J$3)</f>
        <v>336</v>
      </c>
      <c r="T5088" s="51">
        <f>(O5088/100)*(K5088*$K$3)</f>
        <v>0</v>
      </c>
      <c r="U5088" s="51">
        <f>(P5088/100)*(K5088*$K$3)+(P5088/100)*(L5088*$L$3)</f>
        <v>0</v>
      </c>
      <c r="V5088" s="51">
        <f>(Q5088/100)*(L5088*$L$3)</f>
        <v>0</v>
      </c>
      <c r="W5088" s="51">
        <f>(R5088/100)*(K5088*$K$3)+(R5088/100)*(L5088*$L$3)</f>
        <v>0</v>
      </c>
      <c r="X5088" s="51">
        <f t="shared" ref="X5088:X5117" si="678">N5088+S5088</f>
        <v>504</v>
      </c>
      <c r="Y5088" s="51">
        <f t="shared" ref="Y5088:Y5117" si="679">O5088+T5088</f>
        <v>0</v>
      </c>
      <c r="Z5088" s="51">
        <f t="shared" ref="Z5088:Z5117" si="680">P5088+U5088</f>
        <v>0</v>
      </c>
      <c r="AA5088" s="51">
        <f t="shared" ref="AA5088:AA5117" si="681">Q5088+V5088</f>
        <v>0</v>
      </c>
      <c r="AB5088" s="51">
        <f t="shared" ref="AB5088:AB5117" si="682">R5088+W5088</f>
        <v>0</v>
      </c>
      <c r="AC5088" s="52">
        <f t="shared" ref="AC5088:AC5117" si="683">ROUND(X5088+Y5088+Z5088+AA5088+AB5088,1)</f>
        <v>504</v>
      </c>
      <c r="AD5088" s="53">
        <v>0</v>
      </c>
    </row>
    <row r="5089" spans="1:30">
      <c r="A5089" s="46" t="s">
        <v>29</v>
      </c>
      <c r="B5089" s="47">
        <v>50</v>
      </c>
      <c r="C5089" s="48" t="s">
        <v>5</v>
      </c>
      <c r="D5089" s="49">
        <v>120</v>
      </c>
      <c r="E5089" s="49">
        <v>0</v>
      </c>
      <c r="F5089" s="49">
        <v>0</v>
      </c>
      <c r="G5089" s="49">
        <v>0</v>
      </c>
      <c r="H5089" s="49">
        <v>0</v>
      </c>
      <c r="I5089" s="50">
        <v>100</v>
      </c>
      <c r="J5089" s="50">
        <v>25</v>
      </c>
      <c r="K5089" s="50">
        <v>0</v>
      </c>
      <c r="L5089" s="50">
        <v>0</v>
      </c>
      <c r="M5089" s="50">
        <v>0</v>
      </c>
      <c r="N5089" s="51">
        <f>D5089*$D$4</f>
        <v>162</v>
      </c>
      <c r="O5089" s="51">
        <f>E5089*$E$4</f>
        <v>0</v>
      </c>
      <c r="P5089" s="51">
        <f>F5089*$F$4</f>
        <v>0</v>
      </c>
      <c r="Q5089" s="51">
        <f>G5089*$G$4</f>
        <v>0</v>
      </c>
      <c r="R5089" s="51">
        <f>H5089*$H$4</f>
        <v>0</v>
      </c>
      <c r="S5089" s="51">
        <f>(N5089/100)*(I5089*$I$4)+(N5089/100)*(J5089*$J$4)</f>
        <v>405</v>
      </c>
      <c r="T5089" s="51">
        <f>(O5089/100)*(K5089*$K$4)</f>
        <v>0</v>
      </c>
      <c r="U5089" s="51">
        <f>(P5089/100)*(K5089*$K$4)+(P5089/100)*(L5089*$L$4)</f>
        <v>0</v>
      </c>
      <c r="V5089" s="51">
        <f>(Q5089/100)*(L5089*$L$4)</f>
        <v>0</v>
      </c>
      <c r="W5089" s="51">
        <f>(R5089/100)*(K5089*$K$4)+(R5089/100)*(L5089*$L$4)</f>
        <v>0</v>
      </c>
      <c r="X5089" s="51">
        <f t="shared" si="678"/>
        <v>567</v>
      </c>
      <c r="Y5089" s="51">
        <f t="shared" si="679"/>
        <v>0</v>
      </c>
      <c r="Z5089" s="51">
        <f t="shared" si="680"/>
        <v>0</v>
      </c>
      <c r="AA5089" s="51">
        <f t="shared" si="681"/>
        <v>0</v>
      </c>
      <c r="AB5089" s="51">
        <f t="shared" si="682"/>
        <v>0</v>
      </c>
      <c r="AC5089" s="52">
        <f t="shared" si="683"/>
        <v>567</v>
      </c>
      <c r="AD5089" s="53">
        <f>(ROUND(AC5089-AC5088,1)/AC5088)</f>
        <v>0.125</v>
      </c>
    </row>
    <row r="5090" spans="1:30">
      <c r="A5090" s="46" t="s">
        <v>30</v>
      </c>
      <c r="B5090" s="47">
        <v>0</v>
      </c>
      <c r="C5090" s="48" t="s">
        <v>6</v>
      </c>
      <c r="D5090" s="49">
        <v>120</v>
      </c>
      <c r="E5090" s="49">
        <v>0</v>
      </c>
      <c r="F5090" s="49">
        <v>0</v>
      </c>
      <c r="G5090" s="49">
        <v>0</v>
      </c>
      <c r="H5090" s="49">
        <v>0</v>
      </c>
      <c r="I5090" s="50">
        <v>100</v>
      </c>
      <c r="J5090" s="50">
        <v>0</v>
      </c>
      <c r="K5090" s="50">
        <v>0</v>
      </c>
      <c r="L5090" s="50">
        <v>0</v>
      </c>
      <c r="M5090" s="50">
        <v>0</v>
      </c>
      <c r="N5090" s="51">
        <f>D5090*$D$5</f>
        <v>168</v>
      </c>
      <c r="O5090" s="51">
        <f>E5090*$E$5</f>
        <v>0</v>
      </c>
      <c r="P5090" s="51">
        <f>F5090*$F$5</f>
        <v>0</v>
      </c>
      <c r="Q5090" s="51">
        <f>G5090*$G$5</f>
        <v>0</v>
      </c>
      <c r="R5090" s="51">
        <f>H5090*$H$5</f>
        <v>0</v>
      </c>
      <c r="S5090" s="51">
        <f>(N5090/100)*(I5090*$I$5)+(N5090/100)*(J5090*$J$5)</f>
        <v>336</v>
      </c>
      <c r="T5090" s="51">
        <f>(O5090/100)*(K5090*$K$5)</f>
        <v>0</v>
      </c>
      <c r="U5090" s="51">
        <f>(P5090/100)*(K5090*$K$5)+(P5090/100)*(L5090*$L$5)</f>
        <v>0</v>
      </c>
      <c r="V5090" s="51">
        <f>(Q5090/100)*(L5090*$L$5)</f>
        <v>0</v>
      </c>
      <c r="W5090" s="51">
        <f>(R5090/100)*(K5090*$K$5)+(R5090/100)*(L5090*$L$5)</f>
        <v>0</v>
      </c>
      <c r="X5090" s="51">
        <f t="shared" si="678"/>
        <v>504</v>
      </c>
      <c r="Y5090" s="51">
        <f t="shared" si="679"/>
        <v>0</v>
      </c>
      <c r="Z5090" s="51">
        <f t="shared" si="680"/>
        <v>0</v>
      </c>
      <c r="AA5090" s="51">
        <f t="shared" si="681"/>
        <v>0</v>
      </c>
      <c r="AB5090" s="51">
        <f t="shared" si="682"/>
        <v>0</v>
      </c>
      <c r="AC5090" s="52">
        <f t="shared" si="683"/>
        <v>504</v>
      </c>
      <c r="AD5090" s="53">
        <f>(ROUND(AC5090-AC5088,1)/AC5088)</f>
        <v>0</v>
      </c>
    </row>
    <row r="5091" spans="1:30">
      <c r="A5091" s="46" t="s">
        <v>31</v>
      </c>
      <c r="B5091" s="47">
        <v>0</v>
      </c>
      <c r="C5091" s="48" t="s">
        <v>7</v>
      </c>
      <c r="D5091" s="49">
        <v>120</v>
      </c>
      <c r="E5091" s="49">
        <v>0</v>
      </c>
      <c r="F5091" s="49">
        <v>0</v>
      </c>
      <c r="G5091" s="49">
        <v>0</v>
      </c>
      <c r="H5091" s="49">
        <v>0</v>
      </c>
      <c r="I5091" s="50">
        <v>100</v>
      </c>
      <c r="J5091" s="50">
        <v>0</v>
      </c>
      <c r="K5091" s="50">
        <v>0</v>
      </c>
      <c r="L5091" s="50">
        <v>0</v>
      </c>
      <c r="M5091" s="50">
        <v>0</v>
      </c>
      <c r="N5091" s="51">
        <f>D5091*$D$6</f>
        <v>168</v>
      </c>
      <c r="O5091" s="51">
        <f>E5091*$E$6</f>
        <v>0</v>
      </c>
      <c r="P5091" s="51">
        <f>F5091*$F$6</f>
        <v>0</v>
      </c>
      <c r="Q5091" s="51">
        <f>G5091*$G$6</f>
        <v>0</v>
      </c>
      <c r="R5091" s="51">
        <f>H5091*$H$6</f>
        <v>0</v>
      </c>
      <c r="S5091" s="51">
        <f>(N5091/100)*(I5091*$I$6)+(N5091/100)*(J5091*$J$6)</f>
        <v>336</v>
      </c>
      <c r="T5091" s="51">
        <f>(O5091/100)*(K5091*$K$6)</f>
        <v>0</v>
      </c>
      <c r="U5091" s="51">
        <f>(P5091/100)*(K5091*$K$6)+(P5091/100)*(L5091*$L$6)</f>
        <v>0</v>
      </c>
      <c r="V5091" s="51">
        <f>(Q5091/100)*(L5091*$L$6)</f>
        <v>0</v>
      </c>
      <c r="W5091" s="51">
        <f>(R5091/100)*(K5091*$K$6)+(R5091/100)*(L5091*$L$6)</f>
        <v>0</v>
      </c>
      <c r="X5091" s="51">
        <f t="shared" si="678"/>
        <v>504</v>
      </c>
      <c r="Y5091" s="51">
        <f t="shared" si="679"/>
        <v>0</v>
      </c>
      <c r="Z5091" s="51">
        <f t="shared" si="680"/>
        <v>0</v>
      </c>
      <c r="AA5091" s="51">
        <f t="shared" si="681"/>
        <v>0</v>
      </c>
      <c r="AB5091" s="51">
        <f t="shared" si="682"/>
        <v>0</v>
      </c>
      <c r="AC5091" s="52">
        <f t="shared" si="683"/>
        <v>504</v>
      </c>
      <c r="AD5091" s="53">
        <f>(ROUND(AC5091-AC5088,1)/AC5088)</f>
        <v>0</v>
      </c>
    </row>
    <row r="5092" spans="1:30">
      <c r="A5092" s="46" t="s">
        <v>32</v>
      </c>
      <c r="B5092" s="47">
        <v>0</v>
      </c>
      <c r="C5092" s="48" t="s">
        <v>8</v>
      </c>
      <c r="D5092" s="49">
        <v>120</v>
      </c>
      <c r="E5092" s="49">
        <v>0</v>
      </c>
      <c r="F5092" s="49">
        <v>0</v>
      </c>
      <c r="G5092" s="49">
        <v>0</v>
      </c>
      <c r="H5092" s="49">
        <v>0</v>
      </c>
      <c r="I5092" s="50">
        <v>100</v>
      </c>
      <c r="J5092" s="50">
        <v>0</v>
      </c>
      <c r="K5092" s="50">
        <v>0</v>
      </c>
      <c r="L5092" s="50">
        <v>0</v>
      </c>
      <c r="M5092" s="50">
        <v>0</v>
      </c>
      <c r="N5092" s="51">
        <f>D5092*$D$7</f>
        <v>168</v>
      </c>
      <c r="O5092" s="51">
        <f>E5092*$E$7</f>
        <v>0</v>
      </c>
      <c r="P5092" s="51">
        <f>F5092*$F$7</f>
        <v>0</v>
      </c>
      <c r="Q5092" s="51">
        <f>G5092*$G$7</f>
        <v>0</v>
      </c>
      <c r="R5092" s="51">
        <f>H5092*$H$7</f>
        <v>0</v>
      </c>
      <c r="S5092" s="51">
        <f>(N5092/100)*(I5092*$I$7)+(N5092/100)*(J5092*$J$7)</f>
        <v>336</v>
      </c>
      <c r="T5092" s="51">
        <f>(O5092/100)*(K5092*$K$7)</f>
        <v>0</v>
      </c>
      <c r="U5092" s="51">
        <f>(P5092/100)*(K5092*$K$7)+(P5092/100)*(L5092*$L$7)</f>
        <v>0</v>
      </c>
      <c r="V5092" s="51">
        <f>(Q5092/100)*(L5092*$L$7)</f>
        <v>0</v>
      </c>
      <c r="W5092" s="51">
        <f>(R5092/100)*(K5092*$K$7)+(R5092/100)*(L5092*$L$7)</f>
        <v>0</v>
      </c>
      <c r="X5092" s="51">
        <f t="shared" si="678"/>
        <v>504</v>
      </c>
      <c r="Y5092" s="51">
        <f t="shared" si="679"/>
        <v>0</v>
      </c>
      <c r="Z5092" s="51">
        <f t="shared" si="680"/>
        <v>0</v>
      </c>
      <c r="AA5092" s="51">
        <f t="shared" si="681"/>
        <v>0</v>
      </c>
      <c r="AB5092" s="51">
        <f t="shared" si="682"/>
        <v>0</v>
      </c>
      <c r="AC5092" s="52">
        <f t="shared" si="683"/>
        <v>504</v>
      </c>
      <c r="AD5092" s="53">
        <f>(ROUND(AC5092-AC5088,1)/AC5088)</f>
        <v>0</v>
      </c>
    </row>
    <row r="5093" spans="1:30">
      <c r="A5093" s="46" t="s">
        <v>33</v>
      </c>
      <c r="B5093" s="47"/>
      <c r="C5093" s="48" t="s">
        <v>9</v>
      </c>
      <c r="D5093" s="49">
        <v>120</v>
      </c>
      <c r="E5093" s="49">
        <v>0</v>
      </c>
      <c r="F5093" s="49">
        <v>0</v>
      </c>
      <c r="G5093" s="49">
        <v>0</v>
      </c>
      <c r="H5093" s="49">
        <v>0</v>
      </c>
      <c r="I5093" s="50">
        <v>100</v>
      </c>
      <c r="J5093" s="50">
        <v>0</v>
      </c>
      <c r="K5093" s="50">
        <v>0</v>
      </c>
      <c r="L5093" s="50">
        <v>0</v>
      </c>
      <c r="M5093" s="50">
        <v>0</v>
      </c>
      <c r="N5093" s="51">
        <f>D5093*$D$8</f>
        <v>168</v>
      </c>
      <c r="O5093" s="51">
        <f>E5093*$E$8</f>
        <v>0</v>
      </c>
      <c r="P5093" s="51">
        <f>F5093*$F$8</f>
        <v>0</v>
      </c>
      <c r="Q5093" s="51">
        <f>G5093*$G$8</f>
        <v>0</v>
      </c>
      <c r="R5093" s="51">
        <f>H5093*$H$8</f>
        <v>0</v>
      </c>
      <c r="S5093" s="51">
        <f>(N5093/100)*(I5093*$I$8)+(N5093/100)*(J5093*$J$8)</f>
        <v>336</v>
      </c>
      <c r="T5093" s="51">
        <f>(O5093/100)*(K5093*$K$8)</f>
        <v>0</v>
      </c>
      <c r="U5093" s="51">
        <f>(P5093/100)*(K5093*$K$8)+(P5093/100)*(L5093*$L$8)</f>
        <v>0</v>
      </c>
      <c r="V5093" s="51">
        <f>(Q5093/100)*(L5093*$L$8)</f>
        <v>0</v>
      </c>
      <c r="W5093" s="51">
        <f>(R5093/100)*(K5093*$K$8)+(R5093/100)*(L5093*$L$8)</f>
        <v>0</v>
      </c>
      <c r="X5093" s="51">
        <f t="shared" si="678"/>
        <v>504</v>
      </c>
      <c r="Y5093" s="51">
        <f t="shared" si="679"/>
        <v>0</v>
      </c>
      <c r="Z5093" s="51">
        <f t="shared" si="680"/>
        <v>0</v>
      </c>
      <c r="AA5093" s="51">
        <f t="shared" si="681"/>
        <v>0</v>
      </c>
      <c r="AB5093" s="51">
        <f t="shared" si="682"/>
        <v>0</v>
      </c>
      <c r="AC5093" s="52">
        <f t="shared" si="683"/>
        <v>504</v>
      </c>
      <c r="AD5093" s="53">
        <f>(ROUND(AC5093-AC5088,1)/AC5088)</f>
        <v>0</v>
      </c>
    </row>
    <row r="5094" spans="1:30">
      <c r="A5094" s="46" t="s">
        <v>34</v>
      </c>
      <c r="B5094" s="47"/>
      <c r="C5094" s="48" t="s">
        <v>10</v>
      </c>
      <c r="D5094" s="49">
        <v>60</v>
      </c>
      <c r="E5094" s="49">
        <v>120</v>
      </c>
      <c r="F5094" s="49">
        <v>0</v>
      </c>
      <c r="G5094" s="49">
        <v>0</v>
      </c>
      <c r="H5094" s="49">
        <v>0</v>
      </c>
      <c r="I5094" s="50">
        <v>100</v>
      </c>
      <c r="J5094" s="50">
        <v>0</v>
      </c>
      <c r="K5094" s="50">
        <v>105</v>
      </c>
      <c r="L5094" s="50">
        <v>0</v>
      </c>
      <c r="M5094" s="50">
        <v>0</v>
      </c>
      <c r="N5094" s="51">
        <f>D5094*$D$9</f>
        <v>81</v>
      </c>
      <c r="O5094" s="51">
        <f>E5094*$E$9</f>
        <v>162</v>
      </c>
      <c r="P5094" s="51">
        <f>F5094*$F$9</f>
        <v>0</v>
      </c>
      <c r="Q5094" s="51">
        <f>G5094*$G$9</f>
        <v>0</v>
      </c>
      <c r="R5094" s="51">
        <f>H5094*$H$9</f>
        <v>0</v>
      </c>
      <c r="S5094" s="51">
        <f>(N5094/100)*(I5094*$I$9)+(N5094/100)*(J5094*$J$9)</f>
        <v>81</v>
      </c>
      <c r="T5094" s="51">
        <f>(O5094/100)*(K5094*$K$9)</f>
        <v>238.14000000000001</v>
      </c>
      <c r="U5094" s="51">
        <f>(P5094/100)*(K5094*$K$9)+(P5094/100)*(L5094*$L$9)</f>
        <v>0</v>
      </c>
      <c r="V5094" s="51">
        <f>(Q5094/100)*(L5094*$L$9)</f>
        <v>0</v>
      </c>
      <c r="W5094" s="51">
        <f>(R5094/100)*(K5094*$K$9)+(R5094/100)*(L5094*$L$9)</f>
        <v>0</v>
      </c>
      <c r="X5094" s="51">
        <f t="shared" si="678"/>
        <v>162</v>
      </c>
      <c r="Y5094" s="51">
        <f t="shared" si="679"/>
        <v>400.14</v>
      </c>
      <c r="Z5094" s="51">
        <f t="shared" si="680"/>
        <v>0</v>
      </c>
      <c r="AA5094" s="51">
        <f t="shared" si="681"/>
        <v>0</v>
      </c>
      <c r="AB5094" s="51">
        <f t="shared" si="682"/>
        <v>0</v>
      </c>
      <c r="AC5094" s="52">
        <f t="shared" si="683"/>
        <v>562.1</v>
      </c>
      <c r="AD5094" s="53">
        <f>(ROUND(AC5094-AC5088,1)/AC5088)</f>
        <v>0.11527777777777778</v>
      </c>
    </row>
    <row r="5095" spans="1:30">
      <c r="A5095" s="46" t="s">
        <v>35</v>
      </c>
      <c r="B5095" s="47"/>
      <c r="C5095" s="48" t="s">
        <v>11</v>
      </c>
      <c r="D5095" s="49">
        <v>60</v>
      </c>
      <c r="E5095" s="49">
        <v>0</v>
      </c>
      <c r="F5095" s="49">
        <v>120</v>
      </c>
      <c r="G5095" s="49">
        <v>0</v>
      </c>
      <c r="H5095" s="49">
        <v>0</v>
      </c>
      <c r="I5095" s="50">
        <v>100</v>
      </c>
      <c r="J5095" s="50">
        <v>0</v>
      </c>
      <c r="K5095" s="50">
        <v>52.5</v>
      </c>
      <c r="L5095" s="50">
        <v>52.5</v>
      </c>
      <c r="M5095" s="50">
        <v>0</v>
      </c>
      <c r="N5095" s="51">
        <f>D5095*$D$10</f>
        <v>81</v>
      </c>
      <c r="O5095" s="51">
        <f>E5095*$E$10</f>
        <v>0</v>
      </c>
      <c r="P5095" s="51">
        <f>F5095*$F$10</f>
        <v>162</v>
      </c>
      <c r="Q5095" s="51">
        <f>G5095*$G$10</f>
        <v>0</v>
      </c>
      <c r="R5095" s="51">
        <f>H5095*$H$10</f>
        <v>0</v>
      </c>
      <c r="S5095" s="51">
        <f>(N5095/100)*(I5095*$I$10)+(N5095/100)*(J5095*$J$10)</f>
        <v>81</v>
      </c>
      <c r="T5095" s="51">
        <f>(O5095/100)*(K5095*$J$10)</f>
        <v>0</v>
      </c>
      <c r="U5095" s="51">
        <f>(P5095/100)*(K5095*$K$10)+(P5095/100)*(L5095*$L$10)</f>
        <v>238.14000000000001</v>
      </c>
      <c r="V5095" s="51">
        <f>(Q5095/100)*(L5095*$L$10)</f>
        <v>0</v>
      </c>
      <c r="W5095" s="51">
        <f>(R5095/100)*(K5095*$K$10)+(R5095/100)*(L5095*$L$10)</f>
        <v>0</v>
      </c>
      <c r="X5095" s="51">
        <f t="shared" si="678"/>
        <v>162</v>
      </c>
      <c r="Y5095" s="51">
        <f t="shared" si="679"/>
        <v>0</v>
      </c>
      <c r="Z5095" s="51">
        <f t="shared" si="680"/>
        <v>400.14</v>
      </c>
      <c r="AA5095" s="51">
        <f t="shared" si="681"/>
        <v>0</v>
      </c>
      <c r="AB5095" s="51">
        <f t="shared" si="682"/>
        <v>0</v>
      </c>
      <c r="AC5095" s="52">
        <f t="shared" si="683"/>
        <v>562.1</v>
      </c>
      <c r="AD5095" s="53">
        <f>(ROUND(AC5095-AC5088,1)/AC5088)</f>
        <v>0.11527777777777778</v>
      </c>
    </row>
    <row r="5096" spans="1:30">
      <c r="A5096" s="46" t="s">
        <v>36</v>
      </c>
      <c r="B5096" s="47"/>
      <c r="C5096" s="48" t="s">
        <v>12</v>
      </c>
      <c r="D5096" s="49">
        <v>60</v>
      </c>
      <c r="E5096" s="49">
        <v>0</v>
      </c>
      <c r="F5096" s="49">
        <v>0</v>
      </c>
      <c r="G5096" s="49">
        <v>120</v>
      </c>
      <c r="H5096" s="49">
        <v>0</v>
      </c>
      <c r="I5096" s="50">
        <v>100</v>
      </c>
      <c r="J5096" s="50">
        <v>0</v>
      </c>
      <c r="K5096" s="50">
        <v>0</v>
      </c>
      <c r="L5096" s="50">
        <v>105</v>
      </c>
      <c r="M5096" s="50">
        <v>0</v>
      </c>
      <c r="N5096" s="51">
        <f>D5096*$D$11</f>
        <v>81</v>
      </c>
      <c r="O5096" s="51">
        <f>E5096*$E$11</f>
        <v>0</v>
      </c>
      <c r="P5096" s="51">
        <f>F5096*$F$11</f>
        <v>0</v>
      </c>
      <c r="Q5096" s="51">
        <f>G5096*$G$11</f>
        <v>162</v>
      </c>
      <c r="R5096" s="51">
        <f>H5096*$H$11</f>
        <v>0</v>
      </c>
      <c r="S5096" s="51">
        <f>(N5096/100)*(I5096*$I$11)+(N5096/100)*(J5096*$J$11)</f>
        <v>81</v>
      </c>
      <c r="T5096" s="51">
        <f>(O5096/100)*(K5096*$K$11)</f>
        <v>0</v>
      </c>
      <c r="U5096" s="51">
        <f>(P5096/100)*(K5096*$K$11)+(P5096/100)*(L5096*$L$11)</f>
        <v>0</v>
      </c>
      <c r="V5096" s="51">
        <f>(Q5096/100)*(L5096*$L$11)</f>
        <v>238.14000000000001</v>
      </c>
      <c r="W5096" s="51">
        <f>(R5096/100)*(K5096*$K$11)+(R5096/100)*(L5096*$L$11)</f>
        <v>0</v>
      </c>
      <c r="X5096" s="51">
        <f t="shared" si="678"/>
        <v>162</v>
      </c>
      <c r="Y5096" s="51">
        <f t="shared" si="679"/>
        <v>0</v>
      </c>
      <c r="Z5096" s="51">
        <f t="shared" si="680"/>
        <v>0</v>
      </c>
      <c r="AA5096" s="51">
        <f t="shared" si="681"/>
        <v>400.14</v>
      </c>
      <c r="AB5096" s="51">
        <f t="shared" si="682"/>
        <v>0</v>
      </c>
      <c r="AC5096" s="52">
        <f t="shared" si="683"/>
        <v>562.1</v>
      </c>
      <c r="AD5096" s="53">
        <f>(ROUND(AC5096-AC5088,1)/AC5088)</f>
        <v>0.11527777777777778</v>
      </c>
    </row>
    <row r="5097" spans="1:30">
      <c r="A5097" s="46" t="s">
        <v>37</v>
      </c>
      <c r="B5097" s="47"/>
      <c r="C5097" s="48" t="s">
        <v>13</v>
      </c>
      <c r="D5097" s="49">
        <v>60</v>
      </c>
      <c r="E5097" s="49">
        <v>0</v>
      </c>
      <c r="F5097" s="49">
        <v>0</v>
      </c>
      <c r="G5097" s="49">
        <v>0</v>
      </c>
      <c r="H5097" s="49">
        <v>120</v>
      </c>
      <c r="I5097" s="50">
        <v>100</v>
      </c>
      <c r="J5097" s="50">
        <v>0</v>
      </c>
      <c r="K5097" s="50">
        <v>52.5</v>
      </c>
      <c r="L5097" s="50">
        <v>52.5</v>
      </c>
      <c r="M5097" s="50">
        <v>0</v>
      </c>
      <c r="N5097" s="51">
        <f>D5097*$D$12</f>
        <v>81</v>
      </c>
      <c r="O5097" s="51">
        <f>E5097*$E$12</f>
        <v>0</v>
      </c>
      <c r="P5097" s="51">
        <f>F5097*$F$12</f>
        <v>0</v>
      </c>
      <c r="Q5097" s="51">
        <f>G5097*$G$12</f>
        <v>0</v>
      </c>
      <c r="R5097" s="51">
        <f>H5097*$H$12</f>
        <v>162</v>
      </c>
      <c r="S5097" s="51">
        <f>(N5097/100)*(I5097*$I$12)+(N5097/100)*(J5097*$J$12)</f>
        <v>81</v>
      </c>
      <c r="T5097" s="51">
        <f>(O5097/100)*(K5097*$K$12)</f>
        <v>0</v>
      </c>
      <c r="U5097" s="51">
        <f>(P5097/100)*(K5097*$K$12)+(P5097/100)*(L5097*$L$12)</f>
        <v>0</v>
      </c>
      <c r="V5097" s="51">
        <f>(Q5097/100)*(L5097*$L$12)</f>
        <v>0</v>
      </c>
      <c r="W5097" s="51">
        <f>(R5097/100)*(K5097*$K$12)+(R5097/100)*(L5097*$L$12)</f>
        <v>238.14000000000001</v>
      </c>
      <c r="X5097" s="51">
        <f t="shared" si="678"/>
        <v>162</v>
      </c>
      <c r="Y5097" s="51">
        <f t="shared" si="679"/>
        <v>0</v>
      </c>
      <c r="Z5097" s="51">
        <f t="shared" si="680"/>
        <v>0</v>
      </c>
      <c r="AA5097" s="51">
        <f t="shared" si="681"/>
        <v>0</v>
      </c>
      <c r="AB5097" s="51">
        <f t="shared" si="682"/>
        <v>400.14</v>
      </c>
      <c r="AC5097" s="52">
        <f t="shared" si="683"/>
        <v>562.1</v>
      </c>
      <c r="AD5097" s="53">
        <f>(ROUND(AC5097-AC5088,1)/AC5088)</f>
        <v>0.11527777777777778</v>
      </c>
    </row>
    <row r="5098" spans="1:30">
      <c r="A5098" s="46" t="s">
        <v>38</v>
      </c>
      <c r="B5098" s="47"/>
      <c r="C5098" s="48" t="s">
        <v>14</v>
      </c>
      <c r="D5098" s="49">
        <v>120</v>
      </c>
      <c r="E5098" s="49">
        <v>0</v>
      </c>
      <c r="F5098" s="49">
        <v>0</v>
      </c>
      <c r="G5098" s="49">
        <v>0</v>
      </c>
      <c r="H5098" s="49">
        <v>0</v>
      </c>
      <c r="I5098" s="50">
        <v>0</v>
      </c>
      <c r="J5098" s="50">
        <v>0</v>
      </c>
      <c r="K5098" s="50">
        <v>0</v>
      </c>
      <c r="L5098" s="50">
        <v>0</v>
      </c>
      <c r="M5098" s="50">
        <v>130</v>
      </c>
      <c r="N5098" s="51">
        <f>D5098*$D$13</f>
        <v>162</v>
      </c>
      <c r="O5098" s="51">
        <f>E5098*$E$13</f>
        <v>0</v>
      </c>
      <c r="P5098" s="51">
        <f>F5098*$F$13</f>
        <v>0</v>
      </c>
      <c r="Q5098" s="51">
        <f>G5098*$G$13</f>
        <v>0</v>
      </c>
      <c r="R5098" s="51">
        <f>H5098*$H$13</f>
        <v>0</v>
      </c>
      <c r="S5098" s="51">
        <f>(N5098/100)*(I5098*$I$13)+(N5098/100)*(J5098*$J$13)+(N5098/100)*(M5098*$M$13)</f>
        <v>421.20000000000005</v>
      </c>
      <c r="T5098" s="51">
        <f>(O5098/100)*(K5098*$K$13)+(O5098/100)*(M5098*$M$13)</f>
        <v>0</v>
      </c>
      <c r="U5098" s="51">
        <f>(P5098/100)*(K5098*$K$13)+(P5098/100)*(L5098*$L$13)+(P5098/100)*(M5098*$M$13)</f>
        <v>0</v>
      </c>
      <c r="V5098" s="51">
        <f>(Q5098/100)*(L5098*$L$13)+(Q5098/100)*(M5098*$M$13)</f>
        <v>0</v>
      </c>
      <c r="W5098" s="51">
        <f>(R5098/100)*(K5098*$K$13)+(R5098/100)*(L5098*$L$13)+(R5098/100)*(M5098*$M$13)</f>
        <v>0</v>
      </c>
      <c r="X5098" s="51">
        <f t="shared" si="678"/>
        <v>583.20000000000005</v>
      </c>
      <c r="Y5098" s="51">
        <f t="shared" si="679"/>
        <v>0</v>
      </c>
      <c r="Z5098" s="51">
        <f t="shared" si="680"/>
        <v>0</v>
      </c>
      <c r="AA5098" s="51">
        <f t="shared" si="681"/>
        <v>0</v>
      </c>
      <c r="AB5098" s="51">
        <f t="shared" si="682"/>
        <v>0</v>
      </c>
      <c r="AC5098" s="52">
        <f t="shared" si="683"/>
        <v>583.20000000000005</v>
      </c>
      <c r="AD5098" s="53">
        <f>(ROUND(AC5098-AC5088,1)/AC5088)</f>
        <v>0.15714285714285714</v>
      </c>
    </row>
    <row r="5099" spans="1:30">
      <c r="A5099" s="46" t="s">
        <v>39</v>
      </c>
      <c r="B5099" s="47"/>
      <c r="C5099" s="48" t="s">
        <v>15</v>
      </c>
      <c r="D5099" s="49">
        <v>120</v>
      </c>
      <c r="E5099" s="49">
        <v>0</v>
      </c>
      <c r="F5099" s="49">
        <v>0</v>
      </c>
      <c r="G5099" s="49">
        <v>0</v>
      </c>
      <c r="H5099" s="49">
        <v>0</v>
      </c>
      <c r="I5099" s="50">
        <v>100</v>
      </c>
      <c r="J5099" s="50">
        <v>0</v>
      </c>
      <c r="K5099" s="50">
        <v>80</v>
      </c>
      <c r="L5099" s="50">
        <v>0</v>
      </c>
      <c r="M5099" s="50">
        <v>0</v>
      </c>
      <c r="N5099" s="51">
        <f>D5099*$D$14</f>
        <v>162</v>
      </c>
      <c r="O5099" s="51">
        <f>E5099*$E$14</f>
        <v>0</v>
      </c>
      <c r="P5099" s="51">
        <f>F5099*$F$14</f>
        <v>0</v>
      </c>
      <c r="Q5099" s="51">
        <f>G5099*$G$14</f>
        <v>0</v>
      </c>
      <c r="R5099" s="51">
        <f>H5099*$H$14</f>
        <v>0</v>
      </c>
      <c r="S5099" s="51">
        <f>(N5099/100)*(I5099*$I$14)+(N5099/100)*(J5099*$J$14)+(N5099/100)*(K5099*$K$14)</f>
        <v>421.20000000000005</v>
      </c>
      <c r="T5099" s="51">
        <f>(O5099/100)*(K5099*$K$14)</f>
        <v>0</v>
      </c>
      <c r="U5099" s="51">
        <f>(P5099/100)*(K5099*$K$14)+(P5099/100)*(L5099*$L$14)</f>
        <v>0</v>
      </c>
      <c r="V5099" s="51">
        <f>(Q5099/100)*(L5099*$L$14)</f>
        <v>0</v>
      </c>
      <c r="W5099" s="51">
        <f>(R5099/100)*(K5099*$L$14)+(R5099/100)*(L5099*$M$14)</f>
        <v>0</v>
      </c>
      <c r="X5099" s="51">
        <f t="shared" si="678"/>
        <v>583.20000000000005</v>
      </c>
      <c r="Y5099" s="51">
        <f t="shared" si="679"/>
        <v>0</v>
      </c>
      <c r="Z5099" s="51">
        <f t="shared" si="680"/>
        <v>0</v>
      </c>
      <c r="AA5099" s="51">
        <f t="shared" si="681"/>
        <v>0</v>
      </c>
      <c r="AB5099" s="51">
        <f t="shared" si="682"/>
        <v>0</v>
      </c>
      <c r="AC5099" s="52">
        <f t="shared" si="683"/>
        <v>583.20000000000005</v>
      </c>
      <c r="AD5099" s="53">
        <f>(ROUND(AC5099-AC5088,1)/AC5088)</f>
        <v>0.15714285714285714</v>
      </c>
    </row>
    <row r="5100" spans="1:30">
      <c r="A5100" s="46"/>
      <c r="B5100" s="47"/>
      <c r="C5100" s="48" t="s">
        <v>16</v>
      </c>
      <c r="D5100" s="49">
        <v>120</v>
      </c>
      <c r="E5100" s="49">
        <v>0</v>
      </c>
      <c r="F5100" s="49">
        <v>0</v>
      </c>
      <c r="G5100" s="49">
        <v>0</v>
      </c>
      <c r="H5100" s="49">
        <v>0</v>
      </c>
      <c r="I5100" s="50">
        <v>100</v>
      </c>
      <c r="J5100" s="50">
        <v>0</v>
      </c>
      <c r="K5100" s="50">
        <v>0</v>
      </c>
      <c r="L5100" s="50">
        <v>80</v>
      </c>
      <c r="M5100" s="50">
        <v>0</v>
      </c>
      <c r="N5100" s="51">
        <f>D5100*$D$15</f>
        <v>162</v>
      </c>
      <c r="O5100" s="51">
        <f>E5100*$E$15</f>
        <v>0</v>
      </c>
      <c r="P5100" s="51">
        <f>F5100*$F$15</f>
        <v>0</v>
      </c>
      <c r="Q5100" s="51">
        <f>G5100*$G$15</f>
        <v>0</v>
      </c>
      <c r="R5100" s="51">
        <f>H5100*$H$15</f>
        <v>0</v>
      </c>
      <c r="S5100" s="51">
        <f>(N5100/100)*(I5100*$I$15)+(N5100/100)*(J5100*$J$15)+(N5100/100)*(L5100*$L$15)</f>
        <v>421.20000000000005</v>
      </c>
      <c r="T5100" s="51">
        <f>(O5100/100)*(K5100*$K$15)</f>
        <v>0</v>
      </c>
      <c r="U5100" s="51">
        <f>(P5100/100)*(K5100*$K$15)+(P5100/100)*(L5100*$L$15)</f>
        <v>0</v>
      </c>
      <c r="V5100" s="51">
        <f>(Q5100/100)*(L5100*$L$15)</f>
        <v>0</v>
      </c>
      <c r="W5100" s="51">
        <f>(R5100/100)*(K5100*$K$15)+(R5100/100)*(L5100*$L$15)</f>
        <v>0</v>
      </c>
      <c r="X5100" s="51">
        <f t="shared" si="678"/>
        <v>583.20000000000005</v>
      </c>
      <c r="Y5100" s="51">
        <f t="shared" si="679"/>
        <v>0</v>
      </c>
      <c r="Z5100" s="51">
        <f t="shared" si="680"/>
        <v>0</v>
      </c>
      <c r="AA5100" s="51">
        <f t="shared" si="681"/>
        <v>0</v>
      </c>
      <c r="AB5100" s="51">
        <f t="shared" si="682"/>
        <v>0</v>
      </c>
      <c r="AC5100" s="52">
        <f t="shared" si="683"/>
        <v>583.20000000000005</v>
      </c>
      <c r="AD5100" s="53">
        <f>(ROUND(AC5100-AC5088,1)/AC5088)</f>
        <v>0.15714285714285714</v>
      </c>
    </row>
    <row r="5101" spans="1:30">
      <c r="A5101" s="46"/>
      <c r="B5101" s="47"/>
      <c r="C5101" s="48" t="s">
        <v>17</v>
      </c>
      <c r="D5101" s="49">
        <v>120</v>
      </c>
      <c r="E5101" s="49">
        <v>0</v>
      </c>
      <c r="F5101" s="49">
        <v>0</v>
      </c>
      <c r="G5101" s="49">
        <v>0</v>
      </c>
      <c r="H5101" s="49">
        <v>0</v>
      </c>
      <c r="I5101" s="50">
        <v>100</v>
      </c>
      <c r="J5101" s="50">
        <v>60</v>
      </c>
      <c r="K5101" s="50">
        <v>0</v>
      </c>
      <c r="L5101" s="50">
        <v>0</v>
      </c>
      <c r="M5101" s="50">
        <v>0</v>
      </c>
      <c r="N5101" s="51">
        <f>D5101*$D$16</f>
        <v>162</v>
      </c>
      <c r="O5101" s="51">
        <f>E5101*$E$16</f>
        <v>0</v>
      </c>
      <c r="P5101" s="51">
        <f>F5101*$F$16</f>
        <v>0</v>
      </c>
      <c r="Q5101" s="51">
        <f>G5101*$G$16</f>
        <v>0</v>
      </c>
      <c r="R5101" s="51">
        <f>H5101*$H$16</f>
        <v>0</v>
      </c>
      <c r="S5101" s="51">
        <f>(N5101/100)*(I5101*$I$16)+(N5101/100)*(J5101*$J$16)</f>
        <v>405</v>
      </c>
      <c r="T5101" s="51">
        <f>(O5101/100)*(K5101*$K$16)</f>
        <v>0</v>
      </c>
      <c r="U5101" s="51">
        <f>(P5101/100)*(K5101*$K$16)+(P5101/100)*(L5101*$L$16)</f>
        <v>0</v>
      </c>
      <c r="V5101" s="51">
        <f>(Q5101/100)*(L5101*$L$16)</f>
        <v>0</v>
      </c>
      <c r="W5101" s="51">
        <f>(R5101/100)*(K5101*$K$16)+(R5101/100)*(L5101*$L$16)</f>
        <v>0</v>
      </c>
      <c r="X5101" s="51">
        <f t="shared" si="678"/>
        <v>567</v>
      </c>
      <c r="Y5101" s="51">
        <f t="shared" si="679"/>
        <v>0</v>
      </c>
      <c r="Z5101" s="51">
        <f t="shared" si="680"/>
        <v>0</v>
      </c>
      <c r="AA5101" s="51">
        <f t="shared" si="681"/>
        <v>0</v>
      </c>
      <c r="AB5101" s="51">
        <f t="shared" si="682"/>
        <v>0</v>
      </c>
      <c r="AC5101" s="52">
        <f t="shared" si="683"/>
        <v>567</v>
      </c>
      <c r="AD5101" s="53">
        <f>(ROUND(AC5101-AC5088,1)/AC5088)</f>
        <v>0.125</v>
      </c>
    </row>
    <row r="5102" spans="1:30">
      <c r="A5102" s="46"/>
      <c r="B5102" s="47"/>
      <c r="C5102" s="48" t="s">
        <v>18</v>
      </c>
      <c r="D5102" s="49">
        <v>120</v>
      </c>
      <c r="E5102" s="49">
        <v>0</v>
      </c>
      <c r="F5102" s="49">
        <v>0</v>
      </c>
      <c r="G5102" s="49">
        <v>0</v>
      </c>
      <c r="H5102" s="49">
        <v>0</v>
      </c>
      <c r="I5102" s="50">
        <v>120</v>
      </c>
      <c r="J5102" s="50">
        <v>0</v>
      </c>
      <c r="K5102" s="50">
        <v>0</v>
      </c>
      <c r="L5102" s="50">
        <v>0</v>
      </c>
      <c r="M5102" s="50">
        <v>0</v>
      </c>
      <c r="N5102" s="51">
        <f>D5102*$D$17</f>
        <v>162</v>
      </c>
      <c r="O5102" s="51">
        <f>E5102*$E$17</f>
        <v>0</v>
      </c>
      <c r="P5102" s="51">
        <f>F5102*$F$17</f>
        <v>0</v>
      </c>
      <c r="Q5102" s="51">
        <f>G5102*$G$17</f>
        <v>0</v>
      </c>
      <c r="R5102" s="51">
        <f>H5102*$H$17</f>
        <v>0</v>
      </c>
      <c r="S5102" s="51">
        <f>(N5102/100)*(I5102*$I$17)+(N5102/100)*(J5102*$J$17)</f>
        <v>486.00000000000006</v>
      </c>
      <c r="T5102" s="51">
        <f>(O5102/100)*(K5102*$K$17)</f>
        <v>0</v>
      </c>
      <c r="U5102" s="51">
        <f>(P5102/100)*(K5102*$K$17)+(P5102/100)*(L5102*$L$17)</f>
        <v>0</v>
      </c>
      <c r="V5102" s="51">
        <f>(Q5102/100)*(L5102*$L$17)</f>
        <v>0</v>
      </c>
      <c r="W5102" s="51">
        <f>(R5102/100)*(K5102*$K$17)+(R5102/100)*(L5102*$L$17)</f>
        <v>0</v>
      </c>
      <c r="X5102" s="51">
        <f t="shared" si="678"/>
        <v>648</v>
      </c>
      <c r="Y5102" s="51">
        <f t="shared" si="679"/>
        <v>0</v>
      </c>
      <c r="Z5102" s="51">
        <f t="shared" si="680"/>
        <v>0</v>
      </c>
      <c r="AA5102" s="51">
        <f t="shared" si="681"/>
        <v>0</v>
      </c>
      <c r="AB5102" s="51">
        <f t="shared" si="682"/>
        <v>0</v>
      </c>
      <c r="AC5102" s="52">
        <f t="shared" si="683"/>
        <v>648</v>
      </c>
      <c r="AD5102" s="53">
        <f>(ROUND(AC5102-AC5088,1)/AC5088)</f>
        <v>0.2857142857142857</v>
      </c>
    </row>
    <row r="5103" spans="1:30">
      <c r="A5103" s="54" t="s">
        <v>19</v>
      </c>
      <c r="B5103" s="68" t="s">
        <v>407</v>
      </c>
      <c r="C5103" s="38" t="s">
        <v>50</v>
      </c>
      <c r="D5103" s="39">
        <v>120</v>
      </c>
      <c r="E5103" s="39">
        <v>0</v>
      </c>
      <c r="F5103" s="39">
        <v>0</v>
      </c>
      <c r="G5103" s="39">
        <v>0</v>
      </c>
      <c r="H5103" s="39">
        <v>0</v>
      </c>
      <c r="I5103" s="40">
        <v>50</v>
      </c>
      <c r="J5103" s="40">
        <v>50</v>
      </c>
      <c r="K5103" s="40">
        <v>0</v>
      </c>
      <c r="L5103" s="40">
        <v>0</v>
      </c>
      <c r="M5103" s="40">
        <v>0</v>
      </c>
      <c r="N5103" s="41">
        <f>D5103*$D$3</f>
        <v>168</v>
      </c>
      <c r="O5103" s="41">
        <f>E5103*$E$3</f>
        <v>0</v>
      </c>
      <c r="P5103" s="41">
        <f>F5103*$F$3</f>
        <v>0</v>
      </c>
      <c r="Q5103" s="41">
        <f>G5103*$G$3</f>
        <v>0</v>
      </c>
      <c r="R5103" s="41">
        <f>H5103*$H$3</f>
        <v>0</v>
      </c>
      <c r="S5103" s="41">
        <f>(N5103/100)*(I5103*$I$3)+(N5103/100)*(J5103*$J$3)</f>
        <v>336</v>
      </c>
      <c r="T5103" s="41">
        <f>(O5103/100)*(K5103*$K$3)</f>
        <v>0</v>
      </c>
      <c r="U5103" s="41">
        <f>(P5103/100)*(K5103*$K$3)+(P5103/100)*(L5103*$L$3)</f>
        <v>0</v>
      </c>
      <c r="V5103" s="41">
        <f>(Q5103/100)*(L5103*$L$3)</f>
        <v>0</v>
      </c>
      <c r="W5103" s="41">
        <f>(R5103/100)*(K5103*$K$3)+(R5103/100)*(L5103*$L$3)</f>
        <v>0</v>
      </c>
      <c r="X5103" s="41">
        <f t="shared" si="678"/>
        <v>504</v>
      </c>
      <c r="Y5103" s="41">
        <f t="shared" si="679"/>
        <v>0</v>
      </c>
      <c r="Z5103" s="41">
        <f t="shared" si="680"/>
        <v>0</v>
      </c>
      <c r="AA5103" s="41">
        <f t="shared" si="681"/>
        <v>0</v>
      </c>
      <c r="AB5103" s="41">
        <f t="shared" si="682"/>
        <v>0</v>
      </c>
      <c r="AC5103" s="42">
        <f t="shared" si="683"/>
        <v>504</v>
      </c>
      <c r="AD5103" s="69">
        <v>0</v>
      </c>
    </row>
    <row r="5104" spans="1:30">
      <c r="A5104" s="46" t="s">
        <v>29</v>
      </c>
      <c r="B5104" s="47">
        <v>30</v>
      </c>
      <c r="C5104" s="48" t="s">
        <v>5</v>
      </c>
      <c r="D5104" s="49">
        <v>120</v>
      </c>
      <c r="E5104" s="49">
        <v>0</v>
      </c>
      <c r="F5104" s="49">
        <v>0</v>
      </c>
      <c r="G5104" s="49">
        <v>0</v>
      </c>
      <c r="H5104" s="49">
        <v>0</v>
      </c>
      <c r="I5104" s="50">
        <v>70</v>
      </c>
      <c r="J5104" s="50">
        <v>70</v>
      </c>
      <c r="K5104" s="50">
        <v>0</v>
      </c>
      <c r="L5104" s="50">
        <v>0</v>
      </c>
      <c r="M5104" s="50">
        <v>0</v>
      </c>
      <c r="N5104" s="51">
        <f>D5104*$D$4</f>
        <v>162</v>
      </c>
      <c r="O5104" s="51">
        <f>E5104*$E$4</f>
        <v>0</v>
      </c>
      <c r="P5104" s="51">
        <f>F5104*$F$4</f>
        <v>0</v>
      </c>
      <c r="Q5104" s="51">
        <f>G5104*$G$4</f>
        <v>0</v>
      </c>
      <c r="R5104" s="51">
        <f>H5104*$H$4</f>
        <v>0</v>
      </c>
      <c r="S5104" s="51">
        <f>(N5104/100)*(I5104*$I$4)+(N5104/100)*(J5104*$J$4)</f>
        <v>453.6</v>
      </c>
      <c r="T5104" s="51">
        <f>(O5104/100)*(K5104*$K$4)</f>
        <v>0</v>
      </c>
      <c r="U5104" s="51">
        <f>(P5104/100)*(K5104*$K$4)+(P5104/100)*(L5104*$L$4)</f>
        <v>0</v>
      </c>
      <c r="V5104" s="51">
        <f>(Q5104/100)*(L5104*$L$4)</f>
        <v>0</v>
      </c>
      <c r="W5104" s="51">
        <f>(R5104/100)*(K5104*$K$4)+(R5104/100)*(L5104*$L$4)</f>
        <v>0</v>
      </c>
      <c r="X5104" s="51">
        <f t="shared" si="678"/>
        <v>615.6</v>
      </c>
      <c r="Y5104" s="51">
        <f t="shared" si="679"/>
        <v>0</v>
      </c>
      <c r="Z5104" s="51">
        <f t="shared" si="680"/>
        <v>0</v>
      </c>
      <c r="AA5104" s="51">
        <f t="shared" si="681"/>
        <v>0</v>
      </c>
      <c r="AB5104" s="51">
        <f t="shared" si="682"/>
        <v>0</v>
      </c>
      <c r="AC5104" s="52">
        <f t="shared" si="683"/>
        <v>615.6</v>
      </c>
      <c r="AD5104" s="53">
        <f>(ROUND(AC5104-AC5103,1)/AC5103)</f>
        <v>0.22142857142857142</v>
      </c>
    </row>
    <row r="5105" spans="1:30">
      <c r="A5105" s="46" t="s">
        <v>30</v>
      </c>
      <c r="B5105" s="47">
        <v>30</v>
      </c>
      <c r="C5105" s="48" t="s">
        <v>6</v>
      </c>
      <c r="D5105" s="49">
        <v>120</v>
      </c>
      <c r="E5105" s="49">
        <v>0</v>
      </c>
      <c r="F5105" s="49">
        <v>0</v>
      </c>
      <c r="G5105" s="49">
        <v>0</v>
      </c>
      <c r="H5105" s="49">
        <v>0</v>
      </c>
      <c r="I5105" s="50">
        <v>50</v>
      </c>
      <c r="J5105" s="50">
        <v>50</v>
      </c>
      <c r="K5105" s="50">
        <v>0</v>
      </c>
      <c r="L5105" s="50">
        <v>0</v>
      </c>
      <c r="M5105" s="50">
        <v>0</v>
      </c>
      <c r="N5105" s="51">
        <f>D5105*$D$5</f>
        <v>168</v>
      </c>
      <c r="O5105" s="51">
        <f>E5105*$E$5</f>
        <v>0</v>
      </c>
      <c r="P5105" s="51">
        <f>F5105*$F$5</f>
        <v>0</v>
      </c>
      <c r="Q5105" s="51">
        <f>G5105*$G$5</f>
        <v>0</v>
      </c>
      <c r="R5105" s="51">
        <f>H5105*$H$5</f>
        <v>0</v>
      </c>
      <c r="S5105" s="51">
        <f>(N5105/100)*(I5105*$I$5)+(N5105/100)*(J5105*$J$5)</f>
        <v>336</v>
      </c>
      <c r="T5105" s="51">
        <f>(O5105/100)*(K5105*$K$5)</f>
        <v>0</v>
      </c>
      <c r="U5105" s="51">
        <f>(P5105/100)*(K5105*$K$5)+(P5105/100)*(L5105*$L$5)</f>
        <v>0</v>
      </c>
      <c r="V5105" s="51">
        <f>(Q5105/100)*(L5105*$L$5)</f>
        <v>0</v>
      </c>
      <c r="W5105" s="51">
        <f>(R5105/100)*(K5105*$K$5)+(R5105/100)*(L5105*$L$5)</f>
        <v>0</v>
      </c>
      <c r="X5105" s="51">
        <f t="shared" si="678"/>
        <v>504</v>
      </c>
      <c r="Y5105" s="51">
        <f t="shared" si="679"/>
        <v>0</v>
      </c>
      <c r="Z5105" s="51">
        <f t="shared" si="680"/>
        <v>0</v>
      </c>
      <c r="AA5105" s="51">
        <f t="shared" si="681"/>
        <v>0</v>
      </c>
      <c r="AB5105" s="51">
        <f t="shared" si="682"/>
        <v>0</v>
      </c>
      <c r="AC5105" s="52">
        <f t="shared" si="683"/>
        <v>504</v>
      </c>
      <c r="AD5105" s="53">
        <f>(ROUND(AC5105-AC5103,1)/AC5103)</f>
        <v>0</v>
      </c>
    </row>
    <row r="5106" spans="1:30">
      <c r="A5106" s="46" t="s">
        <v>31</v>
      </c>
      <c r="B5106" s="47">
        <v>0</v>
      </c>
      <c r="C5106" s="48" t="s">
        <v>7</v>
      </c>
      <c r="D5106" s="49">
        <v>120</v>
      </c>
      <c r="E5106" s="49">
        <v>0</v>
      </c>
      <c r="F5106" s="49">
        <v>0</v>
      </c>
      <c r="G5106" s="49">
        <v>0</v>
      </c>
      <c r="H5106" s="49">
        <v>0</v>
      </c>
      <c r="I5106" s="50">
        <v>50</v>
      </c>
      <c r="J5106" s="50">
        <v>50</v>
      </c>
      <c r="K5106" s="50">
        <v>0</v>
      </c>
      <c r="L5106" s="50">
        <v>0</v>
      </c>
      <c r="M5106" s="50">
        <v>0</v>
      </c>
      <c r="N5106" s="51">
        <f>D5106*$D$6</f>
        <v>168</v>
      </c>
      <c r="O5106" s="51">
        <f>E5106*$E$6</f>
        <v>0</v>
      </c>
      <c r="P5106" s="51">
        <f>F5106*$F$6</f>
        <v>0</v>
      </c>
      <c r="Q5106" s="51">
        <f>G5106*$G$6</f>
        <v>0</v>
      </c>
      <c r="R5106" s="51">
        <f>H5106*$H$6</f>
        <v>0</v>
      </c>
      <c r="S5106" s="51">
        <f>(N5106/100)*(I5106*$I$6)+(N5106/100)*(J5106*$J$6)</f>
        <v>336</v>
      </c>
      <c r="T5106" s="51">
        <f>(O5106/100)*(K5106*$K$6)</f>
        <v>0</v>
      </c>
      <c r="U5106" s="51">
        <f>(P5106/100)*(K5106*$K$6)+(P5106/100)*(L5106*$L$6)</f>
        <v>0</v>
      </c>
      <c r="V5106" s="51">
        <f>(Q5106/100)*(L5106*$L$6)</f>
        <v>0</v>
      </c>
      <c r="W5106" s="51">
        <f>(R5106/100)*(K5106*$K$6)+(R5106/100)*(L5106*$L$6)</f>
        <v>0</v>
      </c>
      <c r="X5106" s="51">
        <f t="shared" si="678"/>
        <v>504</v>
      </c>
      <c r="Y5106" s="51">
        <f t="shared" si="679"/>
        <v>0</v>
      </c>
      <c r="Z5106" s="51">
        <f t="shared" si="680"/>
        <v>0</v>
      </c>
      <c r="AA5106" s="51">
        <f t="shared" si="681"/>
        <v>0</v>
      </c>
      <c r="AB5106" s="51">
        <f t="shared" si="682"/>
        <v>0</v>
      </c>
      <c r="AC5106" s="52">
        <f t="shared" si="683"/>
        <v>504</v>
      </c>
      <c r="AD5106" s="53">
        <f>(ROUND(AC5106-AC5103,1)/AC5103)</f>
        <v>0</v>
      </c>
    </row>
    <row r="5107" spans="1:30">
      <c r="A5107" s="46" t="s">
        <v>32</v>
      </c>
      <c r="B5107" s="47">
        <v>0</v>
      </c>
      <c r="C5107" s="48" t="s">
        <v>8</v>
      </c>
      <c r="D5107" s="49">
        <v>120</v>
      </c>
      <c r="E5107" s="49">
        <v>0</v>
      </c>
      <c r="F5107" s="49">
        <v>0</v>
      </c>
      <c r="G5107" s="49">
        <v>0</v>
      </c>
      <c r="H5107" s="49">
        <v>0</v>
      </c>
      <c r="I5107" s="50">
        <v>50</v>
      </c>
      <c r="J5107" s="50">
        <v>50</v>
      </c>
      <c r="K5107" s="50">
        <v>0</v>
      </c>
      <c r="L5107" s="50">
        <v>0</v>
      </c>
      <c r="M5107" s="50">
        <v>0</v>
      </c>
      <c r="N5107" s="51">
        <f>D5107*$D$7</f>
        <v>168</v>
      </c>
      <c r="O5107" s="51">
        <f>E5107*$E$7</f>
        <v>0</v>
      </c>
      <c r="P5107" s="51">
        <f>F5107*$F$7</f>
        <v>0</v>
      </c>
      <c r="Q5107" s="51">
        <f>G5107*$G$7</f>
        <v>0</v>
      </c>
      <c r="R5107" s="51">
        <f>H5107*$H$7</f>
        <v>0</v>
      </c>
      <c r="S5107" s="51">
        <f>(N5107/100)*(I5107*$I$7)+(N5107/100)*(J5107*$J$7)</f>
        <v>336</v>
      </c>
      <c r="T5107" s="51">
        <f>(O5107/100)*(K5107*$K$7)</f>
        <v>0</v>
      </c>
      <c r="U5107" s="51">
        <f>(P5107/100)*(K5107*$K$7)+(P5107/100)*(L5107*$L$7)</f>
        <v>0</v>
      </c>
      <c r="V5107" s="51">
        <f>(Q5107/100)*(L5107*$L$7)</f>
        <v>0</v>
      </c>
      <c r="W5107" s="51">
        <f>(R5107/100)*(K5107*$K$7)+(R5107/100)*(L5107*$L$7)</f>
        <v>0</v>
      </c>
      <c r="X5107" s="51">
        <f t="shared" si="678"/>
        <v>504</v>
      </c>
      <c r="Y5107" s="51">
        <f t="shared" si="679"/>
        <v>0</v>
      </c>
      <c r="Z5107" s="51">
        <f t="shared" si="680"/>
        <v>0</v>
      </c>
      <c r="AA5107" s="51">
        <f t="shared" si="681"/>
        <v>0</v>
      </c>
      <c r="AB5107" s="51">
        <f t="shared" si="682"/>
        <v>0</v>
      </c>
      <c r="AC5107" s="52">
        <f t="shared" si="683"/>
        <v>504</v>
      </c>
      <c r="AD5107" s="53">
        <f>(ROUND(AC5107-AC5103,1)/AC5103)</f>
        <v>0</v>
      </c>
    </row>
    <row r="5108" spans="1:30">
      <c r="A5108" s="46" t="s">
        <v>33</v>
      </c>
      <c r="B5108" s="47"/>
      <c r="C5108" s="48" t="s">
        <v>9</v>
      </c>
      <c r="D5108" s="49">
        <v>120</v>
      </c>
      <c r="E5108" s="49">
        <v>0</v>
      </c>
      <c r="F5108" s="49">
        <v>0</v>
      </c>
      <c r="G5108" s="49">
        <v>0</v>
      </c>
      <c r="H5108" s="49">
        <v>0</v>
      </c>
      <c r="I5108" s="50">
        <v>50</v>
      </c>
      <c r="J5108" s="50">
        <v>50</v>
      </c>
      <c r="K5108" s="50">
        <v>0</v>
      </c>
      <c r="L5108" s="50">
        <v>0</v>
      </c>
      <c r="M5108" s="50">
        <v>0</v>
      </c>
      <c r="N5108" s="51">
        <f>D5108*$D$8</f>
        <v>168</v>
      </c>
      <c r="O5108" s="51">
        <f>E5108*$E$8</f>
        <v>0</v>
      </c>
      <c r="P5108" s="51">
        <f>F5108*$F$8</f>
        <v>0</v>
      </c>
      <c r="Q5108" s="51">
        <f>G5108*$G$8</f>
        <v>0</v>
      </c>
      <c r="R5108" s="51">
        <f>H5108*$H$8</f>
        <v>0</v>
      </c>
      <c r="S5108" s="51">
        <f>(N5108/100)*(I5108*$I$8)+(N5108/100)*(J5108*$J$8)</f>
        <v>336</v>
      </c>
      <c r="T5108" s="51">
        <f>(O5108/100)*(K5108*$K$8)</f>
        <v>0</v>
      </c>
      <c r="U5108" s="51">
        <f>(P5108/100)*(K5108*$K$8)+(P5108/100)*(L5108*$L$8)</f>
        <v>0</v>
      </c>
      <c r="V5108" s="51">
        <f>(Q5108/100)*(L5108*$L$8)</f>
        <v>0</v>
      </c>
      <c r="W5108" s="51">
        <f>(R5108/100)*(K5108*$K$8)+(R5108/100)*(L5108*$L$8)</f>
        <v>0</v>
      </c>
      <c r="X5108" s="51">
        <f t="shared" si="678"/>
        <v>504</v>
      </c>
      <c r="Y5108" s="51">
        <f t="shared" si="679"/>
        <v>0</v>
      </c>
      <c r="Z5108" s="51">
        <f t="shared" si="680"/>
        <v>0</v>
      </c>
      <c r="AA5108" s="51">
        <f t="shared" si="681"/>
        <v>0</v>
      </c>
      <c r="AB5108" s="51">
        <f t="shared" si="682"/>
        <v>0</v>
      </c>
      <c r="AC5108" s="52">
        <f t="shared" si="683"/>
        <v>504</v>
      </c>
      <c r="AD5108" s="53">
        <f>(ROUND(AC5108-AC5103,1)/AC5103)</f>
        <v>0</v>
      </c>
    </row>
    <row r="5109" spans="1:30">
      <c r="A5109" s="46" t="s">
        <v>34</v>
      </c>
      <c r="B5109" s="47"/>
      <c r="C5109" s="48" t="s">
        <v>10</v>
      </c>
      <c r="D5109" s="49">
        <v>60</v>
      </c>
      <c r="E5109" s="49">
        <v>135</v>
      </c>
      <c r="F5109" s="49">
        <v>0</v>
      </c>
      <c r="G5109" s="49">
        <v>0</v>
      </c>
      <c r="H5109" s="49">
        <v>0</v>
      </c>
      <c r="I5109" s="50">
        <v>50</v>
      </c>
      <c r="J5109" s="50">
        <v>50</v>
      </c>
      <c r="K5109" s="50">
        <v>100</v>
      </c>
      <c r="L5109" s="50">
        <v>0</v>
      </c>
      <c r="M5109" s="50">
        <v>0</v>
      </c>
      <c r="N5109" s="51">
        <f>D5109*$D$9</f>
        <v>81</v>
      </c>
      <c r="O5109" s="51">
        <f>E5109*$E$9</f>
        <v>182.25</v>
      </c>
      <c r="P5109" s="51">
        <f>F5109*$F$9</f>
        <v>0</v>
      </c>
      <c r="Q5109" s="51">
        <f>G5109*$G$9</f>
        <v>0</v>
      </c>
      <c r="R5109" s="51">
        <f>H5109*$H$9</f>
        <v>0</v>
      </c>
      <c r="S5109" s="51">
        <f>(N5109/100)*(I5109*$I$9)+(N5109/100)*(J5109*$J$9)</f>
        <v>81</v>
      </c>
      <c r="T5109" s="51">
        <f>(O5109/100)*(K5109*$K$9)</f>
        <v>255.15</v>
      </c>
      <c r="U5109" s="51">
        <f>(P5109/100)*(K5109*$K$9)+(P5109/100)*(L5109*$L$9)</f>
        <v>0</v>
      </c>
      <c r="V5109" s="51">
        <f>(Q5109/100)*(L5109*$L$9)</f>
        <v>0</v>
      </c>
      <c r="W5109" s="51">
        <f>(R5109/100)*(K5109*$K$9)+(R5109/100)*(L5109*$L$9)</f>
        <v>0</v>
      </c>
      <c r="X5109" s="51">
        <f t="shared" si="678"/>
        <v>162</v>
      </c>
      <c r="Y5109" s="51">
        <f t="shared" si="679"/>
        <v>437.4</v>
      </c>
      <c r="Z5109" s="51">
        <f t="shared" si="680"/>
        <v>0</v>
      </c>
      <c r="AA5109" s="51">
        <f t="shared" si="681"/>
        <v>0</v>
      </c>
      <c r="AB5109" s="51">
        <f t="shared" si="682"/>
        <v>0</v>
      </c>
      <c r="AC5109" s="52">
        <f t="shared" si="683"/>
        <v>599.4</v>
      </c>
      <c r="AD5109" s="53">
        <f>(ROUND(AC5109-AC5103,1)/AC5103)</f>
        <v>0.18928571428571431</v>
      </c>
    </row>
    <row r="5110" spans="1:30">
      <c r="A5110" s="46" t="s">
        <v>35</v>
      </c>
      <c r="B5110" s="47"/>
      <c r="C5110" s="48" t="s">
        <v>11</v>
      </c>
      <c r="D5110" s="49">
        <v>60</v>
      </c>
      <c r="E5110" s="49">
        <v>0</v>
      </c>
      <c r="F5110" s="49">
        <v>135</v>
      </c>
      <c r="G5110" s="49">
        <v>0</v>
      </c>
      <c r="H5110" s="49">
        <v>0</v>
      </c>
      <c r="I5110" s="50">
        <v>50</v>
      </c>
      <c r="J5110" s="50">
        <v>50</v>
      </c>
      <c r="K5110" s="50">
        <v>50</v>
      </c>
      <c r="L5110" s="50">
        <v>50</v>
      </c>
      <c r="M5110" s="50">
        <v>0</v>
      </c>
      <c r="N5110" s="51">
        <f>D5110*$D$10</f>
        <v>81</v>
      </c>
      <c r="O5110" s="51">
        <f>E5110*$E$10</f>
        <v>0</v>
      </c>
      <c r="P5110" s="51">
        <f>F5110*$F$10</f>
        <v>182.25</v>
      </c>
      <c r="Q5110" s="51">
        <f>G5110*$G$10</f>
        <v>0</v>
      </c>
      <c r="R5110" s="51">
        <f>H5110*$H$10</f>
        <v>0</v>
      </c>
      <c r="S5110" s="51">
        <f>(N5110/100)*(I5110*$I$10)+(N5110/100)*(J5110*$J$10)</f>
        <v>81</v>
      </c>
      <c r="T5110" s="51">
        <f>(O5110/100)*(K5110*$J$10)</f>
        <v>0</v>
      </c>
      <c r="U5110" s="51">
        <f>(P5110/100)*(K5110*$K$10)+(P5110/100)*(L5110*$L$10)</f>
        <v>255.15</v>
      </c>
      <c r="V5110" s="51">
        <f>(Q5110/100)*(L5110*$L$10)</f>
        <v>0</v>
      </c>
      <c r="W5110" s="51">
        <f>(R5110/100)*(K5110*$K$10)+(R5110/100)*(L5110*$L$10)</f>
        <v>0</v>
      </c>
      <c r="X5110" s="51">
        <f t="shared" si="678"/>
        <v>162</v>
      </c>
      <c r="Y5110" s="51">
        <f t="shared" si="679"/>
        <v>0</v>
      </c>
      <c r="Z5110" s="51">
        <f t="shared" si="680"/>
        <v>437.4</v>
      </c>
      <c r="AA5110" s="51">
        <f t="shared" si="681"/>
        <v>0</v>
      </c>
      <c r="AB5110" s="51">
        <f t="shared" si="682"/>
        <v>0</v>
      </c>
      <c r="AC5110" s="52">
        <f t="shared" si="683"/>
        <v>599.4</v>
      </c>
      <c r="AD5110" s="53">
        <f>(ROUND(AC5110-AC5103,1)/AC5103)</f>
        <v>0.18928571428571431</v>
      </c>
    </row>
    <row r="5111" spans="1:30">
      <c r="A5111" s="46" t="s">
        <v>36</v>
      </c>
      <c r="B5111" s="47"/>
      <c r="C5111" s="48" t="s">
        <v>12</v>
      </c>
      <c r="D5111" s="49">
        <v>60</v>
      </c>
      <c r="E5111" s="49">
        <v>0</v>
      </c>
      <c r="F5111" s="49">
        <v>0</v>
      </c>
      <c r="G5111" s="49">
        <v>135</v>
      </c>
      <c r="H5111" s="49">
        <v>0</v>
      </c>
      <c r="I5111" s="50">
        <v>50</v>
      </c>
      <c r="J5111" s="50">
        <v>50</v>
      </c>
      <c r="K5111" s="50">
        <v>0</v>
      </c>
      <c r="L5111" s="50">
        <v>100</v>
      </c>
      <c r="M5111" s="50">
        <v>0</v>
      </c>
      <c r="N5111" s="51">
        <f>D5111*$D$11</f>
        <v>81</v>
      </c>
      <c r="O5111" s="51">
        <f>E5111*$E$11</f>
        <v>0</v>
      </c>
      <c r="P5111" s="51">
        <f>F5111*$F$11</f>
        <v>0</v>
      </c>
      <c r="Q5111" s="51">
        <f>G5111*$G$11</f>
        <v>182.25</v>
      </c>
      <c r="R5111" s="51">
        <f>H5111*$H$11</f>
        <v>0</v>
      </c>
      <c r="S5111" s="51">
        <f>(N5111/100)*(I5111*$I$11)+(N5111/100)*(J5111*$J$11)</f>
        <v>81</v>
      </c>
      <c r="T5111" s="51">
        <f>(O5111/100)*(K5111*$K$11)</f>
        <v>0</v>
      </c>
      <c r="U5111" s="51">
        <f>(P5111/100)*(K5111*$K$11)+(P5111/100)*(L5111*$L$11)</f>
        <v>0</v>
      </c>
      <c r="V5111" s="51">
        <f>(Q5111/100)*(L5111*$L$11)</f>
        <v>255.15</v>
      </c>
      <c r="W5111" s="51">
        <f>(R5111/100)*(K5111*$K$11)+(R5111/100)*(L5111*$L$11)</f>
        <v>0</v>
      </c>
      <c r="X5111" s="51">
        <f t="shared" si="678"/>
        <v>162</v>
      </c>
      <c r="Y5111" s="51">
        <f t="shared" si="679"/>
        <v>0</v>
      </c>
      <c r="Z5111" s="51">
        <f t="shared" si="680"/>
        <v>0</v>
      </c>
      <c r="AA5111" s="51">
        <f t="shared" si="681"/>
        <v>437.4</v>
      </c>
      <c r="AB5111" s="51">
        <f t="shared" si="682"/>
        <v>0</v>
      </c>
      <c r="AC5111" s="52">
        <f t="shared" si="683"/>
        <v>599.4</v>
      </c>
      <c r="AD5111" s="53">
        <f>(ROUND(AC5111-AC5103,1)/AC5103)</f>
        <v>0.18928571428571431</v>
      </c>
    </row>
    <row r="5112" spans="1:30">
      <c r="A5112" s="46" t="s">
        <v>37</v>
      </c>
      <c r="B5112" s="47"/>
      <c r="C5112" s="48" t="s">
        <v>13</v>
      </c>
      <c r="D5112" s="49">
        <v>60</v>
      </c>
      <c r="E5112" s="49">
        <v>0</v>
      </c>
      <c r="F5112" s="49">
        <v>0</v>
      </c>
      <c r="G5112" s="49">
        <v>0</v>
      </c>
      <c r="H5112" s="49">
        <v>135</v>
      </c>
      <c r="I5112" s="50">
        <v>50</v>
      </c>
      <c r="J5112" s="50">
        <v>50</v>
      </c>
      <c r="K5112" s="50">
        <v>50</v>
      </c>
      <c r="L5112" s="50">
        <v>50</v>
      </c>
      <c r="M5112" s="50">
        <v>0</v>
      </c>
      <c r="N5112" s="51">
        <f>D5112*$D$12</f>
        <v>81</v>
      </c>
      <c r="O5112" s="51">
        <f>E5112*$E$12</f>
        <v>0</v>
      </c>
      <c r="P5112" s="51">
        <f>F5112*$F$12</f>
        <v>0</v>
      </c>
      <c r="Q5112" s="51">
        <f>G5112*$G$12</f>
        <v>0</v>
      </c>
      <c r="R5112" s="51">
        <f>H5112*$H$12</f>
        <v>182.25</v>
      </c>
      <c r="S5112" s="51">
        <f>(N5112/100)*(I5112*$I$12)+(N5112/100)*(J5112*$J$12)</f>
        <v>81</v>
      </c>
      <c r="T5112" s="51">
        <f>(O5112/100)*(K5112*$K$12)</f>
        <v>0</v>
      </c>
      <c r="U5112" s="51">
        <f>(P5112/100)*(K5112*$K$12)+(P5112/100)*(L5112*$L$12)</f>
        <v>0</v>
      </c>
      <c r="V5112" s="51">
        <f>(Q5112/100)*(L5112*$L$12)</f>
        <v>0</v>
      </c>
      <c r="W5112" s="51">
        <f>(R5112/100)*(K5112*$K$12)+(R5112/100)*(L5112*$L$12)</f>
        <v>255.15</v>
      </c>
      <c r="X5112" s="51">
        <f t="shared" si="678"/>
        <v>162</v>
      </c>
      <c r="Y5112" s="51">
        <f t="shared" si="679"/>
        <v>0</v>
      </c>
      <c r="Z5112" s="51">
        <f t="shared" si="680"/>
        <v>0</v>
      </c>
      <c r="AA5112" s="51">
        <f t="shared" si="681"/>
        <v>0</v>
      </c>
      <c r="AB5112" s="51">
        <f t="shared" si="682"/>
        <v>437.4</v>
      </c>
      <c r="AC5112" s="52">
        <f t="shared" si="683"/>
        <v>599.4</v>
      </c>
      <c r="AD5112" s="53">
        <f>(ROUND(AC5112-AC5103,1)/AC5103)</f>
        <v>0.18928571428571431</v>
      </c>
    </row>
    <row r="5113" spans="1:30">
      <c r="A5113" s="46" t="s">
        <v>38</v>
      </c>
      <c r="B5113" s="47"/>
      <c r="C5113" s="48" t="s">
        <v>14</v>
      </c>
      <c r="D5113" s="49">
        <v>120</v>
      </c>
      <c r="E5113" s="49">
        <v>0</v>
      </c>
      <c r="F5113" s="49">
        <v>0</v>
      </c>
      <c r="G5113" s="49">
        <v>0</v>
      </c>
      <c r="H5113" s="49">
        <v>0</v>
      </c>
      <c r="I5113" s="50">
        <v>0</v>
      </c>
      <c r="J5113" s="50">
        <v>0</v>
      </c>
      <c r="K5113" s="50">
        <v>0</v>
      </c>
      <c r="L5113" s="50">
        <v>0</v>
      </c>
      <c r="M5113" s="50">
        <v>140</v>
      </c>
      <c r="N5113" s="51">
        <f>D5113*$D$13</f>
        <v>162</v>
      </c>
      <c r="O5113" s="51">
        <f>E5113*$E$13</f>
        <v>0</v>
      </c>
      <c r="P5113" s="51">
        <f>F5113*$F$13</f>
        <v>0</v>
      </c>
      <c r="Q5113" s="51">
        <f>G5113*$G$13</f>
        <v>0</v>
      </c>
      <c r="R5113" s="51">
        <f>H5113*$H$13</f>
        <v>0</v>
      </c>
      <c r="S5113" s="51">
        <f>(N5113/100)*(I5113*$I$13)+(N5113/100)*(J5113*$J$13)+(N5113/100)*(M5113*$M$13)</f>
        <v>453.6</v>
      </c>
      <c r="T5113" s="51">
        <f>(O5113/100)*(K5113*$K$13)+(O5113/100)*(M5113*$M$13)</f>
        <v>0</v>
      </c>
      <c r="U5113" s="51">
        <f>(P5113/100)*(K5113*$K$13)+(P5113/100)*(L5113*$L$13)+(P5113/100)*(M5113*$M$13)</f>
        <v>0</v>
      </c>
      <c r="V5113" s="51">
        <f>(Q5113/100)*(L5113*$L$13)+(Q5113/100)*(M5113*$M$13)</f>
        <v>0</v>
      </c>
      <c r="W5113" s="51">
        <f>(R5113/100)*(K5113*$K$13)+(R5113/100)*(L5113*$L$13)+(R5113/100)*(M5113*$M$13)</f>
        <v>0</v>
      </c>
      <c r="X5113" s="51">
        <f t="shared" si="678"/>
        <v>615.6</v>
      </c>
      <c r="Y5113" s="51">
        <f t="shared" si="679"/>
        <v>0</v>
      </c>
      <c r="Z5113" s="51">
        <f t="shared" si="680"/>
        <v>0</v>
      </c>
      <c r="AA5113" s="51">
        <f t="shared" si="681"/>
        <v>0</v>
      </c>
      <c r="AB5113" s="51">
        <f t="shared" si="682"/>
        <v>0</v>
      </c>
      <c r="AC5113" s="52">
        <f t="shared" si="683"/>
        <v>615.6</v>
      </c>
      <c r="AD5113" s="53">
        <f>(ROUND(AC5113-AC5103,1)/AC5103)</f>
        <v>0.22142857142857142</v>
      </c>
    </row>
    <row r="5114" spans="1:30">
      <c r="A5114" s="46" t="s">
        <v>39</v>
      </c>
      <c r="B5114" s="47"/>
      <c r="C5114" s="48" t="s">
        <v>15</v>
      </c>
      <c r="D5114" s="49">
        <v>120</v>
      </c>
      <c r="E5114" s="49">
        <v>0</v>
      </c>
      <c r="F5114" s="49">
        <v>0</v>
      </c>
      <c r="G5114" s="49">
        <v>0</v>
      </c>
      <c r="H5114" s="49">
        <v>0</v>
      </c>
      <c r="I5114" s="50">
        <v>50</v>
      </c>
      <c r="J5114" s="50">
        <v>50</v>
      </c>
      <c r="K5114" s="50">
        <v>80</v>
      </c>
      <c r="L5114" s="50">
        <v>0</v>
      </c>
      <c r="M5114" s="50">
        <v>0</v>
      </c>
      <c r="N5114" s="51">
        <f>D5114*$D$14</f>
        <v>162</v>
      </c>
      <c r="O5114" s="51">
        <f>E5114*$E$14</f>
        <v>0</v>
      </c>
      <c r="P5114" s="51">
        <f>F5114*$F$14</f>
        <v>0</v>
      </c>
      <c r="Q5114" s="51">
        <f>G5114*$G$14</f>
        <v>0</v>
      </c>
      <c r="R5114" s="51">
        <f>H5114*$H$14</f>
        <v>0</v>
      </c>
      <c r="S5114" s="51">
        <f>(N5114/100)*(I5114*$I$14)+(N5114/100)*(J5114*$J$14)+(N5114/100)*(K5114*$K$14)</f>
        <v>421.20000000000005</v>
      </c>
      <c r="T5114" s="51">
        <f>(O5114/100)*(K5114*$K$14)</f>
        <v>0</v>
      </c>
      <c r="U5114" s="51">
        <f>(P5114/100)*(K5114*$K$14)+(P5114/100)*(L5114*$L$14)</f>
        <v>0</v>
      </c>
      <c r="V5114" s="51">
        <f>(Q5114/100)*(L5114*$L$14)</f>
        <v>0</v>
      </c>
      <c r="W5114" s="51">
        <f>(R5114/100)*(K5114*$L$14)+(R5114/100)*(L5114*$M$14)</f>
        <v>0</v>
      </c>
      <c r="X5114" s="51">
        <f t="shared" si="678"/>
        <v>583.20000000000005</v>
      </c>
      <c r="Y5114" s="51">
        <f t="shared" si="679"/>
        <v>0</v>
      </c>
      <c r="Z5114" s="51">
        <f t="shared" si="680"/>
        <v>0</v>
      </c>
      <c r="AA5114" s="51">
        <f t="shared" si="681"/>
        <v>0</v>
      </c>
      <c r="AB5114" s="51">
        <f t="shared" si="682"/>
        <v>0</v>
      </c>
      <c r="AC5114" s="52">
        <f t="shared" si="683"/>
        <v>583.20000000000005</v>
      </c>
      <c r="AD5114" s="53">
        <f>(ROUND(AC5114-AC5103,1)/AC5103)</f>
        <v>0.15714285714285714</v>
      </c>
    </row>
    <row r="5115" spans="1:30">
      <c r="A5115" s="46"/>
      <c r="B5115" s="47"/>
      <c r="C5115" s="48" t="s">
        <v>16</v>
      </c>
      <c r="D5115" s="49">
        <v>120</v>
      </c>
      <c r="E5115" s="49">
        <v>0</v>
      </c>
      <c r="F5115" s="49">
        <v>0</v>
      </c>
      <c r="G5115" s="49">
        <v>0</v>
      </c>
      <c r="H5115" s="49">
        <v>0</v>
      </c>
      <c r="I5115" s="50">
        <v>50</v>
      </c>
      <c r="J5115" s="50">
        <v>50</v>
      </c>
      <c r="K5115" s="50">
        <v>0</v>
      </c>
      <c r="L5115" s="50">
        <v>80</v>
      </c>
      <c r="M5115" s="50">
        <v>0</v>
      </c>
      <c r="N5115" s="51">
        <f>D5115*$D$15</f>
        <v>162</v>
      </c>
      <c r="O5115" s="51">
        <f>E5115*$E$15</f>
        <v>0</v>
      </c>
      <c r="P5115" s="51">
        <f>F5115*$F$15</f>
        <v>0</v>
      </c>
      <c r="Q5115" s="51">
        <f>G5115*$G$15</f>
        <v>0</v>
      </c>
      <c r="R5115" s="51">
        <f>H5115*$H$15</f>
        <v>0</v>
      </c>
      <c r="S5115" s="51">
        <f>(N5115/100)*(I5115*$I$15)+(N5115/100)*(J5115*$J$15)+(N5115/100)*(L5115*$L$15)</f>
        <v>421.20000000000005</v>
      </c>
      <c r="T5115" s="51">
        <f>(O5115/100)*(K5115*$K$15)</f>
        <v>0</v>
      </c>
      <c r="U5115" s="51">
        <f>(P5115/100)*(K5115*$K$15)+(P5115/100)*(L5115*$L$15)</f>
        <v>0</v>
      </c>
      <c r="V5115" s="51">
        <f>(Q5115/100)*(L5115*$L$15)</f>
        <v>0</v>
      </c>
      <c r="W5115" s="51">
        <f>(R5115/100)*(K5115*$K$15)+(R5115/100)*(L5115*$L$15)</f>
        <v>0</v>
      </c>
      <c r="X5115" s="51">
        <f t="shared" si="678"/>
        <v>583.20000000000005</v>
      </c>
      <c r="Y5115" s="51">
        <f t="shared" si="679"/>
        <v>0</v>
      </c>
      <c r="Z5115" s="51">
        <f t="shared" si="680"/>
        <v>0</v>
      </c>
      <c r="AA5115" s="51">
        <f t="shared" si="681"/>
        <v>0</v>
      </c>
      <c r="AB5115" s="51">
        <f t="shared" si="682"/>
        <v>0</v>
      </c>
      <c r="AC5115" s="52">
        <f t="shared" si="683"/>
        <v>583.20000000000005</v>
      </c>
      <c r="AD5115" s="53">
        <f>(ROUND(AC5115-AC5103,1)/AC5103)</f>
        <v>0.15714285714285714</v>
      </c>
    </row>
    <row r="5116" spans="1:30">
      <c r="A5116" s="46"/>
      <c r="B5116" s="47"/>
      <c r="C5116" s="48" t="s">
        <v>17</v>
      </c>
      <c r="D5116" s="49">
        <v>120</v>
      </c>
      <c r="E5116" s="49">
        <v>0</v>
      </c>
      <c r="F5116" s="49">
        <v>0</v>
      </c>
      <c r="G5116" s="49">
        <v>0</v>
      </c>
      <c r="H5116" s="49">
        <v>0</v>
      </c>
      <c r="I5116" s="50">
        <v>50</v>
      </c>
      <c r="J5116" s="50">
        <v>80</v>
      </c>
      <c r="K5116" s="50">
        <v>0</v>
      </c>
      <c r="L5116" s="50">
        <v>0</v>
      </c>
      <c r="M5116" s="50">
        <v>0</v>
      </c>
      <c r="N5116" s="51">
        <f>D5116*$D$16</f>
        <v>162</v>
      </c>
      <c r="O5116" s="51">
        <f>E5116*$E$16</f>
        <v>0</v>
      </c>
      <c r="P5116" s="51">
        <f>F5116*$F$16</f>
        <v>0</v>
      </c>
      <c r="Q5116" s="51">
        <f>G5116*$G$16</f>
        <v>0</v>
      </c>
      <c r="R5116" s="51">
        <f>H5116*$H$16</f>
        <v>0</v>
      </c>
      <c r="S5116" s="51">
        <f>(N5116/100)*(I5116*$I$16)+(N5116/100)*(J5116*$J$16)</f>
        <v>405</v>
      </c>
      <c r="T5116" s="51">
        <f>(O5116/100)*(K5116*$K$16)</f>
        <v>0</v>
      </c>
      <c r="U5116" s="51">
        <f>(P5116/100)*(K5116*$K$16)+(P5116/100)*(L5116*$L$16)</f>
        <v>0</v>
      </c>
      <c r="V5116" s="51">
        <f>(Q5116/100)*(L5116*$L$16)</f>
        <v>0</v>
      </c>
      <c r="W5116" s="51">
        <f>(R5116/100)*(K5116*$K$16)+(R5116/100)*(L5116*$L$16)</f>
        <v>0</v>
      </c>
      <c r="X5116" s="51">
        <f t="shared" si="678"/>
        <v>567</v>
      </c>
      <c r="Y5116" s="51">
        <f t="shared" si="679"/>
        <v>0</v>
      </c>
      <c r="Z5116" s="51">
        <f t="shared" si="680"/>
        <v>0</v>
      </c>
      <c r="AA5116" s="51">
        <f t="shared" si="681"/>
        <v>0</v>
      </c>
      <c r="AB5116" s="51">
        <f t="shared" si="682"/>
        <v>0</v>
      </c>
      <c r="AC5116" s="52">
        <f t="shared" si="683"/>
        <v>567</v>
      </c>
      <c r="AD5116" s="53">
        <f>(ROUND(AC5116-AC5103,1)/AC5103)</f>
        <v>0.125</v>
      </c>
    </row>
    <row r="5117" spans="1:30">
      <c r="A5117" s="46"/>
      <c r="B5117" s="47"/>
      <c r="C5117" s="48" t="s">
        <v>18</v>
      </c>
      <c r="D5117" s="49">
        <v>120</v>
      </c>
      <c r="E5117" s="49">
        <v>0</v>
      </c>
      <c r="F5117" s="49">
        <v>0</v>
      </c>
      <c r="G5117" s="49">
        <v>0</v>
      </c>
      <c r="H5117" s="49">
        <v>0</v>
      </c>
      <c r="I5117" s="50">
        <v>80</v>
      </c>
      <c r="J5117" s="50">
        <v>50</v>
      </c>
      <c r="K5117" s="50">
        <v>0</v>
      </c>
      <c r="L5117" s="50">
        <v>0</v>
      </c>
      <c r="M5117" s="50">
        <v>0</v>
      </c>
      <c r="N5117" s="51">
        <f>D5117*$D$17</f>
        <v>162</v>
      </c>
      <c r="O5117" s="51">
        <f>E5117*$E$17</f>
        <v>0</v>
      </c>
      <c r="P5117" s="51">
        <f>F5117*$F$17</f>
        <v>0</v>
      </c>
      <c r="Q5117" s="51">
        <f>G5117*$G$17</f>
        <v>0</v>
      </c>
      <c r="R5117" s="51">
        <f>H5117*$H$17</f>
        <v>0</v>
      </c>
      <c r="S5117" s="51">
        <f>(N5117/100)*(I5117*$I$17)+(N5117/100)*(J5117*$J$17)</f>
        <v>405</v>
      </c>
      <c r="T5117" s="51">
        <f>(O5117/100)*(K5117*$K$17)</f>
        <v>0</v>
      </c>
      <c r="U5117" s="51">
        <f>(P5117/100)*(K5117*$K$17)+(P5117/100)*(L5117*$L$17)</f>
        <v>0</v>
      </c>
      <c r="V5117" s="51">
        <f>(Q5117/100)*(L5117*$L$17)</f>
        <v>0</v>
      </c>
      <c r="W5117" s="51">
        <f>(R5117/100)*(K5117*$K$17)+(R5117/100)*(L5117*$L$17)</f>
        <v>0</v>
      </c>
      <c r="X5117" s="51">
        <f t="shared" si="678"/>
        <v>567</v>
      </c>
      <c r="Y5117" s="51">
        <f t="shared" si="679"/>
        <v>0</v>
      </c>
      <c r="Z5117" s="51">
        <f t="shared" si="680"/>
        <v>0</v>
      </c>
      <c r="AA5117" s="51">
        <f t="shared" si="681"/>
        <v>0</v>
      </c>
      <c r="AB5117" s="51">
        <f t="shared" si="682"/>
        <v>0</v>
      </c>
      <c r="AC5117" s="52">
        <f t="shared" si="683"/>
        <v>567</v>
      </c>
      <c r="AD5117" s="53">
        <f>(ROUND(AC5117-AC5103,1)/AC5103)</f>
        <v>0.125</v>
      </c>
    </row>
    <row r="5118" spans="1:30">
      <c r="A5118" s="62"/>
      <c r="B5118" s="210" t="s">
        <v>408</v>
      </c>
      <c r="C5118" s="210"/>
      <c r="D5118" s="210"/>
      <c r="E5118" s="210"/>
      <c r="F5118" s="210"/>
      <c r="G5118" s="210"/>
      <c r="H5118" s="210"/>
      <c r="I5118" s="210"/>
      <c r="J5118" s="210"/>
      <c r="K5118" s="210"/>
      <c r="L5118" s="210"/>
      <c r="M5118" s="210"/>
      <c r="N5118" s="210"/>
      <c r="O5118" s="210"/>
      <c r="P5118" s="210"/>
      <c r="Q5118" s="210"/>
      <c r="R5118" s="210"/>
      <c r="S5118" s="210"/>
      <c r="T5118" s="210"/>
      <c r="U5118" s="210"/>
      <c r="V5118" s="210"/>
      <c r="W5118" s="210"/>
      <c r="X5118" s="210"/>
      <c r="Y5118" s="210"/>
      <c r="Z5118" s="210"/>
      <c r="AA5118" s="210"/>
      <c r="AB5118" s="210"/>
      <c r="AC5118" s="73">
        <v>500</v>
      </c>
      <c r="AD5118" s="73"/>
    </row>
    <row r="5119" spans="1:30">
      <c r="A5119" s="54" t="s">
        <v>19</v>
      </c>
      <c r="B5119" s="47" t="s">
        <v>409</v>
      </c>
      <c r="C5119" s="48" t="s">
        <v>4</v>
      </c>
      <c r="D5119" s="49">
        <v>70</v>
      </c>
      <c r="E5119" s="49">
        <v>0</v>
      </c>
      <c r="F5119" s="49">
        <v>50</v>
      </c>
      <c r="G5119" s="49">
        <v>0</v>
      </c>
      <c r="H5119" s="49">
        <v>0</v>
      </c>
      <c r="I5119" s="50">
        <v>45</v>
      </c>
      <c r="J5119" s="50">
        <v>20</v>
      </c>
      <c r="K5119" s="50">
        <v>20</v>
      </c>
      <c r="L5119" s="50">
        <v>20</v>
      </c>
      <c r="M5119" s="50">
        <v>0</v>
      </c>
      <c r="N5119" s="51">
        <f>D5119*$D$3</f>
        <v>98</v>
      </c>
      <c r="O5119" s="51">
        <f>E5119*$E$3</f>
        <v>0</v>
      </c>
      <c r="P5119" s="51">
        <f>F5119*$F$3</f>
        <v>70</v>
      </c>
      <c r="Q5119" s="51">
        <f>G5119*$G$3</f>
        <v>0</v>
      </c>
      <c r="R5119" s="51">
        <f>H5119*$H$3</f>
        <v>0</v>
      </c>
      <c r="S5119" s="51">
        <f>(N5119/100)*(I5119*$I$3)+(N5119/100)*(J5119*$J$3)</f>
        <v>127.4</v>
      </c>
      <c r="T5119" s="51">
        <f>(O5119/100)*(K5119*$K$3)</f>
        <v>0</v>
      </c>
      <c r="U5119" s="51">
        <f>(P5119/100)*(K5119*$K$3)+(P5119/100)*(L5119*$L$3)</f>
        <v>56</v>
      </c>
      <c r="V5119" s="51">
        <f>(Q5119/100)*(L5119*$L$3)</f>
        <v>0</v>
      </c>
      <c r="W5119" s="51">
        <f>(R5119/100)*(K5119*$K$3)+(R5119/100)*(L5119*$L$3)</f>
        <v>0</v>
      </c>
      <c r="X5119" s="51">
        <f t="shared" ref="X5119:X5148" si="684">N5119+S5119</f>
        <v>225.4</v>
      </c>
      <c r="Y5119" s="51">
        <f t="shared" ref="Y5119:Y5148" si="685">O5119+T5119</f>
        <v>0</v>
      </c>
      <c r="Z5119" s="51">
        <f t="shared" ref="Z5119:Z5148" si="686">P5119+U5119</f>
        <v>126</v>
      </c>
      <c r="AA5119" s="51">
        <f t="shared" ref="AA5119:AA5148" si="687">Q5119+V5119</f>
        <v>0</v>
      </c>
      <c r="AB5119" s="51">
        <f t="shared" ref="AB5119:AB5148" si="688">R5119+W5119</f>
        <v>0</v>
      </c>
      <c r="AC5119" s="52">
        <f t="shared" ref="AC5119:AC5148" si="689">ROUND(X5119+Y5119+Z5119+AA5119+AB5119,1)</f>
        <v>351.4</v>
      </c>
      <c r="AD5119" s="53">
        <v>0</v>
      </c>
    </row>
    <row r="5120" spans="1:30">
      <c r="A5120" s="46" t="s">
        <v>29</v>
      </c>
      <c r="B5120" s="47">
        <v>0</v>
      </c>
      <c r="C5120" s="48" t="s">
        <v>5</v>
      </c>
      <c r="D5120" s="49">
        <v>70</v>
      </c>
      <c r="E5120" s="49">
        <v>0</v>
      </c>
      <c r="F5120" s="49">
        <v>50</v>
      </c>
      <c r="G5120" s="49">
        <v>0</v>
      </c>
      <c r="H5120" s="49">
        <v>0</v>
      </c>
      <c r="I5120" s="50">
        <v>65</v>
      </c>
      <c r="J5120" s="50">
        <v>50</v>
      </c>
      <c r="K5120" s="50">
        <v>20</v>
      </c>
      <c r="L5120" s="50">
        <v>20</v>
      </c>
      <c r="M5120" s="50">
        <v>0</v>
      </c>
      <c r="N5120" s="51">
        <f>D5120*$D$4</f>
        <v>94.5</v>
      </c>
      <c r="O5120" s="51">
        <f>E5120*$E$4</f>
        <v>0</v>
      </c>
      <c r="P5120" s="51">
        <f>F5120*$F$4</f>
        <v>67.5</v>
      </c>
      <c r="Q5120" s="51">
        <f>G5120*$G$4</f>
        <v>0</v>
      </c>
      <c r="R5120" s="51">
        <f>H5120*$H$4</f>
        <v>0</v>
      </c>
      <c r="S5120" s="51">
        <f>(N5120/100)*(I5120*$I$4)+(N5120/100)*(J5120*$J$4)</f>
        <v>217.35</v>
      </c>
      <c r="T5120" s="51">
        <f>(O5120/100)*(K5120*$K$4)</f>
        <v>0</v>
      </c>
      <c r="U5120" s="51">
        <f>(P5120/100)*(K5120*$K$4)+(P5120/100)*(L5120*$L$4)</f>
        <v>54</v>
      </c>
      <c r="V5120" s="51">
        <f>(Q5120/100)*(L5120*$L$4)</f>
        <v>0</v>
      </c>
      <c r="W5120" s="51">
        <f>(R5120/100)*(K5120*$K$4)+(R5120/100)*(L5120*$L$4)</f>
        <v>0</v>
      </c>
      <c r="X5120" s="51">
        <f t="shared" si="684"/>
        <v>311.85000000000002</v>
      </c>
      <c r="Y5120" s="51">
        <f t="shared" si="685"/>
        <v>0</v>
      </c>
      <c r="Z5120" s="51">
        <f t="shared" si="686"/>
        <v>121.5</v>
      </c>
      <c r="AA5120" s="51">
        <f t="shared" si="687"/>
        <v>0</v>
      </c>
      <c r="AB5120" s="51">
        <f t="shared" si="688"/>
        <v>0</v>
      </c>
      <c r="AC5120" s="52">
        <f t="shared" si="689"/>
        <v>433.4</v>
      </c>
      <c r="AD5120" s="53">
        <f>(ROUND(AC5120-AC5119,1)/AC5119)</f>
        <v>0.23335230506545249</v>
      </c>
    </row>
    <row r="5121" spans="1:30">
      <c r="A5121" s="46" t="s">
        <v>30</v>
      </c>
      <c r="B5121" s="47">
        <v>0</v>
      </c>
      <c r="C5121" s="48" t="s">
        <v>6</v>
      </c>
      <c r="D5121" s="49">
        <v>70</v>
      </c>
      <c r="E5121" s="49">
        <v>0</v>
      </c>
      <c r="F5121" s="49">
        <v>50</v>
      </c>
      <c r="G5121" s="49">
        <v>0</v>
      </c>
      <c r="H5121" s="49">
        <v>0</v>
      </c>
      <c r="I5121" s="50">
        <v>45</v>
      </c>
      <c r="J5121" s="50">
        <v>20</v>
      </c>
      <c r="K5121" s="50">
        <v>20</v>
      </c>
      <c r="L5121" s="50">
        <v>20</v>
      </c>
      <c r="M5121" s="50">
        <v>0</v>
      </c>
      <c r="N5121" s="51">
        <f>D5121*$D$5</f>
        <v>98</v>
      </c>
      <c r="O5121" s="51">
        <f>E5121*$E$5</f>
        <v>0</v>
      </c>
      <c r="P5121" s="51">
        <f>F5121*$F$5</f>
        <v>70</v>
      </c>
      <c r="Q5121" s="51">
        <f>G5121*$G$5</f>
        <v>0</v>
      </c>
      <c r="R5121" s="51">
        <f>H5121*$H$5</f>
        <v>0</v>
      </c>
      <c r="S5121" s="51">
        <f>(N5121/100)*(I5121*$I$5)+(N5121/100)*(J5121*$J$5)</f>
        <v>127.4</v>
      </c>
      <c r="T5121" s="51">
        <f>(O5121/100)*(K5121*$K$5)</f>
        <v>0</v>
      </c>
      <c r="U5121" s="51">
        <f>(P5121/100)*(K5121*$K$5)+(P5121/100)*(L5121*$L$5)</f>
        <v>56</v>
      </c>
      <c r="V5121" s="51">
        <f>(Q5121/100)*(L5121*$L$5)</f>
        <v>0</v>
      </c>
      <c r="W5121" s="51">
        <f>(R5121/100)*(K5121*$K$5)+(R5121/100)*(L5121*$L$5)</f>
        <v>0</v>
      </c>
      <c r="X5121" s="51">
        <f t="shared" si="684"/>
        <v>225.4</v>
      </c>
      <c r="Y5121" s="51">
        <f t="shared" si="685"/>
        <v>0</v>
      </c>
      <c r="Z5121" s="51">
        <f t="shared" si="686"/>
        <v>126</v>
      </c>
      <c r="AA5121" s="51">
        <f t="shared" si="687"/>
        <v>0</v>
      </c>
      <c r="AB5121" s="51">
        <f t="shared" si="688"/>
        <v>0</v>
      </c>
      <c r="AC5121" s="52">
        <f t="shared" si="689"/>
        <v>351.4</v>
      </c>
      <c r="AD5121" s="53">
        <f>(ROUND(AC5121-AC5119,1)/AC5119)</f>
        <v>0</v>
      </c>
    </row>
    <row r="5122" spans="1:30">
      <c r="A5122" s="46" t="s">
        <v>31</v>
      </c>
      <c r="B5122" s="47">
        <v>0</v>
      </c>
      <c r="C5122" s="48" t="s">
        <v>7</v>
      </c>
      <c r="D5122" s="49">
        <v>70</v>
      </c>
      <c r="E5122" s="49">
        <v>0</v>
      </c>
      <c r="F5122" s="49">
        <v>50</v>
      </c>
      <c r="G5122" s="49">
        <v>0</v>
      </c>
      <c r="H5122" s="49">
        <v>0</v>
      </c>
      <c r="I5122" s="50">
        <v>45</v>
      </c>
      <c r="J5122" s="50">
        <v>20</v>
      </c>
      <c r="K5122" s="50">
        <v>20</v>
      </c>
      <c r="L5122" s="50">
        <v>20</v>
      </c>
      <c r="M5122" s="50">
        <v>0</v>
      </c>
      <c r="N5122" s="51">
        <f>D5122*$D$6</f>
        <v>98</v>
      </c>
      <c r="O5122" s="51">
        <f>E5122*$E$6</f>
        <v>0</v>
      </c>
      <c r="P5122" s="51">
        <f>F5122*$F$6</f>
        <v>70</v>
      </c>
      <c r="Q5122" s="51">
        <f>G5122*$G$6</f>
        <v>0</v>
      </c>
      <c r="R5122" s="51">
        <f>H5122*$H$6</f>
        <v>0</v>
      </c>
      <c r="S5122" s="51">
        <f>(N5122/100)*(I5122*$I$6)+(N5122/100)*(J5122*$J$6)</f>
        <v>127.4</v>
      </c>
      <c r="T5122" s="51">
        <f>(O5122/100)*(K5122*$K$6)</f>
        <v>0</v>
      </c>
      <c r="U5122" s="51">
        <f>(P5122/100)*(K5122*$K$6)+(P5122/100)*(L5122*$L$6)</f>
        <v>56</v>
      </c>
      <c r="V5122" s="51">
        <f>(Q5122/100)*(L5122*$L$6)</f>
        <v>0</v>
      </c>
      <c r="W5122" s="51">
        <f>(R5122/100)*(K5122*$K$6)+(R5122/100)*(L5122*$L$6)</f>
        <v>0</v>
      </c>
      <c r="X5122" s="51">
        <f t="shared" si="684"/>
        <v>225.4</v>
      </c>
      <c r="Y5122" s="51">
        <f t="shared" si="685"/>
        <v>0</v>
      </c>
      <c r="Z5122" s="51">
        <f t="shared" si="686"/>
        <v>126</v>
      </c>
      <c r="AA5122" s="51">
        <f t="shared" si="687"/>
        <v>0</v>
      </c>
      <c r="AB5122" s="51">
        <f t="shared" si="688"/>
        <v>0</v>
      </c>
      <c r="AC5122" s="52">
        <f t="shared" si="689"/>
        <v>351.4</v>
      </c>
      <c r="AD5122" s="53">
        <f>(ROUND(AC5122-AC5119,1)/AC5119)</f>
        <v>0</v>
      </c>
    </row>
    <row r="5123" spans="1:30">
      <c r="A5123" s="46" t="s">
        <v>32</v>
      </c>
      <c r="B5123" s="47">
        <v>0</v>
      </c>
      <c r="C5123" s="48" t="s">
        <v>8</v>
      </c>
      <c r="D5123" s="49">
        <v>70</v>
      </c>
      <c r="E5123" s="49">
        <v>0</v>
      </c>
      <c r="F5123" s="49">
        <v>50</v>
      </c>
      <c r="G5123" s="49">
        <v>0</v>
      </c>
      <c r="H5123" s="49">
        <v>0</v>
      </c>
      <c r="I5123" s="50">
        <v>45</v>
      </c>
      <c r="J5123" s="50">
        <v>20</v>
      </c>
      <c r="K5123" s="50">
        <v>20</v>
      </c>
      <c r="L5123" s="50">
        <v>20</v>
      </c>
      <c r="M5123" s="50">
        <v>0</v>
      </c>
      <c r="N5123" s="51">
        <f>D5123*$D$7</f>
        <v>98</v>
      </c>
      <c r="O5123" s="51">
        <f>E5123*$E$7</f>
        <v>0</v>
      </c>
      <c r="P5123" s="51">
        <f>F5123*$F$7</f>
        <v>70</v>
      </c>
      <c r="Q5123" s="51">
        <f>G5123*$G$7</f>
        <v>0</v>
      </c>
      <c r="R5123" s="51">
        <f>H5123*$H$7</f>
        <v>0</v>
      </c>
      <c r="S5123" s="51">
        <f>(N5123/100)*(I5123*$I$7)+(N5123/100)*(J5123*$J$7)</f>
        <v>127.4</v>
      </c>
      <c r="T5123" s="51">
        <f>(O5123/100)*(K5123*$K$7)</f>
        <v>0</v>
      </c>
      <c r="U5123" s="51">
        <f>(P5123/100)*(K5123*$K$7)+(P5123/100)*(L5123*$L$7)</f>
        <v>56</v>
      </c>
      <c r="V5123" s="51">
        <f>(Q5123/100)*(L5123*$L$7)</f>
        <v>0</v>
      </c>
      <c r="W5123" s="51">
        <f>(R5123/100)*(K5123*$K$7)+(R5123/100)*(L5123*$L$7)</f>
        <v>0</v>
      </c>
      <c r="X5123" s="51">
        <f t="shared" si="684"/>
        <v>225.4</v>
      </c>
      <c r="Y5123" s="51">
        <f t="shared" si="685"/>
        <v>0</v>
      </c>
      <c r="Z5123" s="51">
        <f t="shared" si="686"/>
        <v>126</v>
      </c>
      <c r="AA5123" s="51">
        <f t="shared" si="687"/>
        <v>0</v>
      </c>
      <c r="AB5123" s="51">
        <f t="shared" si="688"/>
        <v>0</v>
      </c>
      <c r="AC5123" s="52">
        <f t="shared" si="689"/>
        <v>351.4</v>
      </c>
      <c r="AD5123" s="53">
        <f>(ROUND(AC5123-AC5119,1)/AC5119)</f>
        <v>0</v>
      </c>
    </row>
    <row r="5124" spans="1:30">
      <c r="A5124" s="46" t="s">
        <v>33</v>
      </c>
      <c r="B5124" s="47"/>
      <c r="C5124" s="48" t="s">
        <v>9</v>
      </c>
      <c r="D5124" s="49">
        <v>70</v>
      </c>
      <c r="E5124" s="49">
        <v>0</v>
      </c>
      <c r="F5124" s="49">
        <v>50</v>
      </c>
      <c r="G5124" s="49">
        <v>0</v>
      </c>
      <c r="H5124" s="49">
        <v>0</v>
      </c>
      <c r="I5124" s="50">
        <v>45</v>
      </c>
      <c r="J5124" s="50">
        <v>20</v>
      </c>
      <c r="K5124" s="50">
        <v>20</v>
      </c>
      <c r="L5124" s="50">
        <v>20</v>
      </c>
      <c r="M5124" s="50">
        <v>0</v>
      </c>
      <c r="N5124" s="51">
        <f>D5124*$D$8</f>
        <v>98</v>
      </c>
      <c r="O5124" s="51">
        <f>E5124*$E$8</f>
        <v>0</v>
      </c>
      <c r="P5124" s="51">
        <f>F5124*$F$8</f>
        <v>70</v>
      </c>
      <c r="Q5124" s="51">
        <f>G5124*$G$8</f>
        <v>0</v>
      </c>
      <c r="R5124" s="51">
        <f>H5124*$H$8</f>
        <v>0</v>
      </c>
      <c r="S5124" s="51">
        <f>(N5124/100)*(I5124*$I$8)+(N5124/100)*(J5124*$J$8)</f>
        <v>127.4</v>
      </c>
      <c r="T5124" s="51">
        <f>(O5124/100)*(K5124*$K$8)</f>
        <v>0</v>
      </c>
      <c r="U5124" s="51">
        <f>(P5124/100)*(K5124*$K$8)+(P5124/100)*(L5124*$L$8)</f>
        <v>56</v>
      </c>
      <c r="V5124" s="51">
        <f>(Q5124/100)*(L5124*$L$8)</f>
        <v>0</v>
      </c>
      <c r="W5124" s="51">
        <f>(R5124/100)*(K5124*$K$8)+(R5124/100)*(L5124*$L$8)</f>
        <v>0</v>
      </c>
      <c r="X5124" s="51">
        <f t="shared" si="684"/>
        <v>225.4</v>
      </c>
      <c r="Y5124" s="51">
        <f t="shared" si="685"/>
        <v>0</v>
      </c>
      <c r="Z5124" s="51">
        <f t="shared" si="686"/>
        <v>126</v>
      </c>
      <c r="AA5124" s="51">
        <f t="shared" si="687"/>
        <v>0</v>
      </c>
      <c r="AB5124" s="51">
        <f t="shared" si="688"/>
        <v>0</v>
      </c>
      <c r="AC5124" s="52">
        <f t="shared" si="689"/>
        <v>351.4</v>
      </c>
      <c r="AD5124" s="53">
        <f>(ROUND(AC5124-AC5119,1)/AC5119)</f>
        <v>0</v>
      </c>
    </row>
    <row r="5125" spans="1:30">
      <c r="A5125" s="46" t="s">
        <v>34</v>
      </c>
      <c r="B5125" s="47"/>
      <c r="C5125" s="48" t="s">
        <v>10</v>
      </c>
      <c r="D5125" s="49">
        <v>35</v>
      </c>
      <c r="E5125" s="49">
        <v>125</v>
      </c>
      <c r="F5125" s="49">
        <v>0</v>
      </c>
      <c r="G5125" s="49">
        <v>0</v>
      </c>
      <c r="H5125" s="49">
        <v>0</v>
      </c>
      <c r="I5125" s="50">
        <v>45</v>
      </c>
      <c r="J5125" s="50">
        <v>20</v>
      </c>
      <c r="K5125" s="50">
        <v>80</v>
      </c>
      <c r="L5125" s="50">
        <v>0</v>
      </c>
      <c r="M5125" s="50">
        <v>0</v>
      </c>
      <c r="N5125" s="51">
        <f>D5125*$D$9</f>
        <v>47.25</v>
      </c>
      <c r="O5125" s="51">
        <f>E5125*$E$9</f>
        <v>168.75</v>
      </c>
      <c r="P5125" s="51">
        <f>F5125*$F$9</f>
        <v>0</v>
      </c>
      <c r="Q5125" s="51">
        <f>G5125*$G$9</f>
        <v>0</v>
      </c>
      <c r="R5125" s="51">
        <f>H5125*$H$9</f>
        <v>0</v>
      </c>
      <c r="S5125" s="51">
        <f>(N5125/100)*(I5125*$I$9)+(N5125/100)*(J5125*$J$9)</f>
        <v>30.712499999999999</v>
      </c>
      <c r="T5125" s="51">
        <f>(O5125/100)*(K5125*$K$9)</f>
        <v>189</v>
      </c>
      <c r="U5125" s="51">
        <f>(P5125/100)*(K5125*$K$9)+(P5125/100)*(L5125*$L$9)</f>
        <v>0</v>
      </c>
      <c r="V5125" s="51">
        <f>(Q5125/100)*(L5125*$L$9)</f>
        <v>0</v>
      </c>
      <c r="W5125" s="51">
        <f>(R5125/100)*(K5125*$K$9)+(R5125/100)*(L5125*$L$9)</f>
        <v>0</v>
      </c>
      <c r="X5125" s="51">
        <f t="shared" si="684"/>
        <v>77.962500000000006</v>
      </c>
      <c r="Y5125" s="51">
        <f t="shared" si="685"/>
        <v>357.75</v>
      </c>
      <c r="Z5125" s="51">
        <f t="shared" si="686"/>
        <v>0</v>
      </c>
      <c r="AA5125" s="51">
        <f t="shared" si="687"/>
        <v>0</v>
      </c>
      <c r="AB5125" s="51">
        <f t="shared" si="688"/>
        <v>0</v>
      </c>
      <c r="AC5125" s="52">
        <f t="shared" si="689"/>
        <v>435.7</v>
      </c>
      <c r="AD5125" s="53">
        <f>(ROUND(AC5125-AC5119,1)/AC5119)</f>
        <v>0.23989755264655663</v>
      </c>
    </row>
    <row r="5126" spans="1:30">
      <c r="A5126" s="46" t="s">
        <v>35</v>
      </c>
      <c r="B5126" s="47"/>
      <c r="C5126" s="48" t="s">
        <v>11</v>
      </c>
      <c r="D5126" s="49">
        <v>35</v>
      </c>
      <c r="E5126" s="49">
        <v>0</v>
      </c>
      <c r="F5126" s="49">
        <v>125</v>
      </c>
      <c r="G5126" s="49">
        <v>0</v>
      </c>
      <c r="H5126" s="49">
        <v>0</v>
      </c>
      <c r="I5126" s="50">
        <v>45</v>
      </c>
      <c r="J5126" s="50">
        <v>20</v>
      </c>
      <c r="K5126" s="50">
        <v>45</v>
      </c>
      <c r="L5126" s="50">
        <v>45</v>
      </c>
      <c r="M5126" s="50">
        <v>0</v>
      </c>
      <c r="N5126" s="51">
        <f>D5126*$D$10</f>
        <v>47.25</v>
      </c>
      <c r="O5126" s="51">
        <f>E5126*$E$10</f>
        <v>0</v>
      </c>
      <c r="P5126" s="51">
        <f>F5126*$F$10</f>
        <v>168.75</v>
      </c>
      <c r="Q5126" s="51">
        <f>G5126*$G$10</f>
        <v>0</v>
      </c>
      <c r="R5126" s="51">
        <f>H5126*$H$10</f>
        <v>0</v>
      </c>
      <c r="S5126" s="51">
        <f>(N5126/100)*(I5126*$I$10)+(N5126/100)*(J5126*$J$10)</f>
        <v>30.712499999999999</v>
      </c>
      <c r="T5126" s="51">
        <f>(O5126/100)*(K5126*$J$10)</f>
        <v>0</v>
      </c>
      <c r="U5126" s="51">
        <f>(P5126/100)*(K5126*$K$10)+(P5126/100)*(L5126*$L$10)</f>
        <v>212.62499999999997</v>
      </c>
      <c r="V5126" s="51">
        <f>(Q5126/100)*(L5126*$L$10)</f>
        <v>0</v>
      </c>
      <c r="W5126" s="51">
        <f>(R5126/100)*(K5126*$K$10)+(R5126/100)*(L5126*$L$10)</f>
        <v>0</v>
      </c>
      <c r="X5126" s="51">
        <f t="shared" si="684"/>
        <v>77.962500000000006</v>
      </c>
      <c r="Y5126" s="51">
        <f t="shared" si="685"/>
        <v>0</v>
      </c>
      <c r="Z5126" s="51">
        <f t="shared" si="686"/>
        <v>381.375</v>
      </c>
      <c r="AA5126" s="51">
        <f t="shared" si="687"/>
        <v>0</v>
      </c>
      <c r="AB5126" s="51">
        <f t="shared" si="688"/>
        <v>0</v>
      </c>
      <c r="AC5126" s="52">
        <f t="shared" si="689"/>
        <v>459.3</v>
      </c>
      <c r="AD5126" s="53">
        <f>(ROUND(AC5126-AC5119,1)/AC5119)</f>
        <v>0.30705748434832103</v>
      </c>
    </row>
    <row r="5127" spans="1:30">
      <c r="A5127" s="46" t="s">
        <v>36</v>
      </c>
      <c r="B5127" s="47"/>
      <c r="C5127" s="48" t="s">
        <v>12</v>
      </c>
      <c r="D5127" s="49">
        <v>35</v>
      </c>
      <c r="E5127" s="49">
        <v>0</v>
      </c>
      <c r="F5127" s="49">
        <v>0</v>
      </c>
      <c r="G5127" s="49">
        <v>125</v>
      </c>
      <c r="H5127" s="49">
        <v>0</v>
      </c>
      <c r="I5127" s="50">
        <v>45</v>
      </c>
      <c r="J5127" s="50">
        <v>20</v>
      </c>
      <c r="K5127" s="50">
        <v>0</v>
      </c>
      <c r="L5127" s="50">
        <v>80</v>
      </c>
      <c r="M5127" s="50">
        <v>0</v>
      </c>
      <c r="N5127" s="51">
        <f>D5127*$D$11</f>
        <v>47.25</v>
      </c>
      <c r="O5127" s="51">
        <f>E5127*$E$11</f>
        <v>0</v>
      </c>
      <c r="P5127" s="51">
        <f>F5127*$F$11</f>
        <v>0</v>
      </c>
      <c r="Q5127" s="51">
        <f>G5127*$G$11</f>
        <v>168.75</v>
      </c>
      <c r="R5127" s="51">
        <f>H5127*$H$11</f>
        <v>0</v>
      </c>
      <c r="S5127" s="51">
        <f>(N5127/100)*(I5127*$I$11)+(N5127/100)*(J5127*$J$11)</f>
        <v>30.712499999999999</v>
      </c>
      <c r="T5127" s="51">
        <f>(O5127/100)*(K5127*$K$11)</f>
        <v>0</v>
      </c>
      <c r="U5127" s="51">
        <f>(P5127/100)*(K5127*$K$11)+(P5127/100)*(L5127*$L$11)</f>
        <v>0</v>
      </c>
      <c r="V5127" s="51">
        <f>(Q5127/100)*(L5127*$L$11)</f>
        <v>189</v>
      </c>
      <c r="W5127" s="51">
        <f>(R5127/100)*(K5127*$K$11)+(R5127/100)*(L5127*$L$11)</f>
        <v>0</v>
      </c>
      <c r="X5127" s="51">
        <f t="shared" si="684"/>
        <v>77.962500000000006</v>
      </c>
      <c r="Y5127" s="51">
        <f t="shared" si="685"/>
        <v>0</v>
      </c>
      <c r="Z5127" s="51">
        <f t="shared" si="686"/>
        <v>0</v>
      </c>
      <c r="AA5127" s="51">
        <f t="shared" si="687"/>
        <v>357.75</v>
      </c>
      <c r="AB5127" s="51">
        <f t="shared" si="688"/>
        <v>0</v>
      </c>
      <c r="AC5127" s="52">
        <f t="shared" si="689"/>
        <v>435.7</v>
      </c>
      <c r="AD5127" s="53">
        <f>(ROUND(AC5127-AC5119,1)/AC5119)</f>
        <v>0.23989755264655663</v>
      </c>
    </row>
    <row r="5128" spans="1:30">
      <c r="A5128" s="46" t="s">
        <v>37</v>
      </c>
      <c r="B5128" s="47"/>
      <c r="C5128" s="48" t="s">
        <v>13</v>
      </c>
      <c r="D5128" s="49">
        <v>35</v>
      </c>
      <c r="E5128" s="49">
        <v>0</v>
      </c>
      <c r="F5128" s="49">
        <v>0</v>
      </c>
      <c r="G5128" s="49">
        <v>0</v>
      </c>
      <c r="H5128" s="49">
        <v>125</v>
      </c>
      <c r="I5128" s="50">
        <v>45</v>
      </c>
      <c r="J5128" s="50">
        <v>20</v>
      </c>
      <c r="K5128" s="50">
        <v>40</v>
      </c>
      <c r="L5128" s="50">
        <v>40</v>
      </c>
      <c r="M5128" s="50">
        <v>0</v>
      </c>
      <c r="N5128" s="51">
        <f>D5128*$D$12</f>
        <v>47.25</v>
      </c>
      <c r="O5128" s="51">
        <f>E5128*$E$12</f>
        <v>0</v>
      </c>
      <c r="P5128" s="51">
        <f>F5128*$F$12</f>
        <v>0</v>
      </c>
      <c r="Q5128" s="51">
        <f>G5128*$G$12</f>
        <v>0</v>
      </c>
      <c r="R5128" s="51">
        <f>H5128*$H$12</f>
        <v>168.75</v>
      </c>
      <c r="S5128" s="51">
        <f>(N5128/100)*(I5128*$I$12)+(N5128/100)*(J5128*$J$12)</f>
        <v>30.712499999999999</v>
      </c>
      <c r="T5128" s="51">
        <f>(O5128/100)*(K5128*$K$12)</f>
        <v>0</v>
      </c>
      <c r="U5128" s="51">
        <f>(P5128/100)*(K5128*$K$12)+(P5128/100)*(L5128*$L$12)</f>
        <v>0</v>
      </c>
      <c r="V5128" s="51">
        <f>(Q5128/100)*(L5128*$L$12)</f>
        <v>0</v>
      </c>
      <c r="W5128" s="51">
        <f>(R5128/100)*(K5128*$K$12)+(R5128/100)*(L5128*$L$12)</f>
        <v>189</v>
      </c>
      <c r="X5128" s="51">
        <f t="shared" si="684"/>
        <v>77.962500000000006</v>
      </c>
      <c r="Y5128" s="51">
        <f t="shared" si="685"/>
        <v>0</v>
      </c>
      <c r="Z5128" s="51">
        <f t="shared" si="686"/>
        <v>0</v>
      </c>
      <c r="AA5128" s="51">
        <f t="shared" si="687"/>
        <v>0</v>
      </c>
      <c r="AB5128" s="51">
        <f t="shared" si="688"/>
        <v>357.75</v>
      </c>
      <c r="AC5128" s="52">
        <f t="shared" si="689"/>
        <v>435.7</v>
      </c>
      <c r="AD5128" s="53">
        <f>(ROUND(AC5128-AC5119,1)/AC5119)</f>
        <v>0.23989755264655663</v>
      </c>
    </row>
    <row r="5129" spans="1:30">
      <c r="A5129" s="46" t="s">
        <v>38</v>
      </c>
      <c r="B5129" s="47"/>
      <c r="C5129" s="48" t="s">
        <v>14</v>
      </c>
      <c r="D5129" s="49">
        <v>70</v>
      </c>
      <c r="E5129" s="49">
        <v>0</v>
      </c>
      <c r="F5129" s="49">
        <v>50</v>
      </c>
      <c r="G5129" s="49">
        <v>0</v>
      </c>
      <c r="H5129" s="49">
        <v>0</v>
      </c>
      <c r="I5129" s="50">
        <v>0</v>
      </c>
      <c r="J5129" s="50">
        <v>0</v>
      </c>
      <c r="K5129" s="50">
        <v>0</v>
      </c>
      <c r="L5129" s="50">
        <v>0</v>
      </c>
      <c r="M5129" s="50">
        <v>69</v>
      </c>
      <c r="N5129" s="51">
        <f>D5129*$D$13</f>
        <v>94.5</v>
      </c>
      <c r="O5129" s="51">
        <f>E5129*$E$13</f>
        <v>0</v>
      </c>
      <c r="P5129" s="51">
        <f>F5129*$F$13</f>
        <v>67.5</v>
      </c>
      <c r="Q5129" s="51">
        <f>G5129*$G$13</f>
        <v>0</v>
      </c>
      <c r="R5129" s="51">
        <f>H5129*$H$13</f>
        <v>0</v>
      </c>
      <c r="S5129" s="51">
        <f>(N5129/100)*(I5129*$I$13)+(N5129/100)*(J5129*$J$13)+(N5129/100)*(M5129*$M$13)</f>
        <v>130.41</v>
      </c>
      <c r="T5129" s="51">
        <f>(O5129/100)*(K5129*$K$13)+(O5129/100)*(M5129*$M$13)</f>
        <v>0</v>
      </c>
      <c r="U5129" s="51">
        <f>(P5129/100)*(K5129*$K$13)+(P5129/100)*(L5129*$L$13)+(P5129/100)*(M5129*$M$13)</f>
        <v>93.15</v>
      </c>
      <c r="V5129" s="51">
        <f>(Q5129/100)*(L5129*$L$13)+(Q5129/100)*(M5129*$M$13)</f>
        <v>0</v>
      </c>
      <c r="W5129" s="51">
        <f>(R5129/100)*(K5129*$K$13)+(R5129/100)*(L5129*$L$13)+(R5129/100)*(M5129*$M$13)</f>
        <v>0</v>
      </c>
      <c r="X5129" s="51">
        <f t="shared" si="684"/>
        <v>224.91</v>
      </c>
      <c r="Y5129" s="51">
        <f t="shared" si="685"/>
        <v>0</v>
      </c>
      <c r="Z5129" s="51">
        <f t="shared" si="686"/>
        <v>160.65</v>
      </c>
      <c r="AA5129" s="51">
        <f t="shared" si="687"/>
        <v>0</v>
      </c>
      <c r="AB5129" s="51">
        <f t="shared" si="688"/>
        <v>0</v>
      </c>
      <c r="AC5129" s="52">
        <f t="shared" si="689"/>
        <v>385.6</v>
      </c>
      <c r="AD5129" s="53">
        <f>(ROUND(AC5129-AC5119,1)/AC5119)</f>
        <v>9.7324985771200925E-2</v>
      </c>
    </row>
    <row r="5130" spans="1:30">
      <c r="A5130" s="46" t="s">
        <v>39</v>
      </c>
      <c r="B5130" s="47"/>
      <c r="C5130" s="48" t="s">
        <v>15</v>
      </c>
      <c r="D5130" s="49">
        <v>106</v>
      </c>
      <c r="E5130" s="49">
        <v>0</v>
      </c>
      <c r="F5130" s="49">
        <v>0</v>
      </c>
      <c r="G5130" s="49">
        <v>0</v>
      </c>
      <c r="H5130" s="49">
        <v>0</v>
      </c>
      <c r="I5130" s="50">
        <v>45</v>
      </c>
      <c r="J5130" s="50">
        <v>20</v>
      </c>
      <c r="K5130" s="50">
        <v>70</v>
      </c>
      <c r="L5130" s="50">
        <v>0</v>
      </c>
      <c r="M5130" s="50">
        <v>0</v>
      </c>
      <c r="N5130" s="51">
        <f>D5130*$D$14</f>
        <v>143.10000000000002</v>
      </c>
      <c r="O5130" s="51">
        <f>E5130*$E$14</f>
        <v>0</v>
      </c>
      <c r="P5130" s="51">
        <f>F5130*$F$14</f>
        <v>0</v>
      </c>
      <c r="Q5130" s="51">
        <f>G5130*$G$14</f>
        <v>0</v>
      </c>
      <c r="R5130" s="51">
        <f>H5130*$H$14</f>
        <v>0</v>
      </c>
      <c r="S5130" s="51">
        <f>(N5130/100)*(I5130*$I$14)+(N5130/100)*(J5130*$J$14)+(N5130/100)*(K5130*$K$14)</f>
        <v>293.35500000000002</v>
      </c>
      <c r="T5130" s="51">
        <f>(O5130/100)*(K5130*$K$14)</f>
        <v>0</v>
      </c>
      <c r="U5130" s="51">
        <f>(P5130/100)*(K5130*$K$14)+(P5130/100)*(L5130*$L$14)</f>
        <v>0</v>
      </c>
      <c r="V5130" s="51">
        <f>(Q5130/100)*(L5130*$L$14)</f>
        <v>0</v>
      </c>
      <c r="W5130" s="51">
        <f>(R5130/100)*(K5130*$L$14)+(R5130/100)*(L5130*$M$14)</f>
        <v>0</v>
      </c>
      <c r="X5130" s="51">
        <f t="shared" si="684"/>
        <v>436.45500000000004</v>
      </c>
      <c r="Y5130" s="51">
        <f t="shared" si="685"/>
        <v>0</v>
      </c>
      <c r="Z5130" s="51">
        <f t="shared" si="686"/>
        <v>0</v>
      </c>
      <c r="AA5130" s="51">
        <f t="shared" si="687"/>
        <v>0</v>
      </c>
      <c r="AB5130" s="51">
        <f t="shared" si="688"/>
        <v>0</v>
      </c>
      <c r="AC5130" s="52">
        <f t="shared" si="689"/>
        <v>436.5</v>
      </c>
      <c r="AD5130" s="53">
        <f>(ROUND(AC5130-AC5119,1)/AC5119)</f>
        <v>0.24217416050085372</v>
      </c>
    </row>
    <row r="5131" spans="1:30">
      <c r="A5131" s="46"/>
      <c r="B5131" s="47"/>
      <c r="C5131" s="48" t="s">
        <v>16</v>
      </c>
      <c r="D5131" s="49">
        <v>106</v>
      </c>
      <c r="E5131" s="49">
        <v>0</v>
      </c>
      <c r="F5131" s="49">
        <v>0</v>
      </c>
      <c r="G5131" s="49">
        <v>0</v>
      </c>
      <c r="H5131" s="49">
        <v>0</v>
      </c>
      <c r="I5131" s="50">
        <v>45</v>
      </c>
      <c r="J5131" s="50">
        <v>20</v>
      </c>
      <c r="K5131" s="50">
        <v>0</v>
      </c>
      <c r="L5131" s="50">
        <v>70</v>
      </c>
      <c r="M5131" s="50">
        <v>0</v>
      </c>
      <c r="N5131" s="51">
        <f>D5131*$D$15</f>
        <v>143.10000000000002</v>
      </c>
      <c r="O5131" s="51">
        <f>E5131*$E$15</f>
        <v>0</v>
      </c>
      <c r="P5131" s="51">
        <f>F5131*$F$15</f>
        <v>0</v>
      </c>
      <c r="Q5131" s="51">
        <f>G5131*$G$15</f>
        <v>0</v>
      </c>
      <c r="R5131" s="51">
        <f>H5131*$H$15</f>
        <v>0</v>
      </c>
      <c r="S5131" s="51">
        <f>(N5131/100)*(I5131*$I$15)+(N5131/100)*(J5131*$J$15)+(N5131/100)*(L5131*$L$15)</f>
        <v>293.35500000000002</v>
      </c>
      <c r="T5131" s="51">
        <f>(O5131/100)*(K5131*$K$15)</f>
        <v>0</v>
      </c>
      <c r="U5131" s="51">
        <f>(P5131/100)*(K5131*$K$15)+(P5131/100)*(L5131*$L$15)</f>
        <v>0</v>
      </c>
      <c r="V5131" s="51">
        <f>(Q5131/100)*(L5131*$L$15)</f>
        <v>0</v>
      </c>
      <c r="W5131" s="51">
        <f>(R5131/100)*(K5131*$K$15)+(R5131/100)*(L5131*$L$15)</f>
        <v>0</v>
      </c>
      <c r="X5131" s="51">
        <f t="shared" si="684"/>
        <v>436.45500000000004</v>
      </c>
      <c r="Y5131" s="51">
        <f t="shared" si="685"/>
        <v>0</v>
      </c>
      <c r="Z5131" s="51">
        <f t="shared" si="686"/>
        <v>0</v>
      </c>
      <c r="AA5131" s="51">
        <f t="shared" si="687"/>
        <v>0</v>
      </c>
      <c r="AB5131" s="51">
        <f t="shared" si="688"/>
        <v>0</v>
      </c>
      <c r="AC5131" s="52">
        <f t="shared" si="689"/>
        <v>436.5</v>
      </c>
      <c r="AD5131" s="53">
        <f>(ROUND(AC5131-AC5119,1)/AC5119)</f>
        <v>0.24217416050085372</v>
      </c>
    </row>
    <row r="5132" spans="1:30">
      <c r="A5132" s="46"/>
      <c r="B5132" s="47"/>
      <c r="C5132" s="48" t="s">
        <v>17</v>
      </c>
      <c r="D5132" s="49">
        <v>70</v>
      </c>
      <c r="E5132" s="49">
        <v>0</v>
      </c>
      <c r="F5132" s="49">
        <v>50</v>
      </c>
      <c r="G5132" s="49">
        <v>0</v>
      </c>
      <c r="H5132" s="49">
        <v>0</v>
      </c>
      <c r="I5132" s="50">
        <v>45</v>
      </c>
      <c r="J5132" s="50">
        <v>65</v>
      </c>
      <c r="K5132" s="50">
        <v>20</v>
      </c>
      <c r="L5132" s="50">
        <v>20</v>
      </c>
      <c r="M5132" s="50">
        <v>0</v>
      </c>
      <c r="N5132" s="51">
        <f>D5132*$D$16</f>
        <v>94.5</v>
      </c>
      <c r="O5132" s="51">
        <f>E5132*$E$16</f>
        <v>0</v>
      </c>
      <c r="P5132" s="51">
        <f>F5132*$F$16</f>
        <v>67.5</v>
      </c>
      <c r="Q5132" s="51">
        <f>G5132*$G$16</f>
        <v>0</v>
      </c>
      <c r="R5132" s="51">
        <f>H5132*$H$16</f>
        <v>0</v>
      </c>
      <c r="S5132" s="51">
        <f>(N5132/100)*(I5132*$I$16)+(N5132/100)*(J5132*$J$16)</f>
        <v>196.08750000000001</v>
      </c>
      <c r="T5132" s="51">
        <f>(O5132/100)*(K5132*$K$16)</f>
        <v>0</v>
      </c>
      <c r="U5132" s="51">
        <f>(P5132/100)*(K5132*$K$16)+(P5132/100)*(L5132*$L$16)</f>
        <v>27</v>
      </c>
      <c r="V5132" s="51">
        <f>(Q5132/100)*(L5132*$L$16)</f>
        <v>0</v>
      </c>
      <c r="W5132" s="51">
        <f>(R5132/100)*(K5132*$K$16)+(R5132/100)*(L5132*$L$16)</f>
        <v>0</v>
      </c>
      <c r="X5132" s="51">
        <f t="shared" si="684"/>
        <v>290.58749999999998</v>
      </c>
      <c r="Y5132" s="51">
        <f t="shared" si="685"/>
        <v>0</v>
      </c>
      <c r="Z5132" s="51">
        <f t="shared" si="686"/>
        <v>94.5</v>
      </c>
      <c r="AA5132" s="51">
        <f t="shared" si="687"/>
        <v>0</v>
      </c>
      <c r="AB5132" s="51">
        <f t="shared" si="688"/>
        <v>0</v>
      </c>
      <c r="AC5132" s="52">
        <f t="shared" si="689"/>
        <v>385.1</v>
      </c>
      <c r="AD5132" s="53">
        <f>(ROUND(AC5132-AC5119,1)/AC5119)</f>
        <v>9.5902105862265233E-2</v>
      </c>
    </row>
    <row r="5133" spans="1:30">
      <c r="A5133" s="46"/>
      <c r="B5133" s="47"/>
      <c r="C5133" s="48" t="s">
        <v>18</v>
      </c>
      <c r="D5133" s="49">
        <v>70</v>
      </c>
      <c r="E5133" s="49">
        <v>0</v>
      </c>
      <c r="F5133" s="49">
        <v>50</v>
      </c>
      <c r="G5133" s="49">
        <v>0</v>
      </c>
      <c r="H5133" s="49">
        <v>0</v>
      </c>
      <c r="I5133" s="50">
        <v>90</v>
      </c>
      <c r="J5133" s="50">
        <v>20</v>
      </c>
      <c r="K5133" s="50">
        <v>20</v>
      </c>
      <c r="L5133" s="50">
        <v>20</v>
      </c>
      <c r="M5133" s="50">
        <v>0</v>
      </c>
      <c r="N5133" s="51">
        <f>D5133*$D$17</f>
        <v>94.5</v>
      </c>
      <c r="O5133" s="51">
        <f>E5133*$E$17</f>
        <v>0</v>
      </c>
      <c r="P5133" s="51">
        <f>F5133*$F$17</f>
        <v>67.5</v>
      </c>
      <c r="Q5133" s="51">
        <f>G5133*$G$17</f>
        <v>0</v>
      </c>
      <c r="R5133" s="51">
        <f>H5133*$H$17</f>
        <v>0</v>
      </c>
      <c r="S5133" s="51">
        <f>(N5133/100)*(I5133*$I$17)+(N5133/100)*(J5133*$J$17)</f>
        <v>231.52500000000001</v>
      </c>
      <c r="T5133" s="51">
        <f>(O5133/100)*(K5133*$K$17)</f>
        <v>0</v>
      </c>
      <c r="U5133" s="51">
        <f>(P5133/100)*(K5133*$K$17)+(P5133/100)*(L5133*$L$17)</f>
        <v>27</v>
      </c>
      <c r="V5133" s="51">
        <f>(Q5133/100)*(L5133*$L$17)</f>
        <v>0</v>
      </c>
      <c r="W5133" s="51">
        <f>(R5133/100)*(K5133*$K$17)+(R5133/100)*(L5133*$L$17)</f>
        <v>0</v>
      </c>
      <c r="X5133" s="51">
        <f t="shared" si="684"/>
        <v>326.02499999999998</v>
      </c>
      <c r="Y5133" s="51">
        <f t="shared" si="685"/>
        <v>0</v>
      </c>
      <c r="Z5133" s="51">
        <f t="shared" si="686"/>
        <v>94.5</v>
      </c>
      <c r="AA5133" s="51">
        <f t="shared" si="687"/>
        <v>0</v>
      </c>
      <c r="AB5133" s="51">
        <f t="shared" si="688"/>
        <v>0</v>
      </c>
      <c r="AC5133" s="52">
        <f t="shared" si="689"/>
        <v>420.5</v>
      </c>
      <c r="AD5133" s="53">
        <f>(ROUND(AC5133-AC5119,1)/AC5119)</f>
        <v>0.19664200341491178</v>
      </c>
    </row>
    <row r="5134" spans="1:30">
      <c r="A5134" s="54" t="s">
        <v>19</v>
      </c>
      <c r="B5134" s="68" t="s">
        <v>410</v>
      </c>
      <c r="C5134" s="38" t="s">
        <v>4</v>
      </c>
      <c r="D5134" s="39">
        <v>75</v>
      </c>
      <c r="E5134" s="39">
        <v>0</v>
      </c>
      <c r="F5134" s="39">
        <v>50</v>
      </c>
      <c r="G5134" s="39">
        <v>0</v>
      </c>
      <c r="H5134" s="39">
        <v>0</v>
      </c>
      <c r="I5134" s="40">
        <v>45</v>
      </c>
      <c r="J5134" s="40">
        <v>20</v>
      </c>
      <c r="K5134" s="40">
        <v>20</v>
      </c>
      <c r="L5134" s="40">
        <v>20</v>
      </c>
      <c r="M5134" s="40">
        <v>0</v>
      </c>
      <c r="N5134" s="41">
        <f>D5134*$D$3</f>
        <v>105</v>
      </c>
      <c r="O5134" s="41">
        <f>E5134*$E$3</f>
        <v>0</v>
      </c>
      <c r="P5134" s="41">
        <f>F5134*$F$3</f>
        <v>70</v>
      </c>
      <c r="Q5134" s="41">
        <f>G5134*$G$3</f>
        <v>0</v>
      </c>
      <c r="R5134" s="41">
        <f>H5134*$H$3</f>
        <v>0</v>
      </c>
      <c r="S5134" s="41">
        <f>(N5134/100)*(I5134*$I$3)+(N5134/100)*(J5134*$J$3)</f>
        <v>136.5</v>
      </c>
      <c r="T5134" s="41">
        <f>(O5134/100)*(K5134*$K$3)</f>
        <v>0</v>
      </c>
      <c r="U5134" s="41">
        <f>(P5134/100)*(K5134*$K$3)+(P5134/100)*(L5134*$L$3)</f>
        <v>56</v>
      </c>
      <c r="V5134" s="41">
        <f>(Q5134/100)*(L5134*$L$3)</f>
        <v>0</v>
      </c>
      <c r="W5134" s="41">
        <f>(R5134/100)*(K5134*$K$3)+(R5134/100)*(L5134*$L$3)</f>
        <v>0</v>
      </c>
      <c r="X5134" s="41">
        <f t="shared" si="684"/>
        <v>241.5</v>
      </c>
      <c r="Y5134" s="41">
        <f t="shared" si="685"/>
        <v>0</v>
      </c>
      <c r="Z5134" s="41">
        <f t="shared" si="686"/>
        <v>126</v>
      </c>
      <c r="AA5134" s="41">
        <f t="shared" si="687"/>
        <v>0</v>
      </c>
      <c r="AB5134" s="41">
        <f t="shared" si="688"/>
        <v>0</v>
      </c>
      <c r="AC5134" s="42">
        <f t="shared" si="689"/>
        <v>367.5</v>
      </c>
      <c r="AD5134" s="69">
        <v>0</v>
      </c>
    </row>
    <row r="5135" spans="1:30">
      <c r="A5135" s="46" t="s">
        <v>29</v>
      </c>
      <c r="B5135" s="47">
        <v>15</v>
      </c>
      <c r="C5135" s="48" t="s">
        <v>5</v>
      </c>
      <c r="D5135" s="49">
        <v>75</v>
      </c>
      <c r="E5135" s="49">
        <v>0</v>
      </c>
      <c r="F5135" s="49">
        <v>50</v>
      </c>
      <c r="G5135" s="49">
        <v>0</v>
      </c>
      <c r="H5135" s="49">
        <v>0</v>
      </c>
      <c r="I5135" s="50">
        <v>65</v>
      </c>
      <c r="J5135" s="50">
        <v>50</v>
      </c>
      <c r="K5135" s="50">
        <v>20</v>
      </c>
      <c r="L5135" s="50">
        <v>20</v>
      </c>
      <c r="M5135" s="50">
        <v>0</v>
      </c>
      <c r="N5135" s="51">
        <f>D5135*$D$4</f>
        <v>101.25</v>
      </c>
      <c r="O5135" s="51">
        <f>E5135*$E$4</f>
        <v>0</v>
      </c>
      <c r="P5135" s="51">
        <f>F5135*$F$4</f>
        <v>67.5</v>
      </c>
      <c r="Q5135" s="51">
        <f>G5135*$G$4</f>
        <v>0</v>
      </c>
      <c r="R5135" s="51">
        <f>H5135*$H$4</f>
        <v>0</v>
      </c>
      <c r="S5135" s="51">
        <f>(N5135/100)*(I5135*$I$4)+(N5135/100)*(J5135*$J$4)</f>
        <v>232.875</v>
      </c>
      <c r="T5135" s="51">
        <f>(O5135/100)*(K5135*$K$4)</f>
        <v>0</v>
      </c>
      <c r="U5135" s="51">
        <f>(P5135/100)*(K5135*$K$4)+(P5135/100)*(L5135*$L$4)</f>
        <v>54</v>
      </c>
      <c r="V5135" s="51">
        <f>(Q5135/100)*(L5135*$L$4)</f>
        <v>0</v>
      </c>
      <c r="W5135" s="51">
        <f>(R5135/100)*(K5135*$K$4)+(R5135/100)*(L5135*$L$4)</f>
        <v>0</v>
      </c>
      <c r="X5135" s="51">
        <f t="shared" si="684"/>
        <v>334.125</v>
      </c>
      <c r="Y5135" s="51">
        <f t="shared" si="685"/>
        <v>0</v>
      </c>
      <c r="Z5135" s="51">
        <f t="shared" si="686"/>
        <v>121.5</v>
      </c>
      <c r="AA5135" s="51">
        <f t="shared" si="687"/>
        <v>0</v>
      </c>
      <c r="AB5135" s="51">
        <f t="shared" si="688"/>
        <v>0</v>
      </c>
      <c r="AC5135" s="52">
        <f t="shared" si="689"/>
        <v>455.6</v>
      </c>
      <c r="AD5135" s="53">
        <f>(ROUND(AC5135-AC5134,1)/AC5134)</f>
        <v>0.23972789115646256</v>
      </c>
    </row>
    <row r="5136" spans="1:30">
      <c r="A5136" s="46" t="s">
        <v>30</v>
      </c>
      <c r="B5136" s="47">
        <v>15</v>
      </c>
      <c r="C5136" s="48" t="s">
        <v>6</v>
      </c>
      <c r="D5136" s="49">
        <v>75</v>
      </c>
      <c r="E5136" s="49">
        <v>0</v>
      </c>
      <c r="F5136" s="49">
        <v>50</v>
      </c>
      <c r="G5136" s="49">
        <v>0</v>
      </c>
      <c r="H5136" s="49">
        <v>0</v>
      </c>
      <c r="I5136" s="50">
        <v>45</v>
      </c>
      <c r="J5136" s="50">
        <v>20</v>
      </c>
      <c r="K5136" s="50">
        <v>20</v>
      </c>
      <c r="L5136" s="50">
        <v>20</v>
      </c>
      <c r="M5136" s="50">
        <v>0</v>
      </c>
      <c r="N5136" s="51">
        <f>D5136*$D$5</f>
        <v>105</v>
      </c>
      <c r="O5136" s="51">
        <f>E5136*$E$5</f>
        <v>0</v>
      </c>
      <c r="P5136" s="51">
        <f>F5136*$F$5</f>
        <v>70</v>
      </c>
      <c r="Q5136" s="51">
        <f>G5136*$G$5</f>
        <v>0</v>
      </c>
      <c r="R5136" s="51">
        <f>H5136*$H$5</f>
        <v>0</v>
      </c>
      <c r="S5136" s="51">
        <f>(N5136/100)*(I5136*$I$5)+(N5136/100)*(J5136*$J$5)</f>
        <v>136.5</v>
      </c>
      <c r="T5136" s="51">
        <f>(O5136/100)*(K5136*$K$5)</f>
        <v>0</v>
      </c>
      <c r="U5136" s="51">
        <f>(P5136/100)*(K5136*$K$5)+(P5136/100)*(L5136*$L$5)</f>
        <v>56</v>
      </c>
      <c r="V5136" s="51">
        <f>(Q5136/100)*(L5136*$L$5)</f>
        <v>0</v>
      </c>
      <c r="W5136" s="51">
        <f>(R5136/100)*(K5136*$K$5)+(R5136/100)*(L5136*$L$5)</f>
        <v>0</v>
      </c>
      <c r="X5136" s="51">
        <f t="shared" si="684"/>
        <v>241.5</v>
      </c>
      <c r="Y5136" s="51">
        <f t="shared" si="685"/>
        <v>0</v>
      </c>
      <c r="Z5136" s="51">
        <f t="shared" si="686"/>
        <v>126</v>
      </c>
      <c r="AA5136" s="51">
        <f t="shared" si="687"/>
        <v>0</v>
      </c>
      <c r="AB5136" s="51">
        <f t="shared" si="688"/>
        <v>0</v>
      </c>
      <c r="AC5136" s="52">
        <f t="shared" si="689"/>
        <v>367.5</v>
      </c>
      <c r="AD5136" s="53">
        <f>(ROUND(AC5136-AC5134,1)/AC5134)</f>
        <v>0</v>
      </c>
    </row>
    <row r="5137" spans="1:30">
      <c r="A5137" s="46" t="s">
        <v>31</v>
      </c>
      <c r="B5137" s="47">
        <v>10</v>
      </c>
      <c r="C5137" s="48" t="s">
        <v>7</v>
      </c>
      <c r="D5137" s="49">
        <v>75</v>
      </c>
      <c r="E5137" s="49">
        <v>0</v>
      </c>
      <c r="F5137" s="49">
        <v>50</v>
      </c>
      <c r="G5137" s="49">
        <v>0</v>
      </c>
      <c r="H5137" s="49">
        <v>0</v>
      </c>
      <c r="I5137" s="50">
        <v>45</v>
      </c>
      <c r="J5137" s="50">
        <v>20</v>
      </c>
      <c r="K5137" s="50">
        <v>20</v>
      </c>
      <c r="L5137" s="50">
        <v>20</v>
      </c>
      <c r="M5137" s="50">
        <v>0</v>
      </c>
      <c r="N5137" s="51">
        <f>D5137*$D$6</f>
        <v>105</v>
      </c>
      <c r="O5137" s="51">
        <f>E5137*$E$6</f>
        <v>0</v>
      </c>
      <c r="P5137" s="51">
        <f>F5137*$F$6</f>
        <v>70</v>
      </c>
      <c r="Q5137" s="51">
        <f>G5137*$G$6</f>
        <v>0</v>
      </c>
      <c r="R5137" s="51">
        <f>H5137*$H$6</f>
        <v>0</v>
      </c>
      <c r="S5137" s="51">
        <f>(N5137/100)*(I5137*$I$6)+(N5137/100)*(J5137*$J$6)</f>
        <v>136.5</v>
      </c>
      <c r="T5137" s="51">
        <f>(O5137/100)*(K5137*$K$6)</f>
        <v>0</v>
      </c>
      <c r="U5137" s="51">
        <f>(P5137/100)*(K5137*$K$6)+(P5137/100)*(L5137*$L$6)</f>
        <v>56</v>
      </c>
      <c r="V5137" s="51">
        <f>(Q5137/100)*(L5137*$L$6)</f>
        <v>0</v>
      </c>
      <c r="W5137" s="51">
        <f>(R5137/100)*(K5137*$K$6)+(R5137/100)*(L5137*$L$6)</f>
        <v>0</v>
      </c>
      <c r="X5137" s="51">
        <f t="shared" si="684"/>
        <v>241.5</v>
      </c>
      <c r="Y5137" s="51">
        <f t="shared" si="685"/>
        <v>0</v>
      </c>
      <c r="Z5137" s="51">
        <f t="shared" si="686"/>
        <v>126</v>
      </c>
      <c r="AA5137" s="51">
        <f t="shared" si="687"/>
        <v>0</v>
      </c>
      <c r="AB5137" s="51">
        <f t="shared" si="688"/>
        <v>0</v>
      </c>
      <c r="AC5137" s="52">
        <f t="shared" si="689"/>
        <v>367.5</v>
      </c>
      <c r="AD5137" s="53">
        <f>(ROUND(AC5137-AC5134,1)/AC5134)</f>
        <v>0</v>
      </c>
    </row>
    <row r="5138" spans="1:30">
      <c r="A5138" s="46" t="s">
        <v>32</v>
      </c>
      <c r="B5138" s="47">
        <v>10</v>
      </c>
      <c r="C5138" s="48" t="s">
        <v>8</v>
      </c>
      <c r="D5138" s="49">
        <v>75</v>
      </c>
      <c r="E5138" s="49">
        <v>0</v>
      </c>
      <c r="F5138" s="49">
        <v>50</v>
      </c>
      <c r="G5138" s="49">
        <v>0</v>
      </c>
      <c r="H5138" s="49">
        <v>0</v>
      </c>
      <c r="I5138" s="50">
        <v>45</v>
      </c>
      <c r="J5138" s="50">
        <v>20</v>
      </c>
      <c r="K5138" s="50">
        <v>20</v>
      </c>
      <c r="L5138" s="50">
        <v>20</v>
      </c>
      <c r="M5138" s="50">
        <v>0</v>
      </c>
      <c r="N5138" s="51">
        <f>D5138*$D$7</f>
        <v>105</v>
      </c>
      <c r="O5138" s="51">
        <f>E5138*$E$7</f>
        <v>0</v>
      </c>
      <c r="P5138" s="51">
        <f>F5138*$F$7</f>
        <v>70</v>
      </c>
      <c r="Q5138" s="51">
        <f>G5138*$G$7</f>
        <v>0</v>
      </c>
      <c r="R5138" s="51">
        <f>H5138*$H$7</f>
        <v>0</v>
      </c>
      <c r="S5138" s="51">
        <f>(N5138/100)*(I5138*$I$7)+(N5138/100)*(J5138*$J$7)</f>
        <v>136.5</v>
      </c>
      <c r="T5138" s="51">
        <f>(O5138/100)*(K5138*$K$7)</f>
        <v>0</v>
      </c>
      <c r="U5138" s="51">
        <f>(P5138/100)*(K5138*$K$7)+(P5138/100)*(L5138*$L$7)</f>
        <v>56</v>
      </c>
      <c r="V5138" s="51">
        <f>(Q5138/100)*(L5138*$L$7)</f>
        <v>0</v>
      </c>
      <c r="W5138" s="51">
        <f>(R5138/100)*(K5138*$K$7)+(R5138/100)*(L5138*$L$7)</f>
        <v>0</v>
      </c>
      <c r="X5138" s="51">
        <f t="shared" si="684"/>
        <v>241.5</v>
      </c>
      <c r="Y5138" s="51">
        <f t="shared" si="685"/>
        <v>0</v>
      </c>
      <c r="Z5138" s="51">
        <f t="shared" si="686"/>
        <v>126</v>
      </c>
      <c r="AA5138" s="51">
        <f t="shared" si="687"/>
        <v>0</v>
      </c>
      <c r="AB5138" s="51">
        <f t="shared" si="688"/>
        <v>0</v>
      </c>
      <c r="AC5138" s="52">
        <f t="shared" si="689"/>
        <v>367.5</v>
      </c>
      <c r="AD5138" s="53">
        <f>(ROUND(AC5138-AC5134,1)/AC5134)</f>
        <v>0</v>
      </c>
    </row>
    <row r="5139" spans="1:30">
      <c r="A5139" s="46" t="s">
        <v>33</v>
      </c>
      <c r="B5139" s="47"/>
      <c r="C5139" s="48" t="s">
        <v>9</v>
      </c>
      <c r="D5139" s="49">
        <v>75</v>
      </c>
      <c r="E5139" s="49">
        <v>0</v>
      </c>
      <c r="F5139" s="49">
        <v>50</v>
      </c>
      <c r="G5139" s="49">
        <v>0</v>
      </c>
      <c r="H5139" s="49">
        <v>0</v>
      </c>
      <c r="I5139" s="50">
        <v>45</v>
      </c>
      <c r="J5139" s="50">
        <v>20</v>
      </c>
      <c r="K5139" s="50">
        <v>20</v>
      </c>
      <c r="L5139" s="50">
        <v>20</v>
      </c>
      <c r="M5139" s="50">
        <v>0</v>
      </c>
      <c r="N5139" s="51">
        <f>D5139*$D$8</f>
        <v>105</v>
      </c>
      <c r="O5139" s="51">
        <f>E5139*$E$8</f>
        <v>0</v>
      </c>
      <c r="P5139" s="51">
        <f>F5139*$F$8</f>
        <v>70</v>
      </c>
      <c r="Q5139" s="51">
        <f>G5139*$G$8</f>
        <v>0</v>
      </c>
      <c r="R5139" s="51">
        <f>H5139*$H$8</f>
        <v>0</v>
      </c>
      <c r="S5139" s="51">
        <f>(N5139/100)*(I5139*$I$8)+(N5139/100)*(J5139*$J$8)</f>
        <v>136.5</v>
      </c>
      <c r="T5139" s="51">
        <f>(O5139/100)*(K5139*$K$8)</f>
        <v>0</v>
      </c>
      <c r="U5139" s="51">
        <f>(P5139/100)*(K5139*$K$8)+(P5139/100)*(L5139*$L$8)</f>
        <v>56</v>
      </c>
      <c r="V5139" s="51">
        <f>(Q5139/100)*(L5139*$L$8)</f>
        <v>0</v>
      </c>
      <c r="W5139" s="51">
        <f>(R5139/100)*(K5139*$K$8)+(R5139/100)*(L5139*$L$8)</f>
        <v>0</v>
      </c>
      <c r="X5139" s="51">
        <f t="shared" si="684"/>
        <v>241.5</v>
      </c>
      <c r="Y5139" s="51">
        <f t="shared" si="685"/>
        <v>0</v>
      </c>
      <c r="Z5139" s="51">
        <f t="shared" si="686"/>
        <v>126</v>
      </c>
      <c r="AA5139" s="51">
        <f t="shared" si="687"/>
        <v>0</v>
      </c>
      <c r="AB5139" s="51">
        <f t="shared" si="688"/>
        <v>0</v>
      </c>
      <c r="AC5139" s="52">
        <f t="shared" si="689"/>
        <v>367.5</v>
      </c>
      <c r="AD5139" s="53">
        <f>(ROUND(AC5139-AC5134,1)/AC5134)</f>
        <v>0</v>
      </c>
    </row>
    <row r="5140" spans="1:30">
      <c r="A5140" s="46" t="s">
        <v>34</v>
      </c>
      <c r="B5140" s="47"/>
      <c r="C5140" s="48" t="s">
        <v>10</v>
      </c>
      <c r="D5140" s="49">
        <v>38</v>
      </c>
      <c r="E5140" s="49">
        <v>130</v>
      </c>
      <c r="F5140" s="49">
        <v>0</v>
      </c>
      <c r="G5140" s="49">
        <v>0</v>
      </c>
      <c r="H5140" s="49">
        <v>0</v>
      </c>
      <c r="I5140" s="50">
        <v>45</v>
      </c>
      <c r="J5140" s="50">
        <v>20</v>
      </c>
      <c r="K5140" s="50">
        <v>80</v>
      </c>
      <c r="L5140" s="50">
        <v>0</v>
      </c>
      <c r="M5140" s="50">
        <v>0</v>
      </c>
      <c r="N5140" s="51">
        <f>D5140*$D$9</f>
        <v>51.300000000000004</v>
      </c>
      <c r="O5140" s="51">
        <f>E5140*$E$9</f>
        <v>175.5</v>
      </c>
      <c r="P5140" s="51">
        <f>F5140*$F$9</f>
        <v>0</v>
      </c>
      <c r="Q5140" s="51">
        <f>G5140*$G$9</f>
        <v>0</v>
      </c>
      <c r="R5140" s="51">
        <f>H5140*$H$9</f>
        <v>0</v>
      </c>
      <c r="S5140" s="51">
        <f>(N5140/100)*(I5140*$I$9)+(N5140/100)*(J5140*$J$9)</f>
        <v>33.344999999999999</v>
      </c>
      <c r="T5140" s="51">
        <f>(O5140/100)*(K5140*$K$9)</f>
        <v>196.56</v>
      </c>
      <c r="U5140" s="51">
        <f>(P5140/100)*(K5140*$K$9)+(P5140/100)*(L5140*$L$9)</f>
        <v>0</v>
      </c>
      <c r="V5140" s="51">
        <f>(Q5140/100)*(L5140*$L$9)</f>
        <v>0</v>
      </c>
      <c r="W5140" s="51">
        <f>(R5140/100)*(K5140*$K$9)+(R5140/100)*(L5140*$L$9)</f>
        <v>0</v>
      </c>
      <c r="X5140" s="51">
        <f t="shared" si="684"/>
        <v>84.64500000000001</v>
      </c>
      <c r="Y5140" s="51">
        <f t="shared" si="685"/>
        <v>372.06</v>
      </c>
      <c r="Z5140" s="51">
        <f t="shared" si="686"/>
        <v>0</v>
      </c>
      <c r="AA5140" s="51">
        <f t="shared" si="687"/>
        <v>0</v>
      </c>
      <c r="AB5140" s="51">
        <f t="shared" si="688"/>
        <v>0</v>
      </c>
      <c r="AC5140" s="52">
        <f t="shared" si="689"/>
        <v>456.7</v>
      </c>
      <c r="AD5140" s="53">
        <f>(ROUND(AC5140-AC5134,1)/AC5134)</f>
        <v>0.24272108843537415</v>
      </c>
    </row>
    <row r="5141" spans="1:30">
      <c r="A5141" s="46" t="s">
        <v>35</v>
      </c>
      <c r="B5141" s="47"/>
      <c r="C5141" s="48" t="s">
        <v>11</v>
      </c>
      <c r="D5141" s="49">
        <v>38</v>
      </c>
      <c r="E5141" s="49">
        <v>0</v>
      </c>
      <c r="F5141" s="49">
        <v>130</v>
      </c>
      <c r="G5141" s="49">
        <v>0</v>
      </c>
      <c r="H5141" s="49">
        <v>0</v>
      </c>
      <c r="I5141" s="50">
        <v>45</v>
      </c>
      <c r="J5141" s="50">
        <v>20</v>
      </c>
      <c r="K5141" s="50">
        <v>45</v>
      </c>
      <c r="L5141" s="50">
        <v>45</v>
      </c>
      <c r="M5141" s="50">
        <v>0</v>
      </c>
      <c r="N5141" s="51">
        <f>D5141*$D$10</f>
        <v>51.300000000000004</v>
      </c>
      <c r="O5141" s="51">
        <f>E5141*$E$10</f>
        <v>0</v>
      </c>
      <c r="P5141" s="51">
        <f>F5141*$F$10</f>
        <v>175.5</v>
      </c>
      <c r="Q5141" s="51">
        <f>G5141*$G$10</f>
        <v>0</v>
      </c>
      <c r="R5141" s="51">
        <f>H5141*$H$10</f>
        <v>0</v>
      </c>
      <c r="S5141" s="51">
        <f>(N5141/100)*(I5141*$I$10)+(N5141/100)*(J5141*$J$10)</f>
        <v>33.344999999999999</v>
      </c>
      <c r="T5141" s="51">
        <f>(O5141/100)*(K5141*$J$10)</f>
        <v>0</v>
      </c>
      <c r="U5141" s="51">
        <f>(P5141/100)*(K5141*$K$10)+(P5141/100)*(L5141*$L$10)</f>
        <v>221.12999999999997</v>
      </c>
      <c r="V5141" s="51">
        <f>(Q5141/100)*(L5141*$L$10)</f>
        <v>0</v>
      </c>
      <c r="W5141" s="51">
        <f>(R5141/100)*(K5141*$K$10)+(R5141/100)*(L5141*$L$10)</f>
        <v>0</v>
      </c>
      <c r="X5141" s="51">
        <f t="shared" si="684"/>
        <v>84.64500000000001</v>
      </c>
      <c r="Y5141" s="51">
        <f t="shared" si="685"/>
        <v>0</v>
      </c>
      <c r="Z5141" s="51">
        <f t="shared" si="686"/>
        <v>396.63</v>
      </c>
      <c r="AA5141" s="51">
        <f t="shared" si="687"/>
        <v>0</v>
      </c>
      <c r="AB5141" s="51">
        <f t="shared" si="688"/>
        <v>0</v>
      </c>
      <c r="AC5141" s="52">
        <f t="shared" si="689"/>
        <v>481.3</v>
      </c>
      <c r="AD5141" s="53">
        <f>(ROUND(AC5141-AC5134,1)/AC5134)</f>
        <v>0.30965986394557821</v>
      </c>
    </row>
    <row r="5142" spans="1:30">
      <c r="A5142" s="46" t="s">
        <v>36</v>
      </c>
      <c r="B5142" s="47"/>
      <c r="C5142" s="48" t="s">
        <v>12</v>
      </c>
      <c r="D5142" s="49">
        <v>38</v>
      </c>
      <c r="E5142" s="49">
        <v>0</v>
      </c>
      <c r="F5142" s="49">
        <v>0</v>
      </c>
      <c r="G5142" s="49">
        <v>130</v>
      </c>
      <c r="H5142" s="49">
        <v>0</v>
      </c>
      <c r="I5142" s="50">
        <v>45</v>
      </c>
      <c r="J5142" s="50">
        <v>20</v>
      </c>
      <c r="K5142" s="50">
        <v>0</v>
      </c>
      <c r="L5142" s="50">
        <v>80</v>
      </c>
      <c r="M5142" s="50">
        <v>0</v>
      </c>
      <c r="N5142" s="51">
        <f>D5142*$D$11</f>
        <v>51.300000000000004</v>
      </c>
      <c r="O5142" s="51">
        <f>E5142*$E$11</f>
        <v>0</v>
      </c>
      <c r="P5142" s="51">
        <f>F5142*$F$11</f>
        <v>0</v>
      </c>
      <c r="Q5142" s="51">
        <f>G5142*$G$11</f>
        <v>175.5</v>
      </c>
      <c r="R5142" s="51">
        <f>H5142*$H$11</f>
        <v>0</v>
      </c>
      <c r="S5142" s="51">
        <f>(N5142/100)*(I5142*$I$11)+(N5142/100)*(J5142*$J$11)</f>
        <v>33.344999999999999</v>
      </c>
      <c r="T5142" s="51">
        <f>(O5142/100)*(K5142*$K$11)</f>
        <v>0</v>
      </c>
      <c r="U5142" s="51">
        <f>(P5142/100)*(K5142*$K$11)+(P5142/100)*(L5142*$L$11)</f>
        <v>0</v>
      </c>
      <c r="V5142" s="51">
        <f>(Q5142/100)*(L5142*$L$11)</f>
        <v>196.56</v>
      </c>
      <c r="W5142" s="51">
        <f>(R5142/100)*(K5142*$K$11)+(R5142/100)*(L5142*$L$11)</f>
        <v>0</v>
      </c>
      <c r="X5142" s="51">
        <f t="shared" si="684"/>
        <v>84.64500000000001</v>
      </c>
      <c r="Y5142" s="51">
        <f t="shared" si="685"/>
        <v>0</v>
      </c>
      <c r="Z5142" s="51">
        <f t="shared" si="686"/>
        <v>0</v>
      </c>
      <c r="AA5142" s="51">
        <f t="shared" si="687"/>
        <v>372.06</v>
      </c>
      <c r="AB5142" s="51">
        <f t="shared" si="688"/>
        <v>0</v>
      </c>
      <c r="AC5142" s="52">
        <f t="shared" si="689"/>
        <v>456.7</v>
      </c>
      <c r="AD5142" s="53">
        <f>(ROUND(AC5142-AC5134,1)/AC5134)</f>
        <v>0.24272108843537415</v>
      </c>
    </row>
    <row r="5143" spans="1:30">
      <c r="A5143" s="46" t="s">
        <v>37</v>
      </c>
      <c r="B5143" s="47"/>
      <c r="C5143" s="48" t="s">
        <v>13</v>
      </c>
      <c r="D5143" s="49">
        <v>38</v>
      </c>
      <c r="E5143" s="49">
        <v>0</v>
      </c>
      <c r="F5143" s="49">
        <v>0</v>
      </c>
      <c r="G5143" s="49">
        <v>0</v>
      </c>
      <c r="H5143" s="49">
        <v>130</v>
      </c>
      <c r="I5143" s="50">
        <v>45</v>
      </c>
      <c r="J5143" s="50">
        <v>20</v>
      </c>
      <c r="K5143" s="50">
        <v>40</v>
      </c>
      <c r="L5143" s="50">
        <v>40</v>
      </c>
      <c r="M5143" s="50">
        <v>0</v>
      </c>
      <c r="N5143" s="51">
        <f>D5143*$D$12</f>
        <v>51.300000000000004</v>
      </c>
      <c r="O5143" s="51">
        <f>E5143*$E$12</f>
        <v>0</v>
      </c>
      <c r="P5143" s="51">
        <f>F5143*$F$12</f>
        <v>0</v>
      </c>
      <c r="Q5143" s="51">
        <f>G5143*$G$12</f>
        <v>0</v>
      </c>
      <c r="R5143" s="51">
        <f>H5143*$H$12</f>
        <v>175.5</v>
      </c>
      <c r="S5143" s="51">
        <f>(N5143/100)*(I5143*$I$12)+(N5143/100)*(J5143*$J$12)</f>
        <v>33.344999999999999</v>
      </c>
      <c r="T5143" s="51">
        <f>(O5143/100)*(K5143*$K$12)</f>
        <v>0</v>
      </c>
      <c r="U5143" s="51">
        <f>(P5143/100)*(K5143*$K$12)+(P5143/100)*(L5143*$L$12)</f>
        <v>0</v>
      </c>
      <c r="V5143" s="51">
        <f>(Q5143/100)*(L5143*$L$12)</f>
        <v>0</v>
      </c>
      <c r="W5143" s="51">
        <f>(R5143/100)*(K5143*$K$12)+(R5143/100)*(L5143*$L$12)</f>
        <v>196.56</v>
      </c>
      <c r="X5143" s="51">
        <f t="shared" si="684"/>
        <v>84.64500000000001</v>
      </c>
      <c r="Y5143" s="51">
        <f t="shared" si="685"/>
        <v>0</v>
      </c>
      <c r="Z5143" s="51">
        <f t="shared" si="686"/>
        <v>0</v>
      </c>
      <c r="AA5143" s="51">
        <f t="shared" si="687"/>
        <v>0</v>
      </c>
      <c r="AB5143" s="51">
        <f t="shared" si="688"/>
        <v>372.06</v>
      </c>
      <c r="AC5143" s="52">
        <f t="shared" si="689"/>
        <v>456.7</v>
      </c>
      <c r="AD5143" s="53">
        <f>(ROUND(AC5143-AC5134,1)/AC5134)</f>
        <v>0.24272108843537415</v>
      </c>
    </row>
    <row r="5144" spans="1:30">
      <c r="A5144" s="46" t="s">
        <v>38</v>
      </c>
      <c r="B5144" s="47"/>
      <c r="C5144" s="48" t="s">
        <v>14</v>
      </c>
      <c r="D5144" s="49">
        <v>75</v>
      </c>
      <c r="E5144" s="49">
        <v>0</v>
      </c>
      <c r="F5144" s="49">
        <v>50</v>
      </c>
      <c r="G5144" s="49">
        <v>0</v>
      </c>
      <c r="H5144" s="49">
        <v>0</v>
      </c>
      <c r="I5144" s="50">
        <v>0</v>
      </c>
      <c r="J5144" s="50">
        <v>0</v>
      </c>
      <c r="K5144" s="50">
        <v>0</v>
      </c>
      <c r="L5144" s="50">
        <v>0</v>
      </c>
      <c r="M5144" s="50">
        <v>85</v>
      </c>
      <c r="N5144" s="51">
        <f>D5144*$D$13</f>
        <v>101.25</v>
      </c>
      <c r="O5144" s="51">
        <f>E5144*$E$13</f>
        <v>0</v>
      </c>
      <c r="P5144" s="51">
        <f>F5144*$F$13</f>
        <v>67.5</v>
      </c>
      <c r="Q5144" s="51">
        <f>G5144*$G$13</f>
        <v>0</v>
      </c>
      <c r="R5144" s="51">
        <f>H5144*$H$13</f>
        <v>0</v>
      </c>
      <c r="S5144" s="51">
        <f>(N5144/100)*(I5144*$I$13)+(N5144/100)*(J5144*$J$13)+(N5144/100)*(M5144*$M$13)</f>
        <v>172.125</v>
      </c>
      <c r="T5144" s="51">
        <f>(O5144/100)*(K5144*$K$13)+(O5144/100)*(M5144*$M$13)</f>
        <v>0</v>
      </c>
      <c r="U5144" s="51">
        <f>(P5144/100)*(K5144*$K$13)+(P5144/100)*(L5144*$L$13)+(P5144/100)*(M5144*$M$13)</f>
        <v>114.75000000000001</v>
      </c>
      <c r="V5144" s="51">
        <f>(Q5144/100)*(L5144*$L$13)+(Q5144/100)*(M5144*$M$13)</f>
        <v>0</v>
      </c>
      <c r="W5144" s="51">
        <f>(R5144/100)*(K5144*$K$13)+(R5144/100)*(L5144*$L$13)+(R5144/100)*(M5144*$M$13)</f>
        <v>0</v>
      </c>
      <c r="X5144" s="51">
        <f t="shared" si="684"/>
        <v>273.375</v>
      </c>
      <c r="Y5144" s="51">
        <f t="shared" si="685"/>
        <v>0</v>
      </c>
      <c r="Z5144" s="51">
        <f t="shared" si="686"/>
        <v>182.25</v>
      </c>
      <c r="AA5144" s="51">
        <f t="shared" si="687"/>
        <v>0</v>
      </c>
      <c r="AB5144" s="51">
        <f t="shared" si="688"/>
        <v>0</v>
      </c>
      <c r="AC5144" s="52">
        <f t="shared" si="689"/>
        <v>455.6</v>
      </c>
      <c r="AD5144" s="53">
        <f>(ROUND(AC5144-AC5134,1)/AC5134)</f>
        <v>0.23972789115646256</v>
      </c>
    </row>
    <row r="5145" spans="1:30">
      <c r="A5145" s="46" t="s">
        <v>39</v>
      </c>
      <c r="B5145" s="47"/>
      <c r="C5145" s="48" t="s">
        <v>15</v>
      </c>
      <c r="D5145" s="49">
        <v>110</v>
      </c>
      <c r="E5145" s="49">
        <v>0</v>
      </c>
      <c r="F5145" s="49">
        <v>0</v>
      </c>
      <c r="G5145" s="49">
        <v>0</v>
      </c>
      <c r="H5145" s="49">
        <v>0</v>
      </c>
      <c r="I5145" s="50">
        <v>45</v>
      </c>
      <c r="J5145" s="50">
        <v>20</v>
      </c>
      <c r="K5145" s="50">
        <v>70</v>
      </c>
      <c r="L5145" s="50">
        <v>0</v>
      </c>
      <c r="M5145" s="50">
        <v>0</v>
      </c>
      <c r="N5145" s="51">
        <f>D5145*$D$14</f>
        <v>148.5</v>
      </c>
      <c r="O5145" s="51">
        <f>E5145*$E$14</f>
        <v>0</v>
      </c>
      <c r="P5145" s="51">
        <f>F5145*$F$14</f>
        <v>0</v>
      </c>
      <c r="Q5145" s="51">
        <f>G5145*$G$14</f>
        <v>0</v>
      </c>
      <c r="R5145" s="51">
        <f>H5145*$H$14</f>
        <v>0</v>
      </c>
      <c r="S5145" s="51">
        <f>(N5145/100)*(I5145*$I$14)+(N5145/100)*(J5145*$J$14)+(N5145/100)*(K5145*$K$14)</f>
        <v>304.42500000000001</v>
      </c>
      <c r="T5145" s="51">
        <f>(O5145/100)*(K5145*$K$14)</f>
        <v>0</v>
      </c>
      <c r="U5145" s="51">
        <f>(P5145/100)*(K5145*$K$14)+(P5145/100)*(L5145*$L$14)</f>
        <v>0</v>
      </c>
      <c r="V5145" s="51">
        <f>(Q5145/100)*(L5145*$L$14)</f>
        <v>0</v>
      </c>
      <c r="W5145" s="51">
        <f>(R5145/100)*(K5145*$L$14)+(R5145/100)*(L5145*$M$14)</f>
        <v>0</v>
      </c>
      <c r="X5145" s="51">
        <f t="shared" si="684"/>
        <v>452.92500000000001</v>
      </c>
      <c r="Y5145" s="51">
        <f t="shared" si="685"/>
        <v>0</v>
      </c>
      <c r="Z5145" s="51">
        <f t="shared" si="686"/>
        <v>0</v>
      </c>
      <c r="AA5145" s="51">
        <f t="shared" si="687"/>
        <v>0</v>
      </c>
      <c r="AB5145" s="51">
        <f t="shared" si="688"/>
        <v>0</v>
      </c>
      <c r="AC5145" s="52">
        <f t="shared" si="689"/>
        <v>452.9</v>
      </c>
      <c r="AD5145" s="53">
        <f>(ROUND(AC5145-AC5134,1)/AC5134)</f>
        <v>0.23238095238095241</v>
      </c>
    </row>
    <row r="5146" spans="1:30">
      <c r="A5146" s="46"/>
      <c r="B5146" s="47"/>
      <c r="C5146" s="48" t="s">
        <v>16</v>
      </c>
      <c r="D5146" s="49">
        <v>110</v>
      </c>
      <c r="E5146" s="49">
        <v>0</v>
      </c>
      <c r="F5146" s="49">
        <v>0</v>
      </c>
      <c r="G5146" s="49">
        <v>0</v>
      </c>
      <c r="H5146" s="49">
        <v>0</v>
      </c>
      <c r="I5146" s="50">
        <v>45</v>
      </c>
      <c r="J5146" s="50">
        <v>20</v>
      </c>
      <c r="K5146" s="50">
        <v>0</v>
      </c>
      <c r="L5146" s="50">
        <v>70</v>
      </c>
      <c r="M5146" s="50">
        <v>0</v>
      </c>
      <c r="N5146" s="51">
        <f>D5146*$D$15</f>
        <v>148.5</v>
      </c>
      <c r="O5146" s="51">
        <f>E5146*$E$15</f>
        <v>0</v>
      </c>
      <c r="P5146" s="51">
        <f>F5146*$F$15</f>
        <v>0</v>
      </c>
      <c r="Q5146" s="51">
        <f>G5146*$G$15</f>
        <v>0</v>
      </c>
      <c r="R5146" s="51">
        <f>H5146*$H$15</f>
        <v>0</v>
      </c>
      <c r="S5146" s="51">
        <f>(N5146/100)*(I5146*$I$15)+(N5146/100)*(J5146*$J$15)+(N5146/100)*(L5146*$L$15)</f>
        <v>304.42500000000001</v>
      </c>
      <c r="T5146" s="51">
        <f>(O5146/100)*(K5146*$K$15)</f>
        <v>0</v>
      </c>
      <c r="U5146" s="51">
        <f>(P5146/100)*(K5146*$K$15)+(P5146/100)*(L5146*$L$15)</f>
        <v>0</v>
      </c>
      <c r="V5146" s="51">
        <f>(Q5146/100)*(L5146*$L$15)</f>
        <v>0</v>
      </c>
      <c r="W5146" s="51">
        <f>(R5146/100)*(K5146*$K$15)+(R5146/100)*(L5146*$L$15)</f>
        <v>0</v>
      </c>
      <c r="X5146" s="51">
        <f t="shared" si="684"/>
        <v>452.92500000000001</v>
      </c>
      <c r="Y5146" s="51">
        <f t="shared" si="685"/>
        <v>0</v>
      </c>
      <c r="Z5146" s="51">
        <f t="shared" si="686"/>
        <v>0</v>
      </c>
      <c r="AA5146" s="51">
        <f t="shared" si="687"/>
        <v>0</v>
      </c>
      <c r="AB5146" s="51">
        <f t="shared" si="688"/>
        <v>0</v>
      </c>
      <c r="AC5146" s="52">
        <f t="shared" si="689"/>
        <v>452.9</v>
      </c>
      <c r="AD5146" s="53">
        <f>(ROUND(AC5146-AC5134,1)/AC5134)</f>
        <v>0.23238095238095241</v>
      </c>
    </row>
    <row r="5147" spans="1:30">
      <c r="A5147" s="46"/>
      <c r="B5147" s="47"/>
      <c r="C5147" s="48" t="s">
        <v>17</v>
      </c>
      <c r="D5147" s="49">
        <v>75</v>
      </c>
      <c r="E5147" s="49">
        <v>0</v>
      </c>
      <c r="F5147" s="49">
        <v>50</v>
      </c>
      <c r="G5147" s="49">
        <v>0</v>
      </c>
      <c r="H5147" s="49">
        <v>0</v>
      </c>
      <c r="I5147" s="50">
        <v>45</v>
      </c>
      <c r="J5147" s="50">
        <v>65</v>
      </c>
      <c r="K5147" s="50">
        <v>20</v>
      </c>
      <c r="L5147" s="50">
        <v>20</v>
      </c>
      <c r="M5147" s="50">
        <v>0</v>
      </c>
      <c r="N5147" s="51">
        <f>D5147*$D$16</f>
        <v>101.25</v>
      </c>
      <c r="O5147" s="51">
        <f>E5147*$E$16</f>
        <v>0</v>
      </c>
      <c r="P5147" s="51">
        <f>F5147*$F$16</f>
        <v>67.5</v>
      </c>
      <c r="Q5147" s="51">
        <f>G5147*$G$16</f>
        <v>0</v>
      </c>
      <c r="R5147" s="51">
        <f>H5147*$H$16</f>
        <v>0</v>
      </c>
      <c r="S5147" s="51">
        <f>(N5147/100)*(I5147*$I$16)+(N5147/100)*(J5147*$J$16)</f>
        <v>210.09375</v>
      </c>
      <c r="T5147" s="51">
        <f>(O5147/100)*(K5147*$K$16)</f>
        <v>0</v>
      </c>
      <c r="U5147" s="51">
        <f>(P5147/100)*(K5147*$K$16)+(P5147/100)*(L5147*$L$16)</f>
        <v>27</v>
      </c>
      <c r="V5147" s="51">
        <f>(Q5147/100)*(L5147*$L$16)</f>
        <v>0</v>
      </c>
      <c r="W5147" s="51">
        <f>(R5147/100)*(K5147*$K$16)+(R5147/100)*(L5147*$L$16)</f>
        <v>0</v>
      </c>
      <c r="X5147" s="51">
        <f t="shared" si="684"/>
        <v>311.34375</v>
      </c>
      <c r="Y5147" s="51">
        <f t="shared" si="685"/>
        <v>0</v>
      </c>
      <c r="Z5147" s="51">
        <f t="shared" si="686"/>
        <v>94.5</v>
      </c>
      <c r="AA5147" s="51">
        <f t="shared" si="687"/>
        <v>0</v>
      </c>
      <c r="AB5147" s="51">
        <f t="shared" si="688"/>
        <v>0</v>
      </c>
      <c r="AC5147" s="52">
        <f t="shared" si="689"/>
        <v>405.8</v>
      </c>
      <c r="AD5147" s="53">
        <f>(ROUND(AC5147-AC5134,1)/AC5134)</f>
        <v>0.10421768707482992</v>
      </c>
    </row>
    <row r="5148" spans="1:30">
      <c r="A5148" s="46"/>
      <c r="B5148" s="47"/>
      <c r="C5148" s="48" t="s">
        <v>18</v>
      </c>
      <c r="D5148" s="49">
        <v>75</v>
      </c>
      <c r="E5148" s="49">
        <v>0</v>
      </c>
      <c r="F5148" s="49">
        <v>50</v>
      </c>
      <c r="G5148" s="49">
        <v>0</v>
      </c>
      <c r="H5148" s="49">
        <v>0</v>
      </c>
      <c r="I5148" s="50">
        <v>90</v>
      </c>
      <c r="J5148" s="50">
        <v>20</v>
      </c>
      <c r="K5148" s="50">
        <v>20</v>
      </c>
      <c r="L5148" s="50">
        <v>20</v>
      </c>
      <c r="M5148" s="50">
        <v>0</v>
      </c>
      <c r="N5148" s="51">
        <f>D5148*$D$17</f>
        <v>101.25</v>
      </c>
      <c r="O5148" s="51">
        <f>E5148*$E$17</f>
        <v>0</v>
      </c>
      <c r="P5148" s="51">
        <f>F5148*$F$17</f>
        <v>67.5</v>
      </c>
      <c r="Q5148" s="51">
        <f>G5148*$G$17</f>
        <v>0</v>
      </c>
      <c r="R5148" s="51">
        <f>H5148*$H$17</f>
        <v>0</v>
      </c>
      <c r="S5148" s="51">
        <f>(N5148/100)*(I5148*$I$17)+(N5148/100)*(J5148*$J$17)</f>
        <v>248.0625</v>
      </c>
      <c r="T5148" s="51">
        <f>(O5148/100)*(K5148*$K$17)</f>
        <v>0</v>
      </c>
      <c r="U5148" s="51">
        <f>(P5148/100)*(K5148*$K$17)+(P5148/100)*(L5148*$L$17)</f>
        <v>27</v>
      </c>
      <c r="V5148" s="51">
        <f>(Q5148/100)*(L5148*$L$17)</f>
        <v>0</v>
      </c>
      <c r="W5148" s="51">
        <f>(R5148/100)*(K5148*$K$17)+(R5148/100)*(L5148*$L$17)</f>
        <v>0</v>
      </c>
      <c r="X5148" s="51">
        <f t="shared" si="684"/>
        <v>349.3125</v>
      </c>
      <c r="Y5148" s="51">
        <f t="shared" si="685"/>
        <v>0</v>
      </c>
      <c r="Z5148" s="51">
        <f t="shared" si="686"/>
        <v>94.5</v>
      </c>
      <c r="AA5148" s="51">
        <f t="shared" si="687"/>
        <v>0</v>
      </c>
      <c r="AB5148" s="51">
        <f t="shared" si="688"/>
        <v>0</v>
      </c>
      <c r="AC5148" s="52">
        <f t="shared" si="689"/>
        <v>443.8</v>
      </c>
      <c r="AD5148" s="53">
        <f>(ROUND(AC5148-AC5134,1)/AC5134)</f>
        <v>0.20761904761904762</v>
      </c>
    </row>
    <row r="5149" spans="1:30">
      <c r="A5149" s="62"/>
      <c r="B5149" s="210" t="s">
        <v>411</v>
      </c>
      <c r="C5149" s="210"/>
      <c r="D5149" s="210"/>
      <c r="E5149" s="210"/>
      <c r="F5149" s="210"/>
      <c r="G5149" s="210"/>
      <c r="H5149" s="210"/>
      <c r="I5149" s="210"/>
      <c r="J5149" s="210"/>
      <c r="K5149" s="210"/>
      <c r="L5149" s="210"/>
      <c r="M5149" s="210"/>
      <c r="N5149" s="210"/>
      <c r="O5149" s="210"/>
      <c r="P5149" s="210"/>
      <c r="Q5149" s="210"/>
      <c r="R5149" s="210"/>
      <c r="S5149" s="210"/>
      <c r="T5149" s="210"/>
      <c r="U5149" s="210"/>
      <c r="V5149" s="210"/>
      <c r="W5149" s="210"/>
      <c r="X5149" s="210"/>
      <c r="Y5149" s="210"/>
      <c r="Z5149" s="210"/>
      <c r="AA5149" s="210"/>
      <c r="AB5149" s="210"/>
      <c r="AC5149" s="73">
        <v>800</v>
      </c>
      <c r="AD5149" s="73"/>
    </row>
    <row r="5150" spans="1:30">
      <c r="A5150" s="54" t="s">
        <v>19</v>
      </c>
      <c r="B5150" s="47" t="s">
        <v>412</v>
      </c>
      <c r="C5150" s="48" t="s">
        <v>4</v>
      </c>
      <c r="D5150" s="49">
        <v>120</v>
      </c>
      <c r="E5150" s="49">
        <v>0</v>
      </c>
      <c r="F5150" s="49">
        <v>0</v>
      </c>
      <c r="G5150" s="49">
        <v>0</v>
      </c>
      <c r="H5150" s="49">
        <v>0</v>
      </c>
      <c r="I5150" s="50">
        <v>80</v>
      </c>
      <c r="J5150" s="50">
        <v>0</v>
      </c>
      <c r="K5150" s="50">
        <v>0</v>
      </c>
      <c r="L5150" s="50">
        <v>0</v>
      </c>
      <c r="M5150" s="50">
        <v>0</v>
      </c>
      <c r="N5150" s="51">
        <f>D5150*$D$3</f>
        <v>168</v>
      </c>
      <c r="O5150" s="51">
        <f>E5150*$E$3</f>
        <v>0</v>
      </c>
      <c r="P5150" s="51">
        <f>F5150*$F$3</f>
        <v>0</v>
      </c>
      <c r="Q5150" s="51">
        <f>G5150*$G$3</f>
        <v>0</v>
      </c>
      <c r="R5150" s="51">
        <f>H5150*$H$3</f>
        <v>0</v>
      </c>
      <c r="S5150" s="51">
        <f>(N5150/100)*(I5150*$I$3)+(N5150/100)*(J5150*$J$3)</f>
        <v>268.8</v>
      </c>
      <c r="T5150" s="51">
        <f>(O5150/100)*(K5150*$K$3)</f>
        <v>0</v>
      </c>
      <c r="U5150" s="51">
        <f>(P5150/100)*(K5150*$K$3)+(P5150/100)*(L5150*$L$3)</f>
        <v>0</v>
      </c>
      <c r="V5150" s="51">
        <f>(Q5150/100)*(L5150*$L$3)</f>
        <v>0</v>
      </c>
      <c r="W5150" s="51">
        <f>(R5150/100)*(K5150*$K$3)+(R5150/100)*(L5150*$L$3)</f>
        <v>0</v>
      </c>
      <c r="X5150" s="51">
        <f t="shared" ref="X5150:X5181" si="690">N5150+S5150</f>
        <v>436.8</v>
      </c>
      <c r="Y5150" s="51">
        <f t="shared" ref="Y5150:Y5181" si="691">O5150+T5150</f>
        <v>0</v>
      </c>
      <c r="Z5150" s="51">
        <f t="shared" ref="Z5150:Z5181" si="692">P5150+U5150</f>
        <v>0</v>
      </c>
      <c r="AA5150" s="51">
        <f t="shared" ref="AA5150:AA5181" si="693">Q5150+V5150</f>
        <v>0</v>
      </c>
      <c r="AB5150" s="51">
        <f t="shared" ref="AB5150:AB5181" si="694">R5150+W5150</f>
        <v>0</v>
      </c>
      <c r="AC5150" s="52">
        <f t="shared" ref="AC5150:AC5181" si="695">ROUND(X5150+Y5150+Z5150+AA5150+AB5150,1)</f>
        <v>436.8</v>
      </c>
      <c r="AD5150" s="53">
        <v>0</v>
      </c>
    </row>
    <row r="5151" spans="1:30">
      <c r="A5151" s="46" t="s">
        <v>29</v>
      </c>
      <c r="B5151" s="47">
        <v>40</v>
      </c>
      <c r="C5151" s="48" t="s">
        <v>5</v>
      </c>
      <c r="D5151" s="49">
        <v>120</v>
      </c>
      <c r="E5151" s="49">
        <v>0</v>
      </c>
      <c r="F5151" s="49">
        <v>0</v>
      </c>
      <c r="G5151" s="49">
        <v>0</v>
      </c>
      <c r="H5151" s="49">
        <v>0</v>
      </c>
      <c r="I5151" s="50">
        <v>85</v>
      </c>
      <c r="J5151" s="50">
        <v>25</v>
      </c>
      <c r="K5151" s="50">
        <v>0</v>
      </c>
      <c r="L5151" s="50">
        <v>0</v>
      </c>
      <c r="M5151" s="50">
        <v>0</v>
      </c>
      <c r="N5151" s="51">
        <f>D5151*$D$4</f>
        <v>162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356.40000000000003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690"/>
        <v>518.40000000000009</v>
      </c>
      <c r="Y5151" s="51">
        <f t="shared" si="691"/>
        <v>0</v>
      </c>
      <c r="Z5151" s="51">
        <f t="shared" si="692"/>
        <v>0</v>
      </c>
      <c r="AA5151" s="51">
        <f t="shared" si="693"/>
        <v>0</v>
      </c>
      <c r="AB5151" s="51">
        <f t="shared" si="694"/>
        <v>0</v>
      </c>
      <c r="AC5151" s="52">
        <f t="shared" si="695"/>
        <v>518.4</v>
      </c>
      <c r="AD5151" s="53">
        <f>(ROUND(AC5151-AC5150,1)/AC5150)</f>
        <v>0.18681318681318679</v>
      </c>
    </row>
    <row r="5152" spans="1:30">
      <c r="A5152" s="46" t="s">
        <v>30</v>
      </c>
      <c r="B5152" s="47">
        <v>0</v>
      </c>
      <c r="C5152" s="48" t="s">
        <v>6</v>
      </c>
      <c r="D5152" s="49">
        <v>120</v>
      </c>
      <c r="E5152" s="49">
        <v>0</v>
      </c>
      <c r="F5152" s="49">
        <v>0</v>
      </c>
      <c r="G5152" s="49">
        <v>0</v>
      </c>
      <c r="H5152" s="49">
        <v>0</v>
      </c>
      <c r="I5152" s="50">
        <v>80</v>
      </c>
      <c r="J5152" s="50">
        <v>0</v>
      </c>
      <c r="K5152" s="50">
        <v>0</v>
      </c>
      <c r="L5152" s="50">
        <v>0</v>
      </c>
      <c r="M5152" s="50">
        <v>0</v>
      </c>
      <c r="N5152" s="51">
        <f>D5152*$D$5</f>
        <v>168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268.8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si="690"/>
        <v>436.8</v>
      </c>
      <c r="Y5152" s="51">
        <f t="shared" si="691"/>
        <v>0</v>
      </c>
      <c r="Z5152" s="51">
        <f t="shared" si="692"/>
        <v>0</v>
      </c>
      <c r="AA5152" s="51">
        <f t="shared" si="693"/>
        <v>0</v>
      </c>
      <c r="AB5152" s="51">
        <f t="shared" si="694"/>
        <v>0</v>
      </c>
      <c r="AC5152" s="52">
        <f t="shared" si="695"/>
        <v>436.8</v>
      </c>
      <c r="AD5152" s="53">
        <f>(ROUND(AC5152-AC5150,1)/AC5150)</f>
        <v>0</v>
      </c>
    </row>
    <row r="5153" spans="1:30">
      <c r="A5153" s="46" t="s">
        <v>31</v>
      </c>
      <c r="B5153" s="47">
        <v>0</v>
      </c>
      <c r="C5153" s="48" t="s">
        <v>7</v>
      </c>
      <c r="D5153" s="49">
        <v>120</v>
      </c>
      <c r="E5153" s="49">
        <v>0</v>
      </c>
      <c r="F5153" s="49">
        <v>0</v>
      </c>
      <c r="G5153" s="49">
        <v>0</v>
      </c>
      <c r="H5153" s="49">
        <v>0</v>
      </c>
      <c r="I5153" s="50">
        <v>80</v>
      </c>
      <c r="J5153" s="50">
        <v>0</v>
      </c>
      <c r="K5153" s="50">
        <v>0</v>
      </c>
      <c r="L5153" s="50">
        <v>0</v>
      </c>
      <c r="M5153" s="50">
        <v>0</v>
      </c>
      <c r="N5153" s="51">
        <f>D5153*$D$6</f>
        <v>168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268.8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690"/>
        <v>436.8</v>
      </c>
      <c r="Y5153" s="51">
        <f t="shared" si="691"/>
        <v>0</v>
      </c>
      <c r="Z5153" s="51">
        <f t="shared" si="692"/>
        <v>0</v>
      </c>
      <c r="AA5153" s="51">
        <f t="shared" si="693"/>
        <v>0</v>
      </c>
      <c r="AB5153" s="51">
        <f t="shared" si="694"/>
        <v>0</v>
      </c>
      <c r="AC5153" s="52">
        <f t="shared" si="695"/>
        <v>436.8</v>
      </c>
      <c r="AD5153" s="53">
        <f>(ROUND(AC5153-AC5150,1)/AC5150)</f>
        <v>0</v>
      </c>
    </row>
    <row r="5154" spans="1:30">
      <c r="A5154" s="46" t="s">
        <v>32</v>
      </c>
      <c r="B5154" s="47">
        <v>0</v>
      </c>
      <c r="C5154" s="48" t="s">
        <v>8</v>
      </c>
      <c r="D5154" s="49">
        <v>120</v>
      </c>
      <c r="E5154" s="49">
        <v>0</v>
      </c>
      <c r="F5154" s="49">
        <v>0</v>
      </c>
      <c r="G5154" s="49">
        <v>0</v>
      </c>
      <c r="H5154" s="49">
        <v>0</v>
      </c>
      <c r="I5154" s="50">
        <v>80</v>
      </c>
      <c r="J5154" s="50">
        <v>0</v>
      </c>
      <c r="K5154" s="50">
        <v>0</v>
      </c>
      <c r="L5154" s="50">
        <v>0</v>
      </c>
      <c r="M5154" s="50">
        <v>0</v>
      </c>
      <c r="N5154" s="51">
        <f>D5154*$D$7</f>
        <v>168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268.8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690"/>
        <v>436.8</v>
      </c>
      <c r="Y5154" s="51">
        <f t="shared" si="691"/>
        <v>0</v>
      </c>
      <c r="Z5154" s="51">
        <f t="shared" si="692"/>
        <v>0</v>
      </c>
      <c r="AA5154" s="51">
        <f t="shared" si="693"/>
        <v>0</v>
      </c>
      <c r="AB5154" s="51">
        <f t="shared" si="694"/>
        <v>0</v>
      </c>
      <c r="AC5154" s="52">
        <f t="shared" si="695"/>
        <v>436.8</v>
      </c>
      <c r="AD5154" s="53">
        <f>(ROUND(AC5154-AC5150,1)/AC5150)</f>
        <v>0</v>
      </c>
    </row>
    <row r="5155" spans="1:30">
      <c r="A5155" s="46" t="s">
        <v>33</v>
      </c>
      <c r="B5155" s="47"/>
      <c r="C5155" s="48" t="s">
        <v>9</v>
      </c>
      <c r="D5155" s="49">
        <v>120</v>
      </c>
      <c r="E5155" s="49">
        <v>0</v>
      </c>
      <c r="F5155" s="49">
        <v>0</v>
      </c>
      <c r="G5155" s="49">
        <v>0</v>
      </c>
      <c r="H5155" s="49">
        <v>0</v>
      </c>
      <c r="I5155" s="50">
        <v>80</v>
      </c>
      <c r="J5155" s="50">
        <v>0</v>
      </c>
      <c r="K5155" s="50">
        <v>0</v>
      </c>
      <c r="L5155" s="50">
        <v>0</v>
      </c>
      <c r="M5155" s="50">
        <v>0</v>
      </c>
      <c r="N5155" s="51">
        <f>D5155*$D$8</f>
        <v>168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268.8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690"/>
        <v>436.8</v>
      </c>
      <c r="Y5155" s="51">
        <f t="shared" si="691"/>
        <v>0</v>
      </c>
      <c r="Z5155" s="51">
        <f t="shared" si="692"/>
        <v>0</v>
      </c>
      <c r="AA5155" s="51">
        <f t="shared" si="693"/>
        <v>0</v>
      </c>
      <c r="AB5155" s="51">
        <f t="shared" si="694"/>
        <v>0</v>
      </c>
      <c r="AC5155" s="52">
        <f t="shared" si="695"/>
        <v>436.8</v>
      </c>
      <c r="AD5155" s="53">
        <f>(ROUND(AC5155-AC5150,1)/AC5150)</f>
        <v>0</v>
      </c>
    </row>
    <row r="5156" spans="1:30">
      <c r="A5156" s="46" t="s">
        <v>34</v>
      </c>
      <c r="B5156" s="47"/>
      <c r="C5156" s="48" t="s">
        <v>10</v>
      </c>
      <c r="D5156" s="49">
        <v>60</v>
      </c>
      <c r="E5156" s="49">
        <v>120</v>
      </c>
      <c r="F5156" s="49">
        <v>0</v>
      </c>
      <c r="G5156" s="49">
        <v>0</v>
      </c>
      <c r="H5156" s="49">
        <v>0</v>
      </c>
      <c r="I5156" s="50">
        <v>80</v>
      </c>
      <c r="J5156" s="50">
        <v>0</v>
      </c>
      <c r="K5156" s="50">
        <v>100</v>
      </c>
      <c r="L5156" s="50">
        <v>0</v>
      </c>
      <c r="M5156" s="50">
        <v>0</v>
      </c>
      <c r="N5156" s="51">
        <f>D5156*$D$9</f>
        <v>81</v>
      </c>
      <c r="O5156" s="51">
        <f>E5156*$E$9</f>
        <v>162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64.800000000000011</v>
      </c>
      <c r="T5156" s="51">
        <f>(O5156/100)*(K5156*$K$9)</f>
        <v>226.8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690"/>
        <v>145.80000000000001</v>
      </c>
      <c r="Y5156" s="51">
        <f t="shared" si="691"/>
        <v>388.8</v>
      </c>
      <c r="Z5156" s="51">
        <f t="shared" si="692"/>
        <v>0</v>
      </c>
      <c r="AA5156" s="51">
        <f t="shared" si="693"/>
        <v>0</v>
      </c>
      <c r="AB5156" s="51">
        <f t="shared" si="694"/>
        <v>0</v>
      </c>
      <c r="AC5156" s="52">
        <f t="shared" si="695"/>
        <v>534.6</v>
      </c>
      <c r="AD5156" s="53">
        <f>(ROUND(AC5156-AC5150,1)/AC5150)</f>
        <v>0.22390109890109888</v>
      </c>
    </row>
    <row r="5157" spans="1:30">
      <c r="A5157" s="46" t="s">
        <v>35</v>
      </c>
      <c r="B5157" s="47"/>
      <c r="C5157" s="48" t="s">
        <v>11</v>
      </c>
      <c r="D5157" s="49">
        <v>60</v>
      </c>
      <c r="E5157" s="49">
        <v>0</v>
      </c>
      <c r="F5157" s="49">
        <v>120</v>
      </c>
      <c r="G5157" s="49">
        <v>0</v>
      </c>
      <c r="H5157" s="49">
        <v>0</v>
      </c>
      <c r="I5157" s="50">
        <v>80</v>
      </c>
      <c r="J5157" s="50">
        <v>0</v>
      </c>
      <c r="K5157" s="50">
        <v>50</v>
      </c>
      <c r="L5157" s="50">
        <v>50</v>
      </c>
      <c r="M5157" s="50">
        <v>0</v>
      </c>
      <c r="N5157" s="51">
        <f>D5157*$D$10</f>
        <v>81</v>
      </c>
      <c r="O5157" s="51">
        <f>E5157*$E$10</f>
        <v>0</v>
      </c>
      <c r="P5157" s="51">
        <f>F5157*$F$10</f>
        <v>162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64.800000000000011</v>
      </c>
      <c r="T5157" s="51">
        <f>(O5157/100)*(K5157*$J$10)</f>
        <v>0</v>
      </c>
      <c r="U5157" s="51">
        <f>(P5157/100)*(K5157*$K$10)+(P5157/100)*(L5157*$L$10)</f>
        <v>226.8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690"/>
        <v>145.80000000000001</v>
      </c>
      <c r="Y5157" s="51">
        <f t="shared" si="691"/>
        <v>0</v>
      </c>
      <c r="Z5157" s="51">
        <f t="shared" si="692"/>
        <v>388.8</v>
      </c>
      <c r="AA5157" s="51">
        <f t="shared" si="693"/>
        <v>0</v>
      </c>
      <c r="AB5157" s="51">
        <f t="shared" si="694"/>
        <v>0</v>
      </c>
      <c r="AC5157" s="52">
        <f t="shared" si="695"/>
        <v>534.6</v>
      </c>
      <c r="AD5157" s="53">
        <f>(ROUND(AC5157-AC5150,1)/AC5150)</f>
        <v>0.22390109890109888</v>
      </c>
    </row>
    <row r="5158" spans="1:30">
      <c r="A5158" s="46" t="s">
        <v>36</v>
      </c>
      <c r="B5158" s="47"/>
      <c r="C5158" s="48" t="s">
        <v>12</v>
      </c>
      <c r="D5158" s="49">
        <v>60</v>
      </c>
      <c r="E5158" s="49">
        <v>0</v>
      </c>
      <c r="F5158" s="49">
        <v>0</v>
      </c>
      <c r="G5158" s="49">
        <v>120</v>
      </c>
      <c r="H5158" s="49">
        <v>0</v>
      </c>
      <c r="I5158" s="50">
        <v>80</v>
      </c>
      <c r="J5158" s="50">
        <v>0</v>
      </c>
      <c r="K5158" s="50">
        <v>0</v>
      </c>
      <c r="L5158" s="50">
        <v>100</v>
      </c>
      <c r="M5158" s="50">
        <v>0</v>
      </c>
      <c r="N5158" s="51">
        <f>D5158*$D$11</f>
        <v>81</v>
      </c>
      <c r="O5158" s="51">
        <f>E5158*$E$11</f>
        <v>0</v>
      </c>
      <c r="P5158" s="51">
        <f>F5158*$F$11</f>
        <v>0</v>
      </c>
      <c r="Q5158" s="51">
        <f>G5158*$G$11</f>
        <v>162</v>
      </c>
      <c r="R5158" s="51">
        <f>H5158*$H$11</f>
        <v>0</v>
      </c>
      <c r="S5158" s="51">
        <f>(N5158/100)*(I5158*$I$11)+(N5158/100)*(J5158*$J$11)</f>
        <v>64.800000000000011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226.8</v>
      </c>
      <c r="W5158" s="51">
        <f>(R5158/100)*(K5158*$K$11)+(R5158/100)*(L5158*$L$11)</f>
        <v>0</v>
      </c>
      <c r="X5158" s="51">
        <f t="shared" si="690"/>
        <v>145.80000000000001</v>
      </c>
      <c r="Y5158" s="51">
        <f t="shared" si="691"/>
        <v>0</v>
      </c>
      <c r="Z5158" s="51">
        <f t="shared" si="692"/>
        <v>0</v>
      </c>
      <c r="AA5158" s="51">
        <f t="shared" si="693"/>
        <v>388.8</v>
      </c>
      <c r="AB5158" s="51">
        <f t="shared" si="694"/>
        <v>0</v>
      </c>
      <c r="AC5158" s="52">
        <f t="shared" si="695"/>
        <v>534.6</v>
      </c>
      <c r="AD5158" s="53">
        <f>(ROUND(AC5158-AC5150,1)/AC5150)</f>
        <v>0.22390109890109888</v>
      </c>
    </row>
    <row r="5159" spans="1:30">
      <c r="A5159" s="46" t="s">
        <v>37</v>
      </c>
      <c r="B5159" s="47"/>
      <c r="C5159" s="48" t="s">
        <v>13</v>
      </c>
      <c r="D5159" s="49">
        <v>60</v>
      </c>
      <c r="E5159" s="49">
        <v>0</v>
      </c>
      <c r="F5159" s="49">
        <v>0</v>
      </c>
      <c r="G5159" s="49">
        <v>0</v>
      </c>
      <c r="H5159" s="49">
        <v>120</v>
      </c>
      <c r="I5159" s="50">
        <v>80</v>
      </c>
      <c r="J5159" s="50">
        <v>0</v>
      </c>
      <c r="K5159" s="50">
        <v>50</v>
      </c>
      <c r="L5159" s="50">
        <v>50</v>
      </c>
      <c r="M5159" s="50">
        <v>0</v>
      </c>
      <c r="N5159" s="51">
        <f>D5159*$D$12</f>
        <v>81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162</v>
      </c>
      <c r="S5159" s="51">
        <f>(N5159/100)*(I5159*$I$12)+(N5159/100)*(J5159*$J$12)</f>
        <v>64.800000000000011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226.8</v>
      </c>
      <c r="X5159" s="51">
        <f t="shared" si="690"/>
        <v>145.80000000000001</v>
      </c>
      <c r="Y5159" s="51">
        <f t="shared" si="691"/>
        <v>0</v>
      </c>
      <c r="Z5159" s="51">
        <f t="shared" si="692"/>
        <v>0</v>
      </c>
      <c r="AA5159" s="51">
        <f t="shared" si="693"/>
        <v>0</v>
      </c>
      <c r="AB5159" s="51">
        <f t="shared" si="694"/>
        <v>388.8</v>
      </c>
      <c r="AC5159" s="52">
        <f t="shared" si="695"/>
        <v>534.6</v>
      </c>
      <c r="AD5159" s="53">
        <f>(ROUND(AC5159-AC5150,1)/AC5150)</f>
        <v>0.22390109890109888</v>
      </c>
    </row>
    <row r="5160" spans="1:30">
      <c r="A5160" s="46" t="s">
        <v>38</v>
      </c>
      <c r="B5160" s="47"/>
      <c r="C5160" s="48" t="s">
        <v>14</v>
      </c>
      <c r="D5160" s="49">
        <v>120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115</v>
      </c>
      <c r="N5160" s="51">
        <f>D5160*$D$13</f>
        <v>162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372.6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690"/>
        <v>534.6</v>
      </c>
      <c r="Y5160" s="51">
        <f t="shared" si="691"/>
        <v>0</v>
      </c>
      <c r="Z5160" s="51">
        <f t="shared" si="692"/>
        <v>0</v>
      </c>
      <c r="AA5160" s="51">
        <f t="shared" si="693"/>
        <v>0</v>
      </c>
      <c r="AB5160" s="51">
        <f t="shared" si="694"/>
        <v>0</v>
      </c>
      <c r="AC5160" s="52">
        <f t="shared" si="695"/>
        <v>534.6</v>
      </c>
      <c r="AD5160" s="53">
        <f>(ROUND(AC5160-AC5150,1)/AC5150)</f>
        <v>0.22390109890109888</v>
      </c>
    </row>
    <row r="5161" spans="1:30">
      <c r="A5161" s="46" t="s">
        <v>39</v>
      </c>
      <c r="B5161" s="47"/>
      <c r="C5161" s="48" t="s">
        <v>15</v>
      </c>
      <c r="D5161" s="49">
        <v>120</v>
      </c>
      <c r="E5161" s="49">
        <v>0</v>
      </c>
      <c r="F5161" s="49">
        <v>0</v>
      </c>
      <c r="G5161" s="49">
        <v>0</v>
      </c>
      <c r="H5161" s="49">
        <v>0</v>
      </c>
      <c r="I5161" s="50">
        <v>80</v>
      </c>
      <c r="J5161" s="50">
        <v>0</v>
      </c>
      <c r="K5161" s="50">
        <v>75</v>
      </c>
      <c r="L5161" s="50">
        <v>0</v>
      </c>
      <c r="M5161" s="50">
        <v>0</v>
      </c>
      <c r="N5161" s="51">
        <f>D5161*$D$14</f>
        <v>162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372.6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690"/>
        <v>534.6</v>
      </c>
      <c r="Y5161" s="51">
        <f t="shared" si="691"/>
        <v>0</v>
      </c>
      <c r="Z5161" s="51">
        <f t="shared" si="692"/>
        <v>0</v>
      </c>
      <c r="AA5161" s="51">
        <f t="shared" si="693"/>
        <v>0</v>
      </c>
      <c r="AB5161" s="51">
        <f t="shared" si="694"/>
        <v>0</v>
      </c>
      <c r="AC5161" s="52">
        <f t="shared" si="695"/>
        <v>534.6</v>
      </c>
      <c r="AD5161" s="53">
        <f>(ROUND(AC5161-AC5150,1)/AC5150)</f>
        <v>0.22390109890109888</v>
      </c>
    </row>
    <row r="5162" spans="1:30">
      <c r="A5162" s="46"/>
      <c r="B5162" s="47"/>
      <c r="C5162" s="48" t="s">
        <v>16</v>
      </c>
      <c r="D5162" s="49">
        <v>120</v>
      </c>
      <c r="E5162" s="49">
        <v>0</v>
      </c>
      <c r="F5162" s="49">
        <v>0</v>
      </c>
      <c r="G5162" s="49">
        <v>0</v>
      </c>
      <c r="H5162" s="49">
        <v>0</v>
      </c>
      <c r="I5162" s="50">
        <v>80</v>
      </c>
      <c r="J5162" s="50">
        <v>0</v>
      </c>
      <c r="K5162" s="50">
        <v>0</v>
      </c>
      <c r="L5162" s="50">
        <v>75</v>
      </c>
      <c r="M5162" s="50">
        <v>0</v>
      </c>
      <c r="N5162" s="51">
        <f>D5162*$D$15</f>
        <v>162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372.6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690"/>
        <v>534.6</v>
      </c>
      <c r="Y5162" s="51">
        <f t="shared" si="691"/>
        <v>0</v>
      </c>
      <c r="Z5162" s="51">
        <f t="shared" si="692"/>
        <v>0</v>
      </c>
      <c r="AA5162" s="51">
        <f t="shared" si="693"/>
        <v>0</v>
      </c>
      <c r="AB5162" s="51">
        <f t="shared" si="694"/>
        <v>0</v>
      </c>
      <c r="AC5162" s="52">
        <f t="shared" si="695"/>
        <v>534.6</v>
      </c>
      <c r="AD5162" s="53">
        <f>(ROUND(AC5162-AC5150,1)/AC5150)</f>
        <v>0.22390109890109888</v>
      </c>
    </row>
    <row r="5163" spans="1:30">
      <c r="A5163" s="46"/>
      <c r="B5163" s="47"/>
      <c r="C5163" s="48" t="s">
        <v>17</v>
      </c>
      <c r="D5163" s="49">
        <v>120</v>
      </c>
      <c r="E5163" s="49">
        <v>0</v>
      </c>
      <c r="F5163" s="49">
        <v>0</v>
      </c>
      <c r="G5163" s="49">
        <v>0</v>
      </c>
      <c r="H5163" s="49">
        <v>0</v>
      </c>
      <c r="I5163" s="50">
        <v>80</v>
      </c>
      <c r="J5163" s="50">
        <v>45</v>
      </c>
      <c r="K5163" s="50">
        <v>0</v>
      </c>
      <c r="L5163" s="50">
        <v>0</v>
      </c>
      <c r="M5163" s="50">
        <v>0</v>
      </c>
      <c r="N5163" s="51">
        <f>D5163*$D$16</f>
        <v>162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311.85000000000002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690"/>
        <v>473.85</v>
      </c>
      <c r="Y5163" s="51">
        <f t="shared" si="691"/>
        <v>0</v>
      </c>
      <c r="Z5163" s="51">
        <f t="shared" si="692"/>
        <v>0</v>
      </c>
      <c r="AA5163" s="51">
        <f t="shared" si="693"/>
        <v>0</v>
      </c>
      <c r="AB5163" s="51">
        <f t="shared" si="694"/>
        <v>0</v>
      </c>
      <c r="AC5163" s="52">
        <f t="shared" si="695"/>
        <v>473.9</v>
      </c>
      <c r="AD5163" s="53">
        <f>(ROUND(AC5163-AC5150,1)/AC5150)</f>
        <v>8.4935897435897439E-2</v>
      </c>
    </row>
    <row r="5164" spans="1:30">
      <c r="A5164" s="46"/>
      <c r="B5164" s="47"/>
      <c r="C5164" s="48" t="s">
        <v>18</v>
      </c>
      <c r="D5164" s="49">
        <v>120</v>
      </c>
      <c r="E5164" s="49">
        <v>0</v>
      </c>
      <c r="F5164" s="49">
        <v>0</v>
      </c>
      <c r="G5164" s="49">
        <v>0</v>
      </c>
      <c r="H5164" s="49">
        <v>0</v>
      </c>
      <c r="I5164" s="50">
        <v>100</v>
      </c>
      <c r="J5164" s="50">
        <v>0</v>
      </c>
      <c r="K5164" s="50">
        <v>0</v>
      </c>
      <c r="L5164" s="50">
        <v>0</v>
      </c>
      <c r="M5164" s="50">
        <v>0</v>
      </c>
      <c r="N5164" s="51">
        <f>D5164*$D$17</f>
        <v>162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405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690"/>
        <v>567</v>
      </c>
      <c r="Y5164" s="51">
        <f t="shared" si="691"/>
        <v>0</v>
      </c>
      <c r="Z5164" s="51">
        <f t="shared" si="692"/>
        <v>0</v>
      </c>
      <c r="AA5164" s="51">
        <f t="shared" si="693"/>
        <v>0</v>
      </c>
      <c r="AB5164" s="51">
        <f t="shared" si="694"/>
        <v>0</v>
      </c>
      <c r="AC5164" s="52">
        <f t="shared" si="695"/>
        <v>567</v>
      </c>
      <c r="AD5164" s="53">
        <f>(ROUND(AC5164-AC5150,1)/AC5150)</f>
        <v>0.29807692307692302</v>
      </c>
    </row>
    <row r="5165" spans="1:30">
      <c r="A5165" s="54" t="s">
        <v>19</v>
      </c>
      <c r="B5165" s="68" t="s">
        <v>413</v>
      </c>
      <c r="C5165" s="38" t="s">
        <v>4</v>
      </c>
      <c r="D5165" s="39">
        <v>60</v>
      </c>
      <c r="E5165" s="39">
        <v>0</v>
      </c>
      <c r="F5165" s="39">
        <v>0</v>
      </c>
      <c r="G5165" s="39">
        <v>0</v>
      </c>
      <c r="H5165" s="39">
        <v>60</v>
      </c>
      <c r="I5165" s="40">
        <v>40</v>
      </c>
      <c r="J5165" s="40">
        <v>20</v>
      </c>
      <c r="K5165" s="40">
        <v>60</v>
      </c>
      <c r="L5165" s="40">
        <v>60</v>
      </c>
      <c r="M5165" s="40">
        <v>0</v>
      </c>
      <c r="N5165" s="41">
        <f>D5165*$D$3</f>
        <v>84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84</v>
      </c>
      <c r="S5165" s="41">
        <f>(N5165/100)*(I5165*$I$3)+(N5165/100)*(J5165*$J$3)</f>
        <v>100.80000000000001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201.6</v>
      </c>
      <c r="X5165" s="41">
        <f t="shared" si="690"/>
        <v>184.8</v>
      </c>
      <c r="Y5165" s="41">
        <f t="shared" si="691"/>
        <v>0</v>
      </c>
      <c r="Z5165" s="41">
        <f t="shared" si="692"/>
        <v>0</v>
      </c>
      <c r="AA5165" s="41">
        <f t="shared" si="693"/>
        <v>0</v>
      </c>
      <c r="AB5165" s="41">
        <f t="shared" si="694"/>
        <v>285.60000000000002</v>
      </c>
      <c r="AC5165" s="42">
        <f t="shared" si="695"/>
        <v>470.4</v>
      </c>
      <c r="AD5165" s="69">
        <v>0</v>
      </c>
    </row>
    <row r="5166" spans="1:30">
      <c r="A5166" s="46" t="s">
        <v>29</v>
      </c>
      <c r="B5166" s="47">
        <v>30</v>
      </c>
      <c r="C5166" s="48" t="s">
        <v>5</v>
      </c>
      <c r="D5166" s="49">
        <v>60</v>
      </c>
      <c r="E5166" s="49">
        <v>0</v>
      </c>
      <c r="F5166" s="49">
        <v>0</v>
      </c>
      <c r="G5166" s="49">
        <v>0</v>
      </c>
      <c r="H5166" s="49">
        <v>60</v>
      </c>
      <c r="I5166" s="50">
        <v>60</v>
      </c>
      <c r="J5166" s="50">
        <v>50</v>
      </c>
      <c r="K5166" s="50">
        <v>60</v>
      </c>
      <c r="L5166" s="50">
        <v>60</v>
      </c>
      <c r="M5166" s="50">
        <v>0</v>
      </c>
      <c r="N5166" s="51">
        <f>D5166*$D$4</f>
        <v>81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81</v>
      </c>
      <c r="S5166" s="51">
        <f>(N5166/100)*(I5166*$I$4)+(N5166/100)*(J5166*$J$4)</f>
        <v>178.2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194.4</v>
      </c>
      <c r="X5166" s="51">
        <f t="shared" si="690"/>
        <v>259.2</v>
      </c>
      <c r="Y5166" s="51">
        <f t="shared" si="691"/>
        <v>0</v>
      </c>
      <c r="Z5166" s="51">
        <f t="shared" si="692"/>
        <v>0</v>
      </c>
      <c r="AA5166" s="51">
        <f t="shared" si="693"/>
        <v>0</v>
      </c>
      <c r="AB5166" s="51">
        <f t="shared" si="694"/>
        <v>275.39999999999998</v>
      </c>
      <c r="AC5166" s="52">
        <f t="shared" si="695"/>
        <v>534.6</v>
      </c>
      <c r="AD5166" s="53">
        <f>(ROUND(AC5166-AC5165,1)/AC5165)</f>
        <v>0.13647959183673469</v>
      </c>
    </row>
    <row r="5167" spans="1:30">
      <c r="A5167" s="46" t="s">
        <v>30</v>
      </c>
      <c r="B5167" s="47">
        <v>0</v>
      </c>
      <c r="C5167" s="48" t="s">
        <v>6</v>
      </c>
      <c r="D5167" s="49">
        <v>60</v>
      </c>
      <c r="E5167" s="49">
        <v>0</v>
      </c>
      <c r="F5167" s="49">
        <v>0</v>
      </c>
      <c r="G5167" s="49">
        <v>0</v>
      </c>
      <c r="H5167" s="49">
        <v>60</v>
      </c>
      <c r="I5167" s="50">
        <v>40</v>
      </c>
      <c r="J5167" s="50">
        <v>20</v>
      </c>
      <c r="K5167" s="50">
        <v>60</v>
      </c>
      <c r="L5167" s="50">
        <v>60</v>
      </c>
      <c r="M5167" s="50">
        <v>0</v>
      </c>
      <c r="N5167" s="51">
        <f>D5167*$D$5</f>
        <v>84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84</v>
      </c>
      <c r="S5167" s="51">
        <f>(N5167/100)*(I5167*$I$5)+(N5167/100)*(J5167*$J$5)</f>
        <v>100.80000000000001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201.6</v>
      </c>
      <c r="X5167" s="51">
        <f t="shared" si="690"/>
        <v>184.8</v>
      </c>
      <c r="Y5167" s="51">
        <f t="shared" si="691"/>
        <v>0</v>
      </c>
      <c r="Z5167" s="51">
        <f t="shared" si="692"/>
        <v>0</v>
      </c>
      <c r="AA5167" s="51">
        <f t="shared" si="693"/>
        <v>0</v>
      </c>
      <c r="AB5167" s="51">
        <f t="shared" si="694"/>
        <v>285.60000000000002</v>
      </c>
      <c r="AC5167" s="52">
        <f t="shared" si="695"/>
        <v>470.4</v>
      </c>
      <c r="AD5167" s="53">
        <f>(ROUND(AC5167-AC5165,1)/AC5165)</f>
        <v>0</v>
      </c>
    </row>
    <row r="5168" spans="1:30">
      <c r="A5168" s="46" t="s">
        <v>31</v>
      </c>
      <c r="B5168" s="47">
        <v>20</v>
      </c>
      <c r="C5168" s="48" t="s">
        <v>7</v>
      </c>
      <c r="D5168" s="49">
        <v>60</v>
      </c>
      <c r="E5168" s="49">
        <v>0</v>
      </c>
      <c r="F5168" s="49">
        <v>0</v>
      </c>
      <c r="G5168" s="49">
        <v>0</v>
      </c>
      <c r="H5168" s="49">
        <v>60</v>
      </c>
      <c r="I5168" s="50">
        <v>40</v>
      </c>
      <c r="J5168" s="50">
        <v>20</v>
      </c>
      <c r="K5168" s="50">
        <v>60</v>
      </c>
      <c r="L5168" s="50">
        <v>60</v>
      </c>
      <c r="M5168" s="50">
        <v>0</v>
      </c>
      <c r="N5168" s="51">
        <f>D5168*$D$6</f>
        <v>84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84</v>
      </c>
      <c r="S5168" s="51">
        <f>(N5168/100)*(I5168*$I$6)+(N5168/100)*(J5168*$J$6)</f>
        <v>100.80000000000001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201.6</v>
      </c>
      <c r="X5168" s="51">
        <f t="shared" si="690"/>
        <v>184.8</v>
      </c>
      <c r="Y5168" s="51">
        <f t="shared" si="691"/>
        <v>0</v>
      </c>
      <c r="Z5168" s="51">
        <f t="shared" si="692"/>
        <v>0</v>
      </c>
      <c r="AA5168" s="51">
        <f t="shared" si="693"/>
        <v>0</v>
      </c>
      <c r="AB5168" s="51">
        <f t="shared" si="694"/>
        <v>285.60000000000002</v>
      </c>
      <c r="AC5168" s="52">
        <f t="shared" si="695"/>
        <v>470.4</v>
      </c>
      <c r="AD5168" s="53">
        <f>(ROUND(AC5168-AC5165,1)/AC5165)</f>
        <v>0</v>
      </c>
    </row>
    <row r="5169" spans="1:30">
      <c r="A5169" s="46" t="s">
        <v>32</v>
      </c>
      <c r="B5169" s="47">
        <v>20</v>
      </c>
      <c r="C5169" s="48" t="s">
        <v>8</v>
      </c>
      <c r="D5169" s="49">
        <v>60</v>
      </c>
      <c r="E5169" s="49">
        <v>0</v>
      </c>
      <c r="F5169" s="49">
        <v>0</v>
      </c>
      <c r="G5169" s="49">
        <v>0</v>
      </c>
      <c r="H5169" s="49">
        <v>60</v>
      </c>
      <c r="I5169" s="50">
        <v>40</v>
      </c>
      <c r="J5169" s="50">
        <v>20</v>
      </c>
      <c r="K5169" s="50">
        <v>60</v>
      </c>
      <c r="L5169" s="50">
        <v>60</v>
      </c>
      <c r="M5169" s="50">
        <v>0</v>
      </c>
      <c r="N5169" s="51">
        <f>D5169*$D$7</f>
        <v>84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84</v>
      </c>
      <c r="S5169" s="51">
        <f>(N5169/100)*(I5169*$I$7)+(N5169/100)*(J5169*$J$7)</f>
        <v>100.80000000000001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201.6</v>
      </c>
      <c r="X5169" s="51">
        <f t="shared" si="690"/>
        <v>184.8</v>
      </c>
      <c r="Y5169" s="51">
        <f t="shared" si="691"/>
        <v>0</v>
      </c>
      <c r="Z5169" s="51">
        <f t="shared" si="692"/>
        <v>0</v>
      </c>
      <c r="AA5169" s="51">
        <f t="shared" si="693"/>
        <v>0</v>
      </c>
      <c r="AB5169" s="51">
        <f t="shared" si="694"/>
        <v>285.60000000000002</v>
      </c>
      <c r="AC5169" s="52">
        <f t="shared" si="695"/>
        <v>470.4</v>
      </c>
      <c r="AD5169" s="53">
        <f>(ROUND(AC5169-AC5165,1)/AC5165)</f>
        <v>0</v>
      </c>
    </row>
    <row r="5170" spans="1:30">
      <c r="A5170" s="46" t="s">
        <v>33</v>
      </c>
      <c r="B5170" s="47"/>
      <c r="C5170" s="48" t="s">
        <v>9</v>
      </c>
      <c r="D5170" s="49">
        <v>60</v>
      </c>
      <c r="E5170" s="49">
        <v>0</v>
      </c>
      <c r="F5170" s="49">
        <v>0</v>
      </c>
      <c r="G5170" s="49">
        <v>0</v>
      </c>
      <c r="H5170" s="49">
        <v>60</v>
      </c>
      <c r="I5170" s="50">
        <v>40</v>
      </c>
      <c r="J5170" s="50">
        <v>20</v>
      </c>
      <c r="K5170" s="50">
        <v>60</v>
      </c>
      <c r="L5170" s="50">
        <v>60</v>
      </c>
      <c r="M5170" s="50">
        <v>0</v>
      </c>
      <c r="N5170" s="51">
        <f>D5170*$D$8</f>
        <v>84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84</v>
      </c>
      <c r="S5170" s="51">
        <f>(N5170/100)*(I5170*$I$8)+(N5170/100)*(J5170*$J$8)</f>
        <v>100.80000000000001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201.6</v>
      </c>
      <c r="X5170" s="51">
        <f t="shared" si="690"/>
        <v>184.8</v>
      </c>
      <c r="Y5170" s="51">
        <f t="shared" si="691"/>
        <v>0</v>
      </c>
      <c r="Z5170" s="51">
        <f t="shared" si="692"/>
        <v>0</v>
      </c>
      <c r="AA5170" s="51">
        <f t="shared" si="693"/>
        <v>0</v>
      </c>
      <c r="AB5170" s="51">
        <f t="shared" si="694"/>
        <v>285.60000000000002</v>
      </c>
      <c r="AC5170" s="52">
        <f t="shared" si="695"/>
        <v>470.4</v>
      </c>
      <c r="AD5170" s="53">
        <f>(ROUND(AC5170-AC5165,1)/AC5165)</f>
        <v>0</v>
      </c>
    </row>
    <row r="5171" spans="1:30">
      <c r="A5171" s="46" t="s">
        <v>34</v>
      </c>
      <c r="B5171" s="47"/>
      <c r="C5171" s="48" t="s">
        <v>10</v>
      </c>
      <c r="D5171" s="49">
        <v>40</v>
      </c>
      <c r="E5171" s="49">
        <v>120</v>
      </c>
      <c r="F5171" s="49">
        <v>0</v>
      </c>
      <c r="G5171" s="49">
        <v>0</v>
      </c>
      <c r="H5171" s="49">
        <v>0</v>
      </c>
      <c r="I5171" s="50">
        <v>40</v>
      </c>
      <c r="J5171" s="50">
        <v>20</v>
      </c>
      <c r="K5171" s="50">
        <v>120</v>
      </c>
      <c r="L5171" s="50">
        <v>0</v>
      </c>
      <c r="M5171" s="50">
        <v>0</v>
      </c>
      <c r="N5171" s="51">
        <f>D5171*$D$9</f>
        <v>54</v>
      </c>
      <c r="O5171" s="51">
        <f>E5171*$E$9</f>
        <v>162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32.400000000000006</v>
      </c>
      <c r="T5171" s="51">
        <f>(O5171/100)*(K5171*$K$9)</f>
        <v>272.16000000000003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690"/>
        <v>86.4</v>
      </c>
      <c r="Y5171" s="51">
        <f t="shared" si="691"/>
        <v>434.16</v>
      </c>
      <c r="Z5171" s="51">
        <f t="shared" si="692"/>
        <v>0</v>
      </c>
      <c r="AA5171" s="51">
        <f t="shared" si="693"/>
        <v>0</v>
      </c>
      <c r="AB5171" s="51">
        <f t="shared" si="694"/>
        <v>0</v>
      </c>
      <c r="AC5171" s="52">
        <f t="shared" si="695"/>
        <v>520.6</v>
      </c>
      <c r="AD5171" s="53">
        <f>(ROUND(AC5171-AC5165,1)/AC5165)</f>
        <v>0.10671768707482994</v>
      </c>
    </row>
    <row r="5172" spans="1:30">
      <c r="A5172" s="46" t="s">
        <v>35</v>
      </c>
      <c r="B5172" s="47"/>
      <c r="C5172" s="48" t="s">
        <v>11</v>
      </c>
      <c r="D5172" s="49">
        <v>40</v>
      </c>
      <c r="E5172" s="49">
        <v>0</v>
      </c>
      <c r="F5172" s="49">
        <v>120</v>
      </c>
      <c r="G5172" s="49">
        <v>0</v>
      </c>
      <c r="H5172" s="49">
        <v>0</v>
      </c>
      <c r="I5172" s="50">
        <v>40</v>
      </c>
      <c r="J5172" s="50">
        <v>20</v>
      </c>
      <c r="K5172" s="50">
        <v>60</v>
      </c>
      <c r="L5172" s="50">
        <v>60</v>
      </c>
      <c r="M5172" s="50">
        <v>0</v>
      </c>
      <c r="N5172" s="51">
        <f>D5172*$D$10</f>
        <v>54</v>
      </c>
      <c r="O5172" s="51">
        <f>E5172*$E$10</f>
        <v>0</v>
      </c>
      <c r="P5172" s="51">
        <f>F5172*$F$10</f>
        <v>162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32.400000000000006</v>
      </c>
      <c r="T5172" s="51">
        <f>(O5172/100)*(K5172*$J$10)</f>
        <v>0</v>
      </c>
      <c r="U5172" s="51">
        <f>(P5172/100)*(K5172*$K$10)+(P5172/100)*(L5172*$L$10)</f>
        <v>272.16000000000003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690"/>
        <v>86.4</v>
      </c>
      <c r="Y5172" s="51">
        <f t="shared" si="691"/>
        <v>0</v>
      </c>
      <c r="Z5172" s="51">
        <f t="shared" si="692"/>
        <v>434.16</v>
      </c>
      <c r="AA5172" s="51">
        <f t="shared" si="693"/>
        <v>0</v>
      </c>
      <c r="AB5172" s="51">
        <f t="shared" si="694"/>
        <v>0</v>
      </c>
      <c r="AC5172" s="52">
        <f t="shared" si="695"/>
        <v>520.6</v>
      </c>
      <c r="AD5172" s="53">
        <f>(ROUND(AC5172-AC5165,1)/AC5165)</f>
        <v>0.10671768707482994</v>
      </c>
    </row>
    <row r="5173" spans="1:30">
      <c r="A5173" s="46" t="s">
        <v>36</v>
      </c>
      <c r="B5173" s="47"/>
      <c r="C5173" s="48" t="s">
        <v>12</v>
      </c>
      <c r="D5173" s="49">
        <v>40</v>
      </c>
      <c r="E5173" s="49">
        <v>0</v>
      </c>
      <c r="F5173" s="49">
        <v>0</v>
      </c>
      <c r="G5173" s="49">
        <v>120</v>
      </c>
      <c r="H5173" s="49">
        <v>0</v>
      </c>
      <c r="I5173" s="50">
        <v>40</v>
      </c>
      <c r="J5173" s="50">
        <v>20</v>
      </c>
      <c r="K5173" s="50">
        <v>0</v>
      </c>
      <c r="L5173" s="50">
        <v>120</v>
      </c>
      <c r="M5173" s="50">
        <v>0</v>
      </c>
      <c r="N5173" s="51">
        <f>D5173*$D$11</f>
        <v>54</v>
      </c>
      <c r="O5173" s="51">
        <f>E5173*$E$11</f>
        <v>0</v>
      </c>
      <c r="P5173" s="51">
        <f>F5173*$F$11</f>
        <v>0</v>
      </c>
      <c r="Q5173" s="51">
        <f>G5173*$G$11</f>
        <v>162</v>
      </c>
      <c r="R5173" s="51">
        <f>H5173*$H$11</f>
        <v>0</v>
      </c>
      <c r="S5173" s="51">
        <f>(N5173/100)*(I5173*$I$11)+(N5173/100)*(J5173*$J$11)</f>
        <v>32.400000000000006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272.16000000000003</v>
      </c>
      <c r="W5173" s="51">
        <f>(R5173/100)*(K5173*$K$11)+(R5173/100)*(L5173*$L$11)</f>
        <v>0</v>
      </c>
      <c r="X5173" s="51">
        <f t="shared" si="690"/>
        <v>86.4</v>
      </c>
      <c r="Y5173" s="51">
        <f t="shared" si="691"/>
        <v>0</v>
      </c>
      <c r="Z5173" s="51">
        <f t="shared" si="692"/>
        <v>0</v>
      </c>
      <c r="AA5173" s="51">
        <f t="shared" si="693"/>
        <v>434.16</v>
      </c>
      <c r="AB5173" s="51">
        <f t="shared" si="694"/>
        <v>0</v>
      </c>
      <c r="AC5173" s="52">
        <f t="shared" si="695"/>
        <v>520.6</v>
      </c>
      <c r="AD5173" s="53">
        <f>(ROUND(AC5173-AC5165,1)/AC5165)</f>
        <v>0.10671768707482994</v>
      </c>
    </row>
    <row r="5174" spans="1:30">
      <c r="A5174" s="46" t="s">
        <v>37</v>
      </c>
      <c r="B5174" s="47"/>
      <c r="C5174" s="48" t="s">
        <v>13</v>
      </c>
      <c r="D5174" s="49">
        <v>40</v>
      </c>
      <c r="E5174" s="49">
        <v>0</v>
      </c>
      <c r="F5174" s="49">
        <v>0</v>
      </c>
      <c r="G5174" s="49">
        <v>0</v>
      </c>
      <c r="H5174" s="49">
        <v>120</v>
      </c>
      <c r="I5174" s="50">
        <v>40</v>
      </c>
      <c r="J5174" s="50">
        <v>20</v>
      </c>
      <c r="K5174" s="50">
        <v>70</v>
      </c>
      <c r="L5174" s="50">
        <v>70</v>
      </c>
      <c r="M5174" s="50">
        <v>0</v>
      </c>
      <c r="N5174" s="51">
        <f>D5174*$D$12</f>
        <v>54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162</v>
      </c>
      <c r="S5174" s="51">
        <f>(N5174/100)*(I5174*$I$12)+(N5174/100)*(J5174*$J$12)</f>
        <v>32.400000000000006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317.52000000000004</v>
      </c>
      <c r="X5174" s="51">
        <f t="shared" si="690"/>
        <v>86.4</v>
      </c>
      <c r="Y5174" s="51">
        <f t="shared" si="691"/>
        <v>0</v>
      </c>
      <c r="Z5174" s="51">
        <f t="shared" si="692"/>
        <v>0</v>
      </c>
      <c r="AA5174" s="51">
        <f t="shared" si="693"/>
        <v>0</v>
      </c>
      <c r="AB5174" s="51">
        <f t="shared" si="694"/>
        <v>479.52000000000004</v>
      </c>
      <c r="AC5174" s="52">
        <f t="shared" si="695"/>
        <v>565.9</v>
      </c>
      <c r="AD5174" s="53">
        <f>(ROUND(AC5174-AC5165,1)/AC5165)</f>
        <v>0.20301870748299319</v>
      </c>
    </row>
    <row r="5175" spans="1:30">
      <c r="A5175" s="46" t="s">
        <v>38</v>
      </c>
      <c r="B5175" s="47"/>
      <c r="C5175" s="48" t="s">
        <v>14</v>
      </c>
      <c r="D5175" s="49">
        <v>60</v>
      </c>
      <c r="E5175" s="49">
        <v>0</v>
      </c>
      <c r="F5175" s="49">
        <v>0</v>
      </c>
      <c r="G5175" s="49">
        <v>0</v>
      </c>
      <c r="H5175" s="49">
        <v>60</v>
      </c>
      <c r="I5175" s="50">
        <v>0</v>
      </c>
      <c r="J5175" s="50">
        <v>0</v>
      </c>
      <c r="K5175" s="50">
        <v>0</v>
      </c>
      <c r="L5175" s="50">
        <v>0</v>
      </c>
      <c r="M5175" s="50">
        <v>130</v>
      </c>
      <c r="N5175" s="51">
        <f>D5175*$D$13</f>
        <v>81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81</v>
      </c>
      <c r="S5175" s="51">
        <f>(N5175/100)*(I5175*$I$13)+(N5175/100)*(J5175*$J$13)+(N5175/100)*(M5175*$M$13)</f>
        <v>210.60000000000002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210.60000000000002</v>
      </c>
      <c r="X5175" s="51">
        <f t="shared" si="690"/>
        <v>291.60000000000002</v>
      </c>
      <c r="Y5175" s="51">
        <f t="shared" si="691"/>
        <v>0</v>
      </c>
      <c r="Z5175" s="51">
        <f t="shared" si="692"/>
        <v>0</v>
      </c>
      <c r="AA5175" s="51">
        <f t="shared" si="693"/>
        <v>0</v>
      </c>
      <c r="AB5175" s="51">
        <f t="shared" si="694"/>
        <v>291.60000000000002</v>
      </c>
      <c r="AC5175" s="52">
        <f t="shared" si="695"/>
        <v>583.20000000000005</v>
      </c>
      <c r="AD5175" s="53">
        <f>(ROUND(AC5175-AC5165,1)/AC5165)</f>
        <v>0.23979591836734696</v>
      </c>
    </row>
    <row r="5176" spans="1:30">
      <c r="A5176" s="46" t="s">
        <v>39</v>
      </c>
      <c r="B5176" s="47"/>
      <c r="C5176" s="48" t="s">
        <v>15</v>
      </c>
      <c r="D5176" s="49">
        <v>110</v>
      </c>
      <c r="E5176" s="49">
        <v>0</v>
      </c>
      <c r="F5176" s="49">
        <v>0</v>
      </c>
      <c r="G5176" s="49">
        <v>0</v>
      </c>
      <c r="H5176" s="49">
        <v>0</v>
      </c>
      <c r="I5176" s="50">
        <v>40</v>
      </c>
      <c r="J5176" s="50">
        <v>20</v>
      </c>
      <c r="K5176" s="50">
        <v>110</v>
      </c>
      <c r="L5176" s="50">
        <v>0</v>
      </c>
      <c r="M5176" s="50">
        <v>0</v>
      </c>
      <c r="N5176" s="51">
        <f>D5176*$D$14</f>
        <v>148.5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415.80000000000007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690"/>
        <v>564.30000000000007</v>
      </c>
      <c r="Y5176" s="51">
        <f t="shared" si="691"/>
        <v>0</v>
      </c>
      <c r="Z5176" s="51">
        <f t="shared" si="692"/>
        <v>0</v>
      </c>
      <c r="AA5176" s="51">
        <f t="shared" si="693"/>
        <v>0</v>
      </c>
      <c r="AB5176" s="51">
        <f t="shared" si="694"/>
        <v>0</v>
      </c>
      <c r="AC5176" s="52">
        <f t="shared" si="695"/>
        <v>564.29999999999995</v>
      </c>
      <c r="AD5176" s="53">
        <f>(ROUND(AC5176-AC5165,1)/AC5165)</f>
        <v>0.19961734693877553</v>
      </c>
    </row>
    <row r="5177" spans="1:30">
      <c r="A5177" s="46"/>
      <c r="B5177" s="47"/>
      <c r="C5177" s="48" t="s">
        <v>16</v>
      </c>
      <c r="D5177" s="49">
        <v>110</v>
      </c>
      <c r="E5177" s="49">
        <v>0</v>
      </c>
      <c r="F5177" s="49">
        <v>0</v>
      </c>
      <c r="G5177" s="49">
        <v>0</v>
      </c>
      <c r="H5177" s="49">
        <v>0</v>
      </c>
      <c r="I5177" s="50">
        <v>40</v>
      </c>
      <c r="J5177" s="50">
        <v>20</v>
      </c>
      <c r="K5177" s="50">
        <v>0</v>
      </c>
      <c r="L5177" s="50">
        <v>110</v>
      </c>
      <c r="M5177" s="50">
        <v>0</v>
      </c>
      <c r="N5177" s="51">
        <f>D5177*$D$15</f>
        <v>148.5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415.80000000000007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690"/>
        <v>564.30000000000007</v>
      </c>
      <c r="Y5177" s="51">
        <f t="shared" si="691"/>
        <v>0</v>
      </c>
      <c r="Z5177" s="51">
        <f t="shared" si="692"/>
        <v>0</v>
      </c>
      <c r="AA5177" s="51">
        <f t="shared" si="693"/>
        <v>0</v>
      </c>
      <c r="AB5177" s="51">
        <f t="shared" si="694"/>
        <v>0</v>
      </c>
      <c r="AC5177" s="52">
        <f t="shared" si="695"/>
        <v>564.29999999999995</v>
      </c>
      <c r="AD5177" s="53">
        <f>(ROUND(AC5177-AC5165,1)/AC5165)</f>
        <v>0.19961734693877553</v>
      </c>
    </row>
    <row r="5178" spans="1:30">
      <c r="A5178" s="46"/>
      <c r="B5178" s="47"/>
      <c r="C5178" s="48" t="s">
        <v>17</v>
      </c>
      <c r="D5178" s="49">
        <v>60</v>
      </c>
      <c r="E5178" s="49">
        <v>0</v>
      </c>
      <c r="F5178" s="49">
        <v>0</v>
      </c>
      <c r="G5178" s="49">
        <v>0</v>
      </c>
      <c r="H5178" s="49">
        <v>60</v>
      </c>
      <c r="I5178" s="50">
        <v>40</v>
      </c>
      <c r="J5178" s="50">
        <v>120</v>
      </c>
      <c r="K5178" s="50">
        <v>60</v>
      </c>
      <c r="L5178" s="50">
        <v>60</v>
      </c>
      <c r="M5178" s="50">
        <v>0</v>
      </c>
      <c r="N5178" s="51">
        <f>D5178*$D$16</f>
        <v>81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81</v>
      </c>
      <c r="S5178" s="51">
        <f>(N5178/100)*(I5178*$I$16)+(N5178/100)*(J5178*$J$16)</f>
        <v>275.40000000000003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97.2</v>
      </c>
      <c r="X5178" s="51">
        <f t="shared" si="690"/>
        <v>356.40000000000003</v>
      </c>
      <c r="Y5178" s="51">
        <f t="shared" si="691"/>
        <v>0</v>
      </c>
      <c r="Z5178" s="51">
        <f t="shared" si="692"/>
        <v>0</v>
      </c>
      <c r="AA5178" s="51">
        <f t="shared" si="693"/>
        <v>0</v>
      </c>
      <c r="AB5178" s="51">
        <f t="shared" si="694"/>
        <v>178.2</v>
      </c>
      <c r="AC5178" s="52">
        <f t="shared" si="695"/>
        <v>534.6</v>
      </c>
      <c r="AD5178" s="53">
        <f>(ROUND(AC5178-AC5165,1)/AC5165)</f>
        <v>0.13647959183673469</v>
      </c>
    </row>
    <row r="5179" spans="1:30">
      <c r="A5179" s="46"/>
      <c r="B5179" s="47"/>
      <c r="C5179" s="48" t="s">
        <v>18</v>
      </c>
      <c r="D5179" s="49">
        <v>60</v>
      </c>
      <c r="E5179" s="49">
        <v>0</v>
      </c>
      <c r="F5179" s="49">
        <v>0</v>
      </c>
      <c r="G5179" s="49">
        <v>0</v>
      </c>
      <c r="H5179" s="49">
        <v>60</v>
      </c>
      <c r="I5179" s="50">
        <v>150</v>
      </c>
      <c r="J5179" s="50">
        <v>20</v>
      </c>
      <c r="K5179" s="50">
        <v>60</v>
      </c>
      <c r="L5179" s="50">
        <v>60</v>
      </c>
      <c r="M5179" s="50">
        <v>0</v>
      </c>
      <c r="N5179" s="51">
        <f>D5179*$D$17</f>
        <v>81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81</v>
      </c>
      <c r="S5179" s="51">
        <f>(N5179/100)*(I5179*$I$17)+(N5179/100)*(J5179*$J$17)</f>
        <v>319.95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97.2</v>
      </c>
      <c r="X5179" s="51">
        <f t="shared" si="690"/>
        <v>400.95</v>
      </c>
      <c r="Y5179" s="51">
        <f t="shared" si="691"/>
        <v>0</v>
      </c>
      <c r="Z5179" s="51">
        <f t="shared" si="692"/>
        <v>0</v>
      </c>
      <c r="AA5179" s="51">
        <f t="shared" si="693"/>
        <v>0</v>
      </c>
      <c r="AB5179" s="51">
        <f t="shared" si="694"/>
        <v>178.2</v>
      </c>
      <c r="AC5179" s="52">
        <f t="shared" si="695"/>
        <v>579.20000000000005</v>
      </c>
      <c r="AD5179" s="53">
        <f>(ROUND(AC5179-AC5165,1)/AC5165)</f>
        <v>0.23129251700680273</v>
      </c>
    </row>
    <row r="5180" spans="1:30">
      <c r="A5180" s="54" t="s">
        <v>19</v>
      </c>
      <c r="B5180" s="68" t="s">
        <v>414</v>
      </c>
      <c r="C5180" s="38" t="s">
        <v>4</v>
      </c>
      <c r="D5180" s="39">
        <v>40</v>
      </c>
      <c r="E5180" s="39">
        <v>0</v>
      </c>
      <c r="F5180" s="39">
        <v>0</v>
      </c>
      <c r="G5180" s="39">
        <v>0</v>
      </c>
      <c r="H5180" s="39">
        <v>0</v>
      </c>
      <c r="I5180" s="40">
        <v>20</v>
      </c>
      <c r="J5180" s="40">
        <v>60</v>
      </c>
      <c r="K5180" s="40">
        <v>0</v>
      </c>
      <c r="L5180" s="40">
        <v>0</v>
      </c>
      <c r="M5180" s="40">
        <v>0</v>
      </c>
      <c r="N5180" s="41">
        <f>D5180*$D$3</f>
        <v>56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89.600000000000009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690"/>
        <v>145.60000000000002</v>
      </c>
      <c r="Y5180" s="41">
        <f t="shared" si="691"/>
        <v>0</v>
      </c>
      <c r="Z5180" s="41">
        <f t="shared" si="692"/>
        <v>0</v>
      </c>
      <c r="AA5180" s="41">
        <f t="shared" si="693"/>
        <v>0</v>
      </c>
      <c r="AB5180" s="41">
        <f t="shared" si="694"/>
        <v>0</v>
      </c>
      <c r="AC5180" s="42">
        <f t="shared" si="695"/>
        <v>145.6</v>
      </c>
      <c r="AD5180" s="69">
        <v>0</v>
      </c>
    </row>
    <row r="5181" spans="1:30">
      <c r="A5181" s="46" t="s">
        <v>29</v>
      </c>
      <c r="B5181" s="47">
        <v>10</v>
      </c>
      <c r="C5181" s="48" t="s">
        <v>5</v>
      </c>
      <c r="D5181" s="49">
        <v>40</v>
      </c>
      <c r="E5181" s="49">
        <v>0</v>
      </c>
      <c r="F5181" s="49">
        <v>0</v>
      </c>
      <c r="G5181" s="49">
        <v>0</v>
      </c>
      <c r="H5181" s="49">
        <v>0</v>
      </c>
      <c r="I5181" s="50">
        <v>35</v>
      </c>
      <c r="J5181" s="50">
        <v>75</v>
      </c>
      <c r="K5181" s="50">
        <v>0</v>
      </c>
      <c r="L5181" s="50">
        <v>0</v>
      </c>
      <c r="M5181" s="50">
        <v>0</v>
      </c>
      <c r="N5181" s="51">
        <f>D5181*$D$4</f>
        <v>54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118.80000000000001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690"/>
        <v>172.8</v>
      </c>
      <c r="Y5181" s="51">
        <f t="shared" si="691"/>
        <v>0</v>
      </c>
      <c r="Z5181" s="51">
        <f t="shared" si="692"/>
        <v>0</v>
      </c>
      <c r="AA5181" s="51">
        <f t="shared" si="693"/>
        <v>0</v>
      </c>
      <c r="AB5181" s="51">
        <f t="shared" si="694"/>
        <v>0</v>
      </c>
      <c r="AC5181" s="52">
        <f t="shared" si="695"/>
        <v>172.8</v>
      </c>
      <c r="AD5181" s="53">
        <f>(ROUND(AC5181-AC5180,1)/AC5180)</f>
        <v>0.18681318681318682</v>
      </c>
    </row>
    <row r="5182" spans="1:30">
      <c r="A5182" s="46" t="s">
        <v>30</v>
      </c>
      <c r="B5182" s="47">
        <v>16</v>
      </c>
      <c r="C5182" s="48" t="s">
        <v>6</v>
      </c>
      <c r="D5182" s="49">
        <v>40</v>
      </c>
      <c r="E5182" s="49">
        <v>0</v>
      </c>
      <c r="F5182" s="49">
        <v>0</v>
      </c>
      <c r="G5182" s="49">
        <v>0</v>
      </c>
      <c r="H5182" s="49">
        <v>0</v>
      </c>
      <c r="I5182" s="50">
        <v>20</v>
      </c>
      <c r="J5182" s="50">
        <v>60</v>
      </c>
      <c r="K5182" s="50">
        <v>0</v>
      </c>
      <c r="L5182" s="50">
        <v>0</v>
      </c>
      <c r="M5182" s="50">
        <v>0</v>
      </c>
      <c r="N5182" s="51">
        <f>D5182*$D$5</f>
        <v>56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89.600000000000009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ref="X5182:X5213" si="696">N5182+S5182</f>
        <v>145.60000000000002</v>
      </c>
      <c r="Y5182" s="51">
        <f t="shared" ref="Y5182:Y5213" si="697">O5182+T5182</f>
        <v>0</v>
      </c>
      <c r="Z5182" s="51">
        <f t="shared" ref="Z5182:Z5213" si="698">P5182+U5182</f>
        <v>0</v>
      </c>
      <c r="AA5182" s="51">
        <f t="shared" ref="AA5182:AA5213" si="699">Q5182+V5182</f>
        <v>0</v>
      </c>
      <c r="AB5182" s="51">
        <f t="shared" ref="AB5182:AB5213" si="700">R5182+W5182</f>
        <v>0</v>
      </c>
      <c r="AC5182" s="52">
        <f t="shared" ref="AC5182:AC5213" si="701">ROUND(X5182+Y5182+Z5182+AA5182+AB5182,1)</f>
        <v>145.6</v>
      </c>
      <c r="AD5182" s="53">
        <f>(ROUND(AC5182-AC5180,1)/AC5180)</f>
        <v>0</v>
      </c>
    </row>
    <row r="5183" spans="1:30">
      <c r="A5183" s="46" t="s">
        <v>31</v>
      </c>
      <c r="B5183" s="47">
        <v>0</v>
      </c>
      <c r="C5183" s="48" t="s">
        <v>7</v>
      </c>
      <c r="D5183" s="49">
        <v>40</v>
      </c>
      <c r="E5183" s="49">
        <v>0</v>
      </c>
      <c r="F5183" s="49">
        <v>0</v>
      </c>
      <c r="G5183" s="49">
        <v>0</v>
      </c>
      <c r="H5183" s="49">
        <v>0</v>
      </c>
      <c r="I5183" s="50">
        <v>20</v>
      </c>
      <c r="J5183" s="50">
        <v>60</v>
      </c>
      <c r="K5183" s="50">
        <v>0</v>
      </c>
      <c r="L5183" s="50">
        <v>0</v>
      </c>
      <c r="M5183" s="50">
        <v>0</v>
      </c>
      <c r="N5183" s="51">
        <f>D5183*$D$6</f>
        <v>56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89.600000000000009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696"/>
        <v>145.60000000000002</v>
      </c>
      <c r="Y5183" s="51">
        <f t="shared" si="697"/>
        <v>0</v>
      </c>
      <c r="Z5183" s="51">
        <f t="shared" si="698"/>
        <v>0</v>
      </c>
      <c r="AA5183" s="51">
        <f t="shared" si="699"/>
        <v>0</v>
      </c>
      <c r="AB5183" s="51">
        <f t="shared" si="700"/>
        <v>0</v>
      </c>
      <c r="AC5183" s="52">
        <f t="shared" si="701"/>
        <v>145.6</v>
      </c>
      <c r="AD5183" s="53">
        <f>(ROUND(AC5183-AC5180,1)/AC5180)</f>
        <v>0</v>
      </c>
    </row>
    <row r="5184" spans="1:30">
      <c r="A5184" s="46" t="s">
        <v>32</v>
      </c>
      <c r="B5184" s="47">
        <v>0</v>
      </c>
      <c r="C5184" s="48" t="s">
        <v>8</v>
      </c>
      <c r="D5184" s="49">
        <v>40</v>
      </c>
      <c r="E5184" s="49">
        <v>0</v>
      </c>
      <c r="F5184" s="49">
        <v>0</v>
      </c>
      <c r="G5184" s="49">
        <v>0</v>
      </c>
      <c r="H5184" s="49">
        <v>0</v>
      </c>
      <c r="I5184" s="50">
        <v>20</v>
      </c>
      <c r="J5184" s="50">
        <v>60</v>
      </c>
      <c r="K5184" s="50">
        <v>0</v>
      </c>
      <c r="L5184" s="50">
        <v>0</v>
      </c>
      <c r="M5184" s="50">
        <v>0</v>
      </c>
      <c r="N5184" s="51">
        <f>D5184*$D$7</f>
        <v>56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89.600000000000009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si="696"/>
        <v>145.60000000000002</v>
      </c>
      <c r="Y5184" s="51">
        <f t="shared" si="697"/>
        <v>0</v>
      </c>
      <c r="Z5184" s="51">
        <f t="shared" si="698"/>
        <v>0</v>
      </c>
      <c r="AA5184" s="51">
        <f t="shared" si="699"/>
        <v>0</v>
      </c>
      <c r="AB5184" s="51">
        <f t="shared" si="700"/>
        <v>0</v>
      </c>
      <c r="AC5184" s="52">
        <f t="shared" si="701"/>
        <v>145.6</v>
      </c>
      <c r="AD5184" s="53">
        <f>(ROUND(AC5184-AC5180,1)/AC5180)</f>
        <v>0</v>
      </c>
    </row>
    <row r="5185" spans="1:30">
      <c r="A5185" s="46" t="s">
        <v>33</v>
      </c>
      <c r="B5185" s="47"/>
      <c r="C5185" s="48" t="s">
        <v>9</v>
      </c>
      <c r="D5185" s="49">
        <v>40</v>
      </c>
      <c r="E5185" s="49">
        <v>0</v>
      </c>
      <c r="F5185" s="49">
        <v>0</v>
      </c>
      <c r="G5185" s="49">
        <v>0</v>
      </c>
      <c r="H5185" s="49">
        <v>0</v>
      </c>
      <c r="I5185" s="50">
        <v>20</v>
      </c>
      <c r="J5185" s="50">
        <v>60</v>
      </c>
      <c r="K5185" s="50">
        <v>0</v>
      </c>
      <c r="L5185" s="50">
        <v>0</v>
      </c>
      <c r="M5185" s="50">
        <v>0</v>
      </c>
      <c r="N5185" s="51">
        <f>D5185*$D$8</f>
        <v>56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89.600000000000009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696"/>
        <v>145.60000000000002</v>
      </c>
      <c r="Y5185" s="51">
        <f t="shared" si="697"/>
        <v>0</v>
      </c>
      <c r="Z5185" s="51">
        <f t="shared" si="698"/>
        <v>0</v>
      </c>
      <c r="AA5185" s="51">
        <f t="shared" si="699"/>
        <v>0</v>
      </c>
      <c r="AB5185" s="51">
        <f t="shared" si="700"/>
        <v>0</v>
      </c>
      <c r="AC5185" s="52">
        <f t="shared" si="701"/>
        <v>145.6</v>
      </c>
      <c r="AD5185" s="53">
        <f>(ROUND(AC5185-AC5180,1)/AC5180)</f>
        <v>0</v>
      </c>
    </row>
    <row r="5186" spans="1:30">
      <c r="A5186" s="46" t="s">
        <v>34</v>
      </c>
      <c r="B5186" s="47"/>
      <c r="C5186" s="48" t="s">
        <v>10</v>
      </c>
      <c r="D5186" s="49">
        <v>20</v>
      </c>
      <c r="E5186" s="49">
        <v>40</v>
      </c>
      <c r="F5186" s="49">
        <v>0</v>
      </c>
      <c r="G5186" s="49">
        <v>0</v>
      </c>
      <c r="H5186" s="49">
        <v>0</v>
      </c>
      <c r="I5186" s="50">
        <v>20</v>
      </c>
      <c r="J5186" s="50">
        <v>60</v>
      </c>
      <c r="K5186" s="50">
        <v>100</v>
      </c>
      <c r="L5186" s="50">
        <v>0</v>
      </c>
      <c r="M5186" s="50">
        <v>0</v>
      </c>
      <c r="N5186" s="51">
        <f>D5186*$D$9</f>
        <v>27</v>
      </c>
      <c r="O5186" s="51">
        <f>E5186*$E$9</f>
        <v>54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21.6</v>
      </c>
      <c r="T5186" s="51">
        <f>(O5186/100)*(K5186*$K$9)</f>
        <v>75.600000000000009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696"/>
        <v>48.6</v>
      </c>
      <c r="Y5186" s="51">
        <f t="shared" si="697"/>
        <v>129.60000000000002</v>
      </c>
      <c r="Z5186" s="51">
        <f t="shared" si="698"/>
        <v>0</v>
      </c>
      <c r="AA5186" s="51">
        <f t="shared" si="699"/>
        <v>0</v>
      </c>
      <c r="AB5186" s="51">
        <f t="shared" si="700"/>
        <v>0</v>
      </c>
      <c r="AC5186" s="52">
        <f t="shared" si="701"/>
        <v>178.2</v>
      </c>
      <c r="AD5186" s="53">
        <f>(ROUND(AC5186-AC5180,1)/AC5180)</f>
        <v>0.22390109890109891</v>
      </c>
    </row>
    <row r="5187" spans="1:30">
      <c r="A5187" s="46" t="s">
        <v>35</v>
      </c>
      <c r="B5187" s="47"/>
      <c r="C5187" s="48" t="s">
        <v>11</v>
      </c>
      <c r="D5187" s="49">
        <v>20</v>
      </c>
      <c r="E5187" s="49">
        <v>0</v>
      </c>
      <c r="F5187" s="49">
        <v>40</v>
      </c>
      <c r="G5187" s="49">
        <v>0</v>
      </c>
      <c r="H5187" s="49">
        <v>0</v>
      </c>
      <c r="I5187" s="50">
        <v>20</v>
      </c>
      <c r="J5187" s="50">
        <v>60</v>
      </c>
      <c r="K5187" s="50">
        <v>50</v>
      </c>
      <c r="L5187" s="50">
        <v>50</v>
      </c>
      <c r="M5187" s="50">
        <v>0</v>
      </c>
      <c r="N5187" s="51">
        <f>D5187*$D$10</f>
        <v>27</v>
      </c>
      <c r="O5187" s="51">
        <f>E5187*$E$10</f>
        <v>0</v>
      </c>
      <c r="P5187" s="51">
        <f>F5187*$F$10</f>
        <v>54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21.6</v>
      </c>
      <c r="T5187" s="51">
        <f>(O5187/100)*(K5187*$J$10)</f>
        <v>0</v>
      </c>
      <c r="U5187" s="51">
        <f>(P5187/100)*(K5187*$K$10)+(P5187/100)*(L5187*$L$10)</f>
        <v>75.600000000000009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696"/>
        <v>48.6</v>
      </c>
      <c r="Y5187" s="51">
        <f t="shared" si="697"/>
        <v>0</v>
      </c>
      <c r="Z5187" s="51">
        <f t="shared" si="698"/>
        <v>129.60000000000002</v>
      </c>
      <c r="AA5187" s="51">
        <f t="shared" si="699"/>
        <v>0</v>
      </c>
      <c r="AB5187" s="51">
        <f t="shared" si="700"/>
        <v>0</v>
      </c>
      <c r="AC5187" s="52">
        <f t="shared" si="701"/>
        <v>178.2</v>
      </c>
      <c r="AD5187" s="53">
        <f>(ROUND(AC5187-AC5180,1)/AC5180)</f>
        <v>0.22390109890109891</v>
      </c>
    </row>
    <row r="5188" spans="1:30">
      <c r="A5188" s="46" t="s">
        <v>36</v>
      </c>
      <c r="B5188" s="47"/>
      <c r="C5188" s="48" t="s">
        <v>12</v>
      </c>
      <c r="D5188" s="49">
        <v>20</v>
      </c>
      <c r="E5188" s="49">
        <v>0</v>
      </c>
      <c r="F5188" s="49">
        <v>0</v>
      </c>
      <c r="G5188" s="49">
        <v>40</v>
      </c>
      <c r="H5188" s="49">
        <v>0</v>
      </c>
      <c r="I5188" s="50">
        <v>20</v>
      </c>
      <c r="J5188" s="50">
        <v>60</v>
      </c>
      <c r="K5188" s="50">
        <v>0</v>
      </c>
      <c r="L5188" s="50">
        <v>100</v>
      </c>
      <c r="M5188" s="50">
        <v>0</v>
      </c>
      <c r="N5188" s="51">
        <f>D5188*$D$11</f>
        <v>27</v>
      </c>
      <c r="O5188" s="51">
        <f>E5188*$E$11</f>
        <v>0</v>
      </c>
      <c r="P5188" s="51">
        <f>F5188*$F$11</f>
        <v>0</v>
      </c>
      <c r="Q5188" s="51">
        <f>G5188*$G$11</f>
        <v>54</v>
      </c>
      <c r="R5188" s="51">
        <f>H5188*$H$11</f>
        <v>0</v>
      </c>
      <c r="S5188" s="51">
        <f>(N5188/100)*(I5188*$I$11)+(N5188/100)*(J5188*$J$11)</f>
        <v>21.6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75.600000000000009</v>
      </c>
      <c r="W5188" s="51">
        <f>(R5188/100)*(K5188*$K$11)+(R5188/100)*(L5188*$L$11)</f>
        <v>0</v>
      </c>
      <c r="X5188" s="51">
        <f t="shared" si="696"/>
        <v>48.6</v>
      </c>
      <c r="Y5188" s="51">
        <f t="shared" si="697"/>
        <v>0</v>
      </c>
      <c r="Z5188" s="51">
        <f t="shared" si="698"/>
        <v>0</v>
      </c>
      <c r="AA5188" s="51">
        <f t="shared" si="699"/>
        <v>129.60000000000002</v>
      </c>
      <c r="AB5188" s="51">
        <f t="shared" si="700"/>
        <v>0</v>
      </c>
      <c r="AC5188" s="52">
        <f t="shared" si="701"/>
        <v>178.2</v>
      </c>
      <c r="AD5188" s="53">
        <f>(ROUND(AC5188-AC5180,1)/AC5180)</f>
        <v>0.22390109890109891</v>
      </c>
    </row>
    <row r="5189" spans="1:30">
      <c r="A5189" s="46" t="s">
        <v>37</v>
      </c>
      <c r="B5189" s="47"/>
      <c r="C5189" s="48" t="s">
        <v>13</v>
      </c>
      <c r="D5189" s="49">
        <v>20</v>
      </c>
      <c r="E5189" s="49">
        <v>0</v>
      </c>
      <c r="F5189" s="49">
        <v>0</v>
      </c>
      <c r="G5189" s="49">
        <v>0</v>
      </c>
      <c r="H5189" s="49">
        <v>40</v>
      </c>
      <c r="I5189" s="50">
        <v>20</v>
      </c>
      <c r="J5189" s="50">
        <v>60</v>
      </c>
      <c r="K5189" s="50">
        <v>50</v>
      </c>
      <c r="L5189" s="50">
        <v>50</v>
      </c>
      <c r="M5189" s="50">
        <v>0</v>
      </c>
      <c r="N5189" s="51">
        <f>D5189*$D$12</f>
        <v>27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54</v>
      </c>
      <c r="S5189" s="51">
        <f>(N5189/100)*(I5189*$I$12)+(N5189/100)*(J5189*$J$12)</f>
        <v>21.6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75.600000000000009</v>
      </c>
      <c r="X5189" s="51">
        <f t="shared" si="696"/>
        <v>48.6</v>
      </c>
      <c r="Y5189" s="51">
        <f t="shared" si="697"/>
        <v>0</v>
      </c>
      <c r="Z5189" s="51">
        <f t="shared" si="698"/>
        <v>0</v>
      </c>
      <c r="AA5189" s="51">
        <f t="shared" si="699"/>
        <v>0</v>
      </c>
      <c r="AB5189" s="51">
        <f t="shared" si="700"/>
        <v>129.60000000000002</v>
      </c>
      <c r="AC5189" s="52">
        <f t="shared" si="701"/>
        <v>178.2</v>
      </c>
      <c r="AD5189" s="53">
        <f>(ROUND(AC5189-AC5180,1)/AC5180)</f>
        <v>0.22390109890109891</v>
      </c>
    </row>
    <row r="5190" spans="1:30">
      <c r="A5190" s="46" t="s">
        <v>38</v>
      </c>
      <c r="B5190" s="47"/>
      <c r="C5190" s="48" t="s">
        <v>14</v>
      </c>
      <c r="D5190" s="49">
        <v>40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98</v>
      </c>
      <c r="N5190" s="51">
        <f>D5190*$D$13</f>
        <v>54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105.84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696"/>
        <v>159.84</v>
      </c>
      <c r="Y5190" s="51">
        <f t="shared" si="697"/>
        <v>0</v>
      </c>
      <c r="Z5190" s="51">
        <f t="shared" si="698"/>
        <v>0</v>
      </c>
      <c r="AA5190" s="51">
        <f t="shared" si="699"/>
        <v>0</v>
      </c>
      <c r="AB5190" s="51">
        <f t="shared" si="700"/>
        <v>0</v>
      </c>
      <c r="AC5190" s="52">
        <f t="shared" si="701"/>
        <v>159.80000000000001</v>
      </c>
      <c r="AD5190" s="53">
        <f>(ROUND(AC5190-AC5180,1)/AC5180)</f>
        <v>9.7527472527472528E-2</v>
      </c>
    </row>
    <row r="5191" spans="1:30">
      <c r="A5191" s="46" t="s">
        <v>39</v>
      </c>
      <c r="B5191" s="47"/>
      <c r="C5191" s="48" t="s">
        <v>15</v>
      </c>
      <c r="D5191" s="49">
        <v>40</v>
      </c>
      <c r="E5191" s="49">
        <v>0</v>
      </c>
      <c r="F5191" s="49">
        <v>0</v>
      </c>
      <c r="G5191" s="49">
        <v>0</v>
      </c>
      <c r="H5191" s="49">
        <v>0</v>
      </c>
      <c r="I5191" s="50">
        <v>20</v>
      </c>
      <c r="J5191" s="50">
        <v>60</v>
      </c>
      <c r="K5191" s="50">
        <v>75</v>
      </c>
      <c r="L5191" s="50">
        <v>0</v>
      </c>
      <c r="M5191" s="50">
        <v>0</v>
      </c>
      <c r="N5191" s="51">
        <f>D5191*$D$14</f>
        <v>54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124.2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696"/>
        <v>178.2</v>
      </c>
      <c r="Y5191" s="51">
        <f t="shared" si="697"/>
        <v>0</v>
      </c>
      <c r="Z5191" s="51">
        <f t="shared" si="698"/>
        <v>0</v>
      </c>
      <c r="AA5191" s="51">
        <f t="shared" si="699"/>
        <v>0</v>
      </c>
      <c r="AB5191" s="51">
        <f t="shared" si="700"/>
        <v>0</v>
      </c>
      <c r="AC5191" s="52">
        <f t="shared" si="701"/>
        <v>178.2</v>
      </c>
      <c r="AD5191" s="53">
        <f>(ROUND(AC5191-AC5180,1)/AC5180)</f>
        <v>0.22390109890109891</v>
      </c>
    </row>
    <row r="5192" spans="1:30">
      <c r="A5192" s="46"/>
      <c r="B5192" s="47"/>
      <c r="C5192" s="48" t="s">
        <v>16</v>
      </c>
      <c r="D5192" s="49">
        <v>40</v>
      </c>
      <c r="E5192" s="49">
        <v>0</v>
      </c>
      <c r="F5192" s="49">
        <v>0</v>
      </c>
      <c r="G5192" s="49">
        <v>0</v>
      </c>
      <c r="H5192" s="49">
        <v>0</v>
      </c>
      <c r="I5192" s="50">
        <v>20</v>
      </c>
      <c r="J5192" s="50">
        <v>60</v>
      </c>
      <c r="K5192" s="50">
        <v>0</v>
      </c>
      <c r="L5192" s="50">
        <v>75</v>
      </c>
      <c r="M5192" s="50">
        <v>0</v>
      </c>
      <c r="N5192" s="51">
        <f>D5192*$D$15</f>
        <v>54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124.2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696"/>
        <v>178.2</v>
      </c>
      <c r="Y5192" s="51">
        <f t="shared" si="697"/>
        <v>0</v>
      </c>
      <c r="Z5192" s="51">
        <f t="shared" si="698"/>
        <v>0</v>
      </c>
      <c r="AA5192" s="51">
        <f t="shared" si="699"/>
        <v>0</v>
      </c>
      <c r="AB5192" s="51">
        <f t="shared" si="700"/>
        <v>0</v>
      </c>
      <c r="AC5192" s="52">
        <f t="shared" si="701"/>
        <v>178.2</v>
      </c>
      <c r="AD5192" s="53">
        <f>(ROUND(AC5192-AC5180,1)/AC5180)</f>
        <v>0.22390109890109891</v>
      </c>
    </row>
    <row r="5193" spans="1:30">
      <c r="A5193" s="46"/>
      <c r="B5193" s="47"/>
      <c r="C5193" s="48" t="s">
        <v>17</v>
      </c>
      <c r="D5193" s="49">
        <v>40</v>
      </c>
      <c r="E5193" s="49">
        <v>0</v>
      </c>
      <c r="F5193" s="49">
        <v>0</v>
      </c>
      <c r="G5193" s="49">
        <v>0</v>
      </c>
      <c r="H5193" s="49">
        <v>0</v>
      </c>
      <c r="I5193" s="50">
        <v>20</v>
      </c>
      <c r="J5193" s="50">
        <v>80</v>
      </c>
      <c r="K5193" s="50">
        <v>0</v>
      </c>
      <c r="L5193" s="50">
        <v>0</v>
      </c>
      <c r="M5193" s="50">
        <v>0</v>
      </c>
      <c r="N5193" s="51">
        <f>D5193*$D$16</f>
        <v>54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118.8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696"/>
        <v>172.8</v>
      </c>
      <c r="Y5193" s="51">
        <f t="shared" si="697"/>
        <v>0</v>
      </c>
      <c r="Z5193" s="51">
        <f t="shared" si="698"/>
        <v>0</v>
      </c>
      <c r="AA5193" s="51">
        <f t="shared" si="699"/>
        <v>0</v>
      </c>
      <c r="AB5193" s="51">
        <f t="shared" si="700"/>
        <v>0</v>
      </c>
      <c r="AC5193" s="52">
        <f t="shared" si="701"/>
        <v>172.8</v>
      </c>
      <c r="AD5193" s="53">
        <f>(ROUND(AC5193-AC5180,1)/AC5180)</f>
        <v>0.18681318681318682</v>
      </c>
    </row>
    <row r="5194" spans="1:30">
      <c r="A5194" s="46"/>
      <c r="B5194" s="47"/>
      <c r="C5194" s="48" t="s">
        <v>18</v>
      </c>
      <c r="D5194" s="49">
        <v>40</v>
      </c>
      <c r="E5194" s="49">
        <v>0</v>
      </c>
      <c r="F5194" s="49">
        <v>0</v>
      </c>
      <c r="G5194" s="49">
        <v>0</v>
      </c>
      <c r="H5194" s="49">
        <v>0</v>
      </c>
      <c r="I5194" s="50">
        <v>55</v>
      </c>
      <c r="J5194" s="50">
        <v>60</v>
      </c>
      <c r="K5194" s="50">
        <v>0</v>
      </c>
      <c r="L5194" s="50">
        <v>0</v>
      </c>
      <c r="M5194" s="50">
        <v>0</v>
      </c>
      <c r="N5194" s="51">
        <f>D5194*$D$17</f>
        <v>54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106.65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696"/>
        <v>160.65</v>
      </c>
      <c r="Y5194" s="51">
        <f t="shared" si="697"/>
        <v>0</v>
      </c>
      <c r="Z5194" s="51">
        <f t="shared" si="698"/>
        <v>0</v>
      </c>
      <c r="AA5194" s="51">
        <f t="shared" si="699"/>
        <v>0</v>
      </c>
      <c r="AB5194" s="51">
        <f t="shared" si="700"/>
        <v>0</v>
      </c>
      <c r="AC5194" s="52">
        <f t="shared" si="701"/>
        <v>160.69999999999999</v>
      </c>
      <c r="AD5194" s="53">
        <f>(ROUND(AC5194-AC5180,1)/AC5180)</f>
        <v>0.10370879120879122</v>
      </c>
    </row>
    <row r="5195" spans="1:30">
      <c r="A5195" s="54" t="s">
        <v>19</v>
      </c>
      <c r="B5195" s="68" t="s">
        <v>415</v>
      </c>
      <c r="C5195" s="38" t="s">
        <v>4</v>
      </c>
      <c r="D5195" s="39">
        <v>50</v>
      </c>
      <c r="E5195" s="39">
        <v>0</v>
      </c>
      <c r="F5195" s="39">
        <v>0</v>
      </c>
      <c r="G5195" s="39">
        <v>0</v>
      </c>
      <c r="H5195" s="39">
        <v>0</v>
      </c>
      <c r="I5195" s="40">
        <v>30</v>
      </c>
      <c r="J5195" s="40">
        <v>50</v>
      </c>
      <c r="K5195" s="40">
        <v>0</v>
      </c>
      <c r="L5195" s="40">
        <v>0</v>
      </c>
      <c r="M5195" s="40">
        <v>0</v>
      </c>
      <c r="N5195" s="41">
        <f>D5195*$D$3</f>
        <v>70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112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696"/>
        <v>182</v>
      </c>
      <c r="Y5195" s="41">
        <f t="shared" si="697"/>
        <v>0</v>
      </c>
      <c r="Z5195" s="41">
        <f t="shared" si="698"/>
        <v>0</v>
      </c>
      <c r="AA5195" s="41">
        <f t="shared" si="699"/>
        <v>0</v>
      </c>
      <c r="AB5195" s="41">
        <f t="shared" si="700"/>
        <v>0</v>
      </c>
      <c r="AC5195" s="42">
        <f t="shared" si="701"/>
        <v>182</v>
      </c>
      <c r="AD5195" s="69">
        <v>0</v>
      </c>
    </row>
    <row r="5196" spans="1:30">
      <c r="A5196" s="46" t="s">
        <v>29</v>
      </c>
      <c r="B5196" s="47">
        <v>20</v>
      </c>
      <c r="C5196" s="48" t="s">
        <v>5</v>
      </c>
      <c r="D5196" s="49">
        <v>50</v>
      </c>
      <c r="E5196" s="49">
        <v>0</v>
      </c>
      <c r="F5196" s="49">
        <v>0</v>
      </c>
      <c r="G5196" s="49">
        <v>0</v>
      </c>
      <c r="H5196" s="49">
        <v>0</v>
      </c>
      <c r="I5196" s="50">
        <v>40</v>
      </c>
      <c r="J5196" s="50">
        <v>60</v>
      </c>
      <c r="K5196" s="50">
        <v>0</v>
      </c>
      <c r="L5196" s="50">
        <v>0</v>
      </c>
      <c r="M5196" s="50">
        <v>0</v>
      </c>
      <c r="N5196" s="51">
        <f>D5196*$D$4</f>
        <v>67.5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135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696"/>
        <v>202.5</v>
      </c>
      <c r="Y5196" s="51">
        <f t="shared" si="697"/>
        <v>0</v>
      </c>
      <c r="Z5196" s="51">
        <f t="shared" si="698"/>
        <v>0</v>
      </c>
      <c r="AA5196" s="51">
        <f t="shared" si="699"/>
        <v>0</v>
      </c>
      <c r="AB5196" s="51">
        <f t="shared" si="700"/>
        <v>0</v>
      </c>
      <c r="AC5196" s="52">
        <f t="shared" si="701"/>
        <v>202.5</v>
      </c>
      <c r="AD5196" s="53">
        <f>(ROUND(AC5196-AC5195,1)/AC5195)</f>
        <v>0.11263736263736264</v>
      </c>
    </row>
    <row r="5197" spans="1:30">
      <c r="A5197" s="46" t="s">
        <v>30</v>
      </c>
      <c r="B5197" s="47">
        <v>16</v>
      </c>
      <c r="C5197" s="48" t="s">
        <v>6</v>
      </c>
      <c r="D5197" s="49">
        <v>50</v>
      </c>
      <c r="E5197" s="49">
        <v>0</v>
      </c>
      <c r="F5197" s="49">
        <v>0</v>
      </c>
      <c r="G5197" s="49">
        <v>0</v>
      </c>
      <c r="H5197" s="49">
        <v>0</v>
      </c>
      <c r="I5197" s="50">
        <v>30</v>
      </c>
      <c r="J5197" s="50">
        <v>50</v>
      </c>
      <c r="K5197" s="50">
        <v>0</v>
      </c>
      <c r="L5197" s="50">
        <v>0</v>
      </c>
      <c r="M5197" s="50">
        <v>0</v>
      </c>
      <c r="N5197" s="51">
        <f>D5197*$D$5</f>
        <v>70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112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696"/>
        <v>182</v>
      </c>
      <c r="Y5197" s="51">
        <f t="shared" si="697"/>
        <v>0</v>
      </c>
      <c r="Z5197" s="51">
        <f t="shared" si="698"/>
        <v>0</v>
      </c>
      <c r="AA5197" s="51">
        <f t="shared" si="699"/>
        <v>0</v>
      </c>
      <c r="AB5197" s="51">
        <f t="shared" si="700"/>
        <v>0</v>
      </c>
      <c r="AC5197" s="52">
        <f t="shared" si="701"/>
        <v>182</v>
      </c>
      <c r="AD5197" s="53">
        <f>(ROUND(AC5197-AC5195,1)/AC5195)</f>
        <v>0</v>
      </c>
    </row>
    <row r="5198" spans="1:30">
      <c r="A5198" s="46" t="s">
        <v>31</v>
      </c>
      <c r="B5198" s="47">
        <v>0</v>
      </c>
      <c r="C5198" s="48" t="s">
        <v>7</v>
      </c>
      <c r="D5198" s="49">
        <v>50</v>
      </c>
      <c r="E5198" s="49">
        <v>0</v>
      </c>
      <c r="F5198" s="49">
        <v>0</v>
      </c>
      <c r="G5198" s="49">
        <v>0</v>
      </c>
      <c r="H5198" s="49">
        <v>0</v>
      </c>
      <c r="I5198" s="50">
        <v>30</v>
      </c>
      <c r="J5198" s="50">
        <v>50</v>
      </c>
      <c r="K5198" s="50">
        <v>0</v>
      </c>
      <c r="L5198" s="50">
        <v>0</v>
      </c>
      <c r="M5198" s="50">
        <v>0</v>
      </c>
      <c r="N5198" s="51">
        <f>D5198*$D$6</f>
        <v>70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112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696"/>
        <v>182</v>
      </c>
      <c r="Y5198" s="51">
        <f t="shared" si="697"/>
        <v>0</v>
      </c>
      <c r="Z5198" s="51">
        <f t="shared" si="698"/>
        <v>0</v>
      </c>
      <c r="AA5198" s="51">
        <f t="shared" si="699"/>
        <v>0</v>
      </c>
      <c r="AB5198" s="51">
        <f t="shared" si="700"/>
        <v>0</v>
      </c>
      <c r="AC5198" s="52">
        <f t="shared" si="701"/>
        <v>182</v>
      </c>
      <c r="AD5198" s="53">
        <f>(ROUND(AC5198-AC5195,1)/AC5195)</f>
        <v>0</v>
      </c>
    </row>
    <row r="5199" spans="1:30">
      <c r="A5199" s="46" t="s">
        <v>32</v>
      </c>
      <c r="B5199" s="47">
        <v>0</v>
      </c>
      <c r="C5199" s="48" t="s">
        <v>8</v>
      </c>
      <c r="D5199" s="49">
        <v>50</v>
      </c>
      <c r="E5199" s="49">
        <v>0</v>
      </c>
      <c r="F5199" s="49">
        <v>0</v>
      </c>
      <c r="G5199" s="49">
        <v>0</v>
      </c>
      <c r="H5199" s="49">
        <v>0</v>
      </c>
      <c r="I5199" s="50">
        <v>30</v>
      </c>
      <c r="J5199" s="50">
        <v>50</v>
      </c>
      <c r="K5199" s="50">
        <v>0</v>
      </c>
      <c r="L5199" s="50">
        <v>0</v>
      </c>
      <c r="M5199" s="50">
        <v>0</v>
      </c>
      <c r="N5199" s="51">
        <f>D5199*$D$7</f>
        <v>70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112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si="696"/>
        <v>182</v>
      </c>
      <c r="Y5199" s="51">
        <f t="shared" si="697"/>
        <v>0</v>
      </c>
      <c r="Z5199" s="51">
        <f t="shared" si="698"/>
        <v>0</v>
      </c>
      <c r="AA5199" s="51">
        <f t="shared" si="699"/>
        <v>0</v>
      </c>
      <c r="AB5199" s="51">
        <f t="shared" si="700"/>
        <v>0</v>
      </c>
      <c r="AC5199" s="52">
        <f t="shared" si="701"/>
        <v>182</v>
      </c>
      <c r="AD5199" s="53">
        <f>(ROUND(AC5199-AC5195,1)/AC5195)</f>
        <v>0</v>
      </c>
    </row>
    <row r="5200" spans="1:30">
      <c r="A5200" s="46" t="s">
        <v>33</v>
      </c>
      <c r="B5200" s="47"/>
      <c r="C5200" s="48" t="s">
        <v>9</v>
      </c>
      <c r="D5200" s="49">
        <v>50</v>
      </c>
      <c r="E5200" s="49">
        <v>0</v>
      </c>
      <c r="F5200" s="49">
        <v>0</v>
      </c>
      <c r="G5200" s="49">
        <v>0</v>
      </c>
      <c r="H5200" s="49">
        <v>0</v>
      </c>
      <c r="I5200" s="50">
        <v>30</v>
      </c>
      <c r="J5200" s="50">
        <v>50</v>
      </c>
      <c r="K5200" s="50">
        <v>0</v>
      </c>
      <c r="L5200" s="50">
        <v>0</v>
      </c>
      <c r="M5200" s="50">
        <v>0</v>
      </c>
      <c r="N5200" s="51">
        <f>D5200*$D$8</f>
        <v>70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112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696"/>
        <v>182</v>
      </c>
      <c r="Y5200" s="51">
        <f t="shared" si="697"/>
        <v>0</v>
      </c>
      <c r="Z5200" s="51">
        <f t="shared" si="698"/>
        <v>0</v>
      </c>
      <c r="AA5200" s="51">
        <f t="shared" si="699"/>
        <v>0</v>
      </c>
      <c r="AB5200" s="51">
        <f t="shared" si="700"/>
        <v>0</v>
      </c>
      <c r="AC5200" s="52">
        <f t="shared" si="701"/>
        <v>182</v>
      </c>
      <c r="AD5200" s="53">
        <f>(ROUND(AC5200-AC5195,1)/AC5195)</f>
        <v>0</v>
      </c>
    </row>
    <row r="5201" spans="1:30">
      <c r="A5201" s="46" t="s">
        <v>34</v>
      </c>
      <c r="B5201" s="47"/>
      <c r="C5201" s="48" t="s">
        <v>10</v>
      </c>
      <c r="D5201" s="49">
        <v>25</v>
      </c>
      <c r="E5201" s="49">
        <v>50</v>
      </c>
      <c r="F5201" s="49">
        <v>0</v>
      </c>
      <c r="G5201" s="49">
        <v>0</v>
      </c>
      <c r="H5201" s="49">
        <v>0</v>
      </c>
      <c r="I5201" s="50">
        <v>30</v>
      </c>
      <c r="J5201" s="50">
        <v>50</v>
      </c>
      <c r="K5201" s="50">
        <v>100</v>
      </c>
      <c r="L5201" s="50">
        <v>0</v>
      </c>
      <c r="M5201" s="50">
        <v>0</v>
      </c>
      <c r="N5201" s="51">
        <f>D5201*$D$9</f>
        <v>33.75</v>
      </c>
      <c r="O5201" s="51">
        <f>E5201*$E$9</f>
        <v>67.5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27</v>
      </c>
      <c r="T5201" s="51">
        <f>(O5201/100)*(K5201*$K$9)</f>
        <v>94.5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696"/>
        <v>60.75</v>
      </c>
      <c r="Y5201" s="51">
        <f t="shared" si="697"/>
        <v>162</v>
      </c>
      <c r="Z5201" s="51">
        <f t="shared" si="698"/>
        <v>0</v>
      </c>
      <c r="AA5201" s="51">
        <f t="shared" si="699"/>
        <v>0</v>
      </c>
      <c r="AB5201" s="51">
        <f t="shared" si="700"/>
        <v>0</v>
      </c>
      <c r="AC5201" s="52">
        <f t="shared" si="701"/>
        <v>222.8</v>
      </c>
      <c r="AD5201" s="53">
        <f>(ROUND(AC5201-AC5195,1)/AC5195)</f>
        <v>0.22417582417582416</v>
      </c>
    </row>
    <row r="5202" spans="1:30">
      <c r="A5202" s="46" t="s">
        <v>35</v>
      </c>
      <c r="B5202" s="47"/>
      <c r="C5202" s="48" t="s">
        <v>11</v>
      </c>
      <c r="D5202" s="49">
        <v>25</v>
      </c>
      <c r="E5202" s="49">
        <v>0</v>
      </c>
      <c r="F5202" s="49">
        <v>50</v>
      </c>
      <c r="G5202" s="49">
        <v>0</v>
      </c>
      <c r="H5202" s="49">
        <v>0</v>
      </c>
      <c r="I5202" s="50">
        <v>30</v>
      </c>
      <c r="J5202" s="50">
        <v>50</v>
      </c>
      <c r="K5202" s="50">
        <v>50</v>
      </c>
      <c r="L5202" s="50">
        <v>50</v>
      </c>
      <c r="M5202" s="50">
        <v>0</v>
      </c>
      <c r="N5202" s="51">
        <f>D5202*$D$10</f>
        <v>33.75</v>
      </c>
      <c r="O5202" s="51">
        <f>E5202*$E$10</f>
        <v>0</v>
      </c>
      <c r="P5202" s="51">
        <f>F5202*$F$10</f>
        <v>67.5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27</v>
      </c>
      <c r="T5202" s="51">
        <f>(O5202/100)*(K5202*$J$10)</f>
        <v>0</v>
      </c>
      <c r="U5202" s="51">
        <f>(P5202/100)*(K5202*$K$10)+(P5202/100)*(L5202*$L$10)</f>
        <v>94.5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696"/>
        <v>60.75</v>
      </c>
      <c r="Y5202" s="51">
        <f t="shared" si="697"/>
        <v>0</v>
      </c>
      <c r="Z5202" s="51">
        <f t="shared" si="698"/>
        <v>162</v>
      </c>
      <c r="AA5202" s="51">
        <f t="shared" si="699"/>
        <v>0</v>
      </c>
      <c r="AB5202" s="51">
        <f t="shared" si="700"/>
        <v>0</v>
      </c>
      <c r="AC5202" s="52">
        <f t="shared" si="701"/>
        <v>222.8</v>
      </c>
      <c r="AD5202" s="53">
        <f>(ROUND(AC5202-AC5195,1)/AC5195)</f>
        <v>0.22417582417582416</v>
      </c>
    </row>
    <row r="5203" spans="1:30">
      <c r="A5203" s="46" t="s">
        <v>36</v>
      </c>
      <c r="B5203" s="47"/>
      <c r="C5203" s="48" t="s">
        <v>12</v>
      </c>
      <c r="D5203" s="49">
        <v>25</v>
      </c>
      <c r="E5203" s="49">
        <v>0</v>
      </c>
      <c r="F5203" s="49">
        <v>0</v>
      </c>
      <c r="G5203" s="49">
        <v>50</v>
      </c>
      <c r="H5203" s="49">
        <v>0</v>
      </c>
      <c r="I5203" s="50">
        <v>30</v>
      </c>
      <c r="J5203" s="50">
        <v>50</v>
      </c>
      <c r="K5203" s="50">
        <v>0</v>
      </c>
      <c r="L5203" s="50">
        <v>100</v>
      </c>
      <c r="M5203" s="50">
        <v>0</v>
      </c>
      <c r="N5203" s="51">
        <f>D5203*$D$11</f>
        <v>33.75</v>
      </c>
      <c r="O5203" s="51">
        <f>E5203*$E$11</f>
        <v>0</v>
      </c>
      <c r="P5203" s="51">
        <f>F5203*$F$11</f>
        <v>0</v>
      </c>
      <c r="Q5203" s="51">
        <f>G5203*$G$11</f>
        <v>67.5</v>
      </c>
      <c r="R5203" s="51">
        <f>H5203*$H$11</f>
        <v>0</v>
      </c>
      <c r="S5203" s="51">
        <f>(N5203/100)*(I5203*$I$11)+(N5203/100)*(J5203*$J$11)</f>
        <v>27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94.5</v>
      </c>
      <c r="W5203" s="51">
        <f>(R5203/100)*(K5203*$K$11)+(R5203/100)*(L5203*$L$11)</f>
        <v>0</v>
      </c>
      <c r="X5203" s="51">
        <f t="shared" si="696"/>
        <v>60.75</v>
      </c>
      <c r="Y5203" s="51">
        <f t="shared" si="697"/>
        <v>0</v>
      </c>
      <c r="Z5203" s="51">
        <f t="shared" si="698"/>
        <v>0</v>
      </c>
      <c r="AA5203" s="51">
        <f t="shared" si="699"/>
        <v>162</v>
      </c>
      <c r="AB5203" s="51">
        <f t="shared" si="700"/>
        <v>0</v>
      </c>
      <c r="AC5203" s="52">
        <f t="shared" si="701"/>
        <v>222.8</v>
      </c>
      <c r="AD5203" s="53">
        <f>(ROUND(AC5203-AC5195,1)/AC5195)</f>
        <v>0.22417582417582416</v>
      </c>
    </row>
    <row r="5204" spans="1:30">
      <c r="A5204" s="46" t="s">
        <v>37</v>
      </c>
      <c r="B5204" s="47"/>
      <c r="C5204" s="48" t="s">
        <v>13</v>
      </c>
      <c r="D5204" s="49">
        <v>25</v>
      </c>
      <c r="E5204" s="49">
        <v>0</v>
      </c>
      <c r="F5204" s="49">
        <v>0</v>
      </c>
      <c r="G5204" s="49">
        <v>0</v>
      </c>
      <c r="H5204" s="49">
        <v>50</v>
      </c>
      <c r="I5204" s="50">
        <v>30</v>
      </c>
      <c r="J5204" s="50">
        <v>50</v>
      </c>
      <c r="K5204" s="50">
        <v>50</v>
      </c>
      <c r="L5204" s="50">
        <v>50</v>
      </c>
      <c r="M5204" s="50">
        <v>0</v>
      </c>
      <c r="N5204" s="51">
        <f>D5204*$D$12</f>
        <v>33.75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67.5</v>
      </c>
      <c r="S5204" s="51">
        <f>(N5204/100)*(I5204*$I$12)+(N5204/100)*(J5204*$J$12)</f>
        <v>27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94.5</v>
      </c>
      <c r="X5204" s="51">
        <f t="shared" si="696"/>
        <v>60.75</v>
      </c>
      <c r="Y5204" s="51">
        <f t="shared" si="697"/>
        <v>0</v>
      </c>
      <c r="Z5204" s="51">
        <f t="shared" si="698"/>
        <v>0</v>
      </c>
      <c r="AA5204" s="51">
        <f t="shared" si="699"/>
        <v>0</v>
      </c>
      <c r="AB5204" s="51">
        <f t="shared" si="700"/>
        <v>162</v>
      </c>
      <c r="AC5204" s="52">
        <f t="shared" si="701"/>
        <v>222.8</v>
      </c>
      <c r="AD5204" s="53">
        <f>(ROUND(AC5204-AC5195,1)/AC5195)</f>
        <v>0.22417582417582416</v>
      </c>
    </row>
    <row r="5205" spans="1:30">
      <c r="A5205" s="46" t="s">
        <v>38</v>
      </c>
      <c r="B5205" s="47"/>
      <c r="C5205" s="48" t="s">
        <v>14</v>
      </c>
      <c r="D5205" s="49">
        <v>50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115</v>
      </c>
      <c r="N5205" s="51">
        <f>D5205*$D$13</f>
        <v>67.5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155.25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696"/>
        <v>222.75</v>
      </c>
      <c r="Y5205" s="51">
        <f t="shared" si="697"/>
        <v>0</v>
      </c>
      <c r="Z5205" s="51">
        <f t="shared" si="698"/>
        <v>0</v>
      </c>
      <c r="AA5205" s="51">
        <f t="shared" si="699"/>
        <v>0</v>
      </c>
      <c r="AB5205" s="51">
        <f t="shared" si="700"/>
        <v>0</v>
      </c>
      <c r="AC5205" s="52">
        <f t="shared" si="701"/>
        <v>222.8</v>
      </c>
      <c r="AD5205" s="53">
        <f>(ROUND(AC5205-AC5195,1)/AC5195)</f>
        <v>0.22417582417582416</v>
      </c>
    </row>
    <row r="5206" spans="1:30">
      <c r="A5206" s="46" t="s">
        <v>39</v>
      </c>
      <c r="B5206" s="47"/>
      <c r="C5206" s="48" t="s">
        <v>15</v>
      </c>
      <c r="D5206" s="49">
        <v>50</v>
      </c>
      <c r="E5206" s="49">
        <v>0</v>
      </c>
      <c r="F5206" s="49">
        <v>0</v>
      </c>
      <c r="G5206" s="49">
        <v>0</v>
      </c>
      <c r="H5206" s="49">
        <v>0</v>
      </c>
      <c r="I5206" s="50">
        <v>30</v>
      </c>
      <c r="J5206" s="50">
        <v>50</v>
      </c>
      <c r="K5206" s="50">
        <v>75</v>
      </c>
      <c r="L5206" s="50">
        <v>0</v>
      </c>
      <c r="M5206" s="50">
        <v>0</v>
      </c>
      <c r="N5206" s="51">
        <f>D5206*$D$14</f>
        <v>67.5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155.25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696"/>
        <v>222.75</v>
      </c>
      <c r="Y5206" s="51">
        <f t="shared" si="697"/>
        <v>0</v>
      </c>
      <c r="Z5206" s="51">
        <f t="shared" si="698"/>
        <v>0</v>
      </c>
      <c r="AA5206" s="51">
        <f t="shared" si="699"/>
        <v>0</v>
      </c>
      <c r="AB5206" s="51">
        <f t="shared" si="700"/>
        <v>0</v>
      </c>
      <c r="AC5206" s="52">
        <f t="shared" si="701"/>
        <v>222.8</v>
      </c>
      <c r="AD5206" s="53">
        <f>(ROUND(AC5206-AC5195,1)/AC5195)</f>
        <v>0.22417582417582416</v>
      </c>
    </row>
    <row r="5207" spans="1:30">
      <c r="A5207" s="46"/>
      <c r="B5207" s="47"/>
      <c r="C5207" s="48" t="s">
        <v>16</v>
      </c>
      <c r="D5207" s="49">
        <v>50</v>
      </c>
      <c r="E5207" s="49">
        <v>0</v>
      </c>
      <c r="F5207" s="49">
        <v>0</v>
      </c>
      <c r="G5207" s="49">
        <v>0</v>
      </c>
      <c r="H5207" s="49">
        <v>0</v>
      </c>
      <c r="I5207" s="50">
        <v>30</v>
      </c>
      <c r="J5207" s="50">
        <v>50</v>
      </c>
      <c r="K5207" s="50">
        <v>0</v>
      </c>
      <c r="L5207" s="50">
        <v>75</v>
      </c>
      <c r="M5207" s="50">
        <v>0</v>
      </c>
      <c r="N5207" s="51">
        <f>D5207*$D$15</f>
        <v>67.5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155.25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696"/>
        <v>222.75</v>
      </c>
      <c r="Y5207" s="51">
        <f t="shared" si="697"/>
        <v>0</v>
      </c>
      <c r="Z5207" s="51">
        <f t="shared" si="698"/>
        <v>0</v>
      </c>
      <c r="AA5207" s="51">
        <f t="shared" si="699"/>
        <v>0</v>
      </c>
      <c r="AB5207" s="51">
        <f t="shared" si="700"/>
        <v>0</v>
      </c>
      <c r="AC5207" s="52">
        <f t="shared" si="701"/>
        <v>222.8</v>
      </c>
      <c r="AD5207" s="53">
        <f>(ROUND(AC5207-AC5195,1)/AC5195)</f>
        <v>0.22417582417582416</v>
      </c>
    </row>
    <row r="5208" spans="1:30">
      <c r="A5208" s="46"/>
      <c r="B5208" s="47"/>
      <c r="C5208" s="48" t="s">
        <v>17</v>
      </c>
      <c r="D5208" s="49">
        <v>50</v>
      </c>
      <c r="E5208" s="49">
        <v>0</v>
      </c>
      <c r="F5208" s="49">
        <v>0</v>
      </c>
      <c r="G5208" s="49">
        <v>0</v>
      </c>
      <c r="H5208" s="49">
        <v>0</v>
      </c>
      <c r="I5208" s="50">
        <v>30</v>
      </c>
      <c r="J5208" s="50">
        <v>85</v>
      </c>
      <c r="K5208" s="50">
        <v>0</v>
      </c>
      <c r="L5208" s="50">
        <v>0</v>
      </c>
      <c r="M5208" s="50">
        <v>0</v>
      </c>
      <c r="N5208" s="51">
        <f>D5208*$D$16</f>
        <v>67.5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163.6875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696"/>
        <v>231.1875</v>
      </c>
      <c r="Y5208" s="51">
        <f t="shared" si="697"/>
        <v>0</v>
      </c>
      <c r="Z5208" s="51">
        <f t="shared" si="698"/>
        <v>0</v>
      </c>
      <c r="AA5208" s="51">
        <f t="shared" si="699"/>
        <v>0</v>
      </c>
      <c r="AB5208" s="51">
        <f t="shared" si="700"/>
        <v>0</v>
      </c>
      <c r="AC5208" s="52">
        <f t="shared" si="701"/>
        <v>231.2</v>
      </c>
      <c r="AD5208" s="53">
        <f>(ROUND(AC5208-AC5195,1)/AC5195)</f>
        <v>0.27032967032967037</v>
      </c>
    </row>
    <row r="5209" spans="1:30">
      <c r="A5209" s="46"/>
      <c r="B5209" s="47"/>
      <c r="C5209" s="48" t="s">
        <v>18</v>
      </c>
      <c r="D5209" s="49">
        <v>50</v>
      </c>
      <c r="E5209" s="49">
        <v>0</v>
      </c>
      <c r="F5209" s="49">
        <v>0</v>
      </c>
      <c r="G5209" s="49">
        <v>0</v>
      </c>
      <c r="H5209" s="49">
        <v>0</v>
      </c>
      <c r="I5209" s="50">
        <v>60</v>
      </c>
      <c r="J5209" s="50">
        <v>50</v>
      </c>
      <c r="K5209" s="50">
        <v>0</v>
      </c>
      <c r="L5209" s="50">
        <v>0</v>
      </c>
      <c r="M5209" s="50">
        <v>0</v>
      </c>
      <c r="N5209" s="51">
        <f>D5209*$D$17</f>
        <v>67.5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135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696"/>
        <v>202.5</v>
      </c>
      <c r="Y5209" s="51">
        <f t="shared" si="697"/>
        <v>0</v>
      </c>
      <c r="Z5209" s="51">
        <f t="shared" si="698"/>
        <v>0</v>
      </c>
      <c r="AA5209" s="51">
        <f t="shared" si="699"/>
        <v>0</v>
      </c>
      <c r="AB5209" s="51">
        <f t="shared" si="700"/>
        <v>0</v>
      </c>
      <c r="AC5209" s="52">
        <f t="shared" si="701"/>
        <v>202.5</v>
      </c>
      <c r="AD5209" s="53">
        <f>(ROUND(AC5209-AC5195,1)/AC5195)</f>
        <v>0.11263736263736264</v>
      </c>
    </row>
    <row r="5210" spans="1:30">
      <c r="A5210" s="54" t="s">
        <v>19</v>
      </c>
      <c r="B5210" s="68" t="s">
        <v>416</v>
      </c>
      <c r="C5210" s="38" t="s">
        <v>4</v>
      </c>
      <c r="D5210" s="39">
        <v>60</v>
      </c>
      <c r="E5210" s="39">
        <v>0</v>
      </c>
      <c r="F5210" s="39">
        <v>0</v>
      </c>
      <c r="G5210" s="39">
        <v>0</v>
      </c>
      <c r="H5210" s="39">
        <v>0</v>
      </c>
      <c r="I5210" s="40">
        <v>10</v>
      </c>
      <c r="J5210" s="40">
        <v>80</v>
      </c>
      <c r="K5210" s="40">
        <v>0</v>
      </c>
      <c r="L5210" s="40">
        <v>0</v>
      </c>
      <c r="M5210" s="40">
        <v>0</v>
      </c>
      <c r="N5210" s="41">
        <f>D5210*$D$3</f>
        <v>84</v>
      </c>
      <c r="O5210" s="41">
        <f>E5210*$E$3</f>
        <v>0</v>
      </c>
      <c r="P5210" s="41">
        <f>F5210*$F$3</f>
        <v>0</v>
      </c>
      <c r="Q5210" s="41">
        <f>G5210*$G$3</f>
        <v>0</v>
      </c>
      <c r="R5210" s="41">
        <f>H5210*$H$3</f>
        <v>0</v>
      </c>
      <c r="S5210" s="41">
        <f>(N5210/100)*(I5210*$I$3)+(N5210/100)*(J5210*$J$3)</f>
        <v>151.20000000000002</v>
      </c>
      <c r="T5210" s="41">
        <f>(O5210/100)*(K5210*$K$3)</f>
        <v>0</v>
      </c>
      <c r="U5210" s="41">
        <f>(P5210/100)*(K5210*$K$3)+(P5210/100)*(L5210*$L$3)</f>
        <v>0</v>
      </c>
      <c r="V5210" s="41">
        <f>(Q5210/100)*(L5210*$L$3)</f>
        <v>0</v>
      </c>
      <c r="W5210" s="41">
        <f>(R5210/100)*(K5210*$K$3)+(R5210/100)*(L5210*$L$3)</f>
        <v>0</v>
      </c>
      <c r="X5210" s="41">
        <f t="shared" si="696"/>
        <v>235.20000000000002</v>
      </c>
      <c r="Y5210" s="41">
        <f t="shared" si="697"/>
        <v>0</v>
      </c>
      <c r="Z5210" s="41">
        <f t="shared" si="698"/>
        <v>0</v>
      </c>
      <c r="AA5210" s="41">
        <f t="shared" si="699"/>
        <v>0</v>
      </c>
      <c r="AB5210" s="41">
        <f t="shared" si="700"/>
        <v>0</v>
      </c>
      <c r="AC5210" s="42">
        <f t="shared" si="701"/>
        <v>235.2</v>
      </c>
      <c r="AD5210" s="69">
        <v>0</v>
      </c>
    </row>
    <row r="5211" spans="1:30">
      <c r="A5211" s="46" t="s">
        <v>29</v>
      </c>
      <c r="B5211" s="47">
        <v>10</v>
      </c>
      <c r="C5211" s="48" t="s">
        <v>5</v>
      </c>
      <c r="D5211" s="49">
        <v>60</v>
      </c>
      <c r="E5211" s="49">
        <v>0</v>
      </c>
      <c r="F5211" s="49">
        <v>0</v>
      </c>
      <c r="G5211" s="49">
        <v>0</v>
      </c>
      <c r="H5211" s="49">
        <v>0</v>
      </c>
      <c r="I5211" s="50">
        <v>30</v>
      </c>
      <c r="J5211" s="50">
        <v>90</v>
      </c>
      <c r="K5211" s="50">
        <v>0</v>
      </c>
      <c r="L5211" s="50">
        <v>0</v>
      </c>
      <c r="M5211" s="50">
        <v>0</v>
      </c>
      <c r="N5211" s="51">
        <f>D5211*$D$4</f>
        <v>81</v>
      </c>
      <c r="O5211" s="51">
        <f>E5211*$E$4</f>
        <v>0</v>
      </c>
      <c r="P5211" s="51">
        <f>F5211*$F$4</f>
        <v>0</v>
      </c>
      <c r="Q5211" s="51">
        <f>G5211*$G$4</f>
        <v>0</v>
      </c>
      <c r="R5211" s="51">
        <f>H5211*$H$4</f>
        <v>0</v>
      </c>
      <c r="S5211" s="51">
        <f>(N5211/100)*(I5211*$I$4)+(N5211/100)*(J5211*$J$4)</f>
        <v>194.4</v>
      </c>
      <c r="T5211" s="51">
        <f>(O5211/100)*(K5211*$K$4)</f>
        <v>0</v>
      </c>
      <c r="U5211" s="51">
        <f>(P5211/100)*(K5211*$K$4)+(P5211/100)*(L5211*$L$4)</f>
        <v>0</v>
      </c>
      <c r="V5211" s="51">
        <f>(Q5211/100)*(L5211*$L$4)</f>
        <v>0</v>
      </c>
      <c r="W5211" s="51">
        <f>(R5211/100)*(K5211*$K$4)+(R5211/100)*(L5211*$L$4)</f>
        <v>0</v>
      </c>
      <c r="X5211" s="51">
        <f t="shared" si="696"/>
        <v>275.39999999999998</v>
      </c>
      <c r="Y5211" s="51">
        <f t="shared" si="697"/>
        <v>0</v>
      </c>
      <c r="Z5211" s="51">
        <f t="shared" si="698"/>
        <v>0</v>
      </c>
      <c r="AA5211" s="51">
        <f t="shared" si="699"/>
        <v>0</v>
      </c>
      <c r="AB5211" s="51">
        <f t="shared" si="700"/>
        <v>0</v>
      </c>
      <c r="AC5211" s="52">
        <f t="shared" si="701"/>
        <v>275.39999999999998</v>
      </c>
      <c r="AD5211" s="53">
        <f>(ROUND(AC5211-AC5210,1)/AC5210)</f>
        <v>0.1709183673469388</v>
      </c>
    </row>
    <row r="5212" spans="1:30">
      <c r="A5212" s="46" t="s">
        <v>30</v>
      </c>
      <c r="B5212" s="47">
        <v>40</v>
      </c>
      <c r="C5212" s="48" t="s">
        <v>6</v>
      </c>
      <c r="D5212" s="49">
        <v>60</v>
      </c>
      <c r="E5212" s="49">
        <v>0</v>
      </c>
      <c r="F5212" s="49">
        <v>0</v>
      </c>
      <c r="G5212" s="49">
        <v>0</v>
      </c>
      <c r="H5212" s="49">
        <v>0</v>
      </c>
      <c r="I5212" s="50">
        <v>10</v>
      </c>
      <c r="J5212" s="50">
        <v>80</v>
      </c>
      <c r="K5212" s="50">
        <v>0</v>
      </c>
      <c r="L5212" s="50">
        <v>0</v>
      </c>
      <c r="M5212" s="50">
        <v>0</v>
      </c>
      <c r="N5212" s="51">
        <f>D5212*$D$5</f>
        <v>84</v>
      </c>
      <c r="O5212" s="51">
        <f>E5212*$E$5</f>
        <v>0</v>
      </c>
      <c r="P5212" s="51">
        <f>F5212*$F$5</f>
        <v>0</v>
      </c>
      <c r="Q5212" s="51">
        <f>G5212*$G$5</f>
        <v>0</v>
      </c>
      <c r="R5212" s="51">
        <f>H5212*$H$5</f>
        <v>0</v>
      </c>
      <c r="S5212" s="51">
        <f>(N5212/100)*(I5212*$I$5)+(N5212/100)*(J5212*$J$5)</f>
        <v>151.20000000000002</v>
      </c>
      <c r="T5212" s="51">
        <f>(O5212/100)*(K5212*$K$5)</f>
        <v>0</v>
      </c>
      <c r="U5212" s="51">
        <f>(P5212/100)*(K5212*$K$5)+(P5212/100)*(L5212*$L$5)</f>
        <v>0</v>
      </c>
      <c r="V5212" s="51">
        <f>(Q5212/100)*(L5212*$L$5)</f>
        <v>0</v>
      </c>
      <c r="W5212" s="51">
        <f>(R5212/100)*(K5212*$K$5)+(R5212/100)*(L5212*$L$5)</f>
        <v>0</v>
      </c>
      <c r="X5212" s="51">
        <f t="shared" si="696"/>
        <v>235.20000000000002</v>
      </c>
      <c r="Y5212" s="51">
        <f t="shared" si="697"/>
        <v>0</v>
      </c>
      <c r="Z5212" s="51">
        <f t="shared" si="698"/>
        <v>0</v>
      </c>
      <c r="AA5212" s="51">
        <f t="shared" si="699"/>
        <v>0</v>
      </c>
      <c r="AB5212" s="51">
        <f t="shared" si="700"/>
        <v>0</v>
      </c>
      <c r="AC5212" s="52">
        <f t="shared" si="701"/>
        <v>235.2</v>
      </c>
      <c r="AD5212" s="53">
        <f>(ROUND(AC5212-AC5210,1)/AC5210)</f>
        <v>0</v>
      </c>
    </row>
    <row r="5213" spans="1:30">
      <c r="A5213" s="46" t="s">
        <v>31</v>
      </c>
      <c r="B5213" s="47">
        <v>0</v>
      </c>
      <c r="C5213" s="48" t="s">
        <v>7</v>
      </c>
      <c r="D5213" s="49">
        <v>60</v>
      </c>
      <c r="E5213" s="49">
        <v>0</v>
      </c>
      <c r="F5213" s="49">
        <v>0</v>
      </c>
      <c r="G5213" s="49">
        <v>0</v>
      </c>
      <c r="H5213" s="49">
        <v>0</v>
      </c>
      <c r="I5213" s="50">
        <v>10</v>
      </c>
      <c r="J5213" s="50">
        <v>80</v>
      </c>
      <c r="K5213" s="50">
        <v>0</v>
      </c>
      <c r="L5213" s="50">
        <v>0</v>
      </c>
      <c r="M5213" s="50">
        <v>0</v>
      </c>
      <c r="N5213" s="51">
        <f>D5213*$D$6</f>
        <v>84</v>
      </c>
      <c r="O5213" s="51">
        <f>E5213*$E$6</f>
        <v>0</v>
      </c>
      <c r="P5213" s="51">
        <f>F5213*$F$6</f>
        <v>0</v>
      </c>
      <c r="Q5213" s="51">
        <f>G5213*$G$6</f>
        <v>0</v>
      </c>
      <c r="R5213" s="51">
        <f>H5213*$H$6</f>
        <v>0</v>
      </c>
      <c r="S5213" s="51">
        <f>(N5213/100)*(I5213*$I$6)+(N5213/100)*(J5213*$J$6)</f>
        <v>151.20000000000002</v>
      </c>
      <c r="T5213" s="51">
        <f>(O5213/100)*(K5213*$K$6)</f>
        <v>0</v>
      </c>
      <c r="U5213" s="51">
        <f>(P5213/100)*(K5213*$K$6)+(P5213/100)*(L5213*$L$6)</f>
        <v>0</v>
      </c>
      <c r="V5213" s="51">
        <f>(Q5213/100)*(L5213*$L$6)</f>
        <v>0</v>
      </c>
      <c r="W5213" s="51">
        <f>(R5213/100)*(K5213*$K$6)+(R5213/100)*(L5213*$L$6)</f>
        <v>0</v>
      </c>
      <c r="X5213" s="51">
        <f t="shared" si="696"/>
        <v>235.20000000000002</v>
      </c>
      <c r="Y5213" s="51">
        <f t="shared" si="697"/>
        <v>0</v>
      </c>
      <c r="Z5213" s="51">
        <f t="shared" si="698"/>
        <v>0</v>
      </c>
      <c r="AA5213" s="51">
        <f t="shared" si="699"/>
        <v>0</v>
      </c>
      <c r="AB5213" s="51">
        <f t="shared" si="700"/>
        <v>0</v>
      </c>
      <c r="AC5213" s="52">
        <f t="shared" si="701"/>
        <v>235.2</v>
      </c>
      <c r="AD5213" s="53">
        <f>(ROUND(AC5213-AC5210,1)/AC5210)</f>
        <v>0</v>
      </c>
    </row>
    <row r="5214" spans="1:30">
      <c r="A5214" s="46" t="s">
        <v>32</v>
      </c>
      <c r="B5214" s="47">
        <v>0</v>
      </c>
      <c r="C5214" s="48" t="s">
        <v>8</v>
      </c>
      <c r="D5214" s="49">
        <v>60</v>
      </c>
      <c r="E5214" s="49">
        <v>0</v>
      </c>
      <c r="F5214" s="49">
        <v>0</v>
      </c>
      <c r="G5214" s="49">
        <v>0</v>
      </c>
      <c r="H5214" s="49">
        <v>0</v>
      </c>
      <c r="I5214" s="50">
        <v>10</v>
      </c>
      <c r="J5214" s="50">
        <v>80</v>
      </c>
      <c r="K5214" s="50">
        <v>0</v>
      </c>
      <c r="L5214" s="50">
        <v>0</v>
      </c>
      <c r="M5214" s="50">
        <v>0</v>
      </c>
      <c r="N5214" s="51">
        <f>D5214*$D$7</f>
        <v>84</v>
      </c>
      <c r="O5214" s="51">
        <f>E5214*$E$7</f>
        <v>0</v>
      </c>
      <c r="P5214" s="51">
        <f>F5214*$F$7</f>
        <v>0</v>
      </c>
      <c r="Q5214" s="51">
        <f>G5214*$G$7</f>
        <v>0</v>
      </c>
      <c r="R5214" s="51">
        <f>H5214*$H$7</f>
        <v>0</v>
      </c>
      <c r="S5214" s="51">
        <f>(N5214/100)*(I5214*$I$7)+(N5214/100)*(J5214*$J$7)</f>
        <v>151.20000000000002</v>
      </c>
      <c r="T5214" s="51">
        <f>(O5214/100)*(K5214*$K$7)</f>
        <v>0</v>
      </c>
      <c r="U5214" s="51">
        <f>(P5214/100)*(K5214*$K$7)+(P5214/100)*(L5214*$L$7)</f>
        <v>0</v>
      </c>
      <c r="V5214" s="51">
        <f>(Q5214/100)*(L5214*$L$7)</f>
        <v>0</v>
      </c>
      <c r="W5214" s="51">
        <f>(R5214/100)*(K5214*$K$7)+(R5214/100)*(L5214*$L$7)</f>
        <v>0</v>
      </c>
      <c r="X5214" s="51">
        <f t="shared" ref="X5214:X5245" si="702">N5214+S5214</f>
        <v>235.20000000000002</v>
      </c>
      <c r="Y5214" s="51">
        <f t="shared" ref="Y5214:Y5245" si="703">O5214+T5214</f>
        <v>0</v>
      </c>
      <c r="Z5214" s="51">
        <f t="shared" ref="Z5214:Z5245" si="704">P5214+U5214</f>
        <v>0</v>
      </c>
      <c r="AA5214" s="51">
        <f t="shared" ref="AA5214:AA5245" si="705">Q5214+V5214</f>
        <v>0</v>
      </c>
      <c r="AB5214" s="51">
        <f t="shared" ref="AB5214:AB5245" si="706">R5214+W5214</f>
        <v>0</v>
      </c>
      <c r="AC5214" s="52">
        <f t="shared" ref="AC5214:AC5245" si="707">ROUND(X5214+Y5214+Z5214+AA5214+AB5214,1)</f>
        <v>235.2</v>
      </c>
      <c r="AD5214" s="53">
        <f>(ROUND(AC5214-AC5210,1)/AC5210)</f>
        <v>0</v>
      </c>
    </row>
    <row r="5215" spans="1:30">
      <c r="A5215" s="46" t="s">
        <v>33</v>
      </c>
      <c r="B5215" s="47"/>
      <c r="C5215" s="48" t="s">
        <v>9</v>
      </c>
      <c r="D5215" s="49">
        <v>60</v>
      </c>
      <c r="E5215" s="49">
        <v>0</v>
      </c>
      <c r="F5215" s="49">
        <v>0</v>
      </c>
      <c r="G5215" s="49">
        <v>0</v>
      </c>
      <c r="H5215" s="49">
        <v>0</v>
      </c>
      <c r="I5215" s="50">
        <v>10</v>
      </c>
      <c r="J5215" s="50">
        <v>80</v>
      </c>
      <c r="K5215" s="50">
        <v>0</v>
      </c>
      <c r="L5215" s="50">
        <v>0</v>
      </c>
      <c r="M5215" s="50">
        <v>0</v>
      </c>
      <c r="N5215" s="51">
        <f>D5215*$D$8</f>
        <v>84</v>
      </c>
      <c r="O5215" s="51">
        <f>E5215*$E$8</f>
        <v>0</v>
      </c>
      <c r="P5215" s="51">
        <f>F5215*$F$8</f>
        <v>0</v>
      </c>
      <c r="Q5215" s="51">
        <f>G5215*$G$8</f>
        <v>0</v>
      </c>
      <c r="R5215" s="51">
        <f>H5215*$H$8</f>
        <v>0</v>
      </c>
      <c r="S5215" s="51">
        <f>(N5215/100)*(I5215*$I$8)+(N5215/100)*(J5215*$J$8)</f>
        <v>151.20000000000002</v>
      </c>
      <c r="T5215" s="51">
        <f>(O5215/100)*(K5215*$K$8)</f>
        <v>0</v>
      </c>
      <c r="U5215" s="51">
        <f>(P5215/100)*(K5215*$K$8)+(P5215/100)*(L5215*$L$8)</f>
        <v>0</v>
      </c>
      <c r="V5215" s="51">
        <f>(Q5215/100)*(L5215*$L$8)</f>
        <v>0</v>
      </c>
      <c r="W5215" s="51">
        <f>(R5215/100)*(K5215*$K$8)+(R5215/100)*(L5215*$L$8)</f>
        <v>0</v>
      </c>
      <c r="X5215" s="51">
        <f t="shared" si="702"/>
        <v>235.20000000000002</v>
      </c>
      <c r="Y5215" s="51">
        <f t="shared" si="703"/>
        <v>0</v>
      </c>
      <c r="Z5215" s="51">
        <f t="shared" si="704"/>
        <v>0</v>
      </c>
      <c r="AA5215" s="51">
        <f t="shared" si="705"/>
        <v>0</v>
      </c>
      <c r="AB5215" s="51">
        <f t="shared" si="706"/>
        <v>0</v>
      </c>
      <c r="AC5215" s="52">
        <f t="shared" si="707"/>
        <v>235.2</v>
      </c>
      <c r="AD5215" s="53">
        <f>(ROUND(AC5215-AC5210,1)/AC5210)</f>
        <v>0</v>
      </c>
    </row>
    <row r="5216" spans="1:30">
      <c r="A5216" s="46" t="s">
        <v>34</v>
      </c>
      <c r="B5216" s="47"/>
      <c r="C5216" s="48" t="s">
        <v>10</v>
      </c>
      <c r="D5216" s="49">
        <v>30</v>
      </c>
      <c r="E5216" s="49">
        <v>60</v>
      </c>
      <c r="F5216" s="49">
        <v>0</v>
      </c>
      <c r="G5216" s="49">
        <v>0</v>
      </c>
      <c r="H5216" s="49">
        <v>0</v>
      </c>
      <c r="I5216" s="50">
        <v>10</v>
      </c>
      <c r="J5216" s="50">
        <v>80</v>
      </c>
      <c r="K5216" s="50">
        <v>100</v>
      </c>
      <c r="L5216" s="50">
        <v>0</v>
      </c>
      <c r="M5216" s="50">
        <v>0</v>
      </c>
      <c r="N5216" s="51">
        <f>D5216*$D$9</f>
        <v>40.5</v>
      </c>
      <c r="O5216" s="51">
        <f>E5216*$E$9</f>
        <v>81</v>
      </c>
      <c r="P5216" s="51">
        <f>F5216*$F$9</f>
        <v>0</v>
      </c>
      <c r="Q5216" s="51">
        <f>G5216*$G$9</f>
        <v>0</v>
      </c>
      <c r="R5216" s="51">
        <f>H5216*$H$9</f>
        <v>0</v>
      </c>
      <c r="S5216" s="51">
        <f>(N5216/100)*(I5216*$I$9)+(N5216/100)*(J5216*$J$9)</f>
        <v>36.450000000000003</v>
      </c>
      <c r="T5216" s="51">
        <f>(O5216/100)*(K5216*$K$9)</f>
        <v>113.4</v>
      </c>
      <c r="U5216" s="51">
        <f>(P5216/100)*(K5216*$K$9)+(P5216/100)*(L5216*$L$9)</f>
        <v>0</v>
      </c>
      <c r="V5216" s="51">
        <f>(Q5216/100)*(L5216*$L$9)</f>
        <v>0</v>
      </c>
      <c r="W5216" s="51">
        <f>(R5216/100)*(K5216*$K$9)+(R5216/100)*(L5216*$L$9)</f>
        <v>0</v>
      </c>
      <c r="X5216" s="51">
        <f t="shared" si="702"/>
        <v>76.95</v>
      </c>
      <c r="Y5216" s="51">
        <f t="shared" si="703"/>
        <v>194.4</v>
      </c>
      <c r="Z5216" s="51">
        <f t="shared" si="704"/>
        <v>0</v>
      </c>
      <c r="AA5216" s="51">
        <f t="shared" si="705"/>
        <v>0</v>
      </c>
      <c r="AB5216" s="51">
        <f t="shared" si="706"/>
        <v>0</v>
      </c>
      <c r="AC5216" s="52">
        <f t="shared" si="707"/>
        <v>271.39999999999998</v>
      </c>
      <c r="AD5216" s="53">
        <f>(ROUND(AC5216-AC5210,1)/AC5210)</f>
        <v>0.15391156462585037</v>
      </c>
    </row>
    <row r="5217" spans="1:30">
      <c r="A5217" s="46" t="s">
        <v>35</v>
      </c>
      <c r="B5217" s="47"/>
      <c r="C5217" s="48" t="s">
        <v>11</v>
      </c>
      <c r="D5217" s="49">
        <v>30</v>
      </c>
      <c r="E5217" s="49">
        <v>0</v>
      </c>
      <c r="F5217" s="49">
        <v>60</v>
      </c>
      <c r="G5217" s="49">
        <v>0</v>
      </c>
      <c r="H5217" s="49">
        <v>0</v>
      </c>
      <c r="I5217" s="50">
        <v>10</v>
      </c>
      <c r="J5217" s="50">
        <v>80</v>
      </c>
      <c r="K5217" s="50">
        <v>50</v>
      </c>
      <c r="L5217" s="50">
        <v>50</v>
      </c>
      <c r="M5217" s="50">
        <v>0</v>
      </c>
      <c r="N5217" s="51">
        <f>D5217*$D$10</f>
        <v>40.5</v>
      </c>
      <c r="O5217" s="51">
        <f>E5217*$E$10</f>
        <v>0</v>
      </c>
      <c r="P5217" s="51">
        <f>F5217*$F$10</f>
        <v>81</v>
      </c>
      <c r="Q5217" s="51">
        <f>G5217*$G$10</f>
        <v>0</v>
      </c>
      <c r="R5217" s="51">
        <f>H5217*$H$10</f>
        <v>0</v>
      </c>
      <c r="S5217" s="51">
        <f>(N5217/100)*(I5217*$I$10)+(N5217/100)*(J5217*$J$10)</f>
        <v>36.450000000000003</v>
      </c>
      <c r="T5217" s="51">
        <f>(O5217/100)*(K5217*$J$10)</f>
        <v>0</v>
      </c>
      <c r="U5217" s="51">
        <f>(P5217/100)*(K5217*$K$10)+(P5217/100)*(L5217*$L$10)</f>
        <v>113.4</v>
      </c>
      <c r="V5217" s="51">
        <f>(Q5217/100)*(L5217*$L$10)</f>
        <v>0</v>
      </c>
      <c r="W5217" s="51">
        <f>(R5217/100)*(K5217*$K$10)+(R5217/100)*(L5217*$L$10)</f>
        <v>0</v>
      </c>
      <c r="X5217" s="51">
        <f t="shared" si="702"/>
        <v>76.95</v>
      </c>
      <c r="Y5217" s="51">
        <f t="shared" si="703"/>
        <v>0</v>
      </c>
      <c r="Z5217" s="51">
        <f t="shared" si="704"/>
        <v>194.4</v>
      </c>
      <c r="AA5217" s="51">
        <f t="shared" si="705"/>
        <v>0</v>
      </c>
      <c r="AB5217" s="51">
        <f t="shared" si="706"/>
        <v>0</v>
      </c>
      <c r="AC5217" s="52">
        <f t="shared" si="707"/>
        <v>271.39999999999998</v>
      </c>
      <c r="AD5217" s="53">
        <f>(ROUND(AC5217-AC5210,1)/AC5210)</f>
        <v>0.15391156462585037</v>
      </c>
    </row>
    <row r="5218" spans="1:30">
      <c r="A5218" s="46" t="s">
        <v>36</v>
      </c>
      <c r="B5218" s="47"/>
      <c r="C5218" s="48" t="s">
        <v>12</v>
      </c>
      <c r="D5218" s="49">
        <v>30</v>
      </c>
      <c r="E5218" s="49">
        <v>0</v>
      </c>
      <c r="F5218" s="49">
        <v>0</v>
      </c>
      <c r="G5218" s="49">
        <v>60</v>
      </c>
      <c r="H5218" s="49">
        <v>0</v>
      </c>
      <c r="I5218" s="50">
        <v>10</v>
      </c>
      <c r="J5218" s="50">
        <v>80</v>
      </c>
      <c r="K5218" s="50">
        <v>0</v>
      </c>
      <c r="L5218" s="50">
        <v>100</v>
      </c>
      <c r="M5218" s="50">
        <v>0</v>
      </c>
      <c r="N5218" s="51">
        <f>D5218*$D$11</f>
        <v>40.5</v>
      </c>
      <c r="O5218" s="51">
        <f>E5218*$E$11</f>
        <v>0</v>
      </c>
      <c r="P5218" s="51">
        <f>F5218*$F$11</f>
        <v>0</v>
      </c>
      <c r="Q5218" s="51">
        <f>G5218*$G$11</f>
        <v>81</v>
      </c>
      <c r="R5218" s="51">
        <f>H5218*$H$11</f>
        <v>0</v>
      </c>
      <c r="S5218" s="51">
        <f>(N5218/100)*(I5218*$I$11)+(N5218/100)*(J5218*$J$11)</f>
        <v>36.450000000000003</v>
      </c>
      <c r="T5218" s="51">
        <f>(O5218/100)*(K5218*$K$11)</f>
        <v>0</v>
      </c>
      <c r="U5218" s="51">
        <f>(P5218/100)*(K5218*$K$11)+(P5218/100)*(L5218*$L$11)</f>
        <v>0</v>
      </c>
      <c r="V5218" s="51">
        <f>(Q5218/100)*(L5218*$L$11)</f>
        <v>113.4</v>
      </c>
      <c r="W5218" s="51">
        <f>(R5218/100)*(K5218*$K$11)+(R5218/100)*(L5218*$L$11)</f>
        <v>0</v>
      </c>
      <c r="X5218" s="51">
        <f t="shared" si="702"/>
        <v>76.95</v>
      </c>
      <c r="Y5218" s="51">
        <f t="shared" si="703"/>
        <v>0</v>
      </c>
      <c r="Z5218" s="51">
        <f t="shared" si="704"/>
        <v>0</v>
      </c>
      <c r="AA5218" s="51">
        <f t="shared" si="705"/>
        <v>194.4</v>
      </c>
      <c r="AB5218" s="51">
        <f t="shared" si="706"/>
        <v>0</v>
      </c>
      <c r="AC5218" s="52">
        <f t="shared" si="707"/>
        <v>271.39999999999998</v>
      </c>
      <c r="AD5218" s="53">
        <f>(ROUND(AC5218-AC5210,1)/AC5210)</f>
        <v>0.15391156462585037</v>
      </c>
    </row>
    <row r="5219" spans="1:30">
      <c r="A5219" s="46" t="s">
        <v>37</v>
      </c>
      <c r="B5219" s="47"/>
      <c r="C5219" s="48" t="s">
        <v>13</v>
      </c>
      <c r="D5219" s="49">
        <v>30</v>
      </c>
      <c r="E5219" s="49">
        <v>0</v>
      </c>
      <c r="F5219" s="49">
        <v>0</v>
      </c>
      <c r="G5219" s="49">
        <v>0</v>
      </c>
      <c r="H5219" s="49">
        <v>60</v>
      </c>
      <c r="I5219" s="50">
        <v>10</v>
      </c>
      <c r="J5219" s="50">
        <v>80</v>
      </c>
      <c r="K5219" s="50">
        <v>50</v>
      </c>
      <c r="L5219" s="50">
        <v>50</v>
      </c>
      <c r="M5219" s="50">
        <v>0</v>
      </c>
      <c r="N5219" s="51">
        <f>D5219*$D$12</f>
        <v>40.5</v>
      </c>
      <c r="O5219" s="51">
        <f>E5219*$E$12</f>
        <v>0</v>
      </c>
      <c r="P5219" s="51">
        <f>F5219*$F$12</f>
        <v>0</v>
      </c>
      <c r="Q5219" s="51">
        <f>G5219*$G$12</f>
        <v>0</v>
      </c>
      <c r="R5219" s="51">
        <f>H5219*$H$12</f>
        <v>81</v>
      </c>
      <c r="S5219" s="51">
        <f>(N5219/100)*(I5219*$I$12)+(N5219/100)*(J5219*$J$12)</f>
        <v>36.450000000000003</v>
      </c>
      <c r="T5219" s="51">
        <f>(O5219/100)*(K5219*$K$12)</f>
        <v>0</v>
      </c>
      <c r="U5219" s="51">
        <f>(P5219/100)*(K5219*$K$12)+(P5219/100)*(L5219*$L$12)</f>
        <v>0</v>
      </c>
      <c r="V5219" s="51">
        <f>(Q5219/100)*(L5219*$L$12)</f>
        <v>0</v>
      </c>
      <c r="W5219" s="51">
        <f>(R5219/100)*(K5219*$K$12)+(R5219/100)*(L5219*$L$12)</f>
        <v>113.4</v>
      </c>
      <c r="X5219" s="51">
        <f t="shared" si="702"/>
        <v>76.95</v>
      </c>
      <c r="Y5219" s="51">
        <f t="shared" si="703"/>
        <v>0</v>
      </c>
      <c r="Z5219" s="51">
        <f t="shared" si="704"/>
        <v>0</v>
      </c>
      <c r="AA5219" s="51">
        <f t="shared" si="705"/>
        <v>0</v>
      </c>
      <c r="AB5219" s="51">
        <f t="shared" si="706"/>
        <v>194.4</v>
      </c>
      <c r="AC5219" s="52">
        <f t="shared" si="707"/>
        <v>271.39999999999998</v>
      </c>
      <c r="AD5219" s="53">
        <f>(ROUND(AC5219-AC5210,1)/AC5210)</f>
        <v>0.15391156462585037</v>
      </c>
    </row>
    <row r="5220" spans="1:30">
      <c r="A5220" s="46" t="s">
        <v>38</v>
      </c>
      <c r="B5220" s="47"/>
      <c r="C5220" s="48" t="s">
        <v>14</v>
      </c>
      <c r="D5220" s="49">
        <v>60</v>
      </c>
      <c r="E5220" s="49">
        <v>0</v>
      </c>
      <c r="F5220" s="49">
        <v>0</v>
      </c>
      <c r="G5220" s="49">
        <v>0</v>
      </c>
      <c r="H5220" s="49">
        <v>0</v>
      </c>
      <c r="I5220" s="50">
        <v>0</v>
      </c>
      <c r="J5220" s="50">
        <v>0</v>
      </c>
      <c r="K5220" s="50">
        <v>0</v>
      </c>
      <c r="L5220" s="50">
        <v>0</v>
      </c>
      <c r="M5220" s="50">
        <v>120</v>
      </c>
      <c r="N5220" s="51">
        <f>D5220*$D$13</f>
        <v>81</v>
      </c>
      <c r="O5220" s="51">
        <f>E5220*$E$13</f>
        <v>0</v>
      </c>
      <c r="P5220" s="51">
        <f>F5220*$F$13</f>
        <v>0</v>
      </c>
      <c r="Q5220" s="51">
        <f>G5220*$G$13</f>
        <v>0</v>
      </c>
      <c r="R5220" s="51">
        <f>H5220*$H$13</f>
        <v>0</v>
      </c>
      <c r="S5220" s="51">
        <f>(N5220/100)*(I5220*$I$13)+(N5220/100)*(J5220*$J$13)+(N5220/100)*(M5220*$M$13)</f>
        <v>194.4</v>
      </c>
      <c r="T5220" s="51">
        <f>(O5220/100)*(K5220*$K$13)+(O5220/100)*(M5220*$M$13)</f>
        <v>0</v>
      </c>
      <c r="U5220" s="51">
        <f>(P5220/100)*(K5220*$K$13)+(P5220/100)*(L5220*$L$13)+(P5220/100)*(M5220*$M$13)</f>
        <v>0</v>
      </c>
      <c r="V5220" s="51">
        <f>(Q5220/100)*(L5220*$L$13)+(Q5220/100)*(M5220*$M$13)</f>
        <v>0</v>
      </c>
      <c r="W5220" s="51">
        <f>(R5220/100)*(K5220*$K$13)+(R5220/100)*(L5220*$L$13)+(R5220/100)*(M5220*$M$13)</f>
        <v>0</v>
      </c>
      <c r="X5220" s="51">
        <f t="shared" si="702"/>
        <v>275.39999999999998</v>
      </c>
      <c r="Y5220" s="51">
        <f t="shared" si="703"/>
        <v>0</v>
      </c>
      <c r="Z5220" s="51">
        <f t="shared" si="704"/>
        <v>0</v>
      </c>
      <c r="AA5220" s="51">
        <f t="shared" si="705"/>
        <v>0</v>
      </c>
      <c r="AB5220" s="51">
        <f t="shared" si="706"/>
        <v>0</v>
      </c>
      <c r="AC5220" s="52">
        <f t="shared" si="707"/>
        <v>275.39999999999998</v>
      </c>
      <c r="AD5220" s="53">
        <f>(ROUND(AC5220-AC5210,1)/AC5210)</f>
        <v>0.1709183673469388</v>
      </c>
    </row>
    <row r="5221" spans="1:30">
      <c r="A5221" s="46" t="s">
        <v>39</v>
      </c>
      <c r="B5221" s="47"/>
      <c r="C5221" s="48" t="s">
        <v>15</v>
      </c>
      <c r="D5221" s="49">
        <v>60</v>
      </c>
      <c r="E5221" s="49">
        <v>0</v>
      </c>
      <c r="F5221" s="49">
        <v>0</v>
      </c>
      <c r="G5221" s="49">
        <v>0</v>
      </c>
      <c r="H5221" s="49">
        <v>0</v>
      </c>
      <c r="I5221" s="50">
        <v>10</v>
      </c>
      <c r="J5221" s="50">
        <v>80</v>
      </c>
      <c r="K5221" s="50">
        <v>75</v>
      </c>
      <c r="L5221" s="50">
        <v>0</v>
      </c>
      <c r="M5221" s="50">
        <v>0</v>
      </c>
      <c r="N5221" s="51">
        <f>D5221*$D$14</f>
        <v>81</v>
      </c>
      <c r="O5221" s="51">
        <f>E5221*$E$14</f>
        <v>0</v>
      </c>
      <c r="P5221" s="51">
        <f>F5221*$F$14</f>
        <v>0</v>
      </c>
      <c r="Q5221" s="51">
        <f>G5221*$G$14</f>
        <v>0</v>
      </c>
      <c r="R5221" s="51">
        <f>H5221*$H$14</f>
        <v>0</v>
      </c>
      <c r="S5221" s="51">
        <f>(N5221/100)*(I5221*$I$14)+(N5221/100)*(J5221*$J$14)+(N5221/100)*(K5221*$K$14)</f>
        <v>194.40000000000003</v>
      </c>
      <c r="T5221" s="51">
        <f>(O5221/100)*(K5221*$K$14)</f>
        <v>0</v>
      </c>
      <c r="U5221" s="51">
        <f>(P5221/100)*(K5221*$K$14)+(P5221/100)*(L5221*$L$14)</f>
        <v>0</v>
      </c>
      <c r="V5221" s="51">
        <f>(Q5221/100)*(L5221*$L$14)</f>
        <v>0</v>
      </c>
      <c r="W5221" s="51">
        <f>(R5221/100)*(K5221*$L$14)+(R5221/100)*(L5221*$M$14)</f>
        <v>0</v>
      </c>
      <c r="X5221" s="51">
        <f t="shared" si="702"/>
        <v>275.40000000000003</v>
      </c>
      <c r="Y5221" s="51">
        <f t="shared" si="703"/>
        <v>0</v>
      </c>
      <c r="Z5221" s="51">
        <f t="shared" si="704"/>
        <v>0</v>
      </c>
      <c r="AA5221" s="51">
        <f t="shared" si="705"/>
        <v>0</v>
      </c>
      <c r="AB5221" s="51">
        <f t="shared" si="706"/>
        <v>0</v>
      </c>
      <c r="AC5221" s="52">
        <f t="shared" si="707"/>
        <v>275.39999999999998</v>
      </c>
      <c r="AD5221" s="53">
        <f>(ROUND(AC5221-AC5210,1)/AC5210)</f>
        <v>0.1709183673469388</v>
      </c>
    </row>
    <row r="5222" spans="1:30">
      <c r="A5222" s="46"/>
      <c r="B5222" s="47"/>
      <c r="C5222" s="48" t="s">
        <v>16</v>
      </c>
      <c r="D5222" s="49">
        <v>60</v>
      </c>
      <c r="E5222" s="49">
        <v>0</v>
      </c>
      <c r="F5222" s="49">
        <v>0</v>
      </c>
      <c r="G5222" s="49">
        <v>0</v>
      </c>
      <c r="H5222" s="49">
        <v>0</v>
      </c>
      <c r="I5222" s="50">
        <v>10</v>
      </c>
      <c r="J5222" s="50">
        <v>80</v>
      </c>
      <c r="K5222" s="50">
        <v>0</v>
      </c>
      <c r="L5222" s="50">
        <v>75</v>
      </c>
      <c r="M5222" s="50">
        <v>0</v>
      </c>
      <c r="N5222" s="51">
        <f>D5222*$D$15</f>
        <v>81</v>
      </c>
      <c r="O5222" s="51">
        <f>E5222*$E$15</f>
        <v>0</v>
      </c>
      <c r="P5222" s="51">
        <f>F5222*$F$15</f>
        <v>0</v>
      </c>
      <c r="Q5222" s="51">
        <f>G5222*$G$15</f>
        <v>0</v>
      </c>
      <c r="R5222" s="51">
        <f>H5222*$H$15</f>
        <v>0</v>
      </c>
      <c r="S5222" s="51">
        <f>(N5222/100)*(I5222*$I$15)+(N5222/100)*(J5222*$J$15)+(N5222/100)*(L5222*$L$15)</f>
        <v>194.40000000000003</v>
      </c>
      <c r="T5222" s="51">
        <f>(O5222/100)*(K5222*$K$15)</f>
        <v>0</v>
      </c>
      <c r="U5222" s="51">
        <f>(P5222/100)*(K5222*$K$15)+(P5222/100)*(L5222*$L$15)</f>
        <v>0</v>
      </c>
      <c r="V5222" s="51">
        <f>(Q5222/100)*(L5222*$L$15)</f>
        <v>0</v>
      </c>
      <c r="W5222" s="51">
        <f>(R5222/100)*(K5222*$K$15)+(R5222/100)*(L5222*$L$15)</f>
        <v>0</v>
      </c>
      <c r="X5222" s="51">
        <f t="shared" si="702"/>
        <v>275.40000000000003</v>
      </c>
      <c r="Y5222" s="51">
        <f t="shared" si="703"/>
        <v>0</v>
      </c>
      <c r="Z5222" s="51">
        <f t="shared" si="704"/>
        <v>0</v>
      </c>
      <c r="AA5222" s="51">
        <f t="shared" si="705"/>
        <v>0</v>
      </c>
      <c r="AB5222" s="51">
        <f t="shared" si="706"/>
        <v>0</v>
      </c>
      <c r="AC5222" s="52">
        <f t="shared" si="707"/>
        <v>275.39999999999998</v>
      </c>
      <c r="AD5222" s="53">
        <f>(ROUND(AC5222-AC5210,1)/AC5210)</f>
        <v>0.1709183673469388</v>
      </c>
    </row>
    <row r="5223" spans="1:30">
      <c r="A5223" s="46"/>
      <c r="B5223" s="47"/>
      <c r="C5223" s="48" t="s">
        <v>17</v>
      </c>
      <c r="D5223" s="49">
        <v>60</v>
      </c>
      <c r="E5223" s="49">
        <v>0</v>
      </c>
      <c r="F5223" s="49">
        <v>0</v>
      </c>
      <c r="G5223" s="49">
        <v>0</v>
      </c>
      <c r="H5223" s="49">
        <v>0</v>
      </c>
      <c r="I5223" s="50">
        <v>10</v>
      </c>
      <c r="J5223" s="50">
        <v>100</v>
      </c>
      <c r="K5223" s="50">
        <v>0</v>
      </c>
      <c r="L5223" s="50">
        <v>0</v>
      </c>
      <c r="M5223" s="50">
        <v>0</v>
      </c>
      <c r="N5223" s="51">
        <f>D5223*$D$16</f>
        <v>81</v>
      </c>
      <c r="O5223" s="51">
        <f>E5223*$E$16</f>
        <v>0</v>
      </c>
      <c r="P5223" s="51">
        <f>F5223*$F$16</f>
        <v>0</v>
      </c>
      <c r="Q5223" s="51">
        <f>G5223*$G$16</f>
        <v>0</v>
      </c>
      <c r="R5223" s="51">
        <f>H5223*$H$16</f>
        <v>0</v>
      </c>
      <c r="S5223" s="51">
        <f>(N5223/100)*(I5223*$I$16)+(N5223/100)*(J5223*$J$16)</f>
        <v>210.6</v>
      </c>
      <c r="T5223" s="51">
        <f>(O5223/100)*(K5223*$K$16)</f>
        <v>0</v>
      </c>
      <c r="U5223" s="51">
        <f>(P5223/100)*(K5223*$K$16)+(P5223/100)*(L5223*$L$16)</f>
        <v>0</v>
      </c>
      <c r="V5223" s="51">
        <f>(Q5223/100)*(L5223*$L$16)</f>
        <v>0</v>
      </c>
      <c r="W5223" s="51">
        <f>(R5223/100)*(K5223*$K$16)+(R5223/100)*(L5223*$L$16)</f>
        <v>0</v>
      </c>
      <c r="X5223" s="51">
        <f t="shared" si="702"/>
        <v>291.60000000000002</v>
      </c>
      <c r="Y5223" s="51">
        <f t="shared" si="703"/>
        <v>0</v>
      </c>
      <c r="Z5223" s="51">
        <f t="shared" si="704"/>
        <v>0</v>
      </c>
      <c r="AA5223" s="51">
        <f t="shared" si="705"/>
        <v>0</v>
      </c>
      <c r="AB5223" s="51">
        <f t="shared" si="706"/>
        <v>0</v>
      </c>
      <c r="AC5223" s="52">
        <f t="shared" si="707"/>
        <v>291.60000000000002</v>
      </c>
      <c r="AD5223" s="53">
        <f>(ROUND(AC5223-AC5210,1)/AC5210)</f>
        <v>0.23979591836734696</v>
      </c>
    </row>
    <row r="5224" spans="1:30">
      <c r="A5224" s="46"/>
      <c r="B5224" s="47"/>
      <c r="C5224" s="48" t="s">
        <v>18</v>
      </c>
      <c r="D5224" s="49">
        <v>60</v>
      </c>
      <c r="E5224" s="49">
        <v>0</v>
      </c>
      <c r="F5224" s="49">
        <v>0</v>
      </c>
      <c r="G5224" s="49">
        <v>0</v>
      </c>
      <c r="H5224" s="49">
        <v>0</v>
      </c>
      <c r="I5224" s="50">
        <v>60</v>
      </c>
      <c r="J5224" s="50">
        <v>80</v>
      </c>
      <c r="K5224" s="50">
        <v>0</v>
      </c>
      <c r="L5224" s="50">
        <v>0</v>
      </c>
      <c r="M5224" s="50">
        <v>0</v>
      </c>
      <c r="N5224" s="51">
        <f>D5224*$D$17</f>
        <v>81</v>
      </c>
      <c r="O5224" s="51">
        <f>E5224*$E$17</f>
        <v>0</v>
      </c>
      <c r="P5224" s="51">
        <f>F5224*$F$17</f>
        <v>0</v>
      </c>
      <c r="Q5224" s="51">
        <f>G5224*$G$17</f>
        <v>0</v>
      </c>
      <c r="R5224" s="51">
        <f>H5224*$H$17</f>
        <v>0</v>
      </c>
      <c r="S5224" s="51">
        <f>(N5224/100)*(I5224*$I$17)+(N5224/100)*(J5224*$J$17)</f>
        <v>186.3</v>
      </c>
      <c r="T5224" s="51">
        <f>(O5224/100)*(K5224*$K$17)</f>
        <v>0</v>
      </c>
      <c r="U5224" s="51">
        <f>(P5224/100)*(K5224*$K$17)+(P5224/100)*(L5224*$L$17)</f>
        <v>0</v>
      </c>
      <c r="V5224" s="51">
        <f>(Q5224/100)*(L5224*$L$17)</f>
        <v>0</v>
      </c>
      <c r="W5224" s="51">
        <f>(R5224/100)*(K5224*$K$17)+(R5224/100)*(L5224*$L$17)</f>
        <v>0</v>
      </c>
      <c r="X5224" s="51">
        <f t="shared" si="702"/>
        <v>267.3</v>
      </c>
      <c r="Y5224" s="51">
        <f t="shared" si="703"/>
        <v>0</v>
      </c>
      <c r="Z5224" s="51">
        <f t="shared" si="704"/>
        <v>0</v>
      </c>
      <c r="AA5224" s="51">
        <f t="shared" si="705"/>
        <v>0</v>
      </c>
      <c r="AB5224" s="51">
        <f t="shared" si="706"/>
        <v>0</v>
      </c>
      <c r="AC5224" s="52">
        <f t="shared" si="707"/>
        <v>267.3</v>
      </c>
      <c r="AD5224" s="53">
        <f>(ROUND(AC5224-AC5210,1)/AC5210)</f>
        <v>0.13647959183673469</v>
      </c>
    </row>
    <row r="5225" spans="1:30">
      <c r="A5225" s="54" t="s">
        <v>19</v>
      </c>
      <c r="B5225" s="68" t="s">
        <v>417</v>
      </c>
      <c r="C5225" s="38" t="s">
        <v>4</v>
      </c>
      <c r="D5225" s="39">
        <v>40</v>
      </c>
      <c r="E5225" s="39">
        <v>0</v>
      </c>
      <c r="F5225" s="39">
        <v>0</v>
      </c>
      <c r="G5225" s="39">
        <v>0</v>
      </c>
      <c r="H5225" s="39">
        <v>0</v>
      </c>
      <c r="I5225" s="40">
        <v>80</v>
      </c>
      <c r="J5225" s="40">
        <v>20</v>
      </c>
      <c r="K5225" s="40">
        <v>0</v>
      </c>
      <c r="L5225" s="40">
        <v>0</v>
      </c>
      <c r="M5225" s="40">
        <v>0</v>
      </c>
      <c r="N5225" s="41">
        <f>D5225*$D$3</f>
        <v>56</v>
      </c>
      <c r="O5225" s="41">
        <f>E5225*$E$3</f>
        <v>0</v>
      </c>
      <c r="P5225" s="41">
        <f>F5225*$F$3</f>
        <v>0</v>
      </c>
      <c r="Q5225" s="41">
        <f>G5225*$G$3</f>
        <v>0</v>
      </c>
      <c r="R5225" s="41">
        <f>H5225*$H$3</f>
        <v>0</v>
      </c>
      <c r="S5225" s="41">
        <f>(N5225/100)*(I5225*$I$3)+(N5225/100)*(J5225*$J$3)</f>
        <v>112.00000000000001</v>
      </c>
      <c r="T5225" s="41">
        <f>(O5225/100)*(K5225*$K$3)</f>
        <v>0</v>
      </c>
      <c r="U5225" s="41">
        <f>(P5225/100)*(K5225*$K$3)+(P5225/100)*(L5225*$L$3)</f>
        <v>0</v>
      </c>
      <c r="V5225" s="41">
        <f>(Q5225/100)*(L5225*$L$3)</f>
        <v>0</v>
      </c>
      <c r="W5225" s="41">
        <f>(R5225/100)*(K5225*$K$3)+(R5225/100)*(L5225*$L$3)</f>
        <v>0</v>
      </c>
      <c r="X5225" s="41">
        <f t="shared" si="702"/>
        <v>168</v>
      </c>
      <c r="Y5225" s="41">
        <f t="shared" si="703"/>
        <v>0</v>
      </c>
      <c r="Z5225" s="41">
        <f t="shared" si="704"/>
        <v>0</v>
      </c>
      <c r="AA5225" s="41">
        <f t="shared" si="705"/>
        <v>0</v>
      </c>
      <c r="AB5225" s="41">
        <f t="shared" si="706"/>
        <v>0</v>
      </c>
      <c r="AC5225" s="42">
        <f t="shared" si="707"/>
        <v>168</v>
      </c>
      <c r="AD5225" s="69">
        <v>0</v>
      </c>
    </row>
    <row r="5226" spans="1:30">
      <c r="A5226" s="46" t="s">
        <v>29</v>
      </c>
      <c r="B5226" s="47">
        <v>20</v>
      </c>
      <c r="C5226" s="48" t="s">
        <v>5</v>
      </c>
      <c r="D5226" s="49">
        <v>40</v>
      </c>
      <c r="E5226" s="49">
        <v>0</v>
      </c>
      <c r="F5226" s="49">
        <v>0</v>
      </c>
      <c r="G5226" s="49">
        <v>0</v>
      </c>
      <c r="H5226" s="49">
        <v>0</v>
      </c>
      <c r="I5226" s="50">
        <v>80</v>
      </c>
      <c r="J5226" s="50">
        <v>50</v>
      </c>
      <c r="K5226" s="50">
        <v>0</v>
      </c>
      <c r="L5226" s="50">
        <v>0</v>
      </c>
      <c r="M5226" s="50">
        <v>0</v>
      </c>
      <c r="N5226" s="51">
        <f>D5226*$D$4</f>
        <v>54</v>
      </c>
      <c r="O5226" s="51">
        <f>E5226*$E$4</f>
        <v>0</v>
      </c>
      <c r="P5226" s="51">
        <f>F5226*$F$4</f>
        <v>0</v>
      </c>
      <c r="Q5226" s="51">
        <f>G5226*$G$4</f>
        <v>0</v>
      </c>
      <c r="R5226" s="51">
        <f>H5226*$H$4</f>
        <v>0</v>
      </c>
      <c r="S5226" s="51">
        <f>(N5226/100)*(I5226*$I$4)+(N5226/100)*(J5226*$J$4)</f>
        <v>140.4</v>
      </c>
      <c r="T5226" s="51">
        <f>(O5226/100)*(K5226*$K$4)</f>
        <v>0</v>
      </c>
      <c r="U5226" s="51">
        <f>(P5226/100)*(K5226*$K$4)+(P5226/100)*(L5226*$L$4)</f>
        <v>0</v>
      </c>
      <c r="V5226" s="51">
        <f>(Q5226/100)*(L5226*$L$4)</f>
        <v>0</v>
      </c>
      <c r="W5226" s="51">
        <f>(R5226/100)*(K5226*$K$4)+(R5226/100)*(L5226*$L$4)</f>
        <v>0</v>
      </c>
      <c r="X5226" s="51">
        <f t="shared" si="702"/>
        <v>194.4</v>
      </c>
      <c r="Y5226" s="51">
        <f t="shared" si="703"/>
        <v>0</v>
      </c>
      <c r="Z5226" s="51">
        <f t="shared" si="704"/>
        <v>0</v>
      </c>
      <c r="AA5226" s="51">
        <f t="shared" si="705"/>
        <v>0</v>
      </c>
      <c r="AB5226" s="51">
        <f t="shared" si="706"/>
        <v>0</v>
      </c>
      <c r="AC5226" s="52">
        <f t="shared" si="707"/>
        <v>194.4</v>
      </c>
      <c r="AD5226" s="53">
        <f>(ROUND(AC5226-AC5225,1)/AC5225)</f>
        <v>0.15714285714285714</v>
      </c>
    </row>
    <row r="5227" spans="1:30">
      <c r="A5227" s="46" t="s">
        <v>30</v>
      </c>
      <c r="B5227" s="47">
        <v>10</v>
      </c>
      <c r="C5227" s="48" t="s">
        <v>6</v>
      </c>
      <c r="D5227" s="49">
        <v>40</v>
      </c>
      <c r="E5227" s="49">
        <v>0</v>
      </c>
      <c r="F5227" s="49">
        <v>0</v>
      </c>
      <c r="G5227" s="49">
        <v>0</v>
      </c>
      <c r="H5227" s="49">
        <v>0</v>
      </c>
      <c r="I5227" s="50">
        <v>80</v>
      </c>
      <c r="J5227" s="50">
        <v>20</v>
      </c>
      <c r="K5227" s="50">
        <v>0</v>
      </c>
      <c r="L5227" s="50">
        <v>0</v>
      </c>
      <c r="M5227" s="50">
        <v>0</v>
      </c>
      <c r="N5227" s="51">
        <f>D5227*$D$5</f>
        <v>56</v>
      </c>
      <c r="O5227" s="51">
        <f>E5227*$E$5</f>
        <v>0</v>
      </c>
      <c r="P5227" s="51">
        <f>F5227*$F$5</f>
        <v>0</v>
      </c>
      <c r="Q5227" s="51">
        <f>G5227*$G$5</f>
        <v>0</v>
      </c>
      <c r="R5227" s="51">
        <f>H5227*$H$5</f>
        <v>0</v>
      </c>
      <c r="S5227" s="51">
        <f>(N5227/100)*(I5227*$I$5)+(N5227/100)*(J5227*$J$5)</f>
        <v>112.00000000000001</v>
      </c>
      <c r="T5227" s="51">
        <f>(O5227/100)*(K5227*$K$5)</f>
        <v>0</v>
      </c>
      <c r="U5227" s="51">
        <f>(P5227/100)*(K5227*$K$5)+(P5227/100)*(L5227*$L$5)</f>
        <v>0</v>
      </c>
      <c r="V5227" s="51">
        <f>(Q5227/100)*(L5227*$L$5)</f>
        <v>0</v>
      </c>
      <c r="W5227" s="51">
        <f>(R5227/100)*(K5227*$K$5)+(R5227/100)*(L5227*$L$5)</f>
        <v>0</v>
      </c>
      <c r="X5227" s="51">
        <f t="shared" si="702"/>
        <v>168</v>
      </c>
      <c r="Y5227" s="51">
        <f t="shared" si="703"/>
        <v>0</v>
      </c>
      <c r="Z5227" s="51">
        <f t="shared" si="704"/>
        <v>0</v>
      </c>
      <c r="AA5227" s="51">
        <f t="shared" si="705"/>
        <v>0</v>
      </c>
      <c r="AB5227" s="51">
        <f t="shared" si="706"/>
        <v>0</v>
      </c>
      <c r="AC5227" s="52">
        <f t="shared" si="707"/>
        <v>168</v>
      </c>
      <c r="AD5227" s="53">
        <f>(ROUND(AC5227-AC5225,1)/AC5225)</f>
        <v>0</v>
      </c>
    </row>
    <row r="5228" spans="1:30">
      <c r="A5228" s="46" t="s">
        <v>31</v>
      </c>
      <c r="B5228" s="47">
        <v>0</v>
      </c>
      <c r="C5228" s="48" t="s">
        <v>7</v>
      </c>
      <c r="D5228" s="49">
        <v>40</v>
      </c>
      <c r="E5228" s="49">
        <v>0</v>
      </c>
      <c r="F5228" s="49">
        <v>0</v>
      </c>
      <c r="G5228" s="49">
        <v>0</v>
      </c>
      <c r="H5228" s="49">
        <v>0</v>
      </c>
      <c r="I5228" s="50">
        <v>80</v>
      </c>
      <c r="J5228" s="50">
        <v>20</v>
      </c>
      <c r="K5228" s="50">
        <v>0</v>
      </c>
      <c r="L5228" s="50">
        <v>0</v>
      </c>
      <c r="M5228" s="50">
        <v>0</v>
      </c>
      <c r="N5228" s="51">
        <f>D5228*$D$6</f>
        <v>56</v>
      </c>
      <c r="O5228" s="51">
        <f>E5228*$E$6</f>
        <v>0</v>
      </c>
      <c r="P5228" s="51">
        <f>F5228*$F$6</f>
        <v>0</v>
      </c>
      <c r="Q5228" s="51">
        <f>G5228*$G$6</f>
        <v>0</v>
      </c>
      <c r="R5228" s="51">
        <f>H5228*$H$6</f>
        <v>0</v>
      </c>
      <c r="S5228" s="51">
        <f>(N5228/100)*(I5228*$I$6)+(N5228/100)*(J5228*$J$6)</f>
        <v>112.00000000000001</v>
      </c>
      <c r="T5228" s="51">
        <f>(O5228/100)*(K5228*$K$6)</f>
        <v>0</v>
      </c>
      <c r="U5228" s="51">
        <f>(P5228/100)*(K5228*$K$6)+(P5228/100)*(L5228*$L$6)</f>
        <v>0</v>
      </c>
      <c r="V5228" s="51">
        <f>(Q5228/100)*(L5228*$L$6)</f>
        <v>0</v>
      </c>
      <c r="W5228" s="51">
        <f>(R5228/100)*(K5228*$K$6)+(R5228/100)*(L5228*$L$6)</f>
        <v>0</v>
      </c>
      <c r="X5228" s="51">
        <f t="shared" si="702"/>
        <v>168</v>
      </c>
      <c r="Y5228" s="51">
        <f t="shared" si="703"/>
        <v>0</v>
      </c>
      <c r="Z5228" s="51">
        <f t="shared" si="704"/>
        <v>0</v>
      </c>
      <c r="AA5228" s="51">
        <f t="shared" si="705"/>
        <v>0</v>
      </c>
      <c r="AB5228" s="51">
        <f t="shared" si="706"/>
        <v>0</v>
      </c>
      <c r="AC5228" s="52">
        <f t="shared" si="707"/>
        <v>168</v>
      </c>
      <c r="AD5228" s="53">
        <f>(ROUND(AC5228-AC5225,1)/AC5225)</f>
        <v>0</v>
      </c>
    </row>
    <row r="5229" spans="1:30">
      <c r="A5229" s="46" t="s">
        <v>32</v>
      </c>
      <c r="B5229" s="47">
        <v>0</v>
      </c>
      <c r="C5229" s="48" t="s">
        <v>8</v>
      </c>
      <c r="D5229" s="49">
        <v>40</v>
      </c>
      <c r="E5229" s="49">
        <v>0</v>
      </c>
      <c r="F5229" s="49">
        <v>0</v>
      </c>
      <c r="G5229" s="49">
        <v>0</v>
      </c>
      <c r="H5229" s="49">
        <v>0</v>
      </c>
      <c r="I5229" s="50">
        <v>80</v>
      </c>
      <c r="J5229" s="50">
        <v>20</v>
      </c>
      <c r="K5229" s="50">
        <v>0</v>
      </c>
      <c r="L5229" s="50">
        <v>0</v>
      </c>
      <c r="M5229" s="50">
        <v>0</v>
      </c>
      <c r="N5229" s="51">
        <f>D5229*$D$7</f>
        <v>56</v>
      </c>
      <c r="O5229" s="51">
        <f>E5229*$E$7</f>
        <v>0</v>
      </c>
      <c r="P5229" s="51">
        <f>F5229*$F$7</f>
        <v>0</v>
      </c>
      <c r="Q5229" s="51">
        <f>G5229*$G$7</f>
        <v>0</v>
      </c>
      <c r="R5229" s="51">
        <f>H5229*$H$7</f>
        <v>0</v>
      </c>
      <c r="S5229" s="51">
        <f>(N5229/100)*(I5229*$I$7)+(N5229/100)*(J5229*$J$7)</f>
        <v>112.00000000000001</v>
      </c>
      <c r="T5229" s="51">
        <f>(O5229/100)*(K5229*$K$7)</f>
        <v>0</v>
      </c>
      <c r="U5229" s="51">
        <f>(P5229/100)*(K5229*$K$7)+(P5229/100)*(L5229*$L$7)</f>
        <v>0</v>
      </c>
      <c r="V5229" s="51">
        <f>(Q5229/100)*(L5229*$L$7)</f>
        <v>0</v>
      </c>
      <c r="W5229" s="51">
        <f>(R5229/100)*(K5229*$K$7)+(R5229/100)*(L5229*$L$7)</f>
        <v>0</v>
      </c>
      <c r="X5229" s="51">
        <f t="shared" si="702"/>
        <v>168</v>
      </c>
      <c r="Y5229" s="51">
        <f t="shared" si="703"/>
        <v>0</v>
      </c>
      <c r="Z5229" s="51">
        <f t="shared" si="704"/>
        <v>0</v>
      </c>
      <c r="AA5229" s="51">
        <f t="shared" si="705"/>
        <v>0</v>
      </c>
      <c r="AB5229" s="51">
        <f t="shared" si="706"/>
        <v>0</v>
      </c>
      <c r="AC5229" s="52">
        <f t="shared" si="707"/>
        <v>168</v>
      </c>
      <c r="AD5229" s="53">
        <f>(ROUND(AC5229-AC5225,1)/AC5225)</f>
        <v>0</v>
      </c>
    </row>
    <row r="5230" spans="1:30">
      <c r="A5230" s="46" t="s">
        <v>33</v>
      </c>
      <c r="B5230" s="47"/>
      <c r="C5230" s="48" t="s">
        <v>9</v>
      </c>
      <c r="D5230" s="49">
        <v>40</v>
      </c>
      <c r="E5230" s="49">
        <v>0</v>
      </c>
      <c r="F5230" s="49">
        <v>0</v>
      </c>
      <c r="G5230" s="49">
        <v>0</v>
      </c>
      <c r="H5230" s="49">
        <v>0</v>
      </c>
      <c r="I5230" s="50">
        <v>80</v>
      </c>
      <c r="J5230" s="50">
        <v>20</v>
      </c>
      <c r="K5230" s="50">
        <v>0</v>
      </c>
      <c r="L5230" s="50">
        <v>0</v>
      </c>
      <c r="M5230" s="50">
        <v>0</v>
      </c>
      <c r="N5230" s="51">
        <f>D5230*$D$8</f>
        <v>56</v>
      </c>
      <c r="O5230" s="51">
        <f>E5230*$E$8</f>
        <v>0</v>
      </c>
      <c r="P5230" s="51">
        <f>F5230*$F$8</f>
        <v>0</v>
      </c>
      <c r="Q5230" s="51">
        <f>G5230*$G$8</f>
        <v>0</v>
      </c>
      <c r="R5230" s="51">
        <f>H5230*$H$8</f>
        <v>0</v>
      </c>
      <c r="S5230" s="51">
        <f>(N5230/100)*(I5230*$I$8)+(N5230/100)*(J5230*$J$8)</f>
        <v>112.00000000000001</v>
      </c>
      <c r="T5230" s="51">
        <f>(O5230/100)*(K5230*$K$8)</f>
        <v>0</v>
      </c>
      <c r="U5230" s="51">
        <f>(P5230/100)*(K5230*$K$8)+(P5230/100)*(L5230*$L$8)</f>
        <v>0</v>
      </c>
      <c r="V5230" s="51">
        <f>(Q5230/100)*(L5230*$L$8)</f>
        <v>0</v>
      </c>
      <c r="W5230" s="51">
        <f>(R5230/100)*(K5230*$K$8)+(R5230/100)*(L5230*$L$8)</f>
        <v>0</v>
      </c>
      <c r="X5230" s="51">
        <f t="shared" si="702"/>
        <v>168</v>
      </c>
      <c r="Y5230" s="51">
        <f t="shared" si="703"/>
        <v>0</v>
      </c>
      <c r="Z5230" s="51">
        <f t="shared" si="704"/>
        <v>0</v>
      </c>
      <c r="AA5230" s="51">
        <f t="shared" si="705"/>
        <v>0</v>
      </c>
      <c r="AB5230" s="51">
        <f t="shared" si="706"/>
        <v>0</v>
      </c>
      <c r="AC5230" s="52">
        <f t="shared" si="707"/>
        <v>168</v>
      </c>
      <c r="AD5230" s="53">
        <f>(ROUND(AC5230-AC5225,1)/AC5225)</f>
        <v>0</v>
      </c>
    </row>
    <row r="5231" spans="1:30">
      <c r="A5231" s="46" t="s">
        <v>34</v>
      </c>
      <c r="B5231" s="47"/>
      <c r="C5231" s="48" t="s">
        <v>10</v>
      </c>
      <c r="D5231" s="49">
        <v>20</v>
      </c>
      <c r="E5231" s="49">
        <v>40</v>
      </c>
      <c r="F5231" s="49">
        <v>0</v>
      </c>
      <c r="G5231" s="49">
        <v>0</v>
      </c>
      <c r="H5231" s="49">
        <v>0</v>
      </c>
      <c r="I5231" s="50">
        <v>80</v>
      </c>
      <c r="J5231" s="50">
        <v>20</v>
      </c>
      <c r="K5231" s="50">
        <v>120</v>
      </c>
      <c r="L5231" s="50">
        <v>0</v>
      </c>
      <c r="M5231" s="50">
        <v>0</v>
      </c>
      <c r="N5231" s="51">
        <f>D5231*$D$9</f>
        <v>27</v>
      </c>
      <c r="O5231" s="51">
        <f>E5231*$E$9</f>
        <v>54</v>
      </c>
      <c r="P5231" s="51">
        <f>F5231*$F$9</f>
        <v>0</v>
      </c>
      <c r="Q5231" s="51">
        <f>G5231*$G$9</f>
        <v>0</v>
      </c>
      <c r="R5231" s="51">
        <f>H5231*$H$9</f>
        <v>0</v>
      </c>
      <c r="S5231" s="51">
        <f>(N5231/100)*(I5231*$I$9)+(N5231/100)*(J5231*$J$9)</f>
        <v>27</v>
      </c>
      <c r="T5231" s="51">
        <f>(O5231/100)*(K5231*$K$9)</f>
        <v>90.72</v>
      </c>
      <c r="U5231" s="51">
        <f>(P5231/100)*(K5231*$K$9)+(P5231/100)*(L5231*$L$9)</f>
        <v>0</v>
      </c>
      <c r="V5231" s="51">
        <f>(Q5231/100)*(L5231*$L$9)</f>
        <v>0</v>
      </c>
      <c r="W5231" s="51">
        <f>(R5231/100)*(K5231*$K$9)+(R5231/100)*(L5231*$L$9)</f>
        <v>0</v>
      </c>
      <c r="X5231" s="51">
        <f t="shared" si="702"/>
        <v>54</v>
      </c>
      <c r="Y5231" s="51">
        <f t="shared" si="703"/>
        <v>144.72</v>
      </c>
      <c r="Z5231" s="51">
        <f t="shared" si="704"/>
        <v>0</v>
      </c>
      <c r="AA5231" s="51">
        <f t="shared" si="705"/>
        <v>0</v>
      </c>
      <c r="AB5231" s="51">
        <f t="shared" si="706"/>
        <v>0</v>
      </c>
      <c r="AC5231" s="52">
        <f t="shared" si="707"/>
        <v>198.7</v>
      </c>
      <c r="AD5231" s="53">
        <f>(ROUND(AC5231-AC5225,1)/AC5225)</f>
        <v>0.18273809523809523</v>
      </c>
    </row>
    <row r="5232" spans="1:30">
      <c r="A5232" s="46" t="s">
        <v>35</v>
      </c>
      <c r="B5232" s="47"/>
      <c r="C5232" s="48" t="s">
        <v>11</v>
      </c>
      <c r="D5232" s="49">
        <v>20</v>
      </c>
      <c r="E5232" s="49">
        <v>0</v>
      </c>
      <c r="F5232" s="49">
        <v>40</v>
      </c>
      <c r="G5232" s="49">
        <v>0</v>
      </c>
      <c r="H5232" s="49">
        <v>0</v>
      </c>
      <c r="I5232" s="50">
        <v>80</v>
      </c>
      <c r="J5232" s="50">
        <v>20</v>
      </c>
      <c r="K5232" s="50">
        <v>60</v>
      </c>
      <c r="L5232" s="50">
        <v>60</v>
      </c>
      <c r="M5232" s="50">
        <v>0</v>
      </c>
      <c r="N5232" s="51">
        <f>D5232*$D$10</f>
        <v>27</v>
      </c>
      <c r="O5232" s="51">
        <f>E5232*$E$10</f>
        <v>0</v>
      </c>
      <c r="P5232" s="51">
        <f>F5232*$F$10</f>
        <v>54</v>
      </c>
      <c r="Q5232" s="51">
        <f>G5232*$G$10</f>
        <v>0</v>
      </c>
      <c r="R5232" s="51">
        <f>H5232*$H$10</f>
        <v>0</v>
      </c>
      <c r="S5232" s="51">
        <f>(N5232/100)*(I5232*$I$10)+(N5232/100)*(J5232*$J$10)</f>
        <v>27</v>
      </c>
      <c r="T5232" s="51">
        <f>(O5232/100)*(K5232*$J$10)</f>
        <v>0</v>
      </c>
      <c r="U5232" s="51">
        <f>(P5232/100)*(K5232*$K$10)+(P5232/100)*(L5232*$L$10)</f>
        <v>90.72</v>
      </c>
      <c r="V5232" s="51">
        <f>(Q5232/100)*(L5232*$L$10)</f>
        <v>0</v>
      </c>
      <c r="W5232" s="51">
        <f>(R5232/100)*(K5232*$K$10)+(R5232/100)*(L5232*$L$10)</f>
        <v>0</v>
      </c>
      <c r="X5232" s="51">
        <f t="shared" si="702"/>
        <v>54</v>
      </c>
      <c r="Y5232" s="51">
        <f t="shared" si="703"/>
        <v>0</v>
      </c>
      <c r="Z5232" s="51">
        <f t="shared" si="704"/>
        <v>144.72</v>
      </c>
      <c r="AA5232" s="51">
        <f t="shared" si="705"/>
        <v>0</v>
      </c>
      <c r="AB5232" s="51">
        <f t="shared" si="706"/>
        <v>0</v>
      </c>
      <c r="AC5232" s="52">
        <f t="shared" si="707"/>
        <v>198.7</v>
      </c>
      <c r="AD5232" s="53">
        <f>(ROUND(AC5232-AC5225,1)/AC5225)</f>
        <v>0.18273809523809523</v>
      </c>
    </row>
    <row r="5233" spans="1:30">
      <c r="A5233" s="46" t="s">
        <v>36</v>
      </c>
      <c r="B5233" s="47"/>
      <c r="C5233" s="48" t="s">
        <v>12</v>
      </c>
      <c r="D5233" s="49">
        <v>20</v>
      </c>
      <c r="E5233" s="49">
        <v>0</v>
      </c>
      <c r="F5233" s="49">
        <v>0</v>
      </c>
      <c r="G5233" s="49">
        <v>40</v>
      </c>
      <c r="H5233" s="49">
        <v>0</v>
      </c>
      <c r="I5233" s="50">
        <v>80</v>
      </c>
      <c r="J5233" s="50">
        <v>20</v>
      </c>
      <c r="K5233" s="50">
        <v>0</v>
      </c>
      <c r="L5233" s="50">
        <v>120</v>
      </c>
      <c r="M5233" s="50">
        <v>0</v>
      </c>
      <c r="N5233" s="51">
        <f>D5233*$D$11</f>
        <v>27</v>
      </c>
      <c r="O5233" s="51">
        <f>E5233*$E$11</f>
        <v>0</v>
      </c>
      <c r="P5233" s="51">
        <f>F5233*$F$11</f>
        <v>0</v>
      </c>
      <c r="Q5233" s="51">
        <f>G5233*$G$11</f>
        <v>54</v>
      </c>
      <c r="R5233" s="51">
        <f>H5233*$H$11</f>
        <v>0</v>
      </c>
      <c r="S5233" s="51">
        <f>(N5233/100)*(I5233*$I$11)+(N5233/100)*(J5233*$J$11)</f>
        <v>27</v>
      </c>
      <c r="T5233" s="51">
        <f>(O5233/100)*(K5233*$K$11)</f>
        <v>0</v>
      </c>
      <c r="U5233" s="51">
        <f>(P5233/100)*(K5233*$K$11)+(P5233/100)*(L5233*$L$11)</f>
        <v>0</v>
      </c>
      <c r="V5233" s="51">
        <f>(Q5233/100)*(L5233*$L$11)</f>
        <v>90.72</v>
      </c>
      <c r="W5233" s="51">
        <f>(R5233/100)*(K5233*$K$11)+(R5233/100)*(L5233*$L$11)</f>
        <v>0</v>
      </c>
      <c r="X5233" s="51">
        <f t="shared" si="702"/>
        <v>54</v>
      </c>
      <c r="Y5233" s="51">
        <f t="shared" si="703"/>
        <v>0</v>
      </c>
      <c r="Z5233" s="51">
        <f t="shared" si="704"/>
        <v>0</v>
      </c>
      <c r="AA5233" s="51">
        <f t="shared" si="705"/>
        <v>144.72</v>
      </c>
      <c r="AB5233" s="51">
        <f t="shared" si="706"/>
        <v>0</v>
      </c>
      <c r="AC5233" s="52">
        <f t="shared" si="707"/>
        <v>198.7</v>
      </c>
      <c r="AD5233" s="53">
        <f>(ROUND(AC5233-AC5225,1)/AC5225)</f>
        <v>0.18273809523809523</v>
      </c>
    </row>
    <row r="5234" spans="1:30">
      <c r="A5234" s="46" t="s">
        <v>37</v>
      </c>
      <c r="B5234" s="47"/>
      <c r="C5234" s="48" t="s">
        <v>13</v>
      </c>
      <c r="D5234" s="49">
        <v>20</v>
      </c>
      <c r="E5234" s="49">
        <v>0</v>
      </c>
      <c r="F5234" s="49">
        <v>0</v>
      </c>
      <c r="G5234" s="49">
        <v>0</v>
      </c>
      <c r="H5234" s="49">
        <v>40</v>
      </c>
      <c r="I5234" s="50">
        <v>80</v>
      </c>
      <c r="J5234" s="50">
        <v>20</v>
      </c>
      <c r="K5234" s="50">
        <v>60</v>
      </c>
      <c r="L5234" s="50">
        <v>60</v>
      </c>
      <c r="M5234" s="50">
        <v>0</v>
      </c>
      <c r="N5234" s="51">
        <f>D5234*$D$12</f>
        <v>27</v>
      </c>
      <c r="O5234" s="51">
        <f>E5234*$E$12</f>
        <v>0</v>
      </c>
      <c r="P5234" s="51">
        <f>F5234*$F$12</f>
        <v>0</v>
      </c>
      <c r="Q5234" s="51">
        <f>G5234*$G$12</f>
        <v>0</v>
      </c>
      <c r="R5234" s="51">
        <f>H5234*$H$12</f>
        <v>54</v>
      </c>
      <c r="S5234" s="51">
        <f>(N5234/100)*(I5234*$I$12)+(N5234/100)*(J5234*$J$12)</f>
        <v>27</v>
      </c>
      <c r="T5234" s="51">
        <f>(O5234/100)*(K5234*$K$12)</f>
        <v>0</v>
      </c>
      <c r="U5234" s="51">
        <f>(P5234/100)*(K5234*$K$12)+(P5234/100)*(L5234*$L$12)</f>
        <v>0</v>
      </c>
      <c r="V5234" s="51">
        <f>(Q5234/100)*(L5234*$L$12)</f>
        <v>0</v>
      </c>
      <c r="W5234" s="51">
        <f>(R5234/100)*(K5234*$K$12)+(R5234/100)*(L5234*$L$12)</f>
        <v>90.72</v>
      </c>
      <c r="X5234" s="51">
        <f t="shared" si="702"/>
        <v>54</v>
      </c>
      <c r="Y5234" s="51">
        <f t="shared" si="703"/>
        <v>0</v>
      </c>
      <c r="Z5234" s="51">
        <f t="shared" si="704"/>
        <v>0</v>
      </c>
      <c r="AA5234" s="51">
        <f t="shared" si="705"/>
        <v>0</v>
      </c>
      <c r="AB5234" s="51">
        <f t="shared" si="706"/>
        <v>144.72</v>
      </c>
      <c r="AC5234" s="52">
        <f t="shared" si="707"/>
        <v>198.7</v>
      </c>
      <c r="AD5234" s="53">
        <f>(ROUND(AC5234-AC5225,1)/AC5225)</f>
        <v>0.18273809523809523</v>
      </c>
    </row>
    <row r="5235" spans="1:30">
      <c r="A5235" s="46" t="s">
        <v>38</v>
      </c>
      <c r="B5235" s="47"/>
      <c r="C5235" s="48" t="s">
        <v>14</v>
      </c>
      <c r="D5235" s="49">
        <v>40</v>
      </c>
      <c r="E5235" s="49">
        <v>0</v>
      </c>
      <c r="F5235" s="49">
        <v>0</v>
      </c>
      <c r="G5235" s="49">
        <v>0</v>
      </c>
      <c r="H5235" s="49">
        <v>0</v>
      </c>
      <c r="I5235" s="50">
        <v>0</v>
      </c>
      <c r="J5235" s="50">
        <v>0</v>
      </c>
      <c r="K5235" s="50">
        <v>0</v>
      </c>
      <c r="L5235" s="50">
        <v>0</v>
      </c>
      <c r="M5235" s="50">
        <v>130</v>
      </c>
      <c r="N5235" s="51">
        <f>D5235*$D$13</f>
        <v>54</v>
      </c>
      <c r="O5235" s="51">
        <f>E5235*$E$13</f>
        <v>0</v>
      </c>
      <c r="P5235" s="51">
        <f>F5235*$F$13</f>
        <v>0</v>
      </c>
      <c r="Q5235" s="51">
        <f>G5235*$G$13</f>
        <v>0</v>
      </c>
      <c r="R5235" s="51">
        <f>H5235*$H$13</f>
        <v>0</v>
      </c>
      <c r="S5235" s="51">
        <f>(N5235/100)*(I5235*$I$13)+(N5235/100)*(J5235*$J$13)+(N5235/100)*(M5235*$M$13)</f>
        <v>140.4</v>
      </c>
      <c r="T5235" s="51">
        <f>(O5235/100)*(K5235*$K$13)+(O5235/100)*(M5235*$M$13)</f>
        <v>0</v>
      </c>
      <c r="U5235" s="51">
        <f>(P5235/100)*(K5235*$K$13)+(P5235/100)*(L5235*$L$13)+(P5235/100)*(M5235*$M$13)</f>
        <v>0</v>
      </c>
      <c r="V5235" s="51">
        <f>(Q5235/100)*(L5235*$L$13)+(Q5235/100)*(M5235*$M$13)</f>
        <v>0</v>
      </c>
      <c r="W5235" s="51">
        <f>(R5235/100)*(K5235*$K$13)+(R5235/100)*(L5235*$L$13)+(R5235/100)*(M5235*$M$13)</f>
        <v>0</v>
      </c>
      <c r="X5235" s="51">
        <f t="shared" si="702"/>
        <v>194.4</v>
      </c>
      <c r="Y5235" s="51">
        <f t="shared" si="703"/>
        <v>0</v>
      </c>
      <c r="Z5235" s="51">
        <f t="shared" si="704"/>
        <v>0</v>
      </c>
      <c r="AA5235" s="51">
        <f t="shared" si="705"/>
        <v>0</v>
      </c>
      <c r="AB5235" s="51">
        <f t="shared" si="706"/>
        <v>0</v>
      </c>
      <c r="AC5235" s="52">
        <f t="shared" si="707"/>
        <v>194.4</v>
      </c>
      <c r="AD5235" s="53">
        <f>(ROUND(AC5235-AC5225,1)/AC5225)</f>
        <v>0.15714285714285714</v>
      </c>
    </row>
    <row r="5236" spans="1:30">
      <c r="A5236" s="46" t="s">
        <v>39</v>
      </c>
      <c r="B5236" s="47"/>
      <c r="C5236" s="48" t="s">
        <v>15</v>
      </c>
      <c r="D5236" s="49">
        <v>40</v>
      </c>
      <c r="E5236" s="49">
        <v>0</v>
      </c>
      <c r="F5236" s="49">
        <v>0</v>
      </c>
      <c r="G5236" s="49">
        <v>0</v>
      </c>
      <c r="H5236" s="49">
        <v>0</v>
      </c>
      <c r="I5236" s="50">
        <v>80</v>
      </c>
      <c r="J5236" s="50">
        <v>20</v>
      </c>
      <c r="K5236" s="50">
        <v>80</v>
      </c>
      <c r="L5236" s="50">
        <v>0</v>
      </c>
      <c r="M5236" s="50">
        <v>0</v>
      </c>
      <c r="N5236" s="51">
        <f>D5236*$D$14</f>
        <v>54</v>
      </c>
      <c r="O5236" s="51">
        <f>E5236*$E$14</f>
        <v>0</v>
      </c>
      <c r="P5236" s="51">
        <f>F5236*$F$14</f>
        <v>0</v>
      </c>
      <c r="Q5236" s="51">
        <f>G5236*$G$14</f>
        <v>0</v>
      </c>
      <c r="R5236" s="51">
        <f>H5236*$H$14</f>
        <v>0</v>
      </c>
      <c r="S5236" s="51">
        <f>(N5236/100)*(I5236*$I$14)+(N5236/100)*(J5236*$J$14)+(N5236/100)*(K5236*$K$14)</f>
        <v>140.4</v>
      </c>
      <c r="T5236" s="51">
        <f>(O5236/100)*(K5236*$K$14)</f>
        <v>0</v>
      </c>
      <c r="U5236" s="51">
        <f>(P5236/100)*(K5236*$K$14)+(P5236/100)*(L5236*$L$14)</f>
        <v>0</v>
      </c>
      <c r="V5236" s="51">
        <f>(Q5236/100)*(L5236*$L$14)</f>
        <v>0</v>
      </c>
      <c r="W5236" s="51">
        <f>(R5236/100)*(K5236*$L$14)+(R5236/100)*(L5236*$M$14)</f>
        <v>0</v>
      </c>
      <c r="X5236" s="51">
        <f t="shared" si="702"/>
        <v>194.4</v>
      </c>
      <c r="Y5236" s="51">
        <f t="shared" si="703"/>
        <v>0</v>
      </c>
      <c r="Z5236" s="51">
        <f t="shared" si="704"/>
        <v>0</v>
      </c>
      <c r="AA5236" s="51">
        <f t="shared" si="705"/>
        <v>0</v>
      </c>
      <c r="AB5236" s="51">
        <f t="shared" si="706"/>
        <v>0</v>
      </c>
      <c r="AC5236" s="52">
        <f t="shared" si="707"/>
        <v>194.4</v>
      </c>
      <c r="AD5236" s="53">
        <f>(ROUND(AC5236-AC5225,1)/AC5225)</f>
        <v>0.15714285714285714</v>
      </c>
    </row>
    <row r="5237" spans="1:30">
      <c r="A5237" s="46"/>
      <c r="B5237" s="47"/>
      <c r="C5237" s="48" t="s">
        <v>16</v>
      </c>
      <c r="D5237" s="49">
        <v>40</v>
      </c>
      <c r="E5237" s="49">
        <v>0</v>
      </c>
      <c r="F5237" s="49">
        <v>0</v>
      </c>
      <c r="G5237" s="49">
        <v>0</v>
      </c>
      <c r="H5237" s="49">
        <v>0</v>
      </c>
      <c r="I5237" s="50">
        <v>80</v>
      </c>
      <c r="J5237" s="50">
        <v>20</v>
      </c>
      <c r="K5237" s="50">
        <v>0</v>
      </c>
      <c r="L5237" s="50">
        <v>80</v>
      </c>
      <c r="M5237" s="50">
        <v>0</v>
      </c>
      <c r="N5237" s="51">
        <f>D5237*$D$15</f>
        <v>54</v>
      </c>
      <c r="O5237" s="51">
        <f>E5237*$E$15</f>
        <v>0</v>
      </c>
      <c r="P5237" s="51">
        <f>F5237*$F$15</f>
        <v>0</v>
      </c>
      <c r="Q5237" s="51">
        <f>G5237*$G$15</f>
        <v>0</v>
      </c>
      <c r="R5237" s="51">
        <f>H5237*$H$15</f>
        <v>0</v>
      </c>
      <c r="S5237" s="51">
        <f>(N5237/100)*(I5237*$I$15)+(N5237/100)*(J5237*$J$15)+(N5237/100)*(L5237*$L$15)</f>
        <v>140.4</v>
      </c>
      <c r="T5237" s="51">
        <f>(O5237/100)*(K5237*$K$15)</f>
        <v>0</v>
      </c>
      <c r="U5237" s="51">
        <f>(P5237/100)*(K5237*$K$15)+(P5237/100)*(L5237*$L$15)</f>
        <v>0</v>
      </c>
      <c r="V5237" s="51">
        <f>(Q5237/100)*(L5237*$L$15)</f>
        <v>0</v>
      </c>
      <c r="W5237" s="51">
        <f>(R5237/100)*(K5237*$K$15)+(R5237/100)*(L5237*$L$15)</f>
        <v>0</v>
      </c>
      <c r="X5237" s="51">
        <f t="shared" si="702"/>
        <v>194.4</v>
      </c>
      <c r="Y5237" s="51">
        <f t="shared" si="703"/>
        <v>0</v>
      </c>
      <c r="Z5237" s="51">
        <f t="shared" si="704"/>
        <v>0</v>
      </c>
      <c r="AA5237" s="51">
        <f t="shared" si="705"/>
        <v>0</v>
      </c>
      <c r="AB5237" s="51">
        <f t="shared" si="706"/>
        <v>0</v>
      </c>
      <c r="AC5237" s="52">
        <f t="shared" si="707"/>
        <v>194.4</v>
      </c>
      <c r="AD5237" s="53">
        <f>(ROUND(AC5237-AC5225,1)/AC5225)</f>
        <v>0.15714285714285714</v>
      </c>
    </row>
    <row r="5238" spans="1:30">
      <c r="A5238" s="46"/>
      <c r="B5238" s="47"/>
      <c r="C5238" s="48" t="s">
        <v>17</v>
      </c>
      <c r="D5238" s="49">
        <v>40</v>
      </c>
      <c r="E5238" s="49">
        <v>0</v>
      </c>
      <c r="F5238" s="49">
        <v>0</v>
      </c>
      <c r="G5238" s="49">
        <v>0</v>
      </c>
      <c r="H5238" s="49">
        <v>0</v>
      </c>
      <c r="I5238" s="50">
        <v>80</v>
      </c>
      <c r="J5238" s="50">
        <v>60</v>
      </c>
      <c r="K5238" s="50">
        <v>0</v>
      </c>
      <c r="L5238" s="50">
        <v>0</v>
      </c>
      <c r="M5238" s="50">
        <v>0</v>
      </c>
      <c r="N5238" s="51">
        <f>D5238*$D$16</f>
        <v>54</v>
      </c>
      <c r="O5238" s="51">
        <f>E5238*$E$16</f>
        <v>0</v>
      </c>
      <c r="P5238" s="51">
        <f>F5238*$F$16</f>
        <v>0</v>
      </c>
      <c r="Q5238" s="51">
        <f>G5238*$G$16</f>
        <v>0</v>
      </c>
      <c r="R5238" s="51">
        <f>H5238*$H$16</f>
        <v>0</v>
      </c>
      <c r="S5238" s="51">
        <f>(N5238/100)*(I5238*$I$16)+(N5238/100)*(J5238*$J$16)</f>
        <v>124.2</v>
      </c>
      <c r="T5238" s="51">
        <f>(O5238/100)*(K5238*$K$16)</f>
        <v>0</v>
      </c>
      <c r="U5238" s="51">
        <f>(P5238/100)*(K5238*$K$16)+(P5238/100)*(L5238*$L$16)</f>
        <v>0</v>
      </c>
      <c r="V5238" s="51">
        <f>(Q5238/100)*(L5238*$L$16)</f>
        <v>0</v>
      </c>
      <c r="W5238" s="51">
        <f>(R5238/100)*(K5238*$K$16)+(R5238/100)*(L5238*$L$16)</f>
        <v>0</v>
      </c>
      <c r="X5238" s="51">
        <f t="shared" si="702"/>
        <v>178.2</v>
      </c>
      <c r="Y5238" s="51">
        <f t="shared" si="703"/>
        <v>0</v>
      </c>
      <c r="Z5238" s="51">
        <f t="shared" si="704"/>
        <v>0</v>
      </c>
      <c r="AA5238" s="51">
        <f t="shared" si="705"/>
        <v>0</v>
      </c>
      <c r="AB5238" s="51">
        <f t="shared" si="706"/>
        <v>0</v>
      </c>
      <c r="AC5238" s="52">
        <f t="shared" si="707"/>
        <v>178.2</v>
      </c>
      <c r="AD5238" s="53">
        <f>(ROUND(AC5238-AC5225,1)/AC5225)</f>
        <v>6.0714285714285707E-2</v>
      </c>
    </row>
    <row r="5239" spans="1:30">
      <c r="A5239" s="46"/>
      <c r="B5239" s="47"/>
      <c r="C5239" s="48" t="s">
        <v>18</v>
      </c>
      <c r="D5239" s="49">
        <v>40</v>
      </c>
      <c r="E5239" s="49">
        <v>0</v>
      </c>
      <c r="F5239" s="49">
        <v>0</v>
      </c>
      <c r="G5239" s="49">
        <v>0</v>
      </c>
      <c r="H5239" s="49">
        <v>0</v>
      </c>
      <c r="I5239" s="50">
        <v>105</v>
      </c>
      <c r="J5239" s="50">
        <v>20</v>
      </c>
      <c r="K5239" s="50">
        <v>0</v>
      </c>
      <c r="L5239" s="50">
        <v>0</v>
      </c>
      <c r="M5239" s="50">
        <v>0</v>
      </c>
      <c r="N5239" s="51">
        <f>D5239*$D$17</f>
        <v>54</v>
      </c>
      <c r="O5239" s="51">
        <f>E5239*$E$17</f>
        <v>0</v>
      </c>
      <c r="P5239" s="51">
        <f>F5239*$F$17</f>
        <v>0</v>
      </c>
      <c r="Q5239" s="51">
        <f>G5239*$G$17</f>
        <v>0</v>
      </c>
      <c r="R5239" s="51">
        <f>H5239*$H$17</f>
        <v>0</v>
      </c>
      <c r="S5239" s="51">
        <f>(N5239/100)*(I5239*$I$17)+(N5239/100)*(J5239*$J$17)</f>
        <v>152.55000000000001</v>
      </c>
      <c r="T5239" s="51">
        <f>(O5239/100)*(K5239*$K$17)</f>
        <v>0</v>
      </c>
      <c r="U5239" s="51">
        <f>(P5239/100)*(K5239*$K$17)+(P5239/100)*(L5239*$L$17)</f>
        <v>0</v>
      </c>
      <c r="V5239" s="51">
        <f>(Q5239/100)*(L5239*$L$17)</f>
        <v>0</v>
      </c>
      <c r="W5239" s="51">
        <f>(R5239/100)*(K5239*$K$17)+(R5239/100)*(L5239*$L$17)</f>
        <v>0</v>
      </c>
      <c r="X5239" s="51">
        <f t="shared" si="702"/>
        <v>206.55</v>
      </c>
      <c r="Y5239" s="51">
        <f t="shared" si="703"/>
        <v>0</v>
      </c>
      <c r="Z5239" s="51">
        <f t="shared" si="704"/>
        <v>0</v>
      </c>
      <c r="AA5239" s="51">
        <f t="shared" si="705"/>
        <v>0</v>
      </c>
      <c r="AB5239" s="51">
        <f t="shared" si="706"/>
        <v>0</v>
      </c>
      <c r="AC5239" s="52">
        <f t="shared" si="707"/>
        <v>206.6</v>
      </c>
      <c r="AD5239" s="53">
        <f>(ROUND(AC5239-AC5225,1)/AC5225)</f>
        <v>0.22976190476190478</v>
      </c>
    </row>
    <row r="5240" spans="1:30">
      <c r="A5240" s="54" t="s">
        <v>19</v>
      </c>
      <c r="B5240" s="68" t="s">
        <v>418</v>
      </c>
      <c r="C5240" s="38" t="s">
        <v>4</v>
      </c>
      <c r="D5240" s="39">
        <v>0</v>
      </c>
      <c r="E5240" s="39">
        <v>50</v>
      </c>
      <c r="F5240" s="39">
        <v>0</v>
      </c>
      <c r="G5240" s="39">
        <v>0</v>
      </c>
      <c r="H5240" s="39">
        <v>0</v>
      </c>
      <c r="I5240" s="40">
        <v>0</v>
      </c>
      <c r="J5240" s="40">
        <v>0</v>
      </c>
      <c r="K5240" s="40">
        <v>100</v>
      </c>
      <c r="L5240" s="40">
        <v>0</v>
      </c>
      <c r="M5240" s="40">
        <v>0</v>
      </c>
      <c r="N5240" s="41">
        <f t="shared" ref="N5240:N5248" si="708">D5240*$D$3</f>
        <v>0</v>
      </c>
      <c r="O5240" s="41">
        <f t="shared" ref="O5240:O5248" si="709">E5240*$E$3</f>
        <v>70</v>
      </c>
      <c r="P5240" s="41">
        <f t="shared" ref="P5240:P5248" si="710">F5240*$F$3</f>
        <v>0</v>
      </c>
      <c r="Q5240" s="41">
        <f t="shared" ref="Q5240:Q5248" si="711">G5240*$G$3</f>
        <v>0</v>
      </c>
      <c r="R5240" s="41">
        <f t="shared" ref="R5240:R5248" si="712">H5240*$H$3</f>
        <v>0</v>
      </c>
      <c r="S5240" s="41">
        <f t="shared" ref="S5240:S5248" si="713">(N5240/100)*(I5240*$I$3)+(N5240/100)*(J5240*$J$3)</f>
        <v>0</v>
      </c>
      <c r="T5240" s="41">
        <f t="shared" ref="T5240:T5248" si="714">(O5240/100)*(K5240*$K$3)</f>
        <v>140</v>
      </c>
      <c r="U5240" s="41">
        <f t="shared" ref="U5240:U5248" si="715">(P5240/100)*(K5240*$K$3)+(P5240/100)*(L5240*$L$3)</f>
        <v>0</v>
      </c>
      <c r="V5240" s="41">
        <f t="shared" ref="V5240:V5248" si="716">(Q5240/100)*(L5240*$L$3)</f>
        <v>0</v>
      </c>
      <c r="W5240" s="41">
        <f t="shared" ref="W5240:W5248" si="717">(R5240/100)*(K5240*$K$3)+(R5240/100)*(L5240*$L$3)</f>
        <v>0</v>
      </c>
      <c r="X5240" s="41">
        <f t="shared" si="702"/>
        <v>0</v>
      </c>
      <c r="Y5240" s="41">
        <f t="shared" si="703"/>
        <v>210</v>
      </c>
      <c r="Z5240" s="41">
        <f t="shared" si="704"/>
        <v>0</v>
      </c>
      <c r="AA5240" s="41">
        <f t="shared" si="705"/>
        <v>0</v>
      </c>
      <c r="AB5240" s="41">
        <f t="shared" si="706"/>
        <v>0</v>
      </c>
      <c r="AC5240" s="42">
        <f t="shared" si="707"/>
        <v>210</v>
      </c>
      <c r="AD5240" s="69">
        <v>0</v>
      </c>
    </row>
    <row r="5241" spans="1:30">
      <c r="A5241" s="46" t="s">
        <v>29</v>
      </c>
      <c r="B5241" s="47">
        <v>10</v>
      </c>
      <c r="C5241" s="48" t="s">
        <v>6</v>
      </c>
      <c r="D5241" s="49">
        <v>50</v>
      </c>
      <c r="E5241" s="49">
        <v>0</v>
      </c>
      <c r="F5241" s="49">
        <v>0</v>
      </c>
      <c r="G5241" s="49">
        <v>0</v>
      </c>
      <c r="H5241" s="49">
        <v>0</v>
      </c>
      <c r="I5241" s="50">
        <v>100</v>
      </c>
      <c r="J5241" s="50">
        <v>0</v>
      </c>
      <c r="K5241" s="50">
        <v>0</v>
      </c>
      <c r="L5241" s="50">
        <v>0</v>
      </c>
      <c r="M5241" s="50">
        <v>0</v>
      </c>
      <c r="N5241" s="51">
        <f t="shared" si="708"/>
        <v>70</v>
      </c>
      <c r="O5241" s="51">
        <f t="shared" si="709"/>
        <v>0</v>
      </c>
      <c r="P5241" s="51">
        <f t="shared" si="710"/>
        <v>0</v>
      </c>
      <c r="Q5241" s="51">
        <f t="shared" si="711"/>
        <v>0</v>
      </c>
      <c r="R5241" s="51">
        <f t="shared" si="712"/>
        <v>0</v>
      </c>
      <c r="S5241" s="51">
        <f t="shared" si="713"/>
        <v>140</v>
      </c>
      <c r="T5241" s="51">
        <f t="shared" si="714"/>
        <v>0</v>
      </c>
      <c r="U5241" s="51">
        <f t="shared" si="715"/>
        <v>0</v>
      </c>
      <c r="V5241" s="51">
        <f t="shared" si="716"/>
        <v>0</v>
      </c>
      <c r="W5241" s="51">
        <f t="shared" si="717"/>
        <v>0</v>
      </c>
      <c r="X5241" s="51">
        <f t="shared" si="702"/>
        <v>210</v>
      </c>
      <c r="Y5241" s="51">
        <f t="shared" si="703"/>
        <v>0</v>
      </c>
      <c r="Z5241" s="51">
        <f t="shared" si="704"/>
        <v>0</v>
      </c>
      <c r="AA5241" s="51">
        <f t="shared" si="705"/>
        <v>0</v>
      </c>
      <c r="AB5241" s="51">
        <f t="shared" si="706"/>
        <v>0</v>
      </c>
      <c r="AC5241" s="52">
        <f t="shared" si="707"/>
        <v>210</v>
      </c>
      <c r="AD5241" s="53">
        <f>(ROUND(AC5241-AC5240,1)/AC5240)</f>
        <v>0</v>
      </c>
    </row>
    <row r="5242" spans="1:30">
      <c r="A5242" s="46" t="s">
        <v>30</v>
      </c>
      <c r="B5242" s="47">
        <v>10</v>
      </c>
      <c r="C5242" s="48" t="s">
        <v>7</v>
      </c>
      <c r="D5242" s="49">
        <v>50</v>
      </c>
      <c r="E5242" s="49">
        <v>0</v>
      </c>
      <c r="F5242" s="49">
        <v>0</v>
      </c>
      <c r="G5242" s="49">
        <v>0</v>
      </c>
      <c r="H5242" s="49">
        <v>0</v>
      </c>
      <c r="I5242" s="50">
        <v>50</v>
      </c>
      <c r="J5242" s="50">
        <v>50</v>
      </c>
      <c r="K5242" s="50">
        <v>0</v>
      </c>
      <c r="L5242" s="50">
        <v>0</v>
      </c>
      <c r="M5242" s="50">
        <v>0</v>
      </c>
      <c r="N5242" s="51">
        <f t="shared" si="708"/>
        <v>70</v>
      </c>
      <c r="O5242" s="51">
        <f t="shared" si="709"/>
        <v>0</v>
      </c>
      <c r="P5242" s="51">
        <f t="shared" si="710"/>
        <v>0</v>
      </c>
      <c r="Q5242" s="51">
        <f t="shared" si="711"/>
        <v>0</v>
      </c>
      <c r="R5242" s="51">
        <f t="shared" si="712"/>
        <v>0</v>
      </c>
      <c r="S5242" s="51">
        <f t="shared" si="713"/>
        <v>140</v>
      </c>
      <c r="T5242" s="51">
        <f t="shared" si="714"/>
        <v>0</v>
      </c>
      <c r="U5242" s="51">
        <f t="shared" si="715"/>
        <v>0</v>
      </c>
      <c r="V5242" s="51">
        <f t="shared" si="716"/>
        <v>0</v>
      </c>
      <c r="W5242" s="51">
        <f t="shared" si="717"/>
        <v>0</v>
      </c>
      <c r="X5242" s="51">
        <f t="shared" si="702"/>
        <v>210</v>
      </c>
      <c r="Y5242" s="51">
        <f t="shared" si="703"/>
        <v>0</v>
      </c>
      <c r="Z5242" s="51">
        <f t="shared" si="704"/>
        <v>0</v>
      </c>
      <c r="AA5242" s="51">
        <f t="shared" si="705"/>
        <v>0</v>
      </c>
      <c r="AB5242" s="51">
        <f t="shared" si="706"/>
        <v>0</v>
      </c>
      <c r="AC5242" s="52">
        <f t="shared" si="707"/>
        <v>210</v>
      </c>
      <c r="AD5242" s="53">
        <f>(ROUND(AC5242-AC5240,1)/AC5240)</f>
        <v>0</v>
      </c>
    </row>
    <row r="5243" spans="1:30">
      <c r="A5243" s="46" t="s">
        <v>31</v>
      </c>
      <c r="B5243" s="47">
        <v>30</v>
      </c>
      <c r="C5243" s="48" t="s">
        <v>8</v>
      </c>
      <c r="D5243" s="49">
        <v>50</v>
      </c>
      <c r="E5243" s="49">
        <v>0</v>
      </c>
      <c r="F5243" s="49">
        <v>0</v>
      </c>
      <c r="G5243" s="49">
        <v>0</v>
      </c>
      <c r="H5243" s="49">
        <v>0</v>
      </c>
      <c r="I5243" s="50">
        <v>50</v>
      </c>
      <c r="J5243" s="50">
        <v>50</v>
      </c>
      <c r="K5243" s="50">
        <v>0</v>
      </c>
      <c r="L5243" s="50">
        <v>0</v>
      </c>
      <c r="M5243" s="50">
        <v>0</v>
      </c>
      <c r="N5243" s="51">
        <f t="shared" si="708"/>
        <v>70</v>
      </c>
      <c r="O5243" s="51">
        <f t="shared" si="709"/>
        <v>0</v>
      </c>
      <c r="P5243" s="51">
        <f t="shared" si="710"/>
        <v>0</v>
      </c>
      <c r="Q5243" s="51">
        <f t="shared" si="711"/>
        <v>0</v>
      </c>
      <c r="R5243" s="51">
        <f t="shared" si="712"/>
        <v>0</v>
      </c>
      <c r="S5243" s="51">
        <f t="shared" si="713"/>
        <v>140</v>
      </c>
      <c r="T5243" s="51">
        <f t="shared" si="714"/>
        <v>0</v>
      </c>
      <c r="U5243" s="51">
        <f t="shared" si="715"/>
        <v>0</v>
      </c>
      <c r="V5243" s="51">
        <f t="shared" si="716"/>
        <v>0</v>
      </c>
      <c r="W5243" s="51">
        <f t="shared" si="717"/>
        <v>0</v>
      </c>
      <c r="X5243" s="51">
        <f t="shared" si="702"/>
        <v>210</v>
      </c>
      <c r="Y5243" s="51">
        <f t="shared" si="703"/>
        <v>0</v>
      </c>
      <c r="Z5243" s="51">
        <f t="shared" si="704"/>
        <v>0</v>
      </c>
      <c r="AA5243" s="51">
        <f t="shared" si="705"/>
        <v>0</v>
      </c>
      <c r="AB5243" s="51">
        <f t="shared" si="706"/>
        <v>0</v>
      </c>
      <c r="AC5243" s="52">
        <f t="shared" si="707"/>
        <v>210</v>
      </c>
      <c r="AD5243" s="53">
        <f>(ROUND(AC5243-AC5240,1)/AC5240)</f>
        <v>0</v>
      </c>
    </row>
    <row r="5244" spans="1:30">
      <c r="A5244" s="46" t="s">
        <v>32</v>
      </c>
      <c r="B5244" s="47">
        <v>0</v>
      </c>
      <c r="C5244" s="48" t="s">
        <v>9</v>
      </c>
      <c r="D5244" s="49">
        <v>50</v>
      </c>
      <c r="E5244" s="49">
        <v>0</v>
      </c>
      <c r="F5244" s="49">
        <v>0</v>
      </c>
      <c r="G5244" s="49">
        <v>0</v>
      </c>
      <c r="H5244" s="49">
        <v>0</v>
      </c>
      <c r="I5244" s="50">
        <v>0</v>
      </c>
      <c r="J5244" s="50">
        <v>100</v>
      </c>
      <c r="K5244" s="50">
        <v>0</v>
      </c>
      <c r="L5244" s="50">
        <v>0</v>
      </c>
      <c r="M5244" s="50">
        <v>0</v>
      </c>
      <c r="N5244" s="51">
        <f t="shared" si="708"/>
        <v>70</v>
      </c>
      <c r="O5244" s="51">
        <f t="shared" si="709"/>
        <v>0</v>
      </c>
      <c r="P5244" s="51">
        <f t="shared" si="710"/>
        <v>0</v>
      </c>
      <c r="Q5244" s="51">
        <f t="shared" si="711"/>
        <v>0</v>
      </c>
      <c r="R5244" s="51">
        <f t="shared" si="712"/>
        <v>0</v>
      </c>
      <c r="S5244" s="51">
        <f t="shared" si="713"/>
        <v>140</v>
      </c>
      <c r="T5244" s="51">
        <f t="shared" si="714"/>
        <v>0</v>
      </c>
      <c r="U5244" s="51">
        <f t="shared" si="715"/>
        <v>0</v>
      </c>
      <c r="V5244" s="51">
        <f t="shared" si="716"/>
        <v>0</v>
      </c>
      <c r="W5244" s="51">
        <f t="shared" si="717"/>
        <v>0</v>
      </c>
      <c r="X5244" s="51">
        <f t="shared" si="702"/>
        <v>210</v>
      </c>
      <c r="Y5244" s="51">
        <f t="shared" si="703"/>
        <v>0</v>
      </c>
      <c r="Z5244" s="51">
        <f t="shared" si="704"/>
        <v>0</v>
      </c>
      <c r="AA5244" s="51">
        <f t="shared" si="705"/>
        <v>0</v>
      </c>
      <c r="AB5244" s="51">
        <f t="shared" si="706"/>
        <v>0</v>
      </c>
      <c r="AC5244" s="52">
        <f t="shared" si="707"/>
        <v>210</v>
      </c>
      <c r="AD5244" s="53">
        <f>(ROUND(AC5244-AC5240,1)/AC5240)</f>
        <v>0</v>
      </c>
    </row>
    <row r="5245" spans="1:30">
      <c r="A5245" s="46" t="s">
        <v>34</v>
      </c>
      <c r="B5245" s="47"/>
      <c r="C5245" s="48" t="s">
        <v>11</v>
      </c>
      <c r="D5245" s="49">
        <v>0</v>
      </c>
      <c r="E5245" s="49">
        <v>0</v>
      </c>
      <c r="F5245" s="49">
        <v>50</v>
      </c>
      <c r="G5245" s="49">
        <v>0</v>
      </c>
      <c r="H5245" s="49">
        <v>0</v>
      </c>
      <c r="I5245" s="50">
        <v>0</v>
      </c>
      <c r="J5245" s="50">
        <v>0</v>
      </c>
      <c r="K5245" s="50">
        <v>50</v>
      </c>
      <c r="L5245" s="50">
        <v>50</v>
      </c>
      <c r="M5245" s="50">
        <v>0</v>
      </c>
      <c r="N5245" s="51">
        <f t="shared" si="708"/>
        <v>0</v>
      </c>
      <c r="O5245" s="51">
        <f t="shared" si="709"/>
        <v>0</v>
      </c>
      <c r="P5245" s="51">
        <f t="shared" si="710"/>
        <v>70</v>
      </c>
      <c r="Q5245" s="51">
        <f t="shared" si="711"/>
        <v>0</v>
      </c>
      <c r="R5245" s="51">
        <f t="shared" si="712"/>
        <v>0</v>
      </c>
      <c r="S5245" s="51">
        <f t="shared" si="713"/>
        <v>0</v>
      </c>
      <c r="T5245" s="51">
        <f t="shared" si="714"/>
        <v>0</v>
      </c>
      <c r="U5245" s="51">
        <f t="shared" si="715"/>
        <v>140</v>
      </c>
      <c r="V5245" s="51">
        <f t="shared" si="716"/>
        <v>0</v>
      </c>
      <c r="W5245" s="51">
        <f t="shared" si="717"/>
        <v>0</v>
      </c>
      <c r="X5245" s="51">
        <f t="shared" si="702"/>
        <v>0</v>
      </c>
      <c r="Y5245" s="51">
        <f t="shared" si="703"/>
        <v>0</v>
      </c>
      <c r="Z5245" s="51">
        <f t="shared" si="704"/>
        <v>210</v>
      </c>
      <c r="AA5245" s="51">
        <f t="shared" si="705"/>
        <v>0</v>
      </c>
      <c r="AB5245" s="51">
        <f t="shared" si="706"/>
        <v>0</v>
      </c>
      <c r="AC5245" s="52">
        <f t="shared" si="707"/>
        <v>210</v>
      </c>
      <c r="AD5245" s="53">
        <f>(ROUND(AC5245-AC5240,1)/AC5240)</f>
        <v>0</v>
      </c>
    </row>
    <row r="5246" spans="1:30">
      <c r="A5246" s="46"/>
      <c r="B5246" s="47"/>
      <c r="C5246" s="48" t="s">
        <v>12</v>
      </c>
      <c r="D5246" s="49">
        <v>0</v>
      </c>
      <c r="E5246" s="49">
        <v>0</v>
      </c>
      <c r="F5246" s="49">
        <v>0</v>
      </c>
      <c r="G5246" s="49">
        <v>50</v>
      </c>
      <c r="H5246" s="49">
        <v>0</v>
      </c>
      <c r="I5246" s="50">
        <v>0</v>
      </c>
      <c r="J5246" s="50">
        <v>0</v>
      </c>
      <c r="K5246" s="50">
        <v>0</v>
      </c>
      <c r="L5246" s="50">
        <v>100</v>
      </c>
      <c r="M5246" s="50">
        <v>0</v>
      </c>
      <c r="N5246" s="51">
        <f t="shared" si="708"/>
        <v>0</v>
      </c>
      <c r="O5246" s="51">
        <f t="shared" si="709"/>
        <v>0</v>
      </c>
      <c r="P5246" s="51">
        <f t="shared" si="710"/>
        <v>0</v>
      </c>
      <c r="Q5246" s="51">
        <f t="shared" si="711"/>
        <v>70</v>
      </c>
      <c r="R5246" s="51">
        <f t="shared" si="712"/>
        <v>0</v>
      </c>
      <c r="S5246" s="51">
        <f t="shared" si="713"/>
        <v>0</v>
      </c>
      <c r="T5246" s="51">
        <f t="shared" si="714"/>
        <v>0</v>
      </c>
      <c r="U5246" s="51">
        <f t="shared" si="715"/>
        <v>0</v>
      </c>
      <c r="V5246" s="51">
        <f t="shared" si="716"/>
        <v>140</v>
      </c>
      <c r="W5246" s="51">
        <f t="shared" si="717"/>
        <v>0</v>
      </c>
      <c r="X5246" s="51">
        <f t="shared" ref="X5246:X5262" si="718">N5246+S5246</f>
        <v>0</v>
      </c>
      <c r="Y5246" s="51">
        <f t="shared" ref="Y5246:Y5262" si="719">O5246+T5246</f>
        <v>0</v>
      </c>
      <c r="Z5246" s="51">
        <f t="shared" ref="Z5246:Z5262" si="720">P5246+U5246</f>
        <v>0</v>
      </c>
      <c r="AA5246" s="51">
        <f t="shared" ref="AA5246:AA5262" si="721">Q5246+V5246</f>
        <v>210</v>
      </c>
      <c r="AB5246" s="51">
        <f t="shared" ref="AB5246:AB5262" si="722">R5246+W5246</f>
        <v>0</v>
      </c>
      <c r="AC5246" s="52">
        <f t="shared" ref="AC5246:AC5262" si="723">ROUND(X5246+Y5246+Z5246+AA5246+AB5246,1)</f>
        <v>210</v>
      </c>
      <c r="AD5246" s="53">
        <f>(ROUND(AC5246-AC5240,1)/AC5240)</f>
        <v>0</v>
      </c>
    </row>
    <row r="5247" spans="1:30">
      <c r="A5247" s="46"/>
      <c r="B5247" s="47"/>
      <c r="C5247" s="48" t="s">
        <v>13</v>
      </c>
      <c r="D5247" s="49">
        <v>0</v>
      </c>
      <c r="E5247" s="49">
        <v>0</v>
      </c>
      <c r="F5247" s="49">
        <v>0</v>
      </c>
      <c r="G5247" s="49">
        <v>0</v>
      </c>
      <c r="H5247" s="49">
        <v>50</v>
      </c>
      <c r="I5247" s="50">
        <v>0</v>
      </c>
      <c r="J5247" s="50">
        <v>0</v>
      </c>
      <c r="K5247" s="50">
        <v>50</v>
      </c>
      <c r="L5247" s="50">
        <v>50</v>
      </c>
      <c r="M5247" s="50">
        <v>0</v>
      </c>
      <c r="N5247" s="51">
        <f t="shared" si="708"/>
        <v>0</v>
      </c>
      <c r="O5247" s="51">
        <f t="shared" si="709"/>
        <v>0</v>
      </c>
      <c r="P5247" s="51">
        <f t="shared" si="710"/>
        <v>0</v>
      </c>
      <c r="Q5247" s="51">
        <f t="shared" si="711"/>
        <v>0</v>
      </c>
      <c r="R5247" s="51">
        <f t="shared" si="712"/>
        <v>70</v>
      </c>
      <c r="S5247" s="51">
        <f t="shared" si="713"/>
        <v>0</v>
      </c>
      <c r="T5247" s="51">
        <f t="shared" si="714"/>
        <v>0</v>
      </c>
      <c r="U5247" s="51">
        <f t="shared" si="715"/>
        <v>0</v>
      </c>
      <c r="V5247" s="51">
        <f t="shared" si="716"/>
        <v>0</v>
      </c>
      <c r="W5247" s="51">
        <f t="shared" si="717"/>
        <v>140</v>
      </c>
      <c r="X5247" s="51">
        <f t="shared" si="718"/>
        <v>0</v>
      </c>
      <c r="Y5247" s="51">
        <f t="shared" si="719"/>
        <v>0</v>
      </c>
      <c r="Z5247" s="51">
        <f t="shared" si="720"/>
        <v>0</v>
      </c>
      <c r="AA5247" s="51">
        <f t="shared" si="721"/>
        <v>0</v>
      </c>
      <c r="AB5247" s="51">
        <f t="shared" si="722"/>
        <v>210</v>
      </c>
      <c r="AC5247" s="52">
        <f t="shared" si="723"/>
        <v>210</v>
      </c>
      <c r="AD5247" s="53">
        <f>(ROUND(AC5247-AC5240,1)/AC5240)</f>
        <v>0</v>
      </c>
    </row>
    <row r="5248" spans="1:30">
      <c r="A5248" s="54" t="s">
        <v>19</v>
      </c>
      <c r="B5248" s="68" t="s">
        <v>419</v>
      </c>
      <c r="C5248" s="38" t="s">
        <v>4</v>
      </c>
      <c r="D5248" s="39">
        <v>50</v>
      </c>
      <c r="E5248" s="39">
        <v>0</v>
      </c>
      <c r="F5248" s="39">
        <v>0</v>
      </c>
      <c r="G5248" s="39">
        <v>0</v>
      </c>
      <c r="H5248" s="39">
        <v>0</v>
      </c>
      <c r="I5248" s="40">
        <v>100</v>
      </c>
      <c r="J5248" s="40">
        <v>0</v>
      </c>
      <c r="K5248" s="40">
        <v>0</v>
      </c>
      <c r="L5248" s="40">
        <v>0</v>
      </c>
      <c r="M5248" s="40">
        <v>0</v>
      </c>
      <c r="N5248" s="41">
        <f t="shared" si="708"/>
        <v>70</v>
      </c>
      <c r="O5248" s="41">
        <f t="shared" si="709"/>
        <v>0</v>
      </c>
      <c r="P5248" s="41">
        <f t="shared" si="710"/>
        <v>0</v>
      </c>
      <c r="Q5248" s="41">
        <f t="shared" si="711"/>
        <v>0</v>
      </c>
      <c r="R5248" s="41">
        <f t="shared" si="712"/>
        <v>0</v>
      </c>
      <c r="S5248" s="41">
        <f t="shared" si="713"/>
        <v>140</v>
      </c>
      <c r="T5248" s="41">
        <f t="shared" si="714"/>
        <v>0</v>
      </c>
      <c r="U5248" s="41">
        <f t="shared" si="715"/>
        <v>0</v>
      </c>
      <c r="V5248" s="41">
        <f t="shared" si="716"/>
        <v>0</v>
      </c>
      <c r="W5248" s="41">
        <f t="shared" si="717"/>
        <v>0</v>
      </c>
      <c r="X5248" s="41">
        <f t="shared" si="718"/>
        <v>210</v>
      </c>
      <c r="Y5248" s="41">
        <f t="shared" si="719"/>
        <v>0</v>
      </c>
      <c r="Z5248" s="41">
        <f t="shared" si="720"/>
        <v>0</v>
      </c>
      <c r="AA5248" s="41">
        <f t="shared" si="721"/>
        <v>0</v>
      </c>
      <c r="AB5248" s="41">
        <f t="shared" si="722"/>
        <v>0</v>
      </c>
      <c r="AC5248" s="42">
        <f t="shared" si="723"/>
        <v>210</v>
      </c>
      <c r="AD5248" s="69">
        <v>0</v>
      </c>
    </row>
    <row r="5249" spans="1:30">
      <c r="A5249" s="46" t="s">
        <v>29</v>
      </c>
      <c r="B5249" s="47">
        <v>10</v>
      </c>
      <c r="C5249" s="48" t="s">
        <v>5</v>
      </c>
      <c r="D5249" s="49">
        <v>50</v>
      </c>
      <c r="E5249" s="49">
        <v>0</v>
      </c>
      <c r="F5249" s="49">
        <v>0</v>
      </c>
      <c r="G5249" s="49">
        <v>0</v>
      </c>
      <c r="H5249" s="49">
        <v>0</v>
      </c>
      <c r="I5249" s="50">
        <v>105</v>
      </c>
      <c r="J5249" s="50">
        <v>25</v>
      </c>
      <c r="K5249" s="50">
        <v>0</v>
      </c>
      <c r="L5249" s="50">
        <v>0</v>
      </c>
      <c r="M5249" s="50">
        <v>0</v>
      </c>
      <c r="N5249" s="51">
        <f>D5249*$D$4</f>
        <v>67.5</v>
      </c>
      <c r="O5249" s="51">
        <f>E5249*$E$4</f>
        <v>0</v>
      </c>
      <c r="P5249" s="51">
        <f>F5249*$F$4</f>
        <v>0</v>
      </c>
      <c r="Q5249" s="51">
        <f>G5249*$G$4</f>
        <v>0</v>
      </c>
      <c r="R5249" s="51">
        <f>H5249*$H$4</f>
        <v>0</v>
      </c>
      <c r="S5249" s="51">
        <f>(N5249/100)*(I5249*$I$4)+(N5249/100)*(J5249*$J$4)</f>
        <v>175.5</v>
      </c>
      <c r="T5249" s="51">
        <f>(O5249/100)*(K5249*$K$4)</f>
        <v>0</v>
      </c>
      <c r="U5249" s="51">
        <f>(P5249/100)*(K5249*$K$4)+(P5249/100)*(L5249*$L$4)</f>
        <v>0</v>
      </c>
      <c r="V5249" s="51">
        <f>(Q5249/100)*(L5249*$L$4)</f>
        <v>0</v>
      </c>
      <c r="W5249" s="51">
        <f>(R5249/100)*(K5249*$K$4)+(R5249/100)*(L5249*$L$4)</f>
        <v>0</v>
      </c>
      <c r="X5249" s="51">
        <f t="shared" si="718"/>
        <v>243</v>
      </c>
      <c r="Y5249" s="51">
        <f t="shared" si="719"/>
        <v>0</v>
      </c>
      <c r="Z5249" s="51">
        <f t="shared" si="720"/>
        <v>0</v>
      </c>
      <c r="AA5249" s="51">
        <f t="shared" si="721"/>
        <v>0</v>
      </c>
      <c r="AB5249" s="51">
        <f t="shared" si="722"/>
        <v>0</v>
      </c>
      <c r="AC5249" s="52">
        <f t="shared" si="723"/>
        <v>243</v>
      </c>
      <c r="AD5249" s="53">
        <f>(ROUND(AC5249-AC5248,1)/AC5248)</f>
        <v>0.15714285714285714</v>
      </c>
    </row>
    <row r="5250" spans="1:30">
      <c r="A5250" s="46" t="s">
        <v>30</v>
      </c>
      <c r="B5250" s="47">
        <v>0</v>
      </c>
      <c r="C5250" s="48" t="s">
        <v>6</v>
      </c>
      <c r="D5250" s="49">
        <v>50</v>
      </c>
      <c r="E5250" s="49">
        <v>0</v>
      </c>
      <c r="F5250" s="49">
        <v>0</v>
      </c>
      <c r="G5250" s="49">
        <v>0</v>
      </c>
      <c r="H5250" s="49">
        <v>0</v>
      </c>
      <c r="I5250" s="50">
        <v>100</v>
      </c>
      <c r="J5250" s="50">
        <v>0</v>
      </c>
      <c r="K5250" s="50">
        <v>0</v>
      </c>
      <c r="L5250" s="50">
        <v>0</v>
      </c>
      <c r="M5250" s="50">
        <v>0</v>
      </c>
      <c r="N5250" s="51">
        <f>D5250*$D$5</f>
        <v>70</v>
      </c>
      <c r="O5250" s="51">
        <f>E5250*$E$5</f>
        <v>0</v>
      </c>
      <c r="P5250" s="51">
        <f>F5250*$F$5</f>
        <v>0</v>
      </c>
      <c r="Q5250" s="51">
        <f>G5250*$G$5</f>
        <v>0</v>
      </c>
      <c r="R5250" s="51">
        <f>H5250*$H$5</f>
        <v>0</v>
      </c>
      <c r="S5250" s="51">
        <f>(N5250/100)*(I5250*$I$5)+(N5250/100)*(J5250*$J$5)</f>
        <v>140</v>
      </c>
      <c r="T5250" s="51">
        <f>(O5250/100)*(K5250*$K$5)</f>
        <v>0</v>
      </c>
      <c r="U5250" s="51">
        <f>(P5250/100)*(K5250*$K$5)+(P5250/100)*(L5250*$L$5)</f>
        <v>0</v>
      </c>
      <c r="V5250" s="51">
        <f>(Q5250/100)*(L5250*$L$5)</f>
        <v>0</v>
      </c>
      <c r="W5250" s="51">
        <f>(R5250/100)*(K5250*$K$5)+(R5250/100)*(L5250*$L$5)</f>
        <v>0</v>
      </c>
      <c r="X5250" s="51">
        <f t="shared" si="718"/>
        <v>210</v>
      </c>
      <c r="Y5250" s="51">
        <f t="shared" si="719"/>
        <v>0</v>
      </c>
      <c r="Z5250" s="51">
        <f t="shared" si="720"/>
        <v>0</v>
      </c>
      <c r="AA5250" s="51">
        <f t="shared" si="721"/>
        <v>0</v>
      </c>
      <c r="AB5250" s="51">
        <f t="shared" si="722"/>
        <v>0</v>
      </c>
      <c r="AC5250" s="52">
        <f t="shared" si="723"/>
        <v>210</v>
      </c>
      <c r="AD5250" s="53">
        <f>(ROUND(AC5250-AC5248,1)/AC5248)</f>
        <v>0</v>
      </c>
    </row>
    <row r="5251" spans="1:30">
      <c r="A5251" s="46" t="s">
        <v>31</v>
      </c>
      <c r="B5251" s="47">
        <v>0</v>
      </c>
      <c r="C5251" s="48" t="s">
        <v>7</v>
      </c>
      <c r="D5251" s="49">
        <v>50</v>
      </c>
      <c r="E5251" s="49">
        <v>0</v>
      </c>
      <c r="F5251" s="49">
        <v>0</v>
      </c>
      <c r="G5251" s="49">
        <v>0</v>
      </c>
      <c r="H5251" s="49">
        <v>0</v>
      </c>
      <c r="I5251" s="50">
        <v>100</v>
      </c>
      <c r="J5251" s="50">
        <v>0</v>
      </c>
      <c r="K5251" s="50">
        <v>0</v>
      </c>
      <c r="L5251" s="50">
        <v>0</v>
      </c>
      <c r="M5251" s="50">
        <v>0</v>
      </c>
      <c r="N5251" s="51">
        <f>D5251*$D$6</f>
        <v>70</v>
      </c>
      <c r="O5251" s="51">
        <f>E5251*$E$6</f>
        <v>0</v>
      </c>
      <c r="P5251" s="51">
        <f>F5251*$F$6</f>
        <v>0</v>
      </c>
      <c r="Q5251" s="51">
        <f>G5251*$G$6</f>
        <v>0</v>
      </c>
      <c r="R5251" s="51">
        <f>H5251*$H$6</f>
        <v>0</v>
      </c>
      <c r="S5251" s="51">
        <f>(N5251/100)*(I5251*$I$6)+(N5251/100)*(J5251*$J$6)</f>
        <v>140</v>
      </c>
      <c r="T5251" s="51">
        <f>(O5251/100)*(K5251*$K$6)</f>
        <v>0</v>
      </c>
      <c r="U5251" s="51">
        <f>(P5251/100)*(K5251*$K$6)+(P5251/100)*(L5251*$L$6)</f>
        <v>0</v>
      </c>
      <c r="V5251" s="51">
        <f>(Q5251/100)*(L5251*$L$6)</f>
        <v>0</v>
      </c>
      <c r="W5251" s="51">
        <f>(R5251/100)*(K5251*$K$6)+(R5251/100)*(L5251*$L$6)</f>
        <v>0</v>
      </c>
      <c r="X5251" s="51">
        <f t="shared" si="718"/>
        <v>210</v>
      </c>
      <c r="Y5251" s="51">
        <f t="shared" si="719"/>
        <v>0</v>
      </c>
      <c r="Z5251" s="51">
        <f t="shared" si="720"/>
        <v>0</v>
      </c>
      <c r="AA5251" s="51">
        <f t="shared" si="721"/>
        <v>0</v>
      </c>
      <c r="AB5251" s="51">
        <f t="shared" si="722"/>
        <v>0</v>
      </c>
      <c r="AC5251" s="52">
        <f t="shared" si="723"/>
        <v>210</v>
      </c>
      <c r="AD5251" s="53">
        <f>(ROUND(AC5251-AC5248,1)/AC5248)</f>
        <v>0</v>
      </c>
    </row>
    <row r="5252" spans="1:30">
      <c r="A5252" s="46" t="s">
        <v>32</v>
      </c>
      <c r="B5252" s="47">
        <v>0</v>
      </c>
      <c r="C5252" s="48" t="s">
        <v>8</v>
      </c>
      <c r="D5252" s="49">
        <v>50</v>
      </c>
      <c r="E5252" s="49">
        <v>0</v>
      </c>
      <c r="F5252" s="49">
        <v>0</v>
      </c>
      <c r="G5252" s="49">
        <v>0</v>
      </c>
      <c r="H5252" s="49">
        <v>0</v>
      </c>
      <c r="I5252" s="50">
        <v>100</v>
      </c>
      <c r="J5252" s="50">
        <v>0</v>
      </c>
      <c r="K5252" s="50">
        <v>0</v>
      </c>
      <c r="L5252" s="50">
        <v>0</v>
      </c>
      <c r="M5252" s="50">
        <v>0</v>
      </c>
      <c r="N5252" s="51">
        <f>D5252*$D$7</f>
        <v>70</v>
      </c>
      <c r="O5252" s="51">
        <f>E5252*$E$7</f>
        <v>0</v>
      </c>
      <c r="P5252" s="51">
        <f>F5252*$F$7</f>
        <v>0</v>
      </c>
      <c r="Q5252" s="51">
        <f>G5252*$G$7</f>
        <v>0</v>
      </c>
      <c r="R5252" s="51">
        <f>H5252*$H$7</f>
        <v>0</v>
      </c>
      <c r="S5252" s="51">
        <f>(N5252/100)*(I5252*$I$7)+(N5252/100)*(J5252*$J$7)</f>
        <v>140</v>
      </c>
      <c r="T5252" s="51">
        <f>(O5252/100)*(K5252*$K$7)</f>
        <v>0</v>
      </c>
      <c r="U5252" s="51">
        <f>(P5252/100)*(K5252*$K$7)+(P5252/100)*(L5252*$L$7)</f>
        <v>0</v>
      </c>
      <c r="V5252" s="51">
        <f>(Q5252/100)*(L5252*$L$7)</f>
        <v>0</v>
      </c>
      <c r="W5252" s="51">
        <f>(R5252/100)*(K5252*$K$7)+(R5252/100)*(L5252*$L$7)</f>
        <v>0</v>
      </c>
      <c r="X5252" s="51">
        <f t="shared" si="718"/>
        <v>210</v>
      </c>
      <c r="Y5252" s="51">
        <f t="shared" si="719"/>
        <v>0</v>
      </c>
      <c r="Z5252" s="51">
        <f t="shared" si="720"/>
        <v>0</v>
      </c>
      <c r="AA5252" s="51">
        <f t="shared" si="721"/>
        <v>0</v>
      </c>
      <c r="AB5252" s="51">
        <f t="shared" si="722"/>
        <v>0</v>
      </c>
      <c r="AC5252" s="52">
        <f t="shared" si="723"/>
        <v>210</v>
      </c>
      <c r="AD5252" s="53">
        <f>(ROUND(AC5252-AC5248,1)/AC5248)</f>
        <v>0</v>
      </c>
    </row>
    <row r="5253" spans="1:30">
      <c r="A5253" s="46" t="s">
        <v>33</v>
      </c>
      <c r="B5253" s="47"/>
      <c r="C5253" s="48" t="s">
        <v>9</v>
      </c>
      <c r="D5253" s="49">
        <v>50</v>
      </c>
      <c r="E5253" s="49">
        <v>0</v>
      </c>
      <c r="F5253" s="49">
        <v>0</v>
      </c>
      <c r="G5253" s="49">
        <v>0</v>
      </c>
      <c r="H5253" s="49">
        <v>0</v>
      </c>
      <c r="I5253" s="50">
        <v>100</v>
      </c>
      <c r="J5253" s="50">
        <v>0</v>
      </c>
      <c r="K5253" s="50">
        <v>0</v>
      </c>
      <c r="L5253" s="50">
        <v>0</v>
      </c>
      <c r="M5253" s="50">
        <v>0</v>
      </c>
      <c r="N5253" s="51">
        <f>D5253*$D$8</f>
        <v>70</v>
      </c>
      <c r="O5253" s="51">
        <f>E5253*$E$8</f>
        <v>0</v>
      </c>
      <c r="P5253" s="51">
        <f>F5253*$F$8</f>
        <v>0</v>
      </c>
      <c r="Q5253" s="51">
        <f>G5253*$G$8</f>
        <v>0</v>
      </c>
      <c r="R5253" s="51">
        <f>H5253*$H$8</f>
        <v>0</v>
      </c>
      <c r="S5253" s="51">
        <f>(N5253/100)*(I5253*$I$8)+(N5253/100)*(J5253*$J$8)</f>
        <v>140</v>
      </c>
      <c r="T5253" s="51">
        <f>(O5253/100)*(K5253*$K$8)</f>
        <v>0</v>
      </c>
      <c r="U5253" s="51">
        <f>(P5253/100)*(K5253*$K$8)+(P5253/100)*(L5253*$L$8)</f>
        <v>0</v>
      </c>
      <c r="V5253" s="51">
        <f>(Q5253/100)*(L5253*$L$8)</f>
        <v>0</v>
      </c>
      <c r="W5253" s="51">
        <f>(R5253/100)*(K5253*$K$8)+(R5253/100)*(L5253*$L$8)</f>
        <v>0</v>
      </c>
      <c r="X5253" s="51">
        <f t="shared" si="718"/>
        <v>210</v>
      </c>
      <c r="Y5253" s="51">
        <f t="shared" si="719"/>
        <v>0</v>
      </c>
      <c r="Z5253" s="51">
        <f t="shared" si="720"/>
        <v>0</v>
      </c>
      <c r="AA5253" s="51">
        <f t="shared" si="721"/>
        <v>0</v>
      </c>
      <c r="AB5253" s="51">
        <f t="shared" si="722"/>
        <v>0</v>
      </c>
      <c r="AC5253" s="52">
        <f t="shared" si="723"/>
        <v>210</v>
      </c>
      <c r="AD5253" s="53">
        <f>(ROUND(AC5253-AC5248,1)/AC5248)</f>
        <v>0</v>
      </c>
    </row>
    <row r="5254" spans="1:30">
      <c r="A5254" s="46" t="s">
        <v>34</v>
      </c>
      <c r="B5254" s="47"/>
      <c r="C5254" s="48" t="s">
        <v>10</v>
      </c>
      <c r="D5254" s="49">
        <v>25</v>
      </c>
      <c r="E5254" s="49">
        <v>50</v>
      </c>
      <c r="F5254" s="49">
        <v>0</v>
      </c>
      <c r="G5254" s="49">
        <v>0</v>
      </c>
      <c r="H5254" s="49">
        <v>0</v>
      </c>
      <c r="I5254" s="50">
        <v>100</v>
      </c>
      <c r="J5254" s="50">
        <v>0</v>
      </c>
      <c r="K5254" s="50">
        <v>100</v>
      </c>
      <c r="L5254" s="50">
        <v>0</v>
      </c>
      <c r="M5254" s="50">
        <v>0</v>
      </c>
      <c r="N5254" s="51">
        <f>D5254*$D$9</f>
        <v>33.75</v>
      </c>
      <c r="O5254" s="51">
        <f>E5254*$E$9</f>
        <v>67.5</v>
      </c>
      <c r="P5254" s="51">
        <f>F5254*$F$9</f>
        <v>0</v>
      </c>
      <c r="Q5254" s="51">
        <f>G5254*$G$9</f>
        <v>0</v>
      </c>
      <c r="R5254" s="51">
        <f>H5254*$H$9</f>
        <v>0</v>
      </c>
      <c r="S5254" s="51">
        <f>(N5254/100)*(I5254*$I$9)+(N5254/100)*(J5254*$J$9)</f>
        <v>33.75</v>
      </c>
      <c r="T5254" s="51">
        <f>(O5254/100)*(K5254*$K$9)</f>
        <v>94.5</v>
      </c>
      <c r="U5254" s="51">
        <f>(P5254/100)*(K5254*$K$9)+(P5254/100)*(L5254*$L$9)</f>
        <v>0</v>
      </c>
      <c r="V5254" s="51">
        <f>(Q5254/100)*(L5254*$L$9)</f>
        <v>0</v>
      </c>
      <c r="W5254" s="51">
        <f>(R5254/100)*(K5254*$K$9)+(R5254/100)*(L5254*$L$9)</f>
        <v>0</v>
      </c>
      <c r="X5254" s="51">
        <f t="shared" si="718"/>
        <v>67.5</v>
      </c>
      <c r="Y5254" s="51">
        <f t="shared" si="719"/>
        <v>162</v>
      </c>
      <c r="Z5254" s="51">
        <f t="shared" si="720"/>
        <v>0</v>
      </c>
      <c r="AA5254" s="51">
        <f t="shared" si="721"/>
        <v>0</v>
      </c>
      <c r="AB5254" s="51">
        <f t="shared" si="722"/>
        <v>0</v>
      </c>
      <c r="AC5254" s="52">
        <f t="shared" si="723"/>
        <v>229.5</v>
      </c>
      <c r="AD5254" s="53">
        <f>(ROUND(AC5254-AC5248,1)/AC5248)</f>
        <v>9.285714285714286E-2</v>
      </c>
    </row>
    <row r="5255" spans="1:30">
      <c r="A5255" s="46" t="s">
        <v>35</v>
      </c>
      <c r="B5255" s="47"/>
      <c r="C5255" s="48" t="s">
        <v>11</v>
      </c>
      <c r="D5255" s="49">
        <v>25</v>
      </c>
      <c r="E5255" s="49">
        <v>0</v>
      </c>
      <c r="F5255" s="49">
        <v>50</v>
      </c>
      <c r="G5255" s="49">
        <v>0</v>
      </c>
      <c r="H5255" s="49">
        <v>0</v>
      </c>
      <c r="I5255" s="50">
        <v>100</v>
      </c>
      <c r="J5255" s="50">
        <v>0</v>
      </c>
      <c r="K5255" s="50">
        <v>50</v>
      </c>
      <c r="L5255" s="50">
        <v>50</v>
      </c>
      <c r="M5255" s="50">
        <v>0</v>
      </c>
      <c r="N5255" s="51">
        <f>D5255*$D$10</f>
        <v>33.75</v>
      </c>
      <c r="O5255" s="51">
        <f>E5255*$E$10</f>
        <v>0</v>
      </c>
      <c r="P5255" s="51">
        <f>F5255*$F$10</f>
        <v>67.5</v>
      </c>
      <c r="Q5255" s="51">
        <f>G5255*$G$10</f>
        <v>0</v>
      </c>
      <c r="R5255" s="51">
        <f>H5255*$H$10</f>
        <v>0</v>
      </c>
      <c r="S5255" s="51">
        <f>(N5255/100)*(I5255*$I$10)+(N5255/100)*(J5255*$J$10)</f>
        <v>33.75</v>
      </c>
      <c r="T5255" s="51">
        <f>(O5255/100)*(K5255*$J$10)</f>
        <v>0</v>
      </c>
      <c r="U5255" s="51">
        <f>(P5255/100)*(K5255*$K$10)+(P5255/100)*(L5255*$L$10)</f>
        <v>94.5</v>
      </c>
      <c r="V5255" s="51">
        <f>(Q5255/100)*(L5255*$L$10)</f>
        <v>0</v>
      </c>
      <c r="W5255" s="51">
        <f>(R5255/100)*(K5255*$K$10)+(R5255/100)*(L5255*$L$10)</f>
        <v>0</v>
      </c>
      <c r="X5255" s="51">
        <f t="shared" si="718"/>
        <v>67.5</v>
      </c>
      <c r="Y5255" s="51">
        <f t="shared" si="719"/>
        <v>0</v>
      </c>
      <c r="Z5255" s="51">
        <f t="shared" si="720"/>
        <v>162</v>
      </c>
      <c r="AA5255" s="51">
        <f t="shared" si="721"/>
        <v>0</v>
      </c>
      <c r="AB5255" s="51">
        <f t="shared" si="722"/>
        <v>0</v>
      </c>
      <c r="AC5255" s="52">
        <f t="shared" si="723"/>
        <v>229.5</v>
      </c>
      <c r="AD5255" s="53">
        <f>(ROUND(AC5255-AC5248,1)/AC5248)</f>
        <v>9.285714285714286E-2</v>
      </c>
    </row>
    <row r="5256" spans="1:30">
      <c r="A5256" s="46" t="s">
        <v>36</v>
      </c>
      <c r="B5256" s="47"/>
      <c r="C5256" s="48" t="s">
        <v>12</v>
      </c>
      <c r="D5256" s="49">
        <v>25</v>
      </c>
      <c r="E5256" s="49">
        <v>0</v>
      </c>
      <c r="F5256" s="49">
        <v>0</v>
      </c>
      <c r="G5256" s="49">
        <v>50</v>
      </c>
      <c r="H5256" s="49">
        <v>0</v>
      </c>
      <c r="I5256" s="50">
        <v>100</v>
      </c>
      <c r="J5256" s="50">
        <v>0</v>
      </c>
      <c r="K5256" s="50">
        <v>0</v>
      </c>
      <c r="L5256" s="50">
        <v>100</v>
      </c>
      <c r="M5256" s="50">
        <v>0</v>
      </c>
      <c r="N5256" s="51">
        <f>D5256*$D$11</f>
        <v>33.75</v>
      </c>
      <c r="O5256" s="51">
        <f>E5256*$E$11</f>
        <v>0</v>
      </c>
      <c r="P5256" s="51">
        <f>F5256*$F$11</f>
        <v>0</v>
      </c>
      <c r="Q5256" s="51">
        <f>G5256*$G$11</f>
        <v>67.5</v>
      </c>
      <c r="R5256" s="51">
        <f>H5256*$H$11</f>
        <v>0</v>
      </c>
      <c r="S5256" s="51">
        <f>(N5256/100)*(I5256*$I$11)+(N5256/100)*(J5256*$J$11)</f>
        <v>33.75</v>
      </c>
      <c r="T5256" s="51">
        <f>(O5256/100)*(K5256*$K$11)</f>
        <v>0</v>
      </c>
      <c r="U5256" s="51">
        <f>(P5256/100)*(K5256*$K$11)+(P5256/100)*(L5256*$L$11)</f>
        <v>0</v>
      </c>
      <c r="V5256" s="51">
        <f>(Q5256/100)*(L5256*$L$11)</f>
        <v>94.5</v>
      </c>
      <c r="W5256" s="51">
        <f>(R5256/100)*(K5256*$K$11)+(R5256/100)*(L5256*$L$11)</f>
        <v>0</v>
      </c>
      <c r="X5256" s="51">
        <f t="shared" si="718"/>
        <v>67.5</v>
      </c>
      <c r="Y5256" s="51">
        <f t="shared" si="719"/>
        <v>0</v>
      </c>
      <c r="Z5256" s="51">
        <f t="shared" si="720"/>
        <v>0</v>
      </c>
      <c r="AA5256" s="51">
        <f t="shared" si="721"/>
        <v>162</v>
      </c>
      <c r="AB5256" s="51">
        <f t="shared" si="722"/>
        <v>0</v>
      </c>
      <c r="AC5256" s="52">
        <f t="shared" si="723"/>
        <v>229.5</v>
      </c>
      <c r="AD5256" s="53">
        <f>(ROUND(AC5256-AC5248,1)/AC5248)</f>
        <v>9.285714285714286E-2</v>
      </c>
    </row>
    <row r="5257" spans="1:30">
      <c r="A5257" s="46" t="s">
        <v>37</v>
      </c>
      <c r="B5257" s="47"/>
      <c r="C5257" s="48" t="s">
        <v>13</v>
      </c>
      <c r="D5257" s="49">
        <v>25</v>
      </c>
      <c r="E5257" s="49">
        <v>0</v>
      </c>
      <c r="F5257" s="49">
        <v>0</v>
      </c>
      <c r="G5257" s="49">
        <v>0</v>
      </c>
      <c r="H5257" s="49">
        <v>50</v>
      </c>
      <c r="I5257" s="50">
        <v>100</v>
      </c>
      <c r="J5257" s="50">
        <v>0</v>
      </c>
      <c r="K5257" s="50">
        <v>50</v>
      </c>
      <c r="L5257" s="50">
        <v>50</v>
      </c>
      <c r="M5257" s="50">
        <v>0</v>
      </c>
      <c r="N5257" s="51">
        <f>D5257*$D$12</f>
        <v>33.75</v>
      </c>
      <c r="O5257" s="51">
        <f>E5257*$E$12</f>
        <v>0</v>
      </c>
      <c r="P5257" s="51">
        <f>F5257*$F$12</f>
        <v>0</v>
      </c>
      <c r="Q5257" s="51">
        <f>G5257*$G$12</f>
        <v>0</v>
      </c>
      <c r="R5257" s="51">
        <f>H5257*$H$12</f>
        <v>67.5</v>
      </c>
      <c r="S5257" s="51">
        <f>(N5257/100)*(I5257*$I$12)+(N5257/100)*(J5257*$J$12)</f>
        <v>33.75</v>
      </c>
      <c r="T5257" s="51">
        <f>(O5257/100)*(K5257*$K$12)</f>
        <v>0</v>
      </c>
      <c r="U5257" s="51">
        <f>(P5257/100)*(K5257*$K$12)+(P5257/100)*(L5257*$L$12)</f>
        <v>0</v>
      </c>
      <c r="V5257" s="51">
        <f>(Q5257/100)*(L5257*$L$12)</f>
        <v>0</v>
      </c>
      <c r="W5257" s="51">
        <f>(R5257/100)*(K5257*$K$12)+(R5257/100)*(L5257*$L$12)</f>
        <v>94.5</v>
      </c>
      <c r="X5257" s="51">
        <f t="shared" si="718"/>
        <v>67.5</v>
      </c>
      <c r="Y5257" s="51">
        <f t="shared" si="719"/>
        <v>0</v>
      </c>
      <c r="Z5257" s="51">
        <f t="shared" si="720"/>
        <v>0</v>
      </c>
      <c r="AA5257" s="51">
        <f t="shared" si="721"/>
        <v>0</v>
      </c>
      <c r="AB5257" s="51">
        <f t="shared" si="722"/>
        <v>162</v>
      </c>
      <c r="AC5257" s="52">
        <f t="shared" si="723"/>
        <v>229.5</v>
      </c>
      <c r="AD5257" s="53">
        <f>(ROUND(AC5257-AC5248,1)/AC5248)</f>
        <v>9.285714285714286E-2</v>
      </c>
    </row>
    <row r="5258" spans="1:30">
      <c r="A5258" s="46" t="s">
        <v>38</v>
      </c>
      <c r="B5258" s="47"/>
      <c r="C5258" s="48" t="s">
        <v>14</v>
      </c>
      <c r="D5258" s="49">
        <v>50</v>
      </c>
      <c r="E5258" s="49">
        <v>0</v>
      </c>
      <c r="F5258" s="49">
        <v>0</v>
      </c>
      <c r="G5258" s="49">
        <v>0</v>
      </c>
      <c r="H5258" s="49">
        <v>0</v>
      </c>
      <c r="I5258" s="50">
        <v>0</v>
      </c>
      <c r="J5258" s="50">
        <v>0</v>
      </c>
      <c r="K5258" s="50">
        <v>0</v>
      </c>
      <c r="L5258" s="50">
        <v>0</v>
      </c>
      <c r="M5258" s="50">
        <v>120</v>
      </c>
      <c r="N5258" s="51">
        <f>D5258*$D$13</f>
        <v>67.5</v>
      </c>
      <c r="O5258" s="51">
        <f>E5258*$E$13</f>
        <v>0</v>
      </c>
      <c r="P5258" s="51">
        <f>F5258*$F$13</f>
        <v>0</v>
      </c>
      <c r="Q5258" s="51">
        <f>G5258*$G$13</f>
        <v>0</v>
      </c>
      <c r="R5258" s="51">
        <f>H5258*$H$13</f>
        <v>0</v>
      </c>
      <c r="S5258" s="51">
        <f>(N5258/100)*(I5258*$I$13)+(N5258/100)*(J5258*$J$13)+(N5258/100)*(M5258*$M$13)</f>
        <v>162</v>
      </c>
      <c r="T5258" s="51">
        <f>(O5258/100)*(K5258*$K$13)+(O5258/100)*(M5258*$M$13)</f>
        <v>0</v>
      </c>
      <c r="U5258" s="51">
        <f>(P5258/100)*(K5258*$K$13)+(P5258/100)*(L5258*$L$13)+(P5258/100)*(M5258*$M$13)</f>
        <v>0</v>
      </c>
      <c r="V5258" s="51">
        <f>(Q5258/100)*(L5258*$L$13)+(Q5258/100)*(M5258*$M$13)</f>
        <v>0</v>
      </c>
      <c r="W5258" s="51">
        <f>(R5258/100)*(K5258*$K$13)+(R5258/100)*(L5258*$L$13)+(R5258/100)*(M5258*$M$13)</f>
        <v>0</v>
      </c>
      <c r="X5258" s="51">
        <f t="shared" si="718"/>
        <v>229.5</v>
      </c>
      <c r="Y5258" s="51">
        <f t="shared" si="719"/>
        <v>0</v>
      </c>
      <c r="Z5258" s="51">
        <f t="shared" si="720"/>
        <v>0</v>
      </c>
      <c r="AA5258" s="51">
        <f t="shared" si="721"/>
        <v>0</v>
      </c>
      <c r="AB5258" s="51">
        <f t="shared" si="722"/>
        <v>0</v>
      </c>
      <c r="AC5258" s="52">
        <f t="shared" si="723"/>
        <v>229.5</v>
      </c>
      <c r="AD5258" s="53">
        <f>(ROUND(AC5258-AC5248,1)/AC5248)</f>
        <v>9.285714285714286E-2</v>
      </c>
    </row>
    <row r="5259" spans="1:30">
      <c r="A5259" s="46" t="s">
        <v>39</v>
      </c>
      <c r="B5259" s="47"/>
      <c r="C5259" s="48" t="s">
        <v>15</v>
      </c>
      <c r="D5259" s="49">
        <v>50</v>
      </c>
      <c r="E5259" s="49">
        <v>0</v>
      </c>
      <c r="F5259" s="49">
        <v>0</v>
      </c>
      <c r="G5259" s="49">
        <v>0</v>
      </c>
      <c r="H5259" s="49">
        <v>0</v>
      </c>
      <c r="I5259" s="50">
        <v>100</v>
      </c>
      <c r="J5259" s="50">
        <v>0</v>
      </c>
      <c r="K5259" s="50">
        <v>80</v>
      </c>
      <c r="L5259" s="50">
        <v>0</v>
      </c>
      <c r="M5259" s="50">
        <v>0</v>
      </c>
      <c r="N5259" s="51">
        <f>D5259*$D$14</f>
        <v>67.5</v>
      </c>
      <c r="O5259" s="51">
        <f>E5259*$E$14</f>
        <v>0</v>
      </c>
      <c r="P5259" s="51">
        <f>F5259*$F$14</f>
        <v>0</v>
      </c>
      <c r="Q5259" s="51">
        <f>G5259*$G$14</f>
        <v>0</v>
      </c>
      <c r="R5259" s="51">
        <f>H5259*$H$14</f>
        <v>0</v>
      </c>
      <c r="S5259" s="51">
        <f>(N5259/100)*(I5259*$I$14)+(N5259/100)*(J5259*$J$14)+(N5259/100)*(K5259*$K$14)</f>
        <v>175.5</v>
      </c>
      <c r="T5259" s="51">
        <f>(O5259/100)*(K5259*$K$14)</f>
        <v>0</v>
      </c>
      <c r="U5259" s="51">
        <f>(P5259/100)*(K5259*$K$14)+(P5259/100)*(L5259*$L$14)</f>
        <v>0</v>
      </c>
      <c r="V5259" s="51">
        <f>(Q5259/100)*(L5259*$L$14)</f>
        <v>0</v>
      </c>
      <c r="W5259" s="51">
        <f>(R5259/100)*(K5259*$L$14)+(R5259/100)*(L5259*$M$14)</f>
        <v>0</v>
      </c>
      <c r="X5259" s="51">
        <f t="shared" si="718"/>
        <v>243</v>
      </c>
      <c r="Y5259" s="51">
        <f t="shared" si="719"/>
        <v>0</v>
      </c>
      <c r="Z5259" s="51">
        <f t="shared" si="720"/>
        <v>0</v>
      </c>
      <c r="AA5259" s="51">
        <f t="shared" si="721"/>
        <v>0</v>
      </c>
      <c r="AB5259" s="51">
        <f t="shared" si="722"/>
        <v>0</v>
      </c>
      <c r="AC5259" s="52">
        <f t="shared" si="723"/>
        <v>243</v>
      </c>
      <c r="AD5259" s="53">
        <f>(ROUND(AC5259-AC5248,1)/AC5248)</f>
        <v>0.15714285714285714</v>
      </c>
    </row>
    <row r="5260" spans="1:30">
      <c r="A5260" s="46"/>
      <c r="B5260" s="47"/>
      <c r="C5260" s="48" t="s">
        <v>16</v>
      </c>
      <c r="D5260" s="49">
        <v>50</v>
      </c>
      <c r="E5260" s="49">
        <v>0</v>
      </c>
      <c r="F5260" s="49">
        <v>0</v>
      </c>
      <c r="G5260" s="49">
        <v>0</v>
      </c>
      <c r="H5260" s="49">
        <v>0</v>
      </c>
      <c r="I5260" s="50">
        <v>100</v>
      </c>
      <c r="J5260" s="50">
        <v>0</v>
      </c>
      <c r="K5260" s="50">
        <v>0</v>
      </c>
      <c r="L5260" s="50">
        <v>80</v>
      </c>
      <c r="M5260" s="50">
        <v>0</v>
      </c>
      <c r="N5260" s="51">
        <f>D5260*$D$15</f>
        <v>67.5</v>
      </c>
      <c r="O5260" s="51">
        <f>E5260*$E$15</f>
        <v>0</v>
      </c>
      <c r="P5260" s="51">
        <f>F5260*$F$15</f>
        <v>0</v>
      </c>
      <c r="Q5260" s="51">
        <f>G5260*$G$15</f>
        <v>0</v>
      </c>
      <c r="R5260" s="51">
        <f>H5260*$H$15</f>
        <v>0</v>
      </c>
      <c r="S5260" s="51">
        <f>(N5260/100)*(I5260*$I$15)+(N5260/100)*(J5260*$J$15)+(N5260/100)*(L5260*$L$15)</f>
        <v>175.5</v>
      </c>
      <c r="T5260" s="51">
        <f>(O5260/100)*(K5260*$K$15)</f>
        <v>0</v>
      </c>
      <c r="U5260" s="51">
        <f>(P5260/100)*(K5260*$K$15)+(P5260/100)*(L5260*$L$15)</f>
        <v>0</v>
      </c>
      <c r="V5260" s="51">
        <f>(Q5260/100)*(L5260*$L$15)</f>
        <v>0</v>
      </c>
      <c r="W5260" s="51">
        <f>(R5260/100)*(K5260*$K$15)+(R5260/100)*(L5260*$L$15)</f>
        <v>0</v>
      </c>
      <c r="X5260" s="51">
        <f t="shared" si="718"/>
        <v>243</v>
      </c>
      <c r="Y5260" s="51">
        <f t="shared" si="719"/>
        <v>0</v>
      </c>
      <c r="Z5260" s="51">
        <f t="shared" si="720"/>
        <v>0</v>
      </c>
      <c r="AA5260" s="51">
        <f t="shared" si="721"/>
        <v>0</v>
      </c>
      <c r="AB5260" s="51">
        <f t="shared" si="722"/>
        <v>0</v>
      </c>
      <c r="AC5260" s="52">
        <f t="shared" si="723"/>
        <v>243</v>
      </c>
      <c r="AD5260" s="53">
        <f>(ROUND(AC5260-AC5248,1)/AC5248)</f>
        <v>0.15714285714285714</v>
      </c>
    </row>
    <row r="5261" spans="1:30">
      <c r="A5261" s="46"/>
      <c r="B5261" s="47"/>
      <c r="C5261" s="48" t="s">
        <v>17</v>
      </c>
      <c r="D5261" s="49">
        <v>50</v>
      </c>
      <c r="E5261" s="49">
        <v>0</v>
      </c>
      <c r="F5261" s="49">
        <v>0</v>
      </c>
      <c r="G5261" s="49">
        <v>0</v>
      </c>
      <c r="H5261" s="49">
        <v>0</v>
      </c>
      <c r="I5261" s="50">
        <v>100</v>
      </c>
      <c r="J5261" s="50">
        <v>60</v>
      </c>
      <c r="K5261" s="50">
        <v>0</v>
      </c>
      <c r="L5261" s="50">
        <v>0</v>
      </c>
      <c r="M5261" s="50">
        <v>0</v>
      </c>
      <c r="N5261" s="51">
        <f>D5261*$D$16</f>
        <v>67.5</v>
      </c>
      <c r="O5261" s="51">
        <f>E5261*$E$16</f>
        <v>0</v>
      </c>
      <c r="P5261" s="51">
        <f>F5261*$F$16</f>
        <v>0</v>
      </c>
      <c r="Q5261" s="51">
        <f>G5261*$G$16</f>
        <v>0</v>
      </c>
      <c r="R5261" s="51">
        <f>H5261*$H$16</f>
        <v>0</v>
      </c>
      <c r="S5261" s="51">
        <f>(N5261/100)*(I5261*$I$16)+(N5261/100)*(J5261*$J$16)</f>
        <v>168.75</v>
      </c>
      <c r="T5261" s="51">
        <f>(O5261/100)*(K5261*$K$16)</f>
        <v>0</v>
      </c>
      <c r="U5261" s="51">
        <f>(P5261/100)*(K5261*$K$16)+(P5261/100)*(L5261*$L$16)</f>
        <v>0</v>
      </c>
      <c r="V5261" s="51">
        <f>(Q5261/100)*(L5261*$L$16)</f>
        <v>0</v>
      </c>
      <c r="W5261" s="51">
        <f>(R5261/100)*(K5261*$K$16)+(R5261/100)*(L5261*$L$16)</f>
        <v>0</v>
      </c>
      <c r="X5261" s="51">
        <f t="shared" si="718"/>
        <v>236.25</v>
      </c>
      <c r="Y5261" s="51">
        <f t="shared" si="719"/>
        <v>0</v>
      </c>
      <c r="Z5261" s="51">
        <f t="shared" si="720"/>
        <v>0</v>
      </c>
      <c r="AA5261" s="51">
        <f t="shared" si="721"/>
        <v>0</v>
      </c>
      <c r="AB5261" s="51">
        <f t="shared" si="722"/>
        <v>0</v>
      </c>
      <c r="AC5261" s="52">
        <f t="shared" si="723"/>
        <v>236.3</v>
      </c>
      <c r="AD5261" s="53">
        <f>(ROUND(AC5261-AC5248,1)/AC5248)</f>
        <v>0.12523809523809523</v>
      </c>
    </row>
    <row r="5262" spans="1:30">
      <c r="A5262" s="46"/>
      <c r="B5262" s="47"/>
      <c r="C5262" s="48" t="s">
        <v>18</v>
      </c>
      <c r="D5262" s="49">
        <v>50</v>
      </c>
      <c r="E5262" s="49">
        <v>0</v>
      </c>
      <c r="F5262" s="49">
        <v>0</v>
      </c>
      <c r="G5262" s="49">
        <v>0</v>
      </c>
      <c r="H5262" s="49">
        <v>0</v>
      </c>
      <c r="I5262" s="50">
        <v>110</v>
      </c>
      <c r="J5262" s="50">
        <v>0</v>
      </c>
      <c r="K5262" s="50">
        <v>0</v>
      </c>
      <c r="L5262" s="50">
        <v>0</v>
      </c>
      <c r="M5262" s="50">
        <v>0</v>
      </c>
      <c r="N5262" s="51">
        <f>D5262*$D$17</f>
        <v>67.5</v>
      </c>
      <c r="O5262" s="51">
        <f>E5262*$E$17</f>
        <v>0</v>
      </c>
      <c r="P5262" s="51">
        <f>F5262*$F$17</f>
        <v>0</v>
      </c>
      <c r="Q5262" s="51">
        <f>G5262*$G$17</f>
        <v>0</v>
      </c>
      <c r="R5262" s="51">
        <f>H5262*$H$17</f>
        <v>0</v>
      </c>
      <c r="S5262" s="51">
        <f>(N5262/100)*(I5262*$I$17)+(N5262/100)*(J5262*$J$17)</f>
        <v>185.625</v>
      </c>
      <c r="T5262" s="51">
        <f>(O5262/100)*(K5262*$K$17)</f>
        <v>0</v>
      </c>
      <c r="U5262" s="51">
        <f>(P5262/100)*(K5262*$K$17)+(P5262/100)*(L5262*$L$17)</f>
        <v>0</v>
      </c>
      <c r="V5262" s="51">
        <f>(Q5262/100)*(L5262*$L$17)</f>
        <v>0</v>
      </c>
      <c r="W5262" s="51">
        <f>(R5262/100)*(K5262*$K$17)+(R5262/100)*(L5262*$L$17)</f>
        <v>0</v>
      </c>
      <c r="X5262" s="51">
        <f t="shared" si="718"/>
        <v>253.125</v>
      </c>
      <c r="Y5262" s="51">
        <f t="shared" si="719"/>
        <v>0</v>
      </c>
      <c r="Z5262" s="51">
        <f t="shared" si="720"/>
        <v>0</v>
      </c>
      <c r="AA5262" s="51">
        <f t="shared" si="721"/>
        <v>0</v>
      </c>
      <c r="AB5262" s="51">
        <f t="shared" si="722"/>
        <v>0</v>
      </c>
      <c r="AC5262" s="52">
        <f t="shared" si="723"/>
        <v>253.1</v>
      </c>
      <c r="AD5262" s="53">
        <f>(ROUND(AC5262-AC5248,1)/AC5248)</f>
        <v>0.20523809523809525</v>
      </c>
    </row>
    <row r="5263" spans="1:30">
      <c r="A5263" s="62"/>
      <c r="B5263" s="210" t="s">
        <v>420</v>
      </c>
      <c r="C5263" s="210"/>
      <c r="D5263" s="210"/>
      <c r="E5263" s="210"/>
      <c r="F5263" s="210"/>
      <c r="G5263" s="210"/>
      <c r="H5263" s="210"/>
      <c r="I5263" s="210"/>
      <c r="J5263" s="210"/>
      <c r="K5263" s="210"/>
      <c r="L5263" s="210"/>
      <c r="M5263" s="210"/>
      <c r="N5263" s="210"/>
      <c r="O5263" s="210"/>
      <c r="P5263" s="210"/>
      <c r="Q5263" s="210"/>
      <c r="R5263" s="210"/>
      <c r="S5263" s="210"/>
      <c r="T5263" s="210"/>
      <c r="U5263" s="210"/>
      <c r="V5263" s="210"/>
      <c r="W5263" s="210"/>
      <c r="X5263" s="210"/>
      <c r="Y5263" s="210"/>
      <c r="Z5263" s="210"/>
      <c r="AA5263" s="210"/>
      <c r="AB5263" s="210"/>
      <c r="AC5263" s="12" t="s">
        <v>421</v>
      </c>
      <c r="AD5263" s="12"/>
    </row>
    <row r="5264" spans="1:30">
      <c r="A5264" s="36" t="s">
        <v>19</v>
      </c>
      <c r="B5264" s="47" t="s">
        <v>422</v>
      </c>
      <c r="C5264" s="48" t="s">
        <v>4</v>
      </c>
      <c r="D5264" s="49">
        <v>65</v>
      </c>
      <c r="E5264" s="49">
        <v>0</v>
      </c>
      <c r="F5264" s="49">
        <v>0</v>
      </c>
      <c r="G5264" s="49">
        <v>0</v>
      </c>
      <c r="H5264" s="49">
        <v>0</v>
      </c>
      <c r="I5264" s="50">
        <v>20</v>
      </c>
      <c r="J5264" s="50">
        <v>100</v>
      </c>
      <c r="K5264" s="50">
        <v>0</v>
      </c>
      <c r="L5264" s="50">
        <v>0</v>
      </c>
      <c r="M5264" s="50">
        <v>0</v>
      </c>
      <c r="N5264" s="51">
        <f>D5264*$D$3</f>
        <v>91</v>
      </c>
      <c r="O5264" s="51">
        <f>E5264*$E$3</f>
        <v>0</v>
      </c>
      <c r="P5264" s="51">
        <f>F5264*$F$3</f>
        <v>0</v>
      </c>
      <c r="Q5264" s="51">
        <f>G5264*$G$3</f>
        <v>0</v>
      </c>
      <c r="R5264" s="51">
        <f>H5264*$H$3</f>
        <v>0</v>
      </c>
      <c r="S5264" s="51">
        <f>(N5264/100)*(I5264*$I$3)+(N5264/100)*(J5264*$J$3)</f>
        <v>218.4</v>
      </c>
      <c r="T5264" s="51">
        <f>(O5264/100)*(K5264*$K$3)</f>
        <v>0</v>
      </c>
      <c r="U5264" s="51">
        <f>(P5264/100)*(K5264*$K$3)+(P5264/100)*(L5264*$L$3)</f>
        <v>0</v>
      </c>
      <c r="V5264" s="51">
        <f>(Q5264/100)*(L5264*$L$3)</f>
        <v>0</v>
      </c>
      <c r="W5264" s="51">
        <f>(R5264/100)*(K5264*$K$3)+(R5264/100)*(L5264*$L$3)</f>
        <v>0</v>
      </c>
      <c r="X5264" s="51">
        <f>N5264+S5264</f>
        <v>309.39999999999998</v>
      </c>
      <c r="Y5264" s="51">
        <f>O5264+T5264</f>
        <v>0</v>
      </c>
      <c r="Z5264" s="51">
        <f>P5264+U5264</f>
        <v>0</v>
      </c>
      <c r="AA5264" s="51">
        <f>Q5264+V5264</f>
        <v>0</v>
      </c>
      <c r="AB5264" s="51">
        <f>R5264+W5264</f>
        <v>0</v>
      </c>
      <c r="AC5264" s="52">
        <f>ROUND(X5264+Y5264+Z5264+AA5264+AB5264,1)</f>
        <v>309.39999999999998</v>
      </c>
      <c r="AD5264" s="53"/>
    </row>
    <row r="5265" spans="1:30">
      <c r="A5265" s="46" t="s">
        <v>29</v>
      </c>
      <c r="B5265" s="47">
        <v>8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>
      <c r="A5266" s="46" t="s">
        <v>30</v>
      </c>
      <c r="B5266" s="47">
        <v>10</v>
      </c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/>
    </row>
    <row r="5267" spans="1:30">
      <c r="A5267" s="46" t="s">
        <v>31</v>
      </c>
      <c r="B5267" s="47">
        <v>0</v>
      </c>
      <c r="C5267" s="48"/>
      <c r="D5267" s="49"/>
      <c r="E5267" s="49"/>
      <c r="F5267" s="49"/>
      <c r="G5267" s="49"/>
      <c r="H5267" s="49"/>
      <c r="I5267" s="50"/>
      <c r="J5267" s="50"/>
      <c r="K5267" s="50"/>
      <c r="L5267" s="50"/>
      <c r="M5267" s="50"/>
      <c r="N5267" s="51"/>
      <c r="O5267" s="51"/>
      <c r="P5267" s="51"/>
      <c r="Q5267" s="51"/>
      <c r="R5267" s="51"/>
      <c r="S5267" s="51"/>
      <c r="T5267" s="51"/>
      <c r="U5267" s="51"/>
      <c r="V5267" s="51"/>
      <c r="W5267" s="51"/>
      <c r="X5267" s="51"/>
      <c r="Y5267" s="51"/>
      <c r="Z5267" s="51"/>
      <c r="AA5267" s="51"/>
      <c r="AB5267" s="51"/>
      <c r="AC5267" s="52"/>
      <c r="AD5267" s="53"/>
    </row>
    <row r="5268" spans="1:30">
      <c r="A5268" s="46" t="s">
        <v>32</v>
      </c>
      <c r="B5268" s="47">
        <v>0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>
      <c r="A5269" s="46" t="s">
        <v>33</v>
      </c>
      <c r="B5269" s="47"/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 t="s">
        <v>423</v>
      </c>
    </row>
    <row r="5270" spans="1:30">
      <c r="A5270" s="54" t="s">
        <v>19</v>
      </c>
      <c r="B5270" s="68" t="s">
        <v>424</v>
      </c>
      <c r="C5270" s="38" t="s">
        <v>4</v>
      </c>
      <c r="D5270" s="39">
        <v>70</v>
      </c>
      <c r="E5270" s="39">
        <v>0</v>
      </c>
      <c r="F5270" s="39">
        <v>0</v>
      </c>
      <c r="G5270" s="39">
        <v>0</v>
      </c>
      <c r="H5270" s="39">
        <v>0</v>
      </c>
      <c r="I5270" s="40">
        <v>30</v>
      </c>
      <c r="J5270" s="40">
        <v>90</v>
      </c>
      <c r="K5270" s="40">
        <v>0</v>
      </c>
      <c r="L5270" s="40">
        <v>0</v>
      </c>
      <c r="M5270" s="40">
        <v>0</v>
      </c>
      <c r="N5270" s="41">
        <f>D5270*$D$3</f>
        <v>98</v>
      </c>
      <c r="O5270" s="41">
        <f>E5270*$E$3</f>
        <v>0</v>
      </c>
      <c r="P5270" s="41">
        <f>F5270*$F$3</f>
        <v>0</v>
      </c>
      <c r="Q5270" s="41">
        <f>G5270*$G$3</f>
        <v>0</v>
      </c>
      <c r="R5270" s="41">
        <f>H5270*$H$3</f>
        <v>0</v>
      </c>
      <c r="S5270" s="41">
        <f>(N5270/100)*(I5270*$I$3)+(N5270/100)*(J5270*$J$3)</f>
        <v>235.2</v>
      </c>
      <c r="T5270" s="41">
        <f>(O5270/100)*(K5270*$K$3)</f>
        <v>0</v>
      </c>
      <c r="U5270" s="41">
        <f>(P5270/100)*(K5270*$K$3)+(P5270/100)*(L5270*$L$3)</f>
        <v>0</v>
      </c>
      <c r="V5270" s="41">
        <f>(Q5270/100)*(L5270*$L$3)</f>
        <v>0</v>
      </c>
      <c r="W5270" s="41">
        <f>(R5270/100)*(K5270*$K$3)+(R5270/100)*(L5270*$L$3)</f>
        <v>0</v>
      </c>
      <c r="X5270" s="41">
        <f>N5270+S5270</f>
        <v>333.2</v>
      </c>
      <c r="Y5270" s="41">
        <f>O5270+T5270</f>
        <v>0</v>
      </c>
      <c r="Z5270" s="41">
        <f>P5270+U5270</f>
        <v>0</v>
      </c>
      <c r="AA5270" s="41">
        <f>Q5270+V5270</f>
        <v>0</v>
      </c>
      <c r="AB5270" s="41">
        <f>R5270+W5270</f>
        <v>0</v>
      </c>
      <c r="AC5270" s="42">
        <f>ROUND(X5270+Y5270+Z5270+AA5270+AB5270,1)</f>
        <v>333.2</v>
      </c>
      <c r="AD5270" s="69"/>
    </row>
    <row r="5271" spans="1:30">
      <c r="A5271" s="46" t="s">
        <v>29</v>
      </c>
      <c r="B5271" s="47">
        <v>10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>
      <c r="A5272" s="46" t="s">
        <v>30</v>
      </c>
      <c r="B5272" s="47">
        <v>14</v>
      </c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/>
    </row>
    <row r="5273" spans="1:30">
      <c r="A5273" s="46" t="s">
        <v>31</v>
      </c>
      <c r="B5273" s="47">
        <v>0</v>
      </c>
      <c r="C5273" s="48"/>
      <c r="D5273" s="49"/>
      <c r="E5273" s="49"/>
      <c r="F5273" s="49"/>
      <c r="G5273" s="49"/>
      <c r="H5273" s="49"/>
      <c r="I5273" s="50"/>
      <c r="J5273" s="50"/>
      <c r="K5273" s="50"/>
      <c r="L5273" s="50"/>
      <c r="M5273" s="50"/>
      <c r="N5273" s="51"/>
      <c r="O5273" s="51"/>
      <c r="P5273" s="51"/>
      <c r="Q5273" s="51"/>
      <c r="R5273" s="51"/>
      <c r="S5273" s="51"/>
      <c r="T5273" s="51"/>
      <c r="U5273" s="51"/>
      <c r="V5273" s="51"/>
      <c r="W5273" s="51"/>
      <c r="X5273" s="51"/>
      <c r="Y5273" s="51"/>
      <c r="Z5273" s="51"/>
      <c r="AA5273" s="51"/>
      <c r="AB5273" s="51"/>
      <c r="AC5273" s="52"/>
      <c r="AD5273" s="53"/>
    </row>
    <row r="5274" spans="1:30">
      <c r="A5274" s="46" t="s">
        <v>32</v>
      </c>
      <c r="B5274" s="47">
        <v>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>
      <c r="A5275" s="46" t="s">
        <v>33</v>
      </c>
      <c r="B5275" s="47"/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 t="s">
        <v>423</v>
      </c>
    </row>
    <row r="5276" spans="1:30">
      <c r="A5276" s="54" t="s">
        <v>19</v>
      </c>
      <c r="B5276" s="68" t="s">
        <v>425</v>
      </c>
      <c r="C5276" s="38" t="s">
        <v>4</v>
      </c>
      <c r="D5276" s="39">
        <v>80</v>
      </c>
      <c r="E5276" s="39">
        <v>0</v>
      </c>
      <c r="F5276" s="39">
        <v>0</v>
      </c>
      <c r="G5276" s="39">
        <v>0</v>
      </c>
      <c r="H5276" s="39">
        <v>0</v>
      </c>
      <c r="I5276" s="40">
        <v>30</v>
      </c>
      <c r="J5276" s="40">
        <v>80</v>
      </c>
      <c r="K5276" s="40">
        <v>0</v>
      </c>
      <c r="L5276" s="40">
        <v>0</v>
      </c>
      <c r="M5276" s="40">
        <v>0</v>
      </c>
      <c r="N5276" s="41">
        <f>D5276*$D$3</f>
        <v>112</v>
      </c>
      <c r="O5276" s="41">
        <f>E5276*$E$3</f>
        <v>0</v>
      </c>
      <c r="P5276" s="41">
        <f>F5276*$F$3</f>
        <v>0</v>
      </c>
      <c r="Q5276" s="41">
        <f>G5276*$G$3</f>
        <v>0</v>
      </c>
      <c r="R5276" s="41">
        <f>H5276*$H$3</f>
        <v>0</v>
      </c>
      <c r="S5276" s="41">
        <f>(N5276/100)*(I5276*$I$3)+(N5276/100)*(J5276*$J$3)</f>
        <v>246.40000000000003</v>
      </c>
      <c r="T5276" s="41">
        <f>(O5276/100)*(K5276*$K$3)</f>
        <v>0</v>
      </c>
      <c r="U5276" s="41">
        <f>(P5276/100)*(K5276*$K$3)+(P5276/100)*(L5276*$L$3)</f>
        <v>0</v>
      </c>
      <c r="V5276" s="41">
        <f>(Q5276/100)*(L5276*$L$3)</f>
        <v>0</v>
      </c>
      <c r="W5276" s="41">
        <f>(R5276/100)*(K5276*$K$3)+(R5276/100)*(L5276*$L$3)</f>
        <v>0</v>
      </c>
      <c r="X5276" s="41">
        <f>N5276+S5276</f>
        <v>358.40000000000003</v>
      </c>
      <c r="Y5276" s="41">
        <f>O5276+T5276</f>
        <v>0</v>
      </c>
      <c r="Z5276" s="41">
        <f>P5276+U5276</f>
        <v>0</v>
      </c>
      <c r="AA5276" s="41">
        <f>Q5276+V5276</f>
        <v>0</v>
      </c>
      <c r="AB5276" s="41">
        <f>R5276+W5276</f>
        <v>0</v>
      </c>
      <c r="AC5276" s="42">
        <f>ROUND(X5276+Y5276+Z5276+AA5276+AB5276,1)</f>
        <v>358.4</v>
      </c>
      <c r="AD5276" s="69"/>
    </row>
    <row r="5277" spans="1:30">
      <c r="A5277" s="46" t="s">
        <v>29</v>
      </c>
      <c r="B5277" s="47">
        <v>12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>
      <c r="A5278" s="46" t="s">
        <v>30</v>
      </c>
      <c r="B5278" s="47">
        <v>18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>
      <c r="A5279" s="46" t="s">
        <v>31</v>
      </c>
      <c r="B5279" s="47">
        <v>0</v>
      </c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>
      <c r="A5280" s="46" t="s">
        <v>32</v>
      </c>
      <c r="B5280" s="47">
        <v>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>
      <c r="A5281" s="46" t="s">
        <v>33</v>
      </c>
      <c r="B5281" s="47"/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 t="s">
        <v>426</v>
      </c>
    </row>
    <row r="5282" spans="1:30">
      <c r="A5282" s="54" t="s">
        <v>19</v>
      </c>
      <c r="B5282" s="68" t="s">
        <v>427</v>
      </c>
      <c r="C5282" s="38" t="s">
        <v>4</v>
      </c>
      <c r="D5282" s="39">
        <v>85</v>
      </c>
      <c r="E5282" s="39">
        <v>0</v>
      </c>
      <c r="F5282" s="39">
        <v>0</v>
      </c>
      <c r="G5282" s="39">
        <v>0</v>
      </c>
      <c r="H5282" s="39">
        <v>0</v>
      </c>
      <c r="I5282" s="40">
        <v>80</v>
      </c>
      <c r="J5282" s="40">
        <v>30</v>
      </c>
      <c r="K5282" s="40">
        <v>0</v>
      </c>
      <c r="L5282" s="40">
        <v>0</v>
      </c>
      <c r="M5282" s="40">
        <v>0</v>
      </c>
      <c r="N5282" s="41">
        <f>D5282*$D$3</f>
        <v>118.99999999999999</v>
      </c>
      <c r="O5282" s="41">
        <f>E5282*$E$3</f>
        <v>0</v>
      </c>
      <c r="P5282" s="41">
        <f>F5282*$F$3</f>
        <v>0</v>
      </c>
      <c r="Q5282" s="41">
        <f>G5282*$G$3</f>
        <v>0</v>
      </c>
      <c r="R5282" s="41">
        <f>H5282*$H$3</f>
        <v>0</v>
      </c>
      <c r="S5282" s="41">
        <f>(N5282/100)*(I5282*$I$3)+(N5282/100)*(J5282*$J$3)</f>
        <v>261.79999999999995</v>
      </c>
      <c r="T5282" s="41">
        <f>(O5282/100)*(K5282*$K$3)</f>
        <v>0</v>
      </c>
      <c r="U5282" s="41">
        <f>(P5282/100)*(K5282*$K$3)+(P5282/100)*(L5282*$L$3)</f>
        <v>0</v>
      </c>
      <c r="V5282" s="41">
        <f>(Q5282/100)*(L5282*$L$3)</f>
        <v>0</v>
      </c>
      <c r="W5282" s="41">
        <f>(R5282/100)*(K5282*$K$3)+(R5282/100)*(L5282*$L$3)</f>
        <v>0</v>
      </c>
      <c r="X5282" s="41">
        <f>N5282+S5282</f>
        <v>380.79999999999995</v>
      </c>
      <c r="Y5282" s="41">
        <f>O5282+T5282</f>
        <v>0</v>
      </c>
      <c r="Z5282" s="41">
        <f>P5282+U5282</f>
        <v>0</v>
      </c>
      <c r="AA5282" s="41">
        <f>Q5282+V5282</f>
        <v>0</v>
      </c>
      <c r="AB5282" s="41">
        <f>R5282+W5282</f>
        <v>0</v>
      </c>
      <c r="AC5282" s="42">
        <f>ROUND(X5282+Y5282+Z5282+AA5282+AB5282,1)</f>
        <v>380.8</v>
      </c>
      <c r="AD5282" s="69"/>
    </row>
    <row r="5283" spans="1:30">
      <c r="A5283" s="46" t="s">
        <v>29</v>
      </c>
      <c r="B5283" s="47">
        <v>20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>
      <c r="A5284" s="46" t="s">
        <v>30</v>
      </c>
      <c r="B5284" s="47">
        <v>12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>
      <c r="A5285" s="46" t="s">
        <v>31</v>
      </c>
      <c r="B5285" s="47">
        <v>0</v>
      </c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>
      <c r="A5286" s="46" t="s">
        <v>32</v>
      </c>
      <c r="B5286" s="47">
        <v>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>
      <c r="A5287" s="46" t="s">
        <v>33</v>
      </c>
      <c r="B5287" s="47"/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 t="s">
        <v>426</v>
      </c>
    </row>
    <row r="5288" spans="1:30">
      <c r="A5288" s="36" t="s">
        <v>19</v>
      </c>
      <c r="B5288" s="72" t="s">
        <v>428</v>
      </c>
      <c r="C5288" s="38" t="s">
        <v>50</v>
      </c>
      <c r="D5288" s="39">
        <v>85</v>
      </c>
      <c r="E5288" s="39">
        <v>0</v>
      </c>
      <c r="F5288" s="39">
        <v>0</v>
      </c>
      <c r="G5288" s="39">
        <v>0</v>
      </c>
      <c r="H5288" s="39">
        <v>0</v>
      </c>
      <c r="I5288" s="40">
        <v>10</v>
      </c>
      <c r="J5288" s="40">
        <v>100</v>
      </c>
      <c r="K5288" s="40">
        <v>0</v>
      </c>
      <c r="L5288" s="40">
        <v>0</v>
      </c>
      <c r="M5288" s="40">
        <v>0</v>
      </c>
      <c r="N5288" s="41">
        <f>D5288*$D$3</f>
        <v>118.99999999999999</v>
      </c>
      <c r="O5288" s="41">
        <f>E5288*$E$3</f>
        <v>0</v>
      </c>
      <c r="P5288" s="41">
        <f>F5288*$F$3</f>
        <v>0</v>
      </c>
      <c r="Q5288" s="41">
        <f>G5288*$G$3</f>
        <v>0</v>
      </c>
      <c r="R5288" s="41">
        <f>H5288*$H$3</f>
        <v>0</v>
      </c>
      <c r="S5288" s="41">
        <f>(N5288/100)*(I5288*$I$3)+(N5288/100)*(J5288*$J$3)</f>
        <v>261.8</v>
      </c>
      <c r="T5288" s="41">
        <f>(O5288/100)*(K5288*$K$3)</f>
        <v>0</v>
      </c>
      <c r="U5288" s="41">
        <f>(P5288/100)*(K5288*$K$3)+(P5288/100)*(L5288*$L$3)</f>
        <v>0</v>
      </c>
      <c r="V5288" s="41">
        <f>(Q5288/100)*(L5288*$L$3)</f>
        <v>0</v>
      </c>
      <c r="W5288" s="41">
        <f>(R5288/100)*(K5288*$K$3)+(R5288/100)*(L5288*$L$3)</f>
        <v>0</v>
      </c>
      <c r="X5288" s="41">
        <f>N5288+S5288</f>
        <v>380.8</v>
      </c>
      <c r="Y5288" s="41">
        <f>O5288+T5288</f>
        <v>0</v>
      </c>
      <c r="Z5288" s="41">
        <f>P5288+U5288</f>
        <v>0</v>
      </c>
      <c r="AA5288" s="41">
        <f>Q5288+V5288</f>
        <v>0</v>
      </c>
      <c r="AB5288" s="41">
        <f>R5288+W5288</f>
        <v>0</v>
      </c>
      <c r="AC5288" s="42">
        <f>ROUND(X5288+Y5288+Z5288+AA5288+AB5288,1)</f>
        <v>380.8</v>
      </c>
      <c r="AD5288" s="69"/>
    </row>
    <row r="5289" spans="1:30">
      <c r="A5289" s="46" t="s">
        <v>29</v>
      </c>
      <c r="B5289" s="59">
        <v>10</v>
      </c>
      <c r="C5289" s="48"/>
      <c r="D5289" s="49"/>
      <c r="E5289" s="49"/>
      <c r="F5289" s="49"/>
      <c r="G5289" s="49"/>
      <c r="H5289" s="49"/>
      <c r="I5289" s="50"/>
      <c r="J5289" s="50"/>
      <c r="K5289" s="50"/>
      <c r="L5289" s="50"/>
      <c r="M5289" s="50"/>
      <c r="N5289" s="51"/>
      <c r="O5289" s="51"/>
      <c r="P5289" s="51"/>
      <c r="Q5289" s="51"/>
      <c r="R5289" s="51"/>
      <c r="S5289" s="51"/>
      <c r="T5289" s="51"/>
      <c r="U5289" s="51"/>
      <c r="V5289" s="51"/>
      <c r="W5289" s="51"/>
      <c r="X5289" s="51"/>
      <c r="Y5289" s="51"/>
      <c r="Z5289" s="51"/>
      <c r="AA5289" s="51"/>
      <c r="AB5289" s="51"/>
      <c r="AC5289" s="52"/>
      <c r="AD5289" s="53"/>
    </row>
    <row r="5290" spans="1:30">
      <c r="A5290" s="46" t="s">
        <v>30</v>
      </c>
      <c r="B5290" s="59">
        <v>40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>
      <c r="A5291" s="46" t="s">
        <v>31</v>
      </c>
      <c r="B5291" s="59">
        <v>0</v>
      </c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>
      <c r="A5292" s="46" t="s">
        <v>32</v>
      </c>
      <c r="B5292" s="59">
        <v>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>
      <c r="A5293" s="46" t="s">
        <v>33</v>
      </c>
      <c r="B5293" s="59"/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 t="s">
        <v>423</v>
      </c>
    </row>
    <row r="5294" spans="1:30">
      <c r="A5294" s="54" t="s">
        <v>19</v>
      </c>
      <c r="B5294" s="60" t="s">
        <v>429</v>
      </c>
      <c r="C5294" s="38" t="s">
        <v>50</v>
      </c>
      <c r="D5294" s="39">
        <v>70</v>
      </c>
      <c r="E5294" s="39">
        <v>0</v>
      </c>
      <c r="F5294" s="39">
        <v>0</v>
      </c>
      <c r="G5294" s="39">
        <v>0</v>
      </c>
      <c r="H5294" s="39">
        <v>0</v>
      </c>
      <c r="I5294" s="40">
        <v>20</v>
      </c>
      <c r="J5294" s="40">
        <v>60</v>
      </c>
      <c r="K5294" s="40">
        <v>0</v>
      </c>
      <c r="L5294" s="40">
        <v>80</v>
      </c>
      <c r="M5294" s="40">
        <v>0</v>
      </c>
      <c r="N5294" s="41">
        <f>D5294*$D$3</f>
        <v>98</v>
      </c>
      <c r="O5294" s="41">
        <f>E5294*$E$3</f>
        <v>0</v>
      </c>
      <c r="P5294" s="41">
        <f>F5294*$F$3</f>
        <v>0</v>
      </c>
      <c r="Q5294" s="41">
        <f>G5294*$G$3</f>
        <v>0</v>
      </c>
      <c r="R5294" s="41">
        <f>H5294*$H$3</f>
        <v>0</v>
      </c>
      <c r="S5294" s="41">
        <f>(N5294/100)*(I5294*$I$3)+(N5294/100)*(J5294*$J$3)+(N5294/100)*(L5294*$L$3)</f>
        <v>313.60000000000002</v>
      </c>
      <c r="T5294" s="41">
        <f>(O5294/100)*(K5294*$K$3)</f>
        <v>0</v>
      </c>
      <c r="U5294" s="41">
        <f>(P5294/100)*(K5294*$K$3)+(P5294/100)*(L5294*$L$3)</f>
        <v>0</v>
      </c>
      <c r="V5294" s="41">
        <f>(Q5294/100)*(L5294*$L$3)</f>
        <v>0</v>
      </c>
      <c r="W5294" s="41">
        <f>(R5294/100)*(K5294*$K$3)+(R5294/100)*(L5294*$L$3)</f>
        <v>0</v>
      </c>
      <c r="X5294" s="41">
        <f>N5294+S5294</f>
        <v>411.6</v>
      </c>
      <c r="Y5294" s="41">
        <f>O5294+T5294</f>
        <v>0</v>
      </c>
      <c r="Z5294" s="41">
        <f>P5294+U5294</f>
        <v>0</v>
      </c>
      <c r="AA5294" s="41">
        <f>Q5294+V5294</f>
        <v>0</v>
      </c>
      <c r="AB5294" s="41">
        <f>R5294+W5294</f>
        <v>0</v>
      </c>
      <c r="AC5294" s="42">
        <f>ROUND(X5294+Y5294+Z5294+AA5294+AB5294,1)</f>
        <v>411.6</v>
      </c>
      <c r="AD5294" s="69"/>
    </row>
    <row r="5295" spans="1:30">
      <c r="A5295" s="46" t="s">
        <v>29</v>
      </c>
      <c r="B5295" s="61">
        <v>10</v>
      </c>
      <c r="C5295" s="48"/>
      <c r="D5295" s="49"/>
      <c r="E5295" s="49"/>
      <c r="F5295" s="49"/>
      <c r="G5295" s="49"/>
      <c r="H5295" s="49"/>
      <c r="I5295" s="50"/>
      <c r="J5295" s="50"/>
      <c r="K5295" s="50"/>
      <c r="L5295" s="50"/>
      <c r="M5295" s="50"/>
      <c r="N5295" s="51"/>
      <c r="O5295" s="51"/>
      <c r="P5295" s="51"/>
      <c r="Q5295" s="51"/>
      <c r="R5295" s="51"/>
      <c r="S5295" s="51"/>
      <c r="T5295" s="51"/>
      <c r="U5295" s="51"/>
      <c r="V5295" s="51"/>
      <c r="W5295" s="51"/>
      <c r="X5295" s="51"/>
      <c r="Y5295" s="51"/>
      <c r="Z5295" s="51"/>
      <c r="AA5295" s="51"/>
      <c r="AB5295" s="51"/>
      <c r="AC5295" s="52"/>
      <c r="AD5295" s="53"/>
    </row>
    <row r="5296" spans="1:30">
      <c r="A5296" s="46" t="s">
        <v>30</v>
      </c>
      <c r="B5296" s="61">
        <v>18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>
      <c r="A5297" s="46" t="s">
        <v>31</v>
      </c>
      <c r="B5297" s="61">
        <v>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>
      <c r="A5298" s="46" t="s">
        <v>32</v>
      </c>
      <c r="B5298" s="61">
        <v>32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>
      <c r="A5299" s="46" t="s">
        <v>33</v>
      </c>
      <c r="B5299" s="61"/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 t="s">
        <v>426</v>
      </c>
    </row>
    <row r="5300" spans="1:30">
      <c r="A5300" s="54" t="s">
        <v>19</v>
      </c>
      <c r="B5300" s="72" t="s">
        <v>430</v>
      </c>
      <c r="C5300" s="38" t="s">
        <v>50</v>
      </c>
      <c r="D5300" s="39">
        <v>75</v>
      </c>
      <c r="E5300" s="39">
        <v>0</v>
      </c>
      <c r="F5300" s="39">
        <v>0</v>
      </c>
      <c r="G5300" s="39">
        <v>0</v>
      </c>
      <c r="H5300" s="39">
        <v>0</v>
      </c>
      <c r="I5300" s="40">
        <v>0</v>
      </c>
      <c r="J5300" s="40">
        <v>0</v>
      </c>
      <c r="K5300" s="40">
        <v>0</v>
      </c>
      <c r="L5300" s="40">
        <v>0</v>
      </c>
      <c r="M5300" s="40">
        <v>130</v>
      </c>
      <c r="N5300" s="41">
        <f>D5300*$D$3</f>
        <v>105</v>
      </c>
      <c r="O5300" s="41">
        <f>E5300*$E$3</f>
        <v>0</v>
      </c>
      <c r="P5300" s="41">
        <f>F5300*$F$3</f>
        <v>0</v>
      </c>
      <c r="Q5300" s="41">
        <f>G5300*$G$3</f>
        <v>0</v>
      </c>
      <c r="R5300" s="41">
        <f>H5300*$H$3</f>
        <v>0</v>
      </c>
      <c r="S5300" s="41">
        <f>(N5300/100)*(I5300*$I$3)+(N5300/100)*(J5300*$J$3)+(N5300/100)*(M5300*$M$3)</f>
        <v>273</v>
      </c>
      <c r="T5300" s="41">
        <f>(O5300/100)*(K5300*$K$3)+(O5300/100)*(M5300*$M$3)</f>
        <v>0</v>
      </c>
      <c r="U5300" s="41">
        <f>(P5300/100)*(K5300*$K$3)+(P5300/100)*(L5300*$L$3)+(P5300/100)*(M5300*$M$3)</f>
        <v>0</v>
      </c>
      <c r="V5300" s="41">
        <f>(Q5300/100)*(L5300*$L$3)+(Q5300/100)*(M5300*$M$3)</f>
        <v>0</v>
      </c>
      <c r="W5300" s="41">
        <f>(R5300/100)*(K5300*$K$3)+(R5300/100)*(L5300*$L$3)+(R5300/100)*(M5300*$M$3)</f>
        <v>0</v>
      </c>
      <c r="X5300" s="41">
        <f>N5300+S5300</f>
        <v>378</v>
      </c>
      <c r="Y5300" s="41">
        <f>O5300+T5300</f>
        <v>0</v>
      </c>
      <c r="Z5300" s="41">
        <f>P5300+U5300</f>
        <v>0</v>
      </c>
      <c r="AA5300" s="41">
        <f>Q5300+V5300</f>
        <v>0</v>
      </c>
      <c r="AB5300" s="41">
        <f>R5300+W5300</f>
        <v>0</v>
      </c>
      <c r="AC5300" s="42">
        <f>ROUND(X5300+Y5300+Z5300+AA5300+AB5300,1)</f>
        <v>378</v>
      </c>
      <c r="AD5300" s="69" t="s">
        <v>14</v>
      </c>
    </row>
    <row r="5301" spans="1:30">
      <c r="A5301" s="46" t="s">
        <v>29</v>
      </c>
      <c r="B5301" s="59">
        <v>10</v>
      </c>
      <c r="C5301" s="48"/>
      <c r="D5301" s="49"/>
      <c r="E5301" s="49"/>
      <c r="F5301" s="49"/>
      <c r="G5301" s="49"/>
      <c r="H5301" s="49"/>
      <c r="I5301" s="50"/>
      <c r="J5301" s="50"/>
      <c r="K5301" s="50"/>
      <c r="L5301" s="50"/>
      <c r="M5301" s="50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2"/>
      <c r="AD5301" s="53"/>
    </row>
    <row r="5302" spans="1:30">
      <c r="A5302" s="46" t="s">
        <v>30</v>
      </c>
      <c r="B5302" s="59">
        <v>30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>
      <c r="A5303" s="46" t="s">
        <v>31</v>
      </c>
      <c r="B5303" s="59">
        <v>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>
      <c r="A5304" s="46" t="s">
        <v>32</v>
      </c>
      <c r="B5304" s="59">
        <v>0</v>
      </c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>
      <c r="A5305" s="46" t="s">
        <v>33</v>
      </c>
      <c r="B5305" s="59"/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 t="s">
        <v>423</v>
      </c>
    </row>
    <row r="5306" spans="1:30">
      <c r="A5306" s="54" t="s">
        <v>19</v>
      </c>
      <c r="B5306" s="60" t="s">
        <v>431</v>
      </c>
      <c r="C5306" s="38" t="s">
        <v>53</v>
      </c>
      <c r="D5306" s="39">
        <v>80</v>
      </c>
      <c r="E5306" s="39">
        <v>0</v>
      </c>
      <c r="F5306" s="39">
        <v>0</v>
      </c>
      <c r="G5306" s="39">
        <v>0</v>
      </c>
      <c r="H5306" s="39">
        <v>0</v>
      </c>
      <c r="I5306" s="40">
        <v>10</v>
      </c>
      <c r="J5306" s="40">
        <v>40</v>
      </c>
      <c r="K5306" s="40">
        <v>80</v>
      </c>
      <c r="L5306" s="40">
        <v>0</v>
      </c>
      <c r="M5306" s="40">
        <v>0</v>
      </c>
      <c r="N5306" s="41">
        <f>D5306*$D$3</f>
        <v>112</v>
      </c>
      <c r="O5306" s="41">
        <f>E5306*$E$3</f>
        <v>0</v>
      </c>
      <c r="P5306" s="41">
        <f>F5306*$F$3</f>
        <v>0</v>
      </c>
      <c r="Q5306" s="41">
        <f>G5306*$G$3</f>
        <v>0</v>
      </c>
      <c r="R5306" s="41">
        <f>H5306*$H$3</f>
        <v>0</v>
      </c>
      <c r="S5306" s="41">
        <f>(N5306/100)*(I5306*$I$3)+(N5306/100)*(J5306*$J$3)+(N5306/100)*(K5306*$L$3)</f>
        <v>291.20000000000005</v>
      </c>
      <c r="T5306" s="41">
        <f>(O5306/100)*(K5306*$K$3)</f>
        <v>0</v>
      </c>
      <c r="U5306" s="41">
        <f>(P5306/100)*(K5306*$K$3)+(P5306/100)*(L5306*$L$3)</f>
        <v>0</v>
      </c>
      <c r="V5306" s="41">
        <f>(Q5306/100)*(L5306*$L$3)</f>
        <v>0</v>
      </c>
      <c r="W5306" s="41">
        <f>(R5306/100)*(K5306*$K$3)+(R5306/100)*(L5306*$L$3)</f>
        <v>0</v>
      </c>
      <c r="X5306" s="41">
        <f>N5306+S5306</f>
        <v>403.20000000000005</v>
      </c>
      <c r="Y5306" s="41">
        <f>O5306+T5306</f>
        <v>0</v>
      </c>
      <c r="Z5306" s="41">
        <f>P5306+U5306</f>
        <v>0</v>
      </c>
      <c r="AA5306" s="41">
        <f>Q5306+V5306</f>
        <v>0</v>
      </c>
      <c r="AB5306" s="41">
        <f>R5306+W5306</f>
        <v>0</v>
      </c>
      <c r="AC5306" s="42">
        <f>ROUND(X5306+Y5306+Z5306+AA5306+AB5306,1)</f>
        <v>403.2</v>
      </c>
      <c r="AD5306" s="69" t="s">
        <v>15</v>
      </c>
    </row>
    <row r="5307" spans="1:30">
      <c r="A5307" s="46" t="s">
        <v>29</v>
      </c>
      <c r="B5307" s="61">
        <v>10</v>
      </c>
      <c r="C5307" s="48"/>
      <c r="D5307" s="49"/>
      <c r="E5307" s="49"/>
      <c r="F5307" s="49"/>
      <c r="G5307" s="49"/>
      <c r="H5307" s="49"/>
      <c r="I5307" s="50"/>
      <c r="J5307" s="50"/>
      <c r="K5307" s="50"/>
      <c r="L5307" s="50"/>
      <c r="M5307" s="50"/>
      <c r="N5307" s="51"/>
      <c r="O5307" s="51"/>
      <c r="P5307" s="51"/>
      <c r="Q5307" s="51"/>
      <c r="R5307" s="51"/>
      <c r="S5307" s="51"/>
      <c r="T5307" s="51"/>
      <c r="U5307" s="51"/>
      <c r="V5307" s="51"/>
      <c r="W5307" s="51"/>
      <c r="X5307" s="51"/>
      <c r="Y5307" s="51"/>
      <c r="Z5307" s="51"/>
      <c r="AA5307" s="51"/>
      <c r="AB5307" s="51"/>
      <c r="AC5307" s="52"/>
      <c r="AD5307" s="53"/>
    </row>
    <row r="5308" spans="1:30">
      <c r="A5308" s="46" t="s">
        <v>30</v>
      </c>
      <c r="B5308" s="61">
        <v>18</v>
      </c>
      <c r="C5308" s="48"/>
      <c r="D5308" s="49"/>
      <c r="E5308" s="49"/>
      <c r="F5308" s="49"/>
      <c r="G5308" s="49"/>
      <c r="H5308" s="49"/>
      <c r="I5308" s="50"/>
      <c r="J5308" s="50"/>
      <c r="K5308" s="50"/>
      <c r="L5308" s="50"/>
      <c r="M5308" s="50"/>
      <c r="N5308" s="51"/>
      <c r="O5308" s="51"/>
      <c r="P5308" s="51"/>
      <c r="Q5308" s="51"/>
      <c r="R5308" s="51"/>
      <c r="S5308" s="51"/>
      <c r="T5308" s="51"/>
      <c r="U5308" s="51"/>
      <c r="V5308" s="51"/>
      <c r="W5308" s="51"/>
      <c r="X5308" s="51"/>
      <c r="Y5308" s="51"/>
      <c r="Z5308" s="51"/>
      <c r="AA5308" s="51"/>
      <c r="AB5308" s="51"/>
      <c r="AC5308" s="52"/>
      <c r="AD5308" s="53"/>
    </row>
    <row r="5309" spans="1:30">
      <c r="A5309" s="46" t="s">
        <v>31</v>
      </c>
      <c r="B5309" s="61">
        <v>32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>
      <c r="A5310" s="46" t="s">
        <v>32</v>
      </c>
      <c r="B5310" s="61">
        <v>0</v>
      </c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>
      <c r="A5311" s="46" t="s">
        <v>33</v>
      </c>
      <c r="B5311" s="61"/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 t="s">
        <v>426</v>
      </c>
    </row>
    <row r="5312" spans="1:30">
      <c r="A5312" s="54" t="s">
        <v>19</v>
      </c>
      <c r="B5312" s="72" t="s">
        <v>432</v>
      </c>
      <c r="C5312" s="38" t="s">
        <v>53</v>
      </c>
      <c r="D5312" s="39">
        <v>75</v>
      </c>
      <c r="E5312" s="39">
        <v>0</v>
      </c>
      <c r="F5312" s="39">
        <v>0</v>
      </c>
      <c r="G5312" s="39">
        <v>0</v>
      </c>
      <c r="H5312" s="39">
        <v>0</v>
      </c>
      <c r="I5312" s="40">
        <v>20</v>
      </c>
      <c r="J5312" s="40">
        <v>50</v>
      </c>
      <c r="K5312" s="40">
        <v>60</v>
      </c>
      <c r="L5312" s="40">
        <v>0</v>
      </c>
      <c r="M5312" s="40">
        <v>0</v>
      </c>
      <c r="N5312" s="41">
        <f>D5312*$D$3</f>
        <v>105</v>
      </c>
      <c r="O5312" s="41">
        <f>E5312*$E$3</f>
        <v>0</v>
      </c>
      <c r="P5312" s="41">
        <f>F5312*$F$3</f>
        <v>0</v>
      </c>
      <c r="Q5312" s="41">
        <f>G5312*$G$3</f>
        <v>0</v>
      </c>
      <c r="R5312" s="41">
        <f>H5312*$H$3</f>
        <v>0</v>
      </c>
      <c r="S5312" s="41">
        <f>(N5312/100)*(I5312*$I$3)+(N5312/100)*(J5312*$J$3)+(N5312/100)*(K5312*$L$3)</f>
        <v>273</v>
      </c>
      <c r="T5312" s="41">
        <f>(O5312/100)*(K5312*$K$3)</f>
        <v>0</v>
      </c>
      <c r="U5312" s="41">
        <f>(P5312/100)*(K5312*$K$3)+(P5312/100)*(L5312*$L$3)</f>
        <v>0</v>
      </c>
      <c r="V5312" s="41">
        <f>(Q5312/100)*(L5312*$L$3)</f>
        <v>0</v>
      </c>
      <c r="W5312" s="41">
        <f>(R5312/100)*(K5312*$K$3)+(R5312/100)*(L5312*$L$3)</f>
        <v>0</v>
      </c>
      <c r="X5312" s="41">
        <f>N5312+S5312</f>
        <v>378</v>
      </c>
      <c r="Y5312" s="41">
        <f>O5312+T5312</f>
        <v>0</v>
      </c>
      <c r="Z5312" s="41">
        <f>P5312+U5312</f>
        <v>0</v>
      </c>
      <c r="AA5312" s="41">
        <f>Q5312+V5312</f>
        <v>0</v>
      </c>
      <c r="AB5312" s="41">
        <f>R5312+W5312</f>
        <v>0</v>
      </c>
      <c r="AC5312" s="42">
        <f>ROUND(X5312+Y5312+Z5312+AA5312+AB5312,1)</f>
        <v>378</v>
      </c>
      <c r="AD5312" s="69" t="s">
        <v>15</v>
      </c>
    </row>
    <row r="5313" spans="1:30">
      <c r="A5313" s="46" t="s">
        <v>29</v>
      </c>
      <c r="B5313" s="59">
        <v>10</v>
      </c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>
      <c r="A5314" s="46" t="s">
        <v>30</v>
      </c>
      <c r="B5314" s="59">
        <v>15</v>
      </c>
      <c r="C5314" s="48"/>
      <c r="D5314" s="49"/>
      <c r="E5314" s="49"/>
      <c r="F5314" s="49"/>
      <c r="G5314" s="49"/>
      <c r="H5314" s="49"/>
      <c r="I5314" s="50"/>
      <c r="J5314" s="50"/>
      <c r="K5314" s="50"/>
      <c r="L5314" s="50"/>
      <c r="M5314" s="50"/>
      <c r="N5314" s="51"/>
      <c r="O5314" s="51"/>
      <c r="P5314" s="51"/>
      <c r="Q5314" s="51"/>
      <c r="R5314" s="51"/>
      <c r="S5314" s="51"/>
      <c r="T5314" s="51"/>
      <c r="U5314" s="51"/>
      <c r="V5314" s="51"/>
      <c r="W5314" s="51"/>
      <c r="X5314" s="51"/>
      <c r="Y5314" s="51"/>
      <c r="Z5314" s="51"/>
      <c r="AA5314" s="51"/>
      <c r="AB5314" s="51"/>
      <c r="AC5314" s="52"/>
      <c r="AD5314" s="53"/>
    </row>
    <row r="5315" spans="1:30">
      <c r="A5315" s="46" t="s">
        <v>31</v>
      </c>
      <c r="B5315" s="59">
        <v>25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>
      <c r="A5316" s="46" t="s">
        <v>32</v>
      </c>
      <c r="B5316" s="59">
        <v>0</v>
      </c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>
      <c r="A5317" s="46" t="s">
        <v>33</v>
      </c>
      <c r="B5317" s="59"/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 t="s">
        <v>423</v>
      </c>
    </row>
    <row r="5318" spans="1:30">
      <c r="A5318" s="62"/>
      <c r="B5318" s="210" t="s">
        <v>433</v>
      </c>
      <c r="C5318" s="210"/>
      <c r="D5318" s="210"/>
      <c r="E5318" s="210"/>
      <c r="F5318" s="210"/>
      <c r="G5318" s="210"/>
      <c r="H5318" s="210"/>
      <c r="I5318" s="210"/>
      <c r="J5318" s="210"/>
      <c r="K5318" s="210"/>
      <c r="L5318" s="210"/>
      <c r="M5318" s="210"/>
      <c r="N5318" s="210"/>
      <c r="O5318" s="210"/>
      <c r="P5318" s="210"/>
      <c r="Q5318" s="210"/>
      <c r="R5318" s="210"/>
      <c r="S5318" s="210"/>
      <c r="T5318" s="210"/>
      <c r="U5318" s="210"/>
      <c r="V5318" s="210"/>
      <c r="W5318" s="210"/>
      <c r="X5318" s="210"/>
      <c r="Y5318" s="210"/>
      <c r="Z5318" s="210"/>
      <c r="AA5318" s="210"/>
      <c r="AB5318" s="210"/>
      <c r="AC5318" s="12">
        <v>600</v>
      </c>
      <c r="AD5318" s="12"/>
    </row>
    <row r="5319" spans="1:30">
      <c r="A5319" s="36" t="s">
        <v>19</v>
      </c>
      <c r="B5319" s="72" t="s">
        <v>434</v>
      </c>
      <c r="C5319" s="48" t="s">
        <v>50</v>
      </c>
      <c r="D5319" s="49">
        <v>150</v>
      </c>
      <c r="E5319" s="49">
        <v>0</v>
      </c>
      <c r="F5319" s="49">
        <v>0</v>
      </c>
      <c r="G5319" s="49">
        <v>0</v>
      </c>
      <c r="H5319" s="49">
        <v>0</v>
      </c>
      <c r="I5319" s="50">
        <v>60</v>
      </c>
      <c r="J5319" s="50">
        <v>40</v>
      </c>
      <c r="K5319" s="50">
        <v>0</v>
      </c>
      <c r="L5319" s="50">
        <v>0</v>
      </c>
      <c r="M5319" s="50">
        <v>0</v>
      </c>
      <c r="N5319" s="51">
        <f>D5319*$D$3</f>
        <v>210</v>
      </c>
      <c r="O5319" s="51">
        <f>E5319*$E$3</f>
        <v>0</v>
      </c>
      <c r="P5319" s="51">
        <f>F5319*$F$3</f>
        <v>0</v>
      </c>
      <c r="Q5319" s="51">
        <f>G5319*$G$3</f>
        <v>0</v>
      </c>
      <c r="R5319" s="51">
        <f>H5319*$H$3</f>
        <v>0</v>
      </c>
      <c r="S5319" s="51">
        <f>(N5319/100)*(I5319*$I$3)+(N5319/100)*(J5319*$J$3)</f>
        <v>420</v>
      </c>
      <c r="T5319" s="51">
        <f>(O5319/100)*(K5319*$K$3)</f>
        <v>0</v>
      </c>
      <c r="U5319" s="51">
        <f>(P5319/100)*(K5319*$K$3)+(P5319/100)*(L5319*$L$3)</f>
        <v>0</v>
      </c>
      <c r="V5319" s="51">
        <f>(Q5319/100)*(L5319*$L$3)</f>
        <v>0</v>
      </c>
      <c r="W5319" s="51">
        <f>(R5319/100)*(K5319*$K$3)+(R5319/100)*(L5319*$L$3)</f>
        <v>0</v>
      </c>
      <c r="X5319" s="51">
        <f>N5319+S5319</f>
        <v>630</v>
      </c>
      <c r="Y5319" s="51">
        <f>O5319+T5319</f>
        <v>0</v>
      </c>
      <c r="Z5319" s="51">
        <f>P5319+U5319</f>
        <v>0</v>
      </c>
      <c r="AA5319" s="51">
        <f>Q5319+V5319</f>
        <v>0</v>
      </c>
      <c r="AB5319" s="51">
        <f>R5319+W5319</f>
        <v>0</v>
      </c>
      <c r="AC5319" s="52">
        <f>ROUND(X5319+Y5319+Z5319+AA5319+AB5319,1)</f>
        <v>630</v>
      </c>
      <c r="AD5319" s="53"/>
    </row>
    <row r="5320" spans="1:30">
      <c r="A5320" s="46" t="s">
        <v>29</v>
      </c>
      <c r="B5320" s="59">
        <v>32</v>
      </c>
      <c r="C5320" s="48"/>
      <c r="D5320" s="49"/>
      <c r="E5320" s="49"/>
      <c r="F5320" s="49"/>
      <c r="G5320" s="49"/>
      <c r="H5320" s="49"/>
      <c r="I5320" s="50"/>
      <c r="J5320" s="50"/>
      <c r="K5320" s="50"/>
      <c r="L5320" s="50"/>
      <c r="M5320" s="50"/>
      <c r="N5320" s="51"/>
      <c r="O5320" s="51"/>
      <c r="P5320" s="51"/>
      <c r="Q5320" s="51"/>
      <c r="R5320" s="51"/>
      <c r="S5320" s="51"/>
      <c r="T5320" s="51"/>
      <c r="U5320" s="51"/>
      <c r="V5320" s="51"/>
      <c r="W5320" s="51"/>
      <c r="X5320" s="51"/>
      <c r="Y5320" s="51"/>
      <c r="Z5320" s="51"/>
      <c r="AA5320" s="51"/>
      <c r="AB5320" s="51"/>
      <c r="AC5320" s="52"/>
      <c r="AD5320" s="53"/>
    </row>
    <row r="5321" spans="1:30">
      <c r="A5321" s="46" t="s">
        <v>30</v>
      </c>
      <c r="B5321" s="59">
        <v>20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>
      <c r="A5322" s="46" t="s">
        <v>31</v>
      </c>
      <c r="B5322" s="59">
        <v>0</v>
      </c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>
      <c r="A5323" s="46" t="s">
        <v>32</v>
      </c>
      <c r="B5323" s="59">
        <v>0</v>
      </c>
      <c r="C5323" s="48"/>
      <c r="D5323" s="49"/>
      <c r="E5323" s="49"/>
      <c r="F5323" s="49"/>
      <c r="G5323" s="49"/>
      <c r="H5323" s="49"/>
      <c r="I5323" s="50"/>
      <c r="J5323" s="50"/>
      <c r="K5323" s="50"/>
      <c r="L5323" s="50"/>
      <c r="M5323" s="50"/>
      <c r="N5323" s="51"/>
      <c r="O5323" s="51"/>
      <c r="P5323" s="51"/>
      <c r="Q5323" s="51"/>
      <c r="R5323" s="51"/>
      <c r="S5323" s="51"/>
      <c r="T5323" s="51"/>
      <c r="U5323" s="51"/>
      <c r="V5323" s="51"/>
      <c r="W5323" s="51"/>
      <c r="X5323" s="51"/>
      <c r="Y5323" s="51"/>
      <c r="Z5323" s="51"/>
      <c r="AA5323" s="51"/>
      <c r="AB5323" s="51"/>
      <c r="AC5323" s="52"/>
      <c r="AD5323" s="53"/>
    </row>
    <row r="5324" spans="1:30">
      <c r="A5324" s="46" t="s">
        <v>33</v>
      </c>
      <c r="B5324" s="59"/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>
      <c r="A5325" s="54" t="s">
        <v>19</v>
      </c>
      <c r="B5325" s="60" t="s">
        <v>435</v>
      </c>
      <c r="C5325" s="38" t="s">
        <v>50</v>
      </c>
      <c r="D5325" s="39">
        <v>140</v>
      </c>
      <c r="E5325" s="39">
        <v>0</v>
      </c>
      <c r="F5325" s="39">
        <v>0</v>
      </c>
      <c r="G5325" s="39">
        <v>0</v>
      </c>
      <c r="H5325" s="39">
        <v>0</v>
      </c>
      <c r="I5325" s="40">
        <v>40</v>
      </c>
      <c r="J5325" s="40">
        <v>70</v>
      </c>
      <c r="K5325" s="40">
        <v>0</v>
      </c>
      <c r="L5325" s="40">
        <v>0</v>
      </c>
      <c r="M5325" s="40">
        <v>0</v>
      </c>
      <c r="N5325" s="41">
        <f>D5325*$D$3</f>
        <v>196</v>
      </c>
      <c r="O5325" s="41">
        <f>E5325*$E$3</f>
        <v>0</v>
      </c>
      <c r="P5325" s="41">
        <f>F5325*$F$3</f>
        <v>0</v>
      </c>
      <c r="Q5325" s="41">
        <f>G5325*$G$3</f>
        <v>0</v>
      </c>
      <c r="R5325" s="41">
        <f>H5325*$H$3</f>
        <v>0</v>
      </c>
      <c r="S5325" s="41">
        <f>(N5325/100)*(I5325*$I$3)+(N5325/100)*(J5325*$J$3)</f>
        <v>431.2</v>
      </c>
      <c r="T5325" s="41">
        <f>(O5325/100)*(K5325*$K$3)</f>
        <v>0</v>
      </c>
      <c r="U5325" s="41">
        <f>(P5325/100)*(K5325*$K$3)+(P5325/100)*(L5325*$L$3)</f>
        <v>0</v>
      </c>
      <c r="V5325" s="41">
        <f>(Q5325/100)*(L5325*$L$3)</f>
        <v>0</v>
      </c>
      <c r="W5325" s="41">
        <f>(R5325/100)*(K5325*$K$3)+(R5325/100)*(L5325*$L$3)</f>
        <v>0</v>
      </c>
      <c r="X5325" s="41">
        <f>N5325+S5325</f>
        <v>627.20000000000005</v>
      </c>
      <c r="Y5325" s="41">
        <f>O5325+T5325</f>
        <v>0</v>
      </c>
      <c r="Z5325" s="41">
        <f>P5325+U5325</f>
        <v>0</v>
      </c>
      <c r="AA5325" s="41">
        <f>Q5325+V5325</f>
        <v>0</v>
      </c>
      <c r="AB5325" s="41">
        <f>R5325+W5325</f>
        <v>0</v>
      </c>
      <c r="AC5325" s="42">
        <f>ROUND(X5325+Y5325+Z5325+AA5325+AB5325,1)</f>
        <v>627.20000000000005</v>
      </c>
      <c r="AD5325" s="69"/>
    </row>
    <row r="5326" spans="1:30">
      <c r="A5326" s="46" t="s">
        <v>29</v>
      </c>
      <c r="B5326" s="61">
        <v>20</v>
      </c>
      <c r="C5326" s="48"/>
      <c r="D5326" s="49"/>
      <c r="E5326" s="49"/>
      <c r="F5326" s="49"/>
      <c r="G5326" s="49"/>
      <c r="H5326" s="49"/>
      <c r="I5326" s="50"/>
      <c r="J5326" s="50"/>
      <c r="K5326" s="50"/>
      <c r="L5326" s="50"/>
      <c r="M5326" s="50"/>
      <c r="N5326" s="51"/>
      <c r="O5326" s="51"/>
      <c r="P5326" s="51"/>
      <c r="Q5326" s="51"/>
      <c r="R5326" s="51"/>
      <c r="S5326" s="51"/>
      <c r="T5326" s="51"/>
      <c r="U5326" s="51"/>
      <c r="V5326" s="51"/>
      <c r="W5326" s="51"/>
      <c r="X5326" s="51"/>
      <c r="Y5326" s="51"/>
      <c r="Z5326" s="51"/>
      <c r="AA5326" s="51"/>
      <c r="AB5326" s="51"/>
      <c r="AC5326" s="52"/>
      <c r="AD5326" s="53"/>
    </row>
    <row r="5327" spans="1:30">
      <c r="A5327" s="46" t="s">
        <v>30</v>
      </c>
      <c r="B5327" s="61">
        <v>20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>
      <c r="A5328" s="46" t="s">
        <v>31</v>
      </c>
      <c r="B5328" s="61">
        <v>0</v>
      </c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>
      <c r="A5329" s="46" t="s">
        <v>32</v>
      </c>
      <c r="B5329" s="61">
        <v>0</v>
      </c>
      <c r="C5329" s="48"/>
      <c r="D5329" s="49"/>
      <c r="E5329" s="49"/>
      <c r="F5329" s="49"/>
      <c r="G5329" s="49"/>
      <c r="H5329" s="49"/>
      <c r="I5329" s="50"/>
      <c r="J5329" s="50"/>
      <c r="K5329" s="50"/>
      <c r="L5329" s="50"/>
      <c r="M5329" s="50"/>
      <c r="N5329" s="51"/>
      <c r="O5329" s="51"/>
      <c r="P5329" s="51"/>
      <c r="Q5329" s="51"/>
      <c r="R5329" s="51"/>
      <c r="S5329" s="51"/>
      <c r="T5329" s="51"/>
      <c r="U5329" s="51"/>
      <c r="V5329" s="51"/>
      <c r="W5329" s="51"/>
      <c r="X5329" s="51"/>
      <c r="Y5329" s="51"/>
      <c r="Z5329" s="51"/>
      <c r="AA5329" s="51"/>
      <c r="AB5329" s="51"/>
      <c r="AC5329" s="52"/>
      <c r="AD5329" s="53"/>
    </row>
    <row r="5330" spans="1:30">
      <c r="A5330" s="46" t="s">
        <v>33</v>
      </c>
      <c r="B5330" s="61"/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>
      <c r="A5331" s="54" t="s">
        <v>19</v>
      </c>
      <c r="B5331" s="72" t="s">
        <v>436</v>
      </c>
      <c r="C5331" s="38" t="s">
        <v>50</v>
      </c>
      <c r="D5331" s="39">
        <v>160</v>
      </c>
      <c r="E5331" s="39">
        <v>0</v>
      </c>
      <c r="F5331" s="39">
        <v>0</v>
      </c>
      <c r="G5331" s="39">
        <v>0</v>
      </c>
      <c r="H5331" s="39">
        <v>0</v>
      </c>
      <c r="I5331" s="40">
        <v>80</v>
      </c>
      <c r="J5331" s="40">
        <v>10</v>
      </c>
      <c r="K5331" s="40">
        <v>0</v>
      </c>
      <c r="L5331" s="40">
        <v>0</v>
      </c>
      <c r="M5331" s="40">
        <v>0</v>
      </c>
      <c r="N5331" s="41">
        <f>D5331*$D$3</f>
        <v>224</v>
      </c>
      <c r="O5331" s="41">
        <f>E5331*$E$3</f>
        <v>0</v>
      </c>
      <c r="P5331" s="41">
        <f>F5331*$F$3</f>
        <v>0</v>
      </c>
      <c r="Q5331" s="41">
        <f>G5331*$G$3</f>
        <v>0</v>
      </c>
      <c r="R5331" s="41">
        <f>H5331*$H$3</f>
        <v>0</v>
      </c>
      <c r="S5331" s="41">
        <f>(N5331/100)*(I5331*$I$3)+(N5331/100)*(J5331*$J$3)</f>
        <v>403.20000000000005</v>
      </c>
      <c r="T5331" s="41">
        <f>(O5331/100)*(K5331*$K$3)</f>
        <v>0</v>
      </c>
      <c r="U5331" s="41">
        <f>(P5331/100)*(K5331*$K$3)+(P5331/100)*(L5331*$L$3)</f>
        <v>0</v>
      </c>
      <c r="V5331" s="41">
        <f>(Q5331/100)*(L5331*$L$3)</f>
        <v>0</v>
      </c>
      <c r="W5331" s="41">
        <f>(R5331/100)*(K5331*$K$3)+(R5331/100)*(L5331*$L$3)</f>
        <v>0</v>
      </c>
      <c r="X5331" s="41">
        <f>N5331+S5331</f>
        <v>627.20000000000005</v>
      </c>
      <c r="Y5331" s="41">
        <f>O5331+T5331</f>
        <v>0</v>
      </c>
      <c r="Z5331" s="41">
        <f>P5331+U5331</f>
        <v>0</v>
      </c>
      <c r="AA5331" s="41">
        <f>Q5331+V5331</f>
        <v>0</v>
      </c>
      <c r="AB5331" s="41">
        <f>R5331+W5331</f>
        <v>0</v>
      </c>
      <c r="AC5331" s="42">
        <f>ROUND(X5331+Y5331+Z5331+AA5331+AB5331,1)</f>
        <v>627.20000000000005</v>
      </c>
      <c r="AD5331" s="69"/>
    </row>
    <row r="5332" spans="1:30">
      <c r="A5332" s="46" t="s">
        <v>29</v>
      </c>
      <c r="B5332" s="59">
        <v>50</v>
      </c>
      <c r="C5332" s="48"/>
      <c r="D5332" s="49"/>
      <c r="E5332" s="49"/>
      <c r="F5332" s="49"/>
      <c r="G5332" s="49"/>
      <c r="H5332" s="49"/>
      <c r="I5332" s="50"/>
      <c r="J5332" s="50"/>
      <c r="K5332" s="50"/>
      <c r="L5332" s="50"/>
      <c r="M5332" s="50"/>
      <c r="N5332" s="51"/>
      <c r="O5332" s="51"/>
      <c r="P5332" s="51"/>
      <c r="Q5332" s="51"/>
      <c r="R5332" s="51"/>
      <c r="S5332" s="51"/>
      <c r="T5332" s="51"/>
      <c r="U5332" s="51"/>
      <c r="V5332" s="51"/>
      <c r="W5332" s="51"/>
      <c r="X5332" s="51"/>
      <c r="Y5332" s="51"/>
      <c r="Z5332" s="51"/>
      <c r="AA5332" s="51"/>
      <c r="AB5332" s="51"/>
      <c r="AC5332" s="52"/>
      <c r="AD5332" s="53"/>
    </row>
    <row r="5333" spans="1:30">
      <c r="A5333" s="46" t="s">
        <v>30</v>
      </c>
      <c r="B5333" s="59">
        <v>20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>
      <c r="A5334" s="46" t="s">
        <v>31</v>
      </c>
      <c r="B5334" s="59">
        <v>0</v>
      </c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>
      <c r="A5335" s="46" t="s">
        <v>32</v>
      </c>
      <c r="B5335" s="59">
        <v>0</v>
      </c>
      <c r="C5335" s="48"/>
      <c r="D5335" s="49"/>
      <c r="E5335" s="49"/>
      <c r="F5335" s="49"/>
      <c r="G5335" s="49"/>
      <c r="H5335" s="49"/>
      <c r="I5335" s="50"/>
      <c r="J5335" s="50"/>
      <c r="K5335" s="50"/>
      <c r="L5335" s="50"/>
      <c r="M5335" s="50"/>
      <c r="N5335" s="51"/>
      <c r="O5335" s="51"/>
      <c r="P5335" s="51"/>
      <c r="Q5335" s="51"/>
      <c r="R5335" s="51"/>
      <c r="S5335" s="51"/>
      <c r="T5335" s="51"/>
      <c r="U5335" s="51"/>
      <c r="V5335" s="51"/>
      <c r="W5335" s="51"/>
      <c r="X5335" s="51"/>
      <c r="Y5335" s="51"/>
      <c r="Z5335" s="51"/>
      <c r="AA5335" s="51"/>
      <c r="AB5335" s="51"/>
      <c r="AC5335" s="52"/>
      <c r="AD5335" s="53"/>
    </row>
    <row r="5336" spans="1:30">
      <c r="A5336" s="46" t="s">
        <v>33</v>
      </c>
      <c r="B5336" s="59"/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>
      <c r="A5337" s="62"/>
      <c r="B5337" s="210" t="s">
        <v>437</v>
      </c>
      <c r="C5337" s="210"/>
      <c r="D5337" s="210"/>
      <c r="E5337" s="210"/>
      <c r="F5337" s="210"/>
      <c r="G5337" s="210"/>
      <c r="H5337" s="210"/>
      <c r="I5337" s="210"/>
      <c r="J5337" s="210"/>
      <c r="K5337" s="210"/>
      <c r="L5337" s="210"/>
      <c r="M5337" s="210"/>
      <c r="N5337" s="210"/>
      <c r="O5337" s="210"/>
      <c r="P5337" s="210"/>
      <c r="Q5337" s="210"/>
      <c r="R5337" s="210"/>
      <c r="S5337" s="210"/>
      <c r="T5337" s="210"/>
      <c r="U5337" s="210"/>
      <c r="V5337" s="210"/>
      <c r="W5337" s="210"/>
      <c r="X5337" s="210"/>
      <c r="Y5337" s="210"/>
      <c r="Z5337" s="210"/>
      <c r="AA5337" s="210"/>
      <c r="AB5337" s="210"/>
      <c r="AC5337" s="12">
        <v>600</v>
      </c>
      <c r="AD5337" s="12"/>
    </row>
    <row r="5338" spans="1:30">
      <c r="A5338" s="54" t="s">
        <v>19</v>
      </c>
      <c r="B5338" s="47" t="s">
        <v>438</v>
      </c>
      <c r="C5338" s="48" t="s">
        <v>4</v>
      </c>
      <c r="D5338" s="49">
        <v>94</v>
      </c>
      <c r="E5338" s="49">
        <v>0</v>
      </c>
      <c r="F5338" s="49">
        <v>0</v>
      </c>
      <c r="G5338" s="49">
        <v>0</v>
      </c>
      <c r="H5338" s="49">
        <v>0</v>
      </c>
      <c r="I5338" s="50">
        <v>60</v>
      </c>
      <c r="J5338" s="50">
        <v>35</v>
      </c>
      <c r="K5338" s="50">
        <v>0</v>
      </c>
      <c r="L5338" s="50">
        <v>0</v>
      </c>
      <c r="M5338" s="50">
        <v>0</v>
      </c>
      <c r="N5338" s="51">
        <f>D5338*$D$3</f>
        <v>131.6</v>
      </c>
      <c r="O5338" s="51">
        <f>E5338*$E$3</f>
        <v>0</v>
      </c>
      <c r="P5338" s="51">
        <f>F5338*$F$3</f>
        <v>0</v>
      </c>
      <c r="Q5338" s="51">
        <f>G5338*$G$3</f>
        <v>0</v>
      </c>
      <c r="R5338" s="51">
        <f>H5338*$H$3</f>
        <v>0</v>
      </c>
      <c r="S5338" s="51">
        <f>(N5338/100)*(I5338*$I$3)+(N5338/100)*(J5338*$J$3)</f>
        <v>250.03999999999996</v>
      </c>
      <c r="T5338" s="51">
        <f>(O5338/100)*(K5338*$K$3)</f>
        <v>0</v>
      </c>
      <c r="U5338" s="51">
        <f>(P5338/100)*(K5338*$K$3)+(P5338/100)*(L5338*$L$3)</f>
        <v>0</v>
      </c>
      <c r="V5338" s="51">
        <f>(Q5338/100)*(L5338*$L$3)</f>
        <v>0</v>
      </c>
      <c r="W5338" s="51">
        <f>(R5338/100)*(K5338*$K$3)+(R5338/100)*(L5338*$L$3)</f>
        <v>0</v>
      </c>
      <c r="X5338" s="51">
        <f>N5338+S5338</f>
        <v>381.64</v>
      </c>
      <c r="Y5338" s="51">
        <f>O5338+T5338</f>
        <v>0</v>
      </c>
      <c r="Z5338" s="51">
        <f>P5338+U5338</f>
        <v>0</v>
      </c>
      <c r="AA5338" s="51">
        <f>Q5338+V5338</f>
        <v>0</v>
      </c>
      <c r="AB5338" s="51">
        <f>R5338+W5338</f>
        <v>0</v>
      </c>
      <c r="AC5338" s="52">
        <f>ROUND(X5338+Y5338+Z5338+AA5338+AB5338,1)</f>
        <v>381.6</v>
      </c>
      <c r="AD5338" s="53"/>
    </row>
    <row r="5339" spans="1:30">
      <c r="A5339" s="46" t="s">
        <v>29</v>
      </c>
      <c r="B5339" s="47">
        <v>10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>
      <c r="A5340" s="46" t="s">
        <v>30</v>
      </c>
      <c r="B5340" s="47">
        <v>8</v>
      </c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>
      <c r="A5341" s="46" t="s">
        <v>31</v>
      </c>
      <c r="B5341" s="47">
        <v>0</v>
      </c>
      <c r="C5341" s="48"/>
      <c r="D5341" s="49"/>
      <c r="E5341" s="49"/>
      <c r="F5341" s="49"/>
      <c r="G5341" s="49"/>
      <c r="H5341" s="49"/>
      <c r="I5341" s="50"/>
      <c r="J5341" s="50"/>
      <c r="K5341" s="50"/>
      <c r="L5341" s="50"/>
      <c r="M5341" s="50"/>
      <c r="N5341" s="51"/>
      <c r="O5341" s="51"/>
      <c r="P5341" s="51"/>
      <c r="Q5341" s="51"/>
      <c r="R5341" s="51"/>
      <c r="S5341" s="51"/>
      <c r="T5341" s="51"/>
      <c r="U5341" s="51"/>
      <c r="V5341" s="51"/>
      <c r="W5341" s="51"/>
      <c r="X5341" s="51"/>
      <c r="Y5341" s="51"/>
      <c r="Z5341" s="51"/>
      <c r="AA5341" s="51"/>
      <c r="AB5341" s="51"/>
      <c r="AC5341" s="52"/>
      <c r="AD5341" s="53"/>
    </row>
    <row r="5342" spans="1:30">
      <c r="A5342" s="46" t="s">
        <v>32</v>
      </c>
      <c r="B5342" s="47">
        <v>0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>
      <c r="A5343" s="46" t="s">
        <v>33</v>
      </c>
      <c r="B5343" s="47"/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>
      <c r="A5344" s="54" t="s">
        <v>19</v>
      </c>
      <c r="B5344" s="68" t="s">
        <v>439</v>
      </c>
      <c r="C5344" s="38" t="s">
        <v>4</v>
      </c>
      <c r="D5344" s="39">
        <v>96</v>
      </c>
      <c r="E5344" s="39">
        <v>0</v>
      </c>
      <c r="F5344" s="39">
        <v>0</v>
      </c>
      <c r="G5344" s="39">
        <v>0</v>
      </c>
      <c r="H5344" s="39">
        <v>0</v>
      </c>
      <c r="I5344" s="40">
        <v>60</v>
      </c>
      <c r="J5344" s="40">
        <v>35</v>
      </c>
      <c r="K5344" s="40">
        <v>0</v>
      </c>
      <c r="L5344" s="40">
        <v>0</v>
      </c>
      <c r="M5344" s="40">
        <v>0</v>
      </c>
      <c r="N5344" s="41">
        <f>D5344*$D$3</f>
        <v>134.39999999999998</v>
      </c>
      <c r="O5344" s="41">
        <f>E5344*$E$3</f>
        <v>0</v>
      </c>
      <c r="P5344" s="41">
        <f>F5344*$F$3</f>
        <v>0</v>
      </c>
      <c r="Q5344" s="41">
        <f>G5344*$G$3</f>
        <v>0</v>
      </c>
      <c r="R5344" s="41">
        <f>H5344*$H$3</f>
        <v>0</v>
      </c>
      <c r="S5344" s="41">
        <f>(N5344/100)*(I5344*$I$3)+(N5344/100)*(J5344*$J$3)</f>
        <v>255.35999999999996</v>
      </c>
      <c r="T5344" s="41">
        <f>(O5344/100)*(K5344*$K$3)</f>
        <v>0</v>
      </c>
      <c r="U5344" s="41">
        <f>(P5344/100)*(K5344*$K$3)+(P5344/100)*(L5344*$L$3)</f>
        <v>0</v>
      </c>
      <c r="V5344" s="41">
        <f>(Q5344/100)*(L5344*$L$3)</f>
        <v>0</v>
      </c>
      <c r="W5344" s="41">
        <f>(R5344/100)*(K5344*$K$3)+(R5344/100)*(L5344*$L$3)</f>
        <v>0</v>
      </c>
      <c r="X5344" s="41">
        <f>N5344+S5344</f>
        <v>389.75999999999993</v>
      </c>
      <c r="Y5344" s="41">
        <f>O5344+T5344</f>
        <v>0</v>
      </c>
      <c r="Z5344" s="41">
        <f>P5344+U5344</f>
        <v>0</v>
      </c>
      <c r="AA5344" s="41">
        <f>Q5344+V5344</f>
        <v>0</v>
      </c>
      <c r="AB5344" s="41">
        <f>R5344+W5344</f>
        <v>0</v>
      </c>
      <c r="AC5344" s="42">
        <f>ROUND(X5344+Y5344+Z5344+AA5344+AB5344,1)</f>
        <v>389.8</v>
      </c>
      <c r="AD5344" s="69"/>
    </row>
    <row r="5345" spans="1:30">
      <c r="A5345" s="46" t="s">
        <v>29</v>
      </c>
      <c r="B5345" s="47">
        <v>16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>
      <c r="A5346" s="46" t="s">
        <v>30</v>
      </c>
      <c r="B5346" s="47">
        <v>10</v>
      </c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>
      <c r="A5347" s="46" t="s">
        <v>31</v>
      </c>
      <c r="B5347" s="47">
        <v>0</v>
      </c>
      <c r="C5347" s="48"/>
      <c r="D5347" s="49"/>
      <c r="E5347" s="49"/>
      <c r="F5347" s="49"/>
      <c r="G5347" s="49"/>
      <c r="H5347" s="49"/>
      <c r="I5347" s="50"/>
      <c r="J5347" s="50"/>
      <c r="K5347" s="50"/>
      <c r="L5347" s="50"/>
      <c r="M5347" s="50"/>
      <c r="N5347" s="51"/>
      <c r="O5347" s="51"/>
      <c r="P5347" s="51"/>
      <c r="Q5347" s="51"/>
      <c r="R5347" s="51"/>
      <c r="S5347" s="51"/>
      <c r="T5347" s="51"/>
      <c r="U5347" s="51"/>
      <c r="V5347" s="51"/>
      <c r="W5347" s="51"/>
      <c r="X5347" s="51"/>
      <c r="Y5347" s="51"/>
      <c r="Z5347" s="51"/>
      <c r="AA5347" s="51"/>
      <c r="AB5347" s="51"/>
      <c r="AC5347" s="52"/>
      <c r="AD5347" s="53"/>
    </row>
    <row r="5348" spans="1:30">
      <c r="A5348" s="46" t="s">
        <v>32</v>
      </c>
      <c r="B5348" s="47">
        <v>0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>
      <c r="A5349" s="46" t="s">
        <v>33</v>
      </c>
      <c r="B5349" s="47"/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>
      <c r="A5350" s="54" t="s">
        <v>19</v>
      </c>
      <c r="B5350" s="68" t="s">
        <v>440</v>
      </c>
      <c r="C5350" s="38" t="s">
        <v>4</v>
      </c>
      <c r="D5350" s="39">
        <v>93</v>
      </c>
      <c r="E5350" s="39">
        <v>0</v>
      </c>
      <c r="F5350" s="39">
        <v>0</v>
      </c>
      <c r="G5350" s="39">
        <v>0</v>
      </c>
      <c r="H5350" s="39">
        <v>0</v>
      </c>
      <c r="I5350" s="40">
        <v>60</v>
      </c>
      <c r="J5350" s="40">
        <v>40</v>
      </c>
      <c r="K5350" s="40">
        <v>0</v>
      </c>
      <c r="L5350" s="40">
        <v>0</v>
      </c>
      <c r="M5350" s="40">
        <v>0</v>
      </c>
      <c r="N5350" s="41">
        <f>D5350*$D$3</f>
        <v>130.19999999999999</v>
      </c>
      <c r="O5350" s="41">
        <f>E5350*$E$3</f>
        <v>0</v>
      </c>
      <c r="P5350" s="41">
        <f>F5350*$F$3</f>
        <v>0</v>
      </c>
      <c r="Q5350" s="41">
        <f>G5350*$G$3</f>
        <v>0</v>
      </c>
      <c r="R5350" s="41">
        <f>H5350*$H$3</f>
        <v>0</v>
      </c>
      <c r="S5350" s="41">
        <f>(N5350/100)*(I5350*$I$3)+(N5350/100)*(J5350*$J$3)</f>
        <v>260.39999999999998</v>
      </c>
      <c r="T5350" s="41">
        <f>(O5350/100)*(K5350*$K$3)</f>
        <v>0</v>
      </c>
      <c r="U5350" s="41">
        <f>(P5350/100)*(K5350*$K$3)+(P5350/100)*(L5350*$L$3)</f>
        <v>0</v>
      </c>
      <c r="V5350" s="41">
        <f>(Q5350/100)*(L5350*$L$3)</f>
        <v>0</v>
      </c>
      <c r="W5350" s="41">
        <f>(R5350/100)*(K5350*$K$3)+(R5350/100)*(L5350*$L$3)</f>
        <v>0</v>
      </c>
      <c r="X5350" s="41">
        <f>N5350+S5350</f>
        <v>390.59999999999997</v>
      </c>
      <c r="Y5350" s="41">
        <f>O5350+T5350</f>
        <v>0</v>
      </c>
      <c r="Z5350" s="41">
        <f>P5350+U5350</f>
        <v>0</v>
      </c>
      <c r="AA5350" s="41">
        <f>Q5350+V5350</f>
        <v>0</v>
      </c>
      <c r="AB5350" s="41">
        <f>R5350+W5350</f>
        <v>0</v>
      </c>
      <c r="AC5350" s="42">
        <f>ROUND(X5350+Y5350+Z5350+AA5350+AB5350,1)</f>
        <v>390.6</v>
      </c>
      <c r="AD5350" s="69"/>
    </row>
    <row r="5351" spans="1:30">
      <c r="A5351" s="46" t="s">
        <v>29</v>
      </c>
      <c r="B5351" s="47">
        <v>30</v>
      </c>
      <c r="C5351" s="48"/>
      <c r="D5351" s="49"/>
      <c r="E5351" s="49"/>
      <c r="F5351" s="49"/>
      <c r="G5351" s="49"/>
      <c r="H5351" s="49"/>
      <c r="I5351" s="50"/>
      <c r="J5351" s="50"/>
      <c r="K5351" s="50"/>
      <c r="L5351" s="50"/>
      <c r="M5351" s="50"/>
      <c r="N5351" s="51"/>
      <c r="O5351" s="51"/>
      <c r="P5351" s="51"/>
      <c r="Q5351" s="51"/>
      <c r="R5351" s="51"/>
      <c r="S5351" s="51"/>
      <c r="T5351" s="51"/>
      <c r="U5351" s="51"/>
      <c r="V5351" s="51"/>
      <c r="W5351" s="51"/>
      <c r="X5351" s="51"/>
      <c r="Y5351" s="51"/>
      <c r="Z5351" s="51"/>
      <c r="AA5351" s="51"/>
      <c r="AB5351" s="51"/>
      <c r="AC5351" s="52"/>
      <c r="AD5351" s="53"/>
    </row>
    <row r="5352" spans="1:30">
      <c r="A5352" s="46" t="s">
        <v>30</v>
      </c>
      <c r="B5352" s="47">
        <v>10</v>
      </c>
      <c r="C5352" s="48"/>
      <c r="D5352" s="49"/>
      <c r="E5352" s="49"/>
      <c r="F5352" s="49"/>
      <c r="G5352" s="49"/>
      <c r="H5352" s="49"/>
      <c r="I5352" s="50"/>
      <c r="J5352" s="50"/>
      <c r="K5352" s="50"/>
      <c r="L5352" s="50"/>
      <c r="M5352" s="50"/>
      <c r="N5352" s="51"/>
      <c r="O5352" s="51"/>
      <c r="P5352" s="51"/>
      <c r="Q5352" s="51"/>
      <c r="R5352" s="51"/>
      <c r="S5352" s="51"/>
      <c r="T5352" s="51"/>
      <c r="U5352" s="51"/>
      <c r="V5352" s="51"/>
      <c r="W5352" s="51"/>
      <c r="X5352" s="51"/>
      <c r="Y5352" s="51"/>
      <c r="Z5352" s="51"/>
      <c r="AA5352" s="51"/>
      <c r="AB5352" s="51"/>
      <c r="AC5352" s="52"/>
      <c r="AD5352" s="53"/>
    </row>
    <row r="5353" spans="1:30">
      <c r="A5353" s="46" t="s">
        <v>31</v>
      </c>
      <c r="B5353" s="47">
        <v>0</v>
      </c>
      <c r="C5353" s="48"/>
      <c r="D5353" s="49"/>
      <c r="E5353" s="49"/>
      <c r="F5353" s="49"/>
      <c r="G5353" s="49"/>
      <c r="H5353" s="49"/>
      <c r="I5353" s="50"/>
      <c r="J5353" s="50"/>
      <c r="K5353" s="50"/>
      <c r="L5353" s="50"/>
      <c r="M5353" s="50"/>
      <c r="N5353" s="51"/>
      <c r="O5353" s="51"/>
      <c r="P5353" s="51"/>
      <c r="Q5353" s="51"/>
      <c r="R5353" s="51"/>
      <c r="S5353" s="51"/>
      <c r="T5353" s="51"/>
      <c r="U5353" s="51"/>
      <c r="V5353" s="51"/>
      <c r="W5353" s="51"/>
      <c r="X5353" s="51"/>
      <c r="Y5353" s="51"/>
      <c r="Z5353" s="51"/>
      <c r="AA5353" s="51"/>
      <c r="AB5353" s="51"/>
      <c r="AC5353" s="52"/>
      <c r="AD5353" s="53"/>
    </row>
    <row r="5354" spans="1:30">
      <c r="A5354" s="46" t="s">
        <v>32</v>
      </c>
      <c r="B5354" s="47">
        <v>0</v>
      </c>
      <c r="C5354" s="48"/>
      <c r="D5354" s="49"/>
      <c r="E5354" s="49"/>
      <c r="F5354" s="49"/>
      <c r="G5354" s="49"/>
      <c r="H5354" s="49"/>
      <c r="I5354" s="50"/>
      <c r="J5354" s="50"/>
      <c r="K5354" s="50"/>
      <c r="L5354" s="50"/>
      <c r="M5354" s="50"/>
      <c r="N5354" s="51"/>
      <c r="O5354" s="51"/>
      <c r="P5354" s="51"/>
      <c r="Q5354" s="51"/>
      <c r="R5354" s="51"/>
      <c r="S5354" s="51"/>
      <c r="T5354" s="51"/>
      <c r="U5354" s="51"/>
      <c r="V5354" s="51"/>
      <c r="W5354" s="51"/>
      <c r="X5354" s="51"/>
      <c r="Y5354" s="51"/>
      <c r="Z5354" s="51"/>
      <c r="AA5354" s="51"/>
      <c r="AB5354" s="51"/>
      <c r="AC5354" s="52"/>
      <c r="AD5354" s="53"/>
    </row>
    <row r="5355" spans="1:30">
      <c r="A5355" s="46" t="s">
        <v>33</v>
      </c>
      <c r="B5355" s="47"/>
      <c r="C5355" s="48"/>
      <c r="D5355" s="49"/>
      <c r="E5355" s="49"/>
      <c r="F5355" s="49"/>
      <c r="G5355" s="49"/>
      <c r="H5355" s="49"/>
      <c r="I5355" s="50"/>
      <c r="J5355" s="50"/>
      <c r="K5355" s="50"/>
      <c r="L5355" s="50"/>
      <c r="M5355" s="50"/>
      <c r="N5355" s="51"/>
      <c r="O5355" s="51"/>
      <c r="P5355" s="51"/>
      <c r="Q5355" s="51"/>
      <c r="R5355" s="51"/>
      <c r="S5355" s="51"/>
      <c r="T5355" s="51"/>
      <c r="U5355" s="51"/>
      <c r="V5355" s="51"/>
      <c r="W5355" s="51"/>
      <c r="X5355" s="51"/>
      <c r="Y5355" s="51"/>
      <c r="Z5355" s="51"/>
      <c r="AA5355" s="51"/>
      <c r="AB5355" s="51"/>
      <c r="AC5355" s="52"/>
      <c r="AD5355" s="53"/>
    </row>
    <row r="5356" spans="1:30">
      <c r="A5356" s="54" t="s">
        <v>19</v>
      </c>
      <c r="B5356" s="72" t="s">
        <v>441</v>
      </c>
      <c r="C5356" s="38" t="s">
        <v>50</v>
      </c>
      <c r="D5356" s="39">
        <v>90</v>
      </c>
      <c r="E5356" s="39">
        <v>0</v>
      </c>
      <c r="F5356" s="39">
        <v>0</v>
      </c>
      <c r="G5356" s="39">
        <v>0</v>
      </c>
      <c r="H5356" s="39">
        <v>0</v>
      </c>
      <c r="I5356" s="40">
        <v>80</v>
      </c>
      <c r="J5356" s="40">
        <v>20</v>
      </c>
      <c r="K5356" s="40">
        <v>0</v>
      </c>
      <c r="L5356" s="40">
        <v>0</v>
      </c>
      <c r="M5356" s="40">
        <v>0</v>
      </c>
      <c r="N5356" s="41">
        <f>D5356*$D$3</f>
        <v>125.99999999999999</v>
      </c>
      <c r="O5356" s="41">
        <f>E5356*$E$3</f>
        <v>0</v>
      </c>
      <c r="P5356" s="41">
        <f>F5356*$F$3</f>
        <v>0</v>
      </c>
      <c r="Q5356" s="41">
        <f>G5356*$G$3</f>
        <v>0</v>
      </c>
      <c r="R5356" s="41">
        <f>H5356*$H$3</f>
        <v>0</v>
      </c>
      <c r="S5356" s="41">
        <f>(N5356/100)*(I5356*$I$3)+(N5356/100)*(J5356*$J$3)</f>
        <v>251.99999999999994</v>
      </c>
      <c r="T5356" s="41">
        <f>(O5356/100)*(K5356*$K$3)</f>
        <v>0</v>
      </c>
      <c r="U5356" s="41">
        <f>(P5356/100)*(K5356*$K$3)+(P5356/100)*(L5356*$L$3)</f>
        <v>0</v>
      </c>
      <c r="V5356" s="41">
        <f>(Q5356/100)*(L5356*$L$3)</f>
        <v>0</v>
      </c>
      <c r="W5356" s="41">
        <f>(R5356/100)*(K5356*$K$3)+(R5356/100)*(L5356*$L$3)</f>
        <v>0</v>
      </c>
      <c r="X5356" s="41">
        <f>N5356+S5356</f>
        <v>377.99999999999994</v>
      </c>
      <c r="Y5356" s="41">
        <f>O5356+T5356</f>
        <v>0</v>
      </c>
      <c r="Z5356" s="41">
        <f>P5356+U5356</f>
        <v>0</v>
      </c>
      <c r="AA5356" s="41">
        <f>Q5356+V5356</f>
        <v>0</v>
      </c>
      <c r="AB5356" s="41">
        <f>R5356+W5356</f>
        <v>0</v>
      </c>
      <c r="AC5356" s="42">
        <f>ROUND(X5356+Y5356+Z5356+AA5356+AB5356,1)</f>
        <v>378</v>
      </c>
      <c r="AD5356" s="69"/>
    </row>
    <row r="5357" spans="1:30">
      <c r="A5357" s="46" t="s">
        <v>29</v>
      </c>
      <c r="B5357" s="59">
        <v>32</v>
      </c>
      <c r="C5357" s="48"/>
      <c r="D5357" s="49"/>
      <c r="E5357" s="49"/>
      <c r="F5357" s="49"/>
      <c r="G5357" s="49"/>
      <c r="H5357" s="49"/>
      <c r="I5357" s="50"/>
      <c r="J5357" s="50"/>
      <c r="K5357" s="50"/>
      <c r="L5357" s="50"/>
      <c r="M5357" s="50"/>
      <c r="N5357" s="51"/>
      <c r="O5357" s="51"/>
      <c r="P5357" s="51"/>
      <c r="Q5357" s="51"/>
      <c r="R5357" s="51"/>
      <c r="S5357" s="51"/>
      <c r="T5357" s="51"/>
      <c r="U5357" s="51"/>
      <c r="V5357" s="51"/>
      <c r="W5357" s="51"/>
      <c r="X5357" s="51"/>
      <c r="Y5357" s="51"/>
      <c r="Z5357" s="51"/>
      <c r="AA5357" s="51"/>
      <c r="AB5357" s="51"/>
      <c r="AC5357" s="52"/>
      <c r="AD5357" s="53"/>
    </row>
    <row r="5358" spans="1:30">
      <c r="A5358" s="46" t="s">
        <v>30</v>
      </c>
      <c r="B5358" s="59">
        <v>10</v>
      </c>
      <c r="C5358" s="48"/>
      <c r="D5358" s="49"/>
      <c r="E5358" s="49"/>
      <c r="F5358" s="49"/>
      <c r="G5358" s="49"/>
      <c r="H5358" s="49"/>
      <c r="I5358" s="50"/>
      <c r="J5358" s="50"/>
      <c r="K5358" s="50"/>
      <c r="L5358" s="50"/>
      <c r="M5358" s="50"/>
      <c r="N5358" s="51"/>
      <c r="O5358" s="51"/>
      <c r="P5358" s="51"/>
      <c r="Q5358" s="51"/>
      <c r="R5358" s="51"/>
      <c r="S5358" s="51"/>
      <c r="T5358" s="51"/>
      <c r="U5358" s="51"/>
      <c r="V5358" s="51"/>
      <c r="W5358" s="51"/>
      <c r="X5358" s="51"/>
      <c r="Y5358" s="51"/>
      <c r="Z5358" s="51"/>
      <c r="AA5358" s="51"/>
      <c r="AB5358" s="51"/>
      <c r="AC5358" s="52"/>
      <c r="AD5358" s="53"/>
    </row>
    <row r="5359" spans="1:30">
      <c r="A5359" s="46" t="s">
        <v>31</v>
      </c>
      <c r="B5359" s="59">
        <v>0</v>
      </c>
      <c r="C5359" s="48"/>
      <c r="D5359" s="49"/>
      <c r="E5359" s="49"/>
      <c r="F5359" s="49"/>
      <c r="G5359" s="49"/>
      <c r="H5359" s="49"/>
      <c r="I5359" s="50"/>
      <c r="J5359" s="50"/>
      <c r="K5359" s="50"/>
      <c r="L5359" s="50"/>
      <c r="M5359" s="50"/>
      <c r="N5359" s="51"/>
      <c r="O5359" s="51"/>
      <c r="P5359" s="51"/>
      <c r="Q5359" s="51"/>
      <c r="R5359" s="51"/>
      <c r="S5359" s="51"/>
      <c r="T5359" s="51"/>
      <c r="U5359" s="51"/>
      <c r="V5359" s="51"/>
      <c r="W5359" s="51"/>
      <c r="X5359" s="51"/>
      <c r="Y5359" s="51"/>
      <c r="Z5359" s="51"/>
      <c r="AA5359" s="51"/>
      <c r="AB5359" s="51"/>
      <c r="AC5359" s="52"/>
      <c r="AD5359" s="53"/>
    </row>
    <row r="5360" spans="1:30">
      <c r="A5360" s="46" t="s">
        <v>32</v>
      </c>
      <c r="B5360" s="59">
        <v>0</v>
      </c>
      <c r="C5360" s="48"/>
      <c r="D5360" s="49"/>
      <c r="E5360" s="49"/>
      <c r="F5360" s="49"/>
      <c r="G5360" s="49"/>
      <c r="H5360" s="49"/>
      <c r="I5360" s="50"/>
      <c r="J5360" s="50"/>
      <c r="K5360" s="50"/>
      <c r="L5360" s="50"/>
      <c r="M5360" s="50"/>
      <c r="N5360" s="51"/>
      <c r="O5360" s="51"/>
      <c r="P5360" s="51"/>
      <c r="Q5360" s="51"/>
      <c r="R5360" s="51"/>
      <c r="S5360" s="51"/>
      <c r="T5360" s="51"/>
      <c r="U5360" s="51"/>
      <c r="V5360" s="51"/>
      <c r="W5360" s="51"/>
      <c r="X5360" s="51"/>
      <c r="Y5360" s="51"/>
      <c r="Z5360" s="51"/>
      <c r="AA5360" s="51"/>
      <c r="AB5360" s="51"/>
      <c r="AC5360" s="52"/>
      <c r="AD5360" s="53"/>
    </row>
    <row r="5361" spans="1:30">
      <c r="A5361" s="46" t="s">
        <v>33</v>
      </c>
      <c r="B5361" s="59"/>
      <c r="C5361" s="48"/>
      <c r="D5361" s="49"/>
      <c r="E5361" s="49"/>
      <c r="F5361" s="49"/>
      <c r="G5361" s="49"/>
      <c r="H5361" s="49"/>
      <c r="I5361" s="50"/>
      <c r="J5361" s="50"/>
      <c r="K5361" s="50"/>
      <c r="L5361" s="50"/>
      <c r="M5361" s="50"/>
      <c r="N5361" s="51"/>
      <c r="O5361" s="51"/>
      <c r="P5361" s="51"/>
      <c r="Q5361" s="51"/>
      <c r="R5361" s="51"/>
      <c r="S5361" s="51"/>
      <c r="T5361" s="51"/>
      <c r="U5361" s="51"/>
      <c r="V5361" s="51"/>
      <c r="W5361" s="51"/>
      <c r="X5361" s="51"/>
      <c r="Y5361" s="51"/>
      <c r="Z5361" s="51"/>
      <c r="AA5361" s="51"/>
      <c r="AB5361" s="51"/>
      <c r="AC5361" s="52"/>
      <c r="AD5361" s="53"/>
    </row>
    <row r="5362" spans="1:30">
      <c r="A5362" s="54" t="s">
        <v>19</v>
      </c>
      <c r="B5362" s="60" t="s">
        <v>442</v>
      </c>
      <c r="C5362" s="38" t="s">
        <v>50</v>
      </c>
      <c r="D5362" s="39">
        <v>86</v>
      </c>
      <c r="E5362" s="39">
        <v>0</v>
      </c>
      <c r="F5362" s="39">
        <v>0</v>
      </c>
      <c r="G5362" s="39">
        <v>0</v>
      </c>
      <c r="H5362" s="39">
        <v>0</v>
      </c>
      <c r="I5362" s="40">
        <v>40</v>
      </c>
      <c r="J5362" s="40">
        <v>20</v>
      </c>
      <c r="K5362" s="40">
        <v>0</v>
      </c>
      <c r="L5362" s="40">
        <v>50</v>
      </c>
      <c r="M5362" s="40">
        <v>0</v>
      </c>
      <c r="N5362" s="41">
        <f>D5362*$D$3</f>
        <v>120.39999999999999</v>
      </c>
      <c r="O5362" s="41">
        <f>E5362*$E$3</f>
        <v>0</v>
      </c>
      <c r="P5362" s="41">
        <f>F5362*$F$3</f>
        <v>0</v>
      </c>
      <c r="Q5362" s="41">
        <f>G5362*$G$3</f>
        <v>0</v>
      </c>
      <c r="R5362" s="41">
        <f>H5362*$H$3</f>
        <v>0</v>
      </c>
      <c r="S5362" s="41">
        <f>(N5362/100)*(I5362*$I$3)+(N5362/100)*(J5362*$J$3)+(N5362/100)*(L5362*$L$3)</f>
        <v>264.88</v>
      </c>
      <c r="T5362" s="41">
        <f>(O5362/100)*(K5362*$K$3)</f>
        <v>0</v>
      </c>
      <c r="U5362" s="41">
        <f>(P5362/100)*(K5362*$K$3)+(P5362/100)*(L5362*$L$3)</f>
        <v>0</v>
      </c>
      <c r="V5362" s="41">
        <f>(Q5362/100)*(L5362*$L$3)</f>
        <v>0</v>
      </c>
      <c r="W5362" s="41">
        <f>(R5362/100)*(K5362*$K$3)+(R5362/100)*(L5362*$L$3)</f>
        <v>0</v>
      </c>
      <c r="X5362" s="41">
        <f>N5362+S5362</f>
        <v>385.28</v>
      </c>
      <c r="Y5362" s="41">
        <f>O5362+T5362</f>
        <v>0</v>
      </c>
      <c r="Z5362" s="41">
        <f>P5362+U5362</f>
        <v>0</v>
      </c>
      <c r="AA5362" s="41">
        <f>Q5362+V5362</f>
        <v>0</v>
      </c>
      <c r="AB5362" s="41">
        <f>R5362+W5362</f>
        <v>0</v>
      </c>
      <c r="AC5362" s="42">
        <f>ROUND(X5362+Y5362+Z5362+AA5362+AB5362,1)</f>
        <v>385.3</v>
      </c>
      <c r="AD5362" s="69" t="s">
        <v>16</v>
      </c>
    </row>
    <row r="5363" spans="1:30">
      <c r="A5363" s="46" t="s">
        <v>29</v>
      </c>
      <c r="B5363" s="61">
        <v>18</v>
      </c>
      <c r="C5363" s="48"/>
      <c r="D5363" s="49"/>
      <c r="E5363" s="49"/>
      <c r="F5363" s="49"/>
      <c r="G5363" s="49"/>
      <c r="H5363" s="49"/>
      <c r="I5363" s="50"/>
      <c r="J5363" s="50"/>
      <c r="K5363" s="50"/>
      <c r="L5363" s="50"/>
      <c r="M5363" s="50"/>
      <c r="N5363" s="51"/>
      <c r="O5363" s="51"/>
      <c r="P5363" s="51"/>
      <c r="Q5363" s="51"/>
      <c r="R5363" s="51"/>
      <c r="S5363" s="51"/>
      <c r="T5363" s="51"/>
      <c r="U5363" s="51"/>
      <c r="V5363" s="51"/>
      <c r="W5363" s="51"/>
      <c r="X5363" s="51"/>
      <c r="Y5363" s="51"/>
      <c r="Z5363" s="51"/>
      <c r="AA5363" s="51"/>
      <c r="AB5363" s="51"/>
      <c r="AC5363" s="52"/>
      <c r="AD5363" s="53"/>
    </row>
    <row r="5364" spans="1:30">
      <c r="A5364" s="46" t="s">
        <v>30</v>
      </c>
      <c r="B5364" s="61">
        <v>12</v>
      </c>
      <c r="C5364" s="48"/>
      <c r="D5364" s="49"/>
      <c r="E5364" s="49"/>
      <c r="F5364" s="49"/>
      <c r="G5364" s="49"/>
      <c r="H5364" s="49"/>
      <c r="I5364" s="50"/>
      <c r="J5364" s="50"/>
      <c r="K5364" s="50"/>
      <c r="L5364" s="50"/>
      <c r="M5364" s="50"/>
      <c r="N5364" s="51"/>
      <c r="O5364" s="51"/>
      <c r="P5364" s="51"/>
      <c r="Q5364" s="51"/>
      <c r="R5364" s="51"/>
      <c r="S5364" s="51"/>
      <c r="T5364" s="51"/>
      <c r="U5364" s="51"/>
      <c r="V5364" s="51"/>
      <c r="W5364" s="51"/>
      <c r="X5364" s="51"/>
      <c r="Y5364" s="51"/>
      <c r="Z5364" s="51"/>
      <c r="AA5364" s="51"/>
      <c r="AB5364" s="51"/>
      <c r="AC5364" s="52"/>
      <c r="AD5364" s="53"/>
    </row>
    <row r="5365" spans="1:30">
      <c r="A5365" s="46" t="s">
        <v>31</v>
      </c>
      <c r="B5365" s="61">
        <v>0</v>
      </c>
      <c r="C5365" s="48"/>
      <c r="D5365" s="49"/>
      <c r="E5365" s="49"/>
      <c r="F5365" s="49"/>
      <c r="G5365" s="49"/>
      <c r="H5365" s="49"/>
      <c r="I5365" s="50"/>
      <c r="J5365" s="50"/>
      <c r="K5365" s="50"/>
      <c r="L5365" s="50"/>
      <c r="M5365" s="50"/>
      <c r="N5365" s="51"/>
      <c r="O5365" s="51"/>
      <c r="P5365" s="51"/>
      <c r="Q5365" s="51"/>
      <c r="R5365" s="51"/>
      <c r="S5365" s="51"/>
      <c r="T5365" s="51"/>
      <c r="U5365" s="51"/>
      <c r="V5365" s="51"/>
      <c r="W5365" s="51"/>
      <c r="X5365" s="51"/>
      <c r="Y5365" s="51"/>
      <c r="Z5365" s="51"/>
      <c r="AA5365" s="51"/>
      <c r="AB5365" s="51"/>
      <c r="AC5365" s="52"/>
      <c r="AD5365" s="53"/>
    </row>
    <row r="5366" spans="1:30">
      <c r="A5366" s="46" t="s">
        <v>32</v>
      </c>
      <c r="B5366" s="61">
        <v>10</v>
      </c>
      <c r="C5366" s="48"/>
      <c r="D5366" s="49"/>
      <c r="E5366" s="49"/>
      <c r="F5366" s="49"/>
      <c r="G5366" s="49"/>
      <c r="H5366" s="49"/>
      <c r="I5366" s="50"/>
      <c r="J5366" s="50"/>
      <c r="K5366" s="50"/>
      <c r="L5366" s="50"/>
      <c r="M5366" s="50"/>
      <c r="N5366" s="51"/>
      <c r="O5366" s="51"/>
      <c r="P5366" s="51"/>
      <c r="Q5366" s="51"/>
      <c r="R5366" s="51"/>
      <c r="S5366" s="51"/>
      <c r="T5366" s="51"/>
      <c r="U5366" s="51"/>
      <c r="V5366" s="51"/>
      <c r="W5366" s="51"/>
      <c r="X5366" s="51"/>
      <c r="Y5366" s="51"/>
      <c r="Z5366" s="51"/>
      <c r="AA5366" s="51"/>
      <c r="AB5366" s="51"/>
      <c r="AC5366" s="52"/>
      <c r="AD5366" s="53"/>
    </row>
    <row r="5367" spans="1:30">
      <c r="A5367" s="46" t="s">
        <v>33</v>
      </c>
      <c r="B5367" s="61"/>
      <c r="C5367" s="48"/>
      <c r="D5367" s="49"/>
      <c r="E5367" s="49"/>
      <c r="F5367" s="49"/>
      <c r="G5367" s="49"/>
      <c r="H5367" s="49"/>
      <c r="I5367" s="50"/>
      <c r="J5367" s="50"/>
      <c r="K5367" s="50"/>
      <c r="L5367" s="50"/>
      <c r="M5367" s="50"/>
      <c r="N5367" s="51"/>
      <c r="O5367" s="51"/>
      <c r="P5367" s="51"/>
      <c r="Q5367" s="51"/>
      <c r="R5367" s="51"/>
      <c r="S5367" s="51"/>
      <c r="T5367" s="51"/>
      <c r="U5367" s="51"/>
      <c r="V5367" s="51"/>
      <c r="W5367" s="51"/>
      <c r="X5367" s="51"/>
      <c r="Y5367" s="51"/>
      <c r="Z5367" s="51"/>
      <c r="AA5367" s="51"/>
      <c r="AB5367" s="51"/>
      <c r="AC5367" s="52"/>
      <c r="AD5367" s="53"/>
    </row>
    <row r="5368" spans="1:30">
      <c r="A5368" s="54" t="s">
        <v>19</v>
      </c>
      <c r="B5368" s="72" t="s">
        <v>443</v>
      </c>
      <c r="C5368" s="38" t="s">
        <v>50</v>
      </c>
      <c r="D5368" s="39">
        <v>85</v>
      </c>
      <c r="E5368" s="39">
        <v>0</v>
      </c>
      <c r="F5368" s="39">
        <v>0</v>
      </c>
      <c r="G5368" s="39">
        <v>0</v>
      </c>
      <c r="H5368" s="39">
        <v>0</v>
      </c>
      <c r="I5368" s="40">
        <v>15</v>
      </c>
      <c r="J5368" s="40">
        <v>15</v>
      </c>
      <c r="K5368" s="40">
        <v>0</v>
      </c>
      <c r="L5368" s="40">
        <v>0</v>
      </c>
      <c r="M5368" s="40">
        <v>0</v>
      </c>
      <c r="N5368" s="41">
        <f>D5368*$D$3</f>
        <v>118.99999999999999</v>
      </c>
      <c r="O5368" s="41">
        <f>E5368*$E$3</f>
        <v>0</v>
      </c>
      <c r="P5368" s="41">
        <f>F5368*$F$3</f>
        <v>0</v>
      </c>
      <c r="Q5368" s="41">
        <f>G5368*$G$3</f>
        <v>0</v>
      </c>
      <c r="R5368" s="41">
        <f>H5368*$H$3</f>
        <v>0</v>
      </c>
      <c r="S5368" s="41">
        <f>(N5368/100)*(I5368*$I$3)+(N5368/100)*(J5368*$J$3)</f>
        <v>71.399999999999991</v>
      </c>
      <c r="T5368" s="41">
        <f>(O5368/100)*(K5368*$K$3)</f>
        <v>0</v>
      </c>
      <c r="U5368" s="41">
        <f>(P5368/100)*(K5368*$K$3)+(P5368/100)*(L5368*$L$3)</f>
        <v>0</v>
      </c>
      <c r="V5368" s="41">
        <f>(Q5368/100)*(L5368*$L$3)</f>
        <v>0</v>
      </c>
      <c r="W5368" s="41">
        <f>(R5368/100)*(K5368*$K$3)+(R5368/100)*(L5368*$L$3)</f>
        <v>0</v>
      </c>
      <c r="X5368" s="41">
        <f>N5368+S5368</f>
        <v>190.39999999999998</v>
      </c>
      <c r="Y5368" s="41">
        <f>O5368+T5368</f>
        <v>0</v>
      </c>
      <c r="Z5368" s="41">
        <f>P5368+U5368</f>
        <v>0</v>
      </c>
      <c r="AA5368" s="41">
        <f>Q5368+V5368</f>
        <v>0</v>
      </c>
      <c r="AB5368" s="41">
        <f>R5368+W5368</f>
        <v>0</v>
      </c>
      <c r="AC5368" s="42">
        <f>ROUND(X5368+Y5368+Z5368+AA5368+AB5368,1)</f>
        <v>190.4</v>
      </c>
      <c r="AD5368" s="69" t="s">
        <v>444</v>
      </c>
    </row>
    <row r="5369" spans="1:30">
      <c r="A5369" s="46" t="s">
        <v>29</v>
      </c>
      <c r="B5369" s="59">
        <v>25</v>
      </c>
      <c r="C5369" s="48"/>
      <c r="D5369" s="49"/>
      <c r="E5369" s="49"/>
      <c r="F5369" s="49"/>
      <c r="G5369" s="49"/>
      <c r="H5369" s="49"/>
      <c r="I5369" s="50"/>
      <c r="J5369" s="50"/>
      <c r="K5369" s="50"/>
      <c r="L5369" s="50"/>
      <c r="M5369" s="50"/>
      <c r="N5369" s="51"/>
      <c r="O5369" s="51"/>
      <c r="P5369" s="51"/>
      <c r="Q5369" s="51"/>
      <c r="R5369" s="51"/>
      <c r="S5369" s="51"/>
      <c r="T5369" s="51"/>
      <c r="U5369" s="51"/>
      <c r="V5369" s="51"/>
      <c r="W5369" s="51"/>
      <c r="X5369" s="51"/>
      <c r="Y5369" s="51"/>
      <c r="Z5369" s="51"/>
      <c r="AA5369" s="51"/>
      <c r="AB5369" s="51"/>
      <c r="AC5369" s="52"/>
      <c r="AD5369" s="53"/>
    </row>
    <row r="5370" spans="1:30">
      <c r="A5370" s="46" t="s">
        <v>30</v>
      </c>
      <c r="B5370" s="59">
        <v>15</v>
      </c>
      <c r="C5370" s="48"/>
      <c r="D5370" s="49"/>
      <c r="E5370" s="49"/>
      <c r="F5370" s="49"/>
      <c r="G5370" s="49"/>
      <c r="H5370" s="49"/>
      <c r="I5370" s="50"/>
      <c r="J5370" s="50"/>
      <c r="K5370" s="50"/>
      <c r="L5370" s="50"/>
      <c r="M5370" s="50"/>
      <c r="N5370" s="51"/>
      <c r="O5370" s="51"/>
      <c r="P5370" s="51"/>
      <c r="Q5370" s="51"/>
      <c r="R5370" s="51"/>
      <c r="S5370" s="51"/>
      <c r="T5370" s="51"/>
      <c r="U5370" s="51"/>
      <c r="V5370" s="51"/>
      <c r="W5370" s="51"/>
      <c r="X5370" s="51"/>
      <c r="Y5370" s="51"/>
      <c r="Z5370" s="51"/>
      <c r="AA5370" s="51"/>
      <c r="AB5370" s="51"/>
      <c r="AC5370" s="52"/>
      <c r="AD5370" s="53"/>
    </row>
    <row r="5371" spans="1:30">
      <c r="A5371" s="46" t="s">
        <v>31</v>
      </c>
      <c r="B5371" s="59">
        <v>0</v>
      </c>
      <c r="C5371" s="48"/>
      <c r="D5371" s="49"/>
      <c r="E5371" s="49"/>
      <c r="F5371" s="49"/>
      <c r="G5371" s="49"/>
      <c r="H5371" s="49"/>
      <c r="I5371" s="50"/>
      <c r="J5371" s="50"/>
      <c r="K5371" s="50"/>
      <c r="L5371" s="50"/>
      <c r="M5371" s="50"/>
      <c r="N5371" s="51"/>
      <c r="O5371" s="51"/>
      <c r="P5371" s="51"/>
      <c r="Q5371" s="51"/>
      <c r="R5371" s="51"/>
      <c r="S5371" s="51"/>
      <c r="T5371" s="51"/>
      <c r="U5371" s="51"/>
      <c r="V5371" s="51"/>
      <c r="W5371" s="51"/>
      <c r="X5371" s="51"/>
      <c r="Y5371" s="51"/>
      <c r="Z5371" s="51"/>
      <c r="AA5371" s="51"/>
      <c r="AB5371" s="51"/>
      <c r="AC5371" s="52"/>
      <c r="AD5371" s="53"/>
    </row>
    <row r="5372" spans="1:30">
      <c r="A5372" s="46" t="s">
        <v>32</v>
      </c>
      <c r="B5372" s="59">
        <v>0</v>
      </c>
      <c r="C5372" s="48"/>
      <c r="D5372" s="49"/>
      <c r="E5372" s="49"/>
      <c r="F5372" s="49"/>
      <c r="G5372" s="49"/>
      <c r="H5372" s="49"/>
      <c r="I5372" s="50"/>
      <c r="J5372" s="50"/>
      <c r="K5372" s="50"/>
      <c r="L5372" s="50"/>
      <c r="M5372" s="50"/>
      <c r="N5372" s="51"/>
      <c r="O5372" s="51"/>
      <c r="P5372" s="51"/>
      <c r="Q5372" s="51"/>
      <c r="R5372" s="51"/>
      <c r="S5372" s="51"/>
      <c r="T5372" s="51"/>
      <c r="U5372" s="51"/>
      <c r="V5372" s="51"/>
      <c r="W5372" s="51"/>
      <c r="X5372" s="51"/>
      <c r="Y5372" s="51"/>
      <c r="Z5372" s="51"/>
      <c r="AA5372" s="51"/>
      <c r="AB5372" s="51"/>
      <c r="AC5372" s="52"/>
      <c r="AD5372" s="53"/>
    </row>
    <row r="5373" spans="1:30">
      <c r="A5373" s="46" t="s">
        <v>33</v>
      </c>
      <c r="B5373" s="59"/>
      <c r="C5373" s="48"/>
      <c r="D5373" s="49"/>
      <c r="E5373" s="49"/>
      <c r="F5373" s="49"/>
      <c r="G5373" s="49"/>
      <c r="H5373" s="49"/>
      <c r="I5373" s="50"/>
      <c r="J5373" s="50"/>
      <c r="K5373" s="50"/>
      <c r="L5373" s="50"/>
      <c r="M5373" s="50"/>
      <c r="N5373" s="51"/>
      <c r="O5373" s="51"/>
      <c r="P5373" s="51"/>
      <c r="Q5373" s="51"/>
      <c r="R5373" s="51"/>
      <c r="S5373" s="51"/>
      <c r="T5373" s="51"/>
      <c r="U5373" s="51"/>
      <c r="V5373" s="51"/>
      <c r="W5373" s="51"/>
      <c r="X5373" s="51"/>
      <c r="Y5373" s="51"/>
      <c r="Z5373" s="51"/>
      <c r="AA5373" s="51"/>
      <c r="AB5373" s="51"/>
      <c r="AC5373" s="52"/>
      <c r="AD5373" s="53"/>
    </row>
    <row r="5374" spans="1:30">
      <c r="A5374" s="54" t="s">
        <v>19</v>
      </c>
      <c r="B5374" s="60" t="s">
        <v>445</v>
      </c>
      <c r="C5374" s="38" t="s">
        <v>53</v>
      </c>
      <c r="D5374" s="39">
        <v>120</v>
      </c>
      <c r="E5374" s="39">
        <v>0</v>
      </c>
      <c r="F5374" s="39">
        <v>0</v>
      </c>
      <c r="G5374" s="39">
        <v>0</v>
      </c>
      <c r="H5374" s="39">
        <v>0</v>
      </c>
      <c r="I5374" s="40">
        <v>30</v>
      </c>
      <c r="J5374" s="40">
        <v>30</v>
      </c>
      <c r="K5374" s="40">
        <v>0</v>
      </c>
      <c r="L5374" s="40">
        <v>0</v>
      </c>
      <c r="M5374" s="40">
        <v>0</v>
      </c>
      <c r="N5374" s="41">
        <f>D5374*$D$3</f>
        <v>168</v>
      </c>
      <c r="O5374" s="41">
        <f>E5374*$E$3</f>
        <v>0</v>
      </c>
      <c r="P5374" s="41">
        <f>F5374*$F$3</f>
        <v>0</v>
      </c>
      <c r="Q5374" s="41">
        <f>G5374*$G$3</f>
        <v>0</v>
      </c>
      <c r="R5374" s="41">
        <f>H5374*$H$3</f>
        <v>0</v>
      </c>
      <c r="S5374" s="41">
        <f>(N5374/100)*(I5374*$I$3)+(N5374/100)*(J5374*$J$3)</f>
        <v>201.6</v>
      </c>
      <c r="T5374" s="41">
        <f>(O5374/100)*(K5374*$K$3)</f>
        <v>0</v>
      </c>
      <c r="U5374" s="41">
        <f>(P5374/100)*(K5374*$K$3)+(P5374/100)*(L5374*$L$3)</f>
        <v>0</v>
      </c>
      <c r="V5374" s="41">
        <f>(Q5374/100)*(L5374*$L$3)</f>
        <v>0</v>
      </c>
      <c r="W5374" s="41">
        <f>(R5374/100)*(K5374*$K$3)+(R5374/100)*(L5374*$L$3)</f>
        <v>0</v>
      </c>
      <c r="X5374" s="41">
        <f>N5374+S5374</f>
        <v>369.6</v>
      </c>
      <c r="Y5374" s="41">
        <f>O5374+T5374</f>
        <v>0</v>
      </c>
      <c r="Z5374" s="41">
        <f>P5374+U5374</f>
        <v>0</v>
      </c>
      <c r="AA5374" s="41">
        <f>Q5374+V5374</f>
        <v>0</v>
      </c>
      <c r="AB5374" s="41">
        <f>R5374+W5374</f>
        <v>0</v>
      </c>
      <c r="AC5374" s="42">
        <f>ROUND(X5374+Y5374+Z5374+AA5374+AB5374,1)</f>
        <v>369.6</v>
      </c>
      <c r="AD5374" s="69"/>
    </row>
    <row r="5375" spans="1:30">
      <c r="A5375" s="46" t="s">
        <v>29</v>
      </c>
      <c r="B5375" s="61">
        <v>35</v>
      </c>
      <c r="C5375" s="48"/>
      <c r="D5375" s="49"/>
      <c r="E5375" s="49"/>
      <c r="F5375" s="49"/>
      <c r="G5375" s="49"/>
      <c r="H5375" s="49"/>
      <c r="I5375" s="50"/>
      <c r="J5375" s="50"/>
      <c r="K5375" s="50"/>
      <c r="L5375" s="50"/>
      <c r="M5375" s="50"/>
      <c r="N5375" s="51"/>
      <c r="O5375" s="51"/>
      <c r="P5375" s="51"/>
      <c r="Q5375" s="51"/>
      <c r="R5375" s="51"/>
      <c r="S5375" s="51"/>
      <c r="T5375" s="51"/>
      <c r="U5375" s="51"/>
      <c r="V5375" s="51"/>
      <c r="W5375" s="51"/>
      <c r="X5375" s="51"/>
      <c r="Y5375" s="51"/>
      <c r="Z5375" s="51"/>
      <c r="AA5375" s="51"/>
      <c r="AB5375" s="51"/>
      <c r="AC5375" s="52"/>
      <c r="AD5375" s="53"/>
    </row>
    <row r="5376" spans="1:30">
      <c r="A5376" s="46" t="s">
        <v>30</v>
      </c>
      <c r="B5376" s="61">
        <v>20</v>
      </c>
      <c r="C5376" s="48"/>
      <c r="D5376" s="49"/>
      <c r="E5376" s="49"/>
      <c r="F5376" s="49"/>
      <c r="G5376" s="49"/>
      <c r="H5376" s="49"/>
      <c r="I5376" s="50"/>
      <c r="J5376" s="50"/>
      <c r="K5376" s="50"/>
      <c r="L5376" s="50"/>
      <c r="M5376" s="50"/>
      <c r="N5376" s="51"/>
      <c r="O5376" s="51"/>
      <c r="P5376" s="51"/>
      <c r="Q5376" s="51"/>
      <c r="R5376" s="51"/>
      <c r="S5376" s="51"/>
      <c r="T5376" s="51"/>
      <c r="U5376" s="51"/>
      <c r="V5376" s="51"/>
      <c r="W5376" s="51"/>
      <c r="X5376" s="51"/>
      <c r="Y5376" s="51"/>
      <c r="Z5376" s="51"/>
      <c r="AA5376" s="51"/>
      <c r="AB5376" s="51"/>
      <c r="AC5376" s="52"/>
      <c r="AD5376" s="53"/>
    </row>
    <row r="5377" spans="1:30">
      <c r="A5377" s="46" t="s">
        <v>31</v>
      </c>
      <c r="B5377" s="61">
        <v>0</v>
      </c>
      <c r="C5377" s="48"/>
      <c r="D5377" s="49"/>
      <c r="E5377" s="49"/>
      <c r="F5377" s="49"/>
      <c r="G5377" s="49"/>
      <c r="H5377" s="49"/>
      <c r="I5377" s="50"/>
      <c r="J5377" s="50"/>
      <c r="K5377" s="50"/>
      <c r="L5377" s="50"/>
      <c r="M5377" s="50"/>
      <c r="N5377" s="51"/>
      <c r="O5377" s="51"/>
      <c r="P5377" s="51"/>
      <c r="Q5377" s="51"/>
      <c r="R5377" s="51"/>
      <c r="S5377" s="51"/>
      <c r="T5377" s="51"/>
      <c r="U5377" s="51"/>
      <c r="V5377" s="51"/>
      <c r="W5377" s="51"/>
      <c r="X5377" s="51"/>
      <c r="Y5377" s="51"/>
      <c r="Z5377" s="51"/>
      <c r="AA5377" s="51"/>
      <c r="AB5377" s="51"/>
      <c r="AC5377" s="52"/>
      <c r="AD5377" s="53"/>
    </row>
    <row r="5378" spans="1:30">
      <c r="A5378" s="46" t="s">
        <v>32</v>
      </c>
      <c r="B5378" s="61">
        <v>0</v>
      </c>
      <c r="C5378" s="48"/>
      <c r="D5378" s="49"/>
      <c r="E5378" s="49"/>
      <c r="F5378" s="49"/>
      <c r="G5378" s="49"/>
      <c r="H5378" s="49"/>
      <c r="I5378" s="50"/>
      <c r="J5378" s="50"/>
      <c r="K5378" s="50"/>
      <c r="L5378" s="50"/>
      <c r="M5378" s="50"/>
      <c r="N5378" s="51"/>
      <c r="O5378" s="51"/>
      <c r="P5378" s="51"/>
      <c r="Q5378" s="51"/>
      <c r="R5378" s="51"/>
      <c r="S5378" s="51"/>
      <c r="T5378" s="51"/>
      <c r="U5378" s="51"/>
      <c r="V5378" s="51"/>
      <c r="W5378" s="51"/>
      <c r="X5378" s="51"/>
      <c r="Y5378" s="51"/>
      <c r="Z5378" s="51"/>
      <c r="AA5378" s="51"/>
      <c r="AB5378" s="51"/>
      <c r="AC5378" s="52"/>
      <c r="AD5378" s="53"/>
    </row>
    <row r="5379" spans="1:30">
      <c r="A5379" s="46" t="s">
        <v>33</v>
      </c>
      <c r="B5379" s="61"/>
      <c r="C5379" s="48"/>
      <c r="D5379" s="49"/>
      <c r="E5379" s="49"/>
      <c r="F5379" s="49"/>
      <c r="G5379" s="49"/>
      <c r="H5379" s="49"/>
      <c r="I5379" s="50"/>
      <c r="J5379" s="50"/>
      <c r="K5379" s="50"/>
      <c r="L5379" s="50"/>
      <c r="M5379" s="50"/>
      <c r="N5379" s="51"/>
      <c r="O5379" s="51"/>
      <c r="P5379" s="51"/>
      <c r="Q5379" s="51"/>
      <c r="R5379" s="51"/>
      <c r="S5379" s="51"/>
      <c r="T5379" s="51"/>
      <c r="U5379" s="51"/>
      <c r="V5379" s="51"/>
      <c r="W5379" s="51"/>
      <c r="X5379" s="51"/>
      <c r="Y5379" s="51"/>
      <c r="Z5379" s="51"/>
      <c r="AA5379" s="51"/>
      <c r="AB5379" s="51"/>
      <c r="AC5379" s="52"/>
      <c r="AD5379" s="53"/>
    </row>
    <row r="5380" spans="1:30">
      <c r="A5380" s="74"/>
      <c r="B5380" s="210" t="s">
        <v>446</v>
      </c>
      <c r="C5380" s="210"/>
      <c r="D5380" s="210"/>
      <c r="E5380" s="210"/>
      <c r="F5380" s="210"/>
      <c r="G5380" s="210"/>
      <c r="H5380" s="210"/>
      <c r="I5380" s="210"/>
      <c r="J5380" s="210"/>
      <c r="K5380" s="210"/>
      <c r="L5380" s="210"/>
      <c r="M5380" s="210"/>
      <c r="N5380" s="210"/>
      <c r="O5380" s="210"/>
      <c r="P5380" s="210"/>
      <c r="Q5380" s="210"/>
      <c r="R5380" s="210"/>
      <c r="S5380" s="210"/>
      <c r="T5380" s="210"/>
      <c r="U5380" s="210"/>
      <c r="V5380" s="210"/>
      <c r="W5380" s="210"/>
      <c r="X5380" s="210"/>
      <c r="Y5380" s="210"/>
      <c r="Z5380" s="210"/>
      <c r="AA5380" s="210"/>
      <c r="AB5380" s="210"/>
      <c r="AC5380" s="12">
        <v>400</v>
      </c>
      <c r="AD5380" s="12"/>
    </row>
    <row r="5381" spans="1:30">
      <c r="A5381" s="46"/>
      <c r="B5381" s="59" t="s">
        <v>378</v>
      </c>
      <c r="C5381" s="48" t="s">
        <v>4</v>
      </c>
      <c r="D5381" s="49">
        <v>20</v>
      </c>
      <c r="E5381" s="49">
        <v>0</v>
      </c>
      <c r="F5381" s="49">
        <v>0</v>
      </c>
      <c r="G5381" s="49">
        <v>0</v>
      </c>
      <c r="H5381" s="49">
        <v>0</v>
      </c>
      <c r="I5381" s="50">
        <v>500</v>
      </c>
      <c r="J5381" s="50">
        <v>500</v>
      </c>
      <c r="K5381" s="50">
        <v>0</v>
      </c>
      <c r="L5381" s="50">
        <v>0</v>
      </c>
      <c r="M5381" s="50">
        <v>0</v>
      </c>
      <c r="N5381" s="51">
        <f>D5381</f>
        <v>20</v>
      </c>
      <c r="O5381" s="51">
        <f>E5381</f>
        <v>0</v>
      </c>
      <c r="P5381" s="51">
        <f>F5381</f>
        <v>0</v>
      </c>
      <c r="Q5381" s="51">
        <f>G5381</f>
        <v>0</v>
      </c>
      <c r="R5381" s="51">
        <f>H5381</f>
        <v>0</v>
      </c>
      <c r="S5381" s="51">
        <f>(N5381/100)*(I5381)+(N5381/100)*(J5381)</f>
        <v>200</v>
      </c>
      <c r="T5381" s="51">
        <f>(O5381/100)*(K5381)</f>
        <v>0</v>
      </c>
      <c r="U5381" s="51">
        <f>(P5381/100)*(K5381)+(P5381/100)*(L5381)</f>
        <v>0</v>
      </c>
      <c r="V5381" s="51">
        <f>(Q5381/100)*(L5381)</f>
        <v>0</v>
      </c>
      <c r="W5381" s="51">
        <f>(R5381/100)*(K5381)+(R5381/100)*(L5381)</f>
        <v>0</v>
      </c>
      <c r="X5381" s="51">
        <f>N5381+S5381</f>
        <v>220</v>
      </c>
      <c r="Y5381" s="51">
        <f>O5381+T5381</f>
        <v>0</v>
      </c>
      <c r="Z5381" s="51">
        <f>P5381+U5381</f>
        <v>0</v>
      </c>
      <c r="AA5381" s="51">
        <f>Q5381+V5381</f>
        <v>0</v>
      </c>
      <c r="AB5381" s="51">
        <f>R5381+W5381</f>
        <v>0</v>
      </c>
      <c r="AC5381" s="52">
        <f>ROUND(X5381+Y5381+Z5381+AA5381+AB5381,1)</f>
        <v>220</v>
      </c>
      <c r="AD5381" s="53">
        <v>0</v>
      </c>
    </row>
    <row r="5382" spans="1:30">
      <c r="A5382" s="62"/>
      <c r="B5382" s="210" t="s">
        <v>447</v>
      </c>
      <c r="C5382" s="210"/>
      <c r="D5382" s="210"/>
      <c r="E5382" s="210"/>
      <c r="F5382" s="210"/>
      <c r="G5382" s="210"/>
      <c r="H5382" s="210"/>
      <c r="I5382" s="210"/>
      <c r="J5382" s="210"/>
      <c r="K5382" s="210"/>
      <c r="L5382" s="210"/>
      <c r="M5382" s="210"/>
      <c r="N5382" s="210"/>
      <c r="O5382" s="210"/>
      <c r="P5382" s="210"/>
      <c r="Q5382" s="210"/>
      <c r="R5382" s="210"/>
      <c r="S5382" s="210"/>
      <c r="T5382" s="210"/>
      <c r="U5382" s="210"/>
      <c r="V5382" s="210"/>
      <c r="W5382" s="210"/>
      <c r="X5382" s="210"/>
      <c r="Y5382" s="210"/>
      <c r="Z5382" s="210"/>
      <c r="AA5382" s="210"/>
      <c r="AB5382" s="210"/>
      <c r="AC5382" s="12">
        <v>0</v>
      </c>
      <c r="AD5382" s="12"/>
    </row>
    <row r="5383" spans="1:30">
      <c r="A5383" s="46"/>
      <c r="B5383" s="47" t="s">
        <v>448</v>
      </c>
      <c r="C5383" s="48" t="s">
        <v>4</v>
      </c>
      <c r="D5383" s="49">
        <v>67</v>
      </c>
      <c r="E5383" s="49">
        <v>0</v>
      </c>
      <c r="F5383" s="49">
        <v>0</v>
      </c>
      <c r="G5383" s="49">
        <v>0</v>
      </c>
      <c r="H5383" s="49">
        <v>0</v>
      </c>
      <c r="I5383" s="50">
        <v>19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ref="N5383:N5414" si="724">D5383*$D$3</f>
        <v>93.8</v>
      </c>
      <c r="O5383" s="51">
        <f t="shared" ref="O5383:O5414" si="725">E5383*$E$3</f>
        <v>0</v>
      </c>
      <c r="P5383" s="51">
        <f t="shared" ref="P5383:P5414" si="726">F5383*$F$3</f>
        <v>0</v>
      </c>
      <c r="Q5383" s="51">
        <f t="shared" ref="Q5383:Q5414" si="727">G5383*$G$3</f>
        <v>0</v>
      </c>
      <c r="R5383" s="51">
        <f t="shared" ref="R5383:R5414" si="728">H5383*$H$3</f>
        <v>0</v>
      </c>
      <c r="S5383" s="51">
        <f t="shared" ref="S5383:S5414" si="729">(N5383/100)*(I5383*$I$3)+(N5383/100)*(J5383*$J$3)</f>
        <v>35.643999999999998</v>
      </c>
      <c r="T5383" s="51">
        <f t="shared" ref="T5383:T5414" si="730">(O5383/100)*(K5383*$K$3)</f>
        <v>0</v>
      </c>
      <c r="U5383" s="51">
        <f t="shared" ref="U5383:U5414" si="731">(P5383/100)*(K5383*$K$3)+(P5383/100)*(L5383*$L$3)</f>
        <v>0</v>
      </c>
      <c r="V5383" s="51">
        <f t="shared" ref="V5383:V5414" si="732">(Q5383/100)*(L5383*$L$3)</f>
        <v>0</v>
      </c>
      <c r="W5383" s="51">
        <f t="shared" ref="W5383:W5414" si="733">(R5383/100)*(K5383*$K$3)+(R5383/100)*(L5383*$L$3)</f>
        <v>0</v>
      </c>
      <c r="X5383" s="51">
        <f t="shared" ref="X5383:X5414" si="734">N5383+S5383</f>
        <v>129.44399999999999</v>
      </c>
      <c r="Y5383" s="51">
        <f t="shared" ref="Y5383:Y5414" si="735">O5383+T5383</f>
        <v>0</v>
      </c>
      <c r="Z5383" s="51">
        <f t="shared" ref="Z5383:Z5414" si="736">P5383+U5383</f>
        <v>0</v>
      </c>
      <c r="AA5383" s="51">
        <f t="shared" ref="AA5383:AA5414" si="737">Q5383+V5383</f>
        <v>0</v>
      </c>
      <c r="AB5383" s="51">
        <f t="shared" ref="AB5383:AB5414" si="738">R5383+W5383</f>
        <v>0</v>
      </c>
      <c r="AC5383" s="52">
        <f t="shared" ref="AC5383:AC5414" si="739">ROUND(X5383+Y5383+Z5383+AA5383+AB5383,1)</f>
        <v>129.4</v>
      </c>
      <c r="AD5383" s="53"/>
    </row>
    <row r="5384" spans="1:30">
      <c r="A5384" s="46"/>
      <c r="B5384" s="47" t="s">
        <v>449</v>
      </c>
      <c r="C5384" s="48" t="s">
        <v>4</v>
      </c>
      <c r="D5384" s="49">
        <v>70</v>
      </c>
      <c r="E5384" s="49">
        <v>0</v>
      </c>
      <c r="F5384" s="49">
        <v>0</v>
      </c>
      <c r="G5384" s="49">
        <v>0</v>
      </c>
      <c r="H5384" s="49">
        <v>0</v>
      </c>
      <c r="I5384" s="50">
        <v>20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24"/>
        <v>98</v>
      </c>
      <c r="O5384" s="51">
        <f t="shared" si="725"/>
        <v>0</v>
      </c>
      <c r="P5384" s="51">
        <f t="shared" si="726"/>
        <v>0</v>
      </c>
      <c r="Q5384" s="51">
        <f t="shared" si="727"/>
        <v>0</v>
      </c>
      <c r="R5384" s="51">
        <f t="shared" si="728"/>
        <v>0</v>
      </c>
      <c r="S5384" s="51">
        <f t="shared" si="729"/>
        <v>39.200000000000003</v>
      </c>
      <c r="T5384" s="51">
        <f t="shared" si="730"/>
        <v>0</v>
      </c>
      <c r="U5384" s="51">
        <f t="shared" si="731"/>
        <v>0</v>
      </c>
      <c r="V5384" s="51">
        <f t="shared" si="732"/>
        <v>0</v>
      </c>
      <c r="W5384" s="51">
        <f t="shared" si="733"/>
        <v>0</v>
      </c>
      <c r="X5384" s="51">
        <f t="shared" si="734"/>
        <v>137.19999999999999</v>
      </c>
      <c r="Y5384" s="51">
        <f t="shared" si="735"/>
        <v>0</v>
      </c>
      <c r="Z5384" s="51">
        <f t="shared" si="736"/>
        <v>0</v>
      </c>
      <c r="AA5384" s="51">
        <f t="shared" si="737"/>
        <v>0</v>
      </c>
      <c r="AB5384" s="51">
        <f t="shared" si="738"/>
        <v>0</v>
      </c>
      <c r="AC5384" s="52">
        <f t="shared" si="739"/>
        <v>137.19999999999999</v>
      </c>
      <c r="AD5384" s="53"/>
    </row>
    <row r="5385" spans="1:30">
      <c r="A5385" s="46"/>
      <c r="B5385" s="47" t="s">
        <v>450</v>
      </c>
      <c r="C5385" s="48" t="s">
        <v>4</v>
      </c>
      <c r="D5385" s="49">
        <v>79</v>
      </c>
      <c r="E5385" s="49">
        <v>0</v>
      </c>
      <c r="F5385" s="49">
        <v>0</v>
      </c>
      <c r="G5385" s="49">
        <v>0</v>
      </c>
      <c r="H5385" s="49">
        <v>0</v>
      </c>
      <c r="I5385" s="50">
        <v>30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si="724"/>
        <v>110.6</v>
      </c>
      <c r="O5385" s="51">
        <f t="shared" si="725"/>
        <v>0</v>
      </c>
      <c r="P5385" s="51">
        <f t="shared" si="726"/>
        <v>0</v>
      </c>
      <c r="Q5385" s="51">
        <f t="shared" si="727"/>
        <v>0</v>
      </c>
      <c r="R5385" s="51">
        <f t="shared" si="728"/>
        <v>0</v>
      </c>
      <c r="S5385" s="51">
        <f t="shared" si="729"/>
        <v>66.359999999999985</v>
      </c>
      <c r="T5385" s="51">
        <f t="shared" si="730"/>
        <v>0</v>
      </c>
      <c r="U5385" s="51">
        <f t="shared" si="731"/>
        <v>0</v>
      </c>
      <c r="V5385" s="51">
        <f t="shared" si="732"/>
        <v>0</v>
      </c>
      <c r="W5385" s="51">
        <f t="shared" si="733"/>
        <v>0</v>
      </c>
      <c r="X5385" s="51">
        <f t="shared" si="734"/>
        <v>176.95999999999998</v>
      </c>
      <c r="Y5385" s="51">
        <f t="shared" si="735"/>
        <v>0</v>
      </c>
      <c r="Z5385" s="51">
        <f t="shared" si="736"/>
        <v>0</v>
      </c>
      <c r="AA5385" s="51">
        <f t="shared" si="737"/>
        <v>0</v>
      </c>
      <c r="AB5385" s="51">
        <f t="shared" si="738"/>
        <v>0</v>
      </c>
      <c r="AC5385" s="52">
        <f t="shared" si="739"/>
        <v>177</v>
      </c>
      <c r="AD5385" s="53"/>
    </row>
    <row r="5386" spans="1:30">
      <c r="A5386" s="46"/>
      <c r="B5386" s="47" t="s">
        <v>451</v>
      </c>
      <c r="C5386" s="48" t="s">
        <v>4</v>
      </c>
      <c r="D5386" s="49">
        <v>78</v>
      </c>
      <c r="E5386" s="49">
        <v>0</v>
      </c>
      <c r="F5386" s="49">
        <v>0</v>
      </c>
      <c r="G5386" s="49">
        <v>0</v>
      </c>
      <c r="H5386" s="49">
        <v>0</v>
      </c>
      <c r="I5386" s="50">
        <v>30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724"/>
        <v>109.19999999999999</v>
      </c>
      <c r="O5386" s="51">
        <f t="shared" si="725"/>
        <v>0</v>
      </c>
      <c r="P5386" s="51">
        <f t="shared" si="726"/>
        <v>0</v>
      </c>
      <c r="Q5386" s="51">
        <f t="shared" si="727"/>
        <v>0</v>
      </c>
      <c r="R5386" s="51">
        <f t="shared" si="728"/>
        <v>0</v>
      </c>
      <c r="S5386" s="51">
        <f t="shared" si="729"/>
        <v>65.52</v>
      </c>
      <c r="T5386" s="51">
        <f t="shared" si="730"/>
        <v>0</v>
      </c>
      <c r="U5386" s="51">
        <f t="shared" si="731"/>
        <v>0</v>
      </c>
      <c r="V5386" s="51">
        <f t="shared" si="732"/>
        <v>0</v>
      </c>
      <c r="W5386" s="51">
        <f t="shared" si="733"/>
        <v>0</v>
      </c>
      <c r="X5386" s="51">
        <f t="shared" si="734"/>
        <v>174.71999999999997</v>
      </c>
      <c r="Y5386" s="51">
        <f t="shared" si="735"/>
        <v>0</v>
      </c>
      <c r="Z5386" s="51">
        <f t="shared" si="736"/>
        <v>0</v>
      </c>
      <c r="AA5386" s="51">
        <f t="shared" si="737"/>
        <v>0</v>
      </c>
      <c r="AB5386" s="51">
        <f t="shared" si="738"/>
        <v>0</v>
      </c>
      <c r="AC5386" s="52">
        <f t="shared" si="739"/>
        <v>174.7</v>
      </c>
      <c r="AD5386" s="53"/>
    </row>
    <row r="5387" spans="1:30">
      <c r="A5387" s="46"/>
      <c r="B5387" s="47" t="s">
        <v>452</v>
      </c>
      <c r="C5387" s="48" t="s">
        <v>4</v>
      </c>
      <c r="D5387" s="49">
        <v>72</v>
      </c>
      <c r="E5387" s="49">
        <v>0</v>
      </c>
      <c r="F5387" s="49">
        <v>0</v>
      </c>
      <c r="G5387" s="49">
        <v>0</v>
      </c>
      <c r="H5387" s="49">
        <v>0</v>
      </c>
      <c r="I5387" s="50">
        <v>20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724"/>
        <v>100.8</v>
      </c>
      <c r="O5387" s="51">
        <f t="shared" si="725"/>
        <v>0</v>
      </c>
      <c r="P5387" s="51">
        <f t="shared" si="726"/>
        <v>0</v>
      </c>
      <c r="Q5387" s="51">
        <f t="shared" si="727"/>
        <v>0</v>
      </c>
      <c r="R5387" s="51">
        <f t="shared" si="728"/>
        <v>0</v>
      </c>
      <c r="S5387" s="51">
        <f t="shared" si="729"/>
        <v>40.32</v>
      </c>
      <c r="T5387" s="51">
        <f t="shared" si="730"/>
        <v>0</v>
      </c>
      <c r="U5387" s="51">
        <f t="shared" si="731"/>
        <v>0</v>
      </c>
      <c r="V5387" s="51">
        <f t="shared" si="732"/>
        <v>0</v>
      </c>
      <c r="W5387" s="51">
        <f t="shared" si="733"/>
        <v>0</v>
      </c>
      <c r="X5387" s="51">
        <f t="shared" si="734"/>
        <v>141.12</v>
      </c>
      <c r="Y5387" s="51">
        <f t="shared" si="735"/>
        <v>0</v>
      </c>
      <c r="Z5387" s="51">
        <f t="shared" si="736"/>
        <v>0</v>
      </c>
      <c r="AA5387" s="51">
        <f t="shared" si="737"/>
        <v>0</v>
      </c>
      <c r="AB5387" s="51">
        <f t="shared" si="738"/>
        <v>0</v>
      </c>
      <c r="AC5387" s="52">
        <f t="shared" si="739"/>
        <v>141.1</v>
      </c>
      <c r="AD5387" s="53"/>
    </row>
    <row r="5388" spans="1:30">
      <c r="A5388" s="46"/>
      <c r="B5388" s="47" t="s">
        <v>453</v>
      </c>
      <c r="C5388" s="48" t="s">
        <v>4</v>
      </c>
      <c r="D5388" s="49">
        <v>71</v>
      </c>
      <c r="E5388" s="49">
        <v>0</v>
      </c>
      <c r="F5388" s="49">
        <v>0</v>
      </c>
      <c r="G5388" s="49">
        <v>0</v>
      </c>
      <c r="H5388" s="49">
        <v>0</v>
      </c>
      <c r="I5388" s="50">
        <v>20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724"/>
        <v>99.399999999999991</v>
      </c>
      <c r="O5388" s="51">
        <f t="shared" si="725"/>
        <v>0</v>
      </c>
      <c r="P5388" s="51">
        <f t="shared" si="726"/>
        <v>0</v>
      </c>
      <c r="Q5388" s="51">
        <f t="shared" si="727"/>
        <v>0</v>
      </c>
      <c r="R5388" s="51">
        <f t="shared" si="728"/>
        <v>0</v>
      </c>
      <c r="S5388" s="51">
        <f t="shared" si="729"/>
        <v>39.76</v>
      </c>
      <c r="T5388" s="51">
        <f t="shared" si="730"/>
        <v>0</v>
      </c>
      <c r="U5388" s="51">
        <f t="shared" si="731"/>
        <v>0</v>
      </c>
      <c r="V5388" s="51">
        <f t="shared" si="732"/>
        <v>0</v>
      </c>
      <c r="W5388" s="51">
        <f t="shared" si="733"/>
        <v>0</v>
      </c>
      <c r="X5388" s="51">
        <f t="shared" si="734"/>
        <v>139.16</v>
      </c>
      <c r="Y5388" s="51">
        <f t="shared" si="735"/>
        <v>0</v>
      </c>
      <c r="Z5388" s="51">
        <f t="shared" si="736"/>
        <v>0</v>
      </c>
      <c r="AA5388" s="51">
        <f t="shared" si="737"/>
        <v>0</v>
      </c>
      <c r="AB5388" s="51">
        <f t="shared" si="738"/>
        <v>0</v>
      </c>
      <c r="AC5388" s="52">
        <f t="shared" si="739"/>
        <v>139.19999999999999</v>
      </c>
      <c r="AD5388" s="53"/>
    </row>
    <row r="5389" spans="1:30">
      <c r="A5389" s="46"/>
      <c r="B5389" s="47" t="s">
        <v>454</v>
      </c>
      <c r="C5389" s="48" t="s">
        <v>4</v>
      </c>
      <c r="D5389" s="49">
        <v>78</v>
      </c>
      <c r="E5389" s="49">
        <v>0</v>
      </c>
      <c r="F5389" s="49">
        <v>0</v>
      </c>
      <c r="G5389" s="49">
        <v>0</v>
      </c>
      <c r="H5389" s="49">
        <v>0</v>
      </c>
      <c r="I5389" s="50">
        <v>30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724"/>
        <v>109.19999999999999</v>
      </c>
      <c r="O5389" s="51">
        <f t="shared" si="725"/>
        <v>0</v>
      </c>
      <c r="P5389" s="51">
        <f t="shared" si="726"/>
        <v>0</v>
      </c>
      <c r="Q5389" s="51">
        <f t="shared" si="727"/>
        <v>0</v>
      </c>
      <c r="R5389" s="51">
        <f t="shared" si="728"/>
        <v>0</v>
      </c>
      <c r="S5389" s="51">
        <f t="shared" si="729"/>
        <v>65.52</v>
      </c>
      <c r="T5389" s="51">
        <f t="shared" si="730"/>
        <v>0</v>
      </c>
      <c r="U5389" s="51">
        <f t="shared" si="731"/>
        <v>0</v>
      </c>
      <c r="V5389" s="51">
        <f t="shared" si="732"/>
        <v>0</v>
      </c>
      <c r="W5389" s="51">
        <f t="shared" si="733"/>
        <v>0</v>
      </c>
      <c r="X5389" s="51">
        <f t="shared" si="734"/>
        <v>174.71999999999997</v>
      </c>
      <c r="Y5389" s="51">
        <f t="shared" si="735"/>
        <v>0</v>
      </c>
      <c r="Z5389" s="51">
        <f t="shared" si="736"/>
        <v>0</v>
      </c>
      <c r="AA5389" s="51">
        <f t="shared" si="737"/>
        <v>0</v>
      </c>
      <c r="AB5389" s="51">
        <f t="shared" si="738"/>
        <v>0</v>
      </c>
      <c r="AC5389" s="52">
        <f t="shared" si="739"/>
        <v>174.7</v>
      </c>
      <c r="AD5389" s="53"/>
    </row>
    <row r="5390" spans="1:30">
      <c r="A5390" s="46"/>
      <c r="B5390" s="47" t="s">
        <v>455</v>
      </c>
      <c r="C5390" s="48" t="s">
        <v>4</v>
      </c>
      <c r="D5390" s="49">
        <v>80</v>
      </c>
      <c r="E5390" s="49">
        <v>0</v>
      </c>
      <c r="F5390" s="49">
        <v>0</v>
      </c>
      <c r="G5390" s="49">
        <v>0</v>
      </c>
      <c r="H5390" s="49">
        <v>0</v>
      </c>
      <c r="I5390" s="50">
        <v>30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724"/>
        <v>112</v>
      </c>
      <c r="O5390" s="51">
        <f t="shared" si="725"/>
        <v>0</v>
      </c>
      <c r="P5390" s="51">
        <f t="shared" si="726"/>
        <v>0</v>
      </c>
      <c r="Q5390" s="51">
        <f t="shared" si="727"/>
        <v>0</v>
      </c>
      <c r="R5390" s="51">
        <f t="shared" si="728"/>
        <v>0</v>
      </c>
      <c r="S5390" s="51">
        <f t="shared" si="729"/>
        <v>67.2</v>
      </c>
      <c r="T5390" s="51">
        <f t="shared" si="730"/>
        <v>0</v>
      </c>
      <c r="U5390" s="51">
        <f t="shared" si="731"/>
        <v>0</v>
      </c>
      <c r="V5390" s="51">
        <f t="shared" si="732"/>
        <v>0</v>
      </c>
      <c r="W5390" s="51">
        <f t="shared" si="733"/>
        <v>0</v>
      </c>
      <c r="X5390" s="51">
        <f t="shared" si="734"/>
        <v>179.2</v>
      </c>
      <c r="Y5390" s="51">
        <f t="shared" si="735"/>
        <v>0</v>
      </c>
      <c r="Z5390" s="51">
        <f t="shared" si="736"/>
        <v>0</v>
      </c>
      <c r="AA5390" s="51">
        <f t="shared" si="737"/>
        <v>0</v>
      </c>
      <c r="AB5390" s="51">
        <f t="shared" si="738"/>
        <v>0</v>
      </c>
      <c r="AC5390" s="52">
        <f t="shared" si="739"/>
        <v>179.2</v>
      </c>
      <c r="AD5390" s="53"/>
    </row>
    <row r="5391" spans="1:30">
      <c r="A5391" s="46"/>
      <c r="B5391" s="47" t="s">
        <v>456</v>
      </c>
      <c r="C5391" s="48" t="s">
        <v>4</v>
      </c>
      <c r="D5391" s="49">
        <v>100</v>
      </c>
      <c r="E5391" s="49">
        <v>0</v>
      </c>
      <c r="F5391" s="49">
        <v>0</v>
      </c>
      <c r="G5391" s="49">
        <v>0</v>
      </c>
      <c r="H5391" s="49">
        <v>0</v>
      </c>
      <c r="I5391" s="50">
        <v>50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724"/>
        <v>140</v>
      </c>
      <c r="O5391" s="51">
        <f t="shared" si="725"/>
        <v>0</v>
      </c>
      <c r="P5391" s="51">
        <f t="shared" si="726"/>
        <v>0</v>
      </c>
      <c r="Q5391" s="51">
        <f t="shared" si="727"/>
        <v>0</v>
      </c>
      <c r="R5391" s="51">
        <f t="shared" si="728"/>
        <v>0</v>
      </c>
      <c r="S5391" s="51">
        <f t="shared" si="729"/>
        <v>140</v>
      </c>
      <c r="T5391" s="51">
        <f t="shared" si="730"/>
        <v>0</v>
      </c>
      <c r="U5391" s="51">
        <f t="shared" si="731"/>
        <v>0</v>
      </c>
      <c r="V5391" s="51">
        <f t="shared" si="732"/>
        <v>0</v>
      </c>
      <c r="W5391" s="51">
        <f t="shared" si="733"/>
        <v>0</v>
      </c>
      <c r="X5391" s="51">
        <f t="shared" si="734"/>
        <v>280</v>
      </c>
      <c r="Y5391" s="51">
        <f t="shared" si="735"/>
        <v>0</v>
      </c>
      <c r="Z5391" s="51">
        <f t="shared" si="736"/>
        <v>0</v>
      </c>
      <c r="AA5391" s="51">
        <f t="shared" si="737"/>
        <v>0</v>
      </c>
      <c r="AB5391" s="51">
        <f t="shared" si="738"/>
        <v>0</v>
      </c>
      <c r="AC5391" s="52">
        <f t="shared" si="739"/>
        <v>280</v>
      </c>
      <c r="AD5391" s="53"/>
    </row>
    <row r="5392" spans="1:30">
      <c r="A5392" s="46"/>
      <c r="B5392" s="47" t="s">
        <v>457</v>
      </c>
      <c r="C5392" s="48" t="s">
        <v>4</v>
      </c>
      <c r="D5392" s="49">
        <v>69</v>
      </c>
      <c r="E5392" s="49">
        <v>0</v>
      </c>
      <c r="F5392" s="49">
        <v>0</v>
      </c>
      <c r="G5392" s="49">
        <v>0</v>
      </c>
      <c r="H5392" s="49">
        <v>0</v>
      </c>
      <c r="I5392" s="50">
        <v>20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724"/>
        <v>96.6</v>
      </c>
      <c r="O5392" s="51">
        <f t="shared" si="725"/>
        <v>0</v>
      </c>
      <c r="P5392" s="51">
        <f t="shared" si="726"/>
        <v>0</v>
      </c>
      <c r="Q5392" s="51">
        <f t="shared" si="727"/>
        <v>0</v>
      </c>
      <c r="R5392" s="51">
        <f t="shared" si="728"/>
        <v>0</v>
      </c>
      <c r="S5392" s="51">
        <f t="shared" si="729"/>
        <v>38.64</v>
      </c>
      <c r="T5392" s="51">
        <f t="shared" si="730"/>
        <v>0</v>
      </c>
      <c r="U5392" s="51">
        <f t="shared" si="731"/>
        <v>0</v>
      </c>
      <c r="V5392" s="51">
        <f t="shared" si="732"/>
        <v>0</v>
      </c>
      <c r="W5392" s="51">
        <f t="shared" si="733"/>
        <v>0</v>
      </c>
      <c r="X5392" s="51">
        <f t="shared" si="734"/>
        <v>135.24</v>
      </c>
      <c r="Y5392" s="51">
        <f t="shared" si="735"/>
        <v>0</v>
      </c>
      <c r="Z5392" s="51">
        <f t="shared" si="736"/>
        <v>0</v>
      </c>
      <c r="AA5392" s="51">
        <f t="shared" si="737"/>
        <v>0</v>
      </c>
      <c r="AB5392" s="51">
        <f t="shared" si="738"/>
        <v>0</v>
      </c>
      <c r="AC5392" s="52">
        <f t="shared" si="739"/>
        <v>135.19999999999999</v>
      </c>
      <c r="AD5392" s="53"/>
    </row>
    <row r="5393" spans="1:30">
      <c r="A5393" s="46"/>
      <c r="B5393" s="47" t="s">
        <v>458</v>
      </c>
      <c r="C5393" s="48" t="s">
        <v>4</v>
      </c>
      <c r="D5393" s="49">
        <v>69</v>
      </c>
      <c r="E5393" s="49">
        <v>0</v>
      </c>
      <c r="F5393" s="49">
        <v>0</v>
      </c>
      <c r="G5393" s="49">
        <v>0</v>
      </c>
      <c r="H5393" s="49">
        <v>0</v>
      </c>
      <c r="I5393" s="50">
        <v>20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724"/>
        <v>96.6</v>
      </c>
      <c r="O5393" s="51">
        <f t="shared" si="725"/>
        <v>0</v>
      </c>
      <c r="P5393" s="51">
        <f t="shared" si="726"/>
        <v>0</v>
      </c>
      <c r="Q5393" s="51">
        <f t="shared" si="727"/>
        <v>0</v>
      </c>
      <c r="R5393" s="51">
        <f t="shared" si="728"/>
        <v>0</v>
      </c>
      <c r="S5393" s="51">
        <f t="shared" si="729"/>
        <v>38.64</v>
      </c>
      <c r="T5393" s="51">
        <f t="shared" si="730"/>
        <v>0</v>
      </c>
      <c r="U5393" s="51">
        <f t="shared" si="731"/>
        <v>0</v>
      </c>
      <c r="V5393" s="51">
        <f t="shared" si="732"/>
        <v>0</v>
      </c>
      <c r="W5393" s="51">
        <f t="shared" si="733"/>
        <v>0</v>
      </c>
      <c r="X5393" s="51">
        <f t="shared" si="734"/>
        <v>135.24</v>
      </c>
      <c r="Y5393" s="51">
        <f t="shared" si="735"/>
        <v>0</v>
      </c>
      <c r="Z5393" s="51">
        <f t="shared" si="736"/>
        <v>0</v>
      </c>
      <c r="AA5393" s="51">
        <f t="shared" si="737"/>
        <v>0</v>
      </c>
      <c r="AB5393" s="51">
        <f t="shared" si="738"/>
        <v>0</v>
      </c>
      <c r="AC5393" s="52">
        <f t="shared" si="739"/>
        <v>135.19999999999999</v>
      </c>
      <c r="AD5393" s="53"/>
    </row>
    <row r="5394" spans="1:30">
      <c r="A5394" s="46"/>
      <c r="B5394" s="47" t="s">
        <v>459</v>
      </c>
      <c r="C5394" s="48" t="s">
        <v>4</v>
      </c>
      <c r="D5394" s="49">
        <v>74</v>
      </c>
      <c r="E5394" s="49">
        <v>0</v>
      </c>
      <c r="F5394" s="49">
        <v>0</v>
      </c>
      <c r="G5394" s="49">
        <v>0</v>
      </c>
      <c r="H5394" s="49">
        <v>0</v>
      </c>
      <c r="I5394" s="50">
        <v>20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724"/>
        <v>103.6</v>
      </c>
      <c r="O5394" s="51">
        <f t="shared" si="725"/>
        <v>0</v>
      </c>
      <c r="P5394" s="51">
        <f t="shared" si="726"/>
        <v>0</v>
      </c>
      <c r="Q5394" s="51">
        <f t="shared" si="727"/>
        <v>0</v>
      </c>
      <c r="R5394" s="51">
        <f t="shared" si="728"/>
        <v>0</v>
      </c>
      <c r="S5394" s="51">
        <f t="shared" si="729"/>
        <v>41.44</v>
      </c>
      <c r="T5394" s="51">
        <f t="shared" si="730"/>
        <v>0</v>
      </c>
      <c r="U5394" s="51">
        <f t="shared" si="731"/>
        <v>0</v>
      </c>
      <c r="V5394" s="51">
        <f t="shared" si="732"/>
        <v>0</v>
      </c>
      <c r="W5394" s="51">
        <f t="shared" si="733"/>
        <v>0</v>
      </c>
      <c r="X5394" s="51">
        <f t="shared" si="734"/>
        <v>145.04</v>
      </c>
      <c r="Y5394" s="51">
        <f t="shared" si="735"/>
        <v>0</v>
      </c>
      <c r="Z5394" s="51">
        <f t="shared" si="736"/>
        <v>0</v>
      </c>
      <c r="AA5394" s="51">
        <f t="shared" si="737"/>
        <v>0</v>
      </c>
      <c r="AB5394" s="51">
        <f t="shared" si="738"/>
        <v>0</v>
      </c>
      <c r="AC5394" s="52">
        <f t="shared" si="739"/>
        <v>145</v>
      </c>
      <c r="AD5394" s="53"/>
    </row>
    <row r="5395" spans="1:30">
      <c r="A5395" s="46"/>
      <c r="B5395" s="47" t="s">
        <v>460</v>
      </c>
      <c r="C5395" s="48" t="s">
        <v>4</v>
      </c>
      <c r="D5395" s="49">
        <v>69</v>
      </c>
      <c r="E5395" s="49">
        <v>0</v>
      </c>
      <c r="F5395" s="49">
        <v>0</v>
      </c>
      <c r="G5395" s="49">
        <v>0</v>
      </c>
      <c r="H5395" s="49">
        <v>0</v>
      </c>
      <c r="I5395" s="50">
        <v>20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724"/>
        <v>96.6</v>
      </c>
      <c r="O5395" s="51">
        <f t="shared" si="725"/>
        <v>0</v>
      </c>
      <c r="P5395" s="51">
        <f t="shared" si="726"/>
        <v>0</v>
      </c>
      <c r="Q5395" s="51">
        <f t="shared" si="727"/>
        <v>0</v>
      </c>
      <c r="R5395" s="51">
        <f t="shared" si="728"/>
        <v>0</v>
      </c>
      <c r="S5395" s="51">
        <f t="shared" si="729"/>
        <v>38.64</v>
      </c>
      <c r="T5395" s="51">
        <f t="shared" si="730"/>
        <v>0</v>
      </c>
      <c r="U5395" s="51">
        <f t="shared" si="731"/>
        <v>0</v>
      </c>
      <c r="V5395" s="51">
        <f t="shared" si="732"/>
        <v>0</v>
      </c>
      <c r="W5395" s="51">
        <f t="shared" si="733"/>
        <v>0</v>
      </c>
      <c r="X5395" s="51">
        <f t="shared" si="734"/>
        <v>135.24</v>
      </c>
      <c r="Y5395" s="51">
        <f t="shared" si="735"/>
        <v>0</v>
      </c>
      <c r="Z5395" s="51">
        <f t="shared" si="736"/>
        <v>0</v>
      </c>
      <c r="AA5395" s="51">
        <f t="shared" si="737"/>
        <v>0</v>
      </c>
      <c r="AB5395" s="51">
        <f t="shared" si="738"/>
        <v>0</v>
      </c>
      <c r="AC5395" s="52">
        <f t="shared" si="739"/>
        <v>135.19999999999999</v>
      </c>
      <c r="AD5395" s="53"/>
    </row>
    <row r="5396" spans="1:30">
      <c r="A5396" s="46"/>
      <c r="B5396" s="47" t="s">
        <v>461</v>
      </c>
      <c r="C5396" s="48" t="s">
        <v>4</v>
      </c>
      <c r="D5396" s="49">
        <v>69</v>
      </c>
      <c r="E5396" s="49">
        <v>0</v>
      </c>
      <c r="F5396" s="49">
        <v>0</v>
      </c>
      <c r="G5396" s="49">
        <v>0</v>
      </c>
      <c r="H5396" s="49">
        <v>0</v>
      </c>
      <c r="I5396" s="50">
        <v>20</v>
      </c>
      <c r="J5396" s="50">
        <v>0</v>
      </c>
      <c r="K5396" s="50">
        <v>0</v>
      </c>
      <c r="L5396" s="50">
        <v>0</v>
      </c>
      <c r="M5396" s="50">
        <v>0</v>
      </c>
      <c r="N5396" s="51">
        <f t="shared" si="724"/>
        <v>96.6</v>
      </c>
      <c r="O5396" s="51">
        <f t="shared" si="725"/>
        <v>0</v>
      </c>
      <c r="P5396" s="51">
        <f t="shared" si="726"/>
        <v>0</v>
      </c>
      <c r="Q5396" s="51">
        <f t="shared" si="727"/>
        <v>0</v>
      </c>
      <c r="R5396" s="51">
        <f t="shared" si="728"/>
        <v>0</v>
      </c>
      <c r="S5396" s="51">
        <f t="shared" si="729"/>
        <v>38.64</v>
      </c>
      <c r="T5396" s="51">
        <f t="shared" si="730"/>
        <v>0</v>
      </c>
      <c r="U5396" s="51">
        <f t="shared" si="731"/>
        <v>0</v>
      </c>
      <c r="V5396" s="51">
        <f t="shared" si="732"/>
        <v>0</v>
      </c>
      <c r="W5396" s="51">
        <f t="shared" si="733"/>
        <v>0</v>
      </c>
      <c r="X5396" s="51">
        <f t="shared" si="734"/>
        <v>135.24</v>
      </c>
      <c r="Y5396" s="51">
        <f t="shared" si="735"/>
        <v>0</v>
      </c>
      <c r="Z5396" s="51">
        <f t="shared" si="736"/>
        <v>0</v>
      </c>
      <c r="AA5396" s="51">
        <f t="shared" si="737"/>
        <v>0</v>
      </c>
      <c r="AB5396" s="51">
        <f t="shared" si="738"/>
        <v>0</v>
      </c>
      <c r="AC5396" s="52">
        <f t="shared" si="739"/>
        <v>135.19999999999999</v>
      </c>
      <c r="AD5396" s="53"/>
    </row>
    <row r="5397" spans="1:30">
      <c r="A5397" s="46"/>
      <c r="B5397" s="47" t="s">
        <v>462</v>
      </c>
      <c r="C5397" s="48" t="s">
        <v>4</v>
      </c>
      <c r="D5397" s="49">
        <v>90</v>
      </c>
      <c r="E5397" s="49">
        <v>0</v>
      </c>
      <c r="F5397" s="49">
        <v>0</v>
      </c>
      <c r="G5397" s="49">
        <v>0</v>
      </c>
      <c r="H5397" s="49">
        <v>0</v>
      </c>
      <c r="I5397" s="50">
        <v>50</v>
      </c>
      <c r="J5397" s="50">
        <v>0</v>
      </c>
      <c r="K5397" s="50">
        <v>0</v>
      </c>
      <c r="L5397" s="50">
        <v>0</v>
      </c>
      <c r="M5397" s="50">
        <v>0</v>
      </c>
      <c r="N5397" s="51">
        <f t="shared" si="724"/>
        <v>125.99999999999999</v>
      </c>
      <c r="O5397" s="51">
        <f t="shared" si="725"/>
        <v>0</v>
      </c>
      <c r="P5397" s="51">
        <f t="shared" si="726"/>
        <v>0</v>
      </c>
      <c r="Q5397" s="51">
        <f t="shared" si="727"/>
        <v>0</v>
      </c>
      <c r="R5397" s="51">
        <f t="shared" si="728"/>
        <v>0</v>
      </c>
      <c r="S5397" s="51">
        <f t="shared" si="729"/>
        <v>125.99999999999997</v>
      </c>
      <c r="T5397" s="51">
        <f t="shared" si="730"/>
        <v>0</v>
      </c>
      <c r="U5397" s="51">
        <f t="shared" si="731"/>
        <v>0</v>
      </c>
      <c r="V5397" s="51">
        <f t="shared" si="732"/>
        <v>0</v>
      </c>
      <c r="W5397" s="51">
        <f t="shared" si="733"/>
        <v>0</v>
      </c>
      <c r="X5397" s="51">
        <f t="shared" si="734"/>
        <v>251.99999999999994</v>
      </c>
      <c r="Y5397" s="51">
        <f t="shared" si="735"/>
        <v>0</v>
      </c>
      <c r="Z5397" s="51">
        <f t="shared" si="736"/>
        <v>0</v>
      </c>
      <c r="AA5397" s="51">
        <f t="shared" si="737"/>
        <v>0</v>
      </c>
      <c r="AB5397" s="51">
        <f t="shared" si="738"/>
        <v>0</v>
      </c>
      <c r="AC5397" s="52">
        <f t="shared" si="739"/>
        <v>252</v>
      </c>
      <c r="AD5397" s="53"/>
    </row>
    <row r="5398" spans="1:30">
      <c r="A5398" s="46"/>
      <c r="B5398" s="47" t="s">
        <v>463</v>
      </c>
      <c r="C5398" s="48" t="s">
        <v>4</v>
      </c>
      <c r="D5398" s="49">
        <v>69</v>
      </c>
      <c r="E5398" s="49">
        <v>0</v>
      </c>
      <c r="F5398" s="49">
        <v>0</v>
      </c>
      <c r="G5398" s="49">
        <v>0</v>
      </c>
      <c r="H5398" s="49">
        <v>0</v>
      </c>
      <c r="I5398" s="50">
        <v>20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724"/>
        <v>96.6</v>
      </c>
      <c r="O5398" s="51">
        <f t="shared" si="725"/>
        <v>0</v>
      </c>
      <c r="P5398" s="51">
        <f t="shared" si="726"/>
        <v>0</v>
      </c>
      <c r="Q5398" s="51">
        <f t="shared" si="727"/>
        <v>0</v>
      </c>
      <c r="R5398" s="51">
        <f t="shared" si="728"/>
        <v>0</v>
      </c>
      <c r="S5398" s="51">
        <f t="shared" si="729"/>
        <v>38.64</v>
      </c>
      <c r="T5398" s="51">
        <f t="shared" si="730"/>
        <v>0</v>
      </c>
      <c r="U5398" s="51">
        <f t="shared" si="731"/>
        <v>0</v>
      </c>
      <c r="V5398" s="51">
        <f t="shared" si="732"/>
        <v>0</v>
      </c>
      <c r="W5398" s="51">
        <f t="shared" si="733"/>
        <v>0</v>
      </c>
      <c r="X5398" s="51">
        <f t="shared" si="734"/>
        <v>135.24</v>
      </c>
      <c r="Y5398" s="51">
        <f t="shared" si="735"/>
        <v>0</v>
      </c>
      <c r="Z5398" s="51">
        <f t="shared" si="736"/>
        <v>0</v>
      </c>
      <c r="AA5398" s="51">
        <f t="shared" si="737"/>
        <v>0</v>
      </c>
      <c r="AB5398" s="51">
        <f t="shared" si="738"/>
        <v>0</v>
      </c>
      <c r="AC5398" s="52">
        <f t="shared" si="739"/>
        <v>135.19999999999999</v>
      </c>
      <c r="AD5398" s="53"/>
    </row>
    <row r="5399" spans="1:30">
      <c r="A5399" s="46"/>
      <c r="B5399" s="47" t="s">
        <v>464</v>
      </c>
      <c r="C5399" s="48" t="s">
        <v>4</v>
      </c>
      <c r="D5399" s="49">
        <v>69</v>
      </c>
      <c r="E5399" s="49">
        <v>0</v>
      </c>
      <c r="F5399" s="49">
        <v>0</v>
      </c>
      <c r="G5399" s="49">
        <v>0</v>
      </c>
      <c r="H5399" s="49">
        <v>0</v>
      </c>
      <c r="I5399" s="50">
        <v>20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724"/>
        <v>96.6</v>
      </c>
      <c r="O5399" s="51">
        <f t="shared" si="725"/>
        <v>0</v>
      </c>
      <c r="P5399" s="51">
        <f t="shared" si="726"/>
        <v>0</v>
      </c>
      <c r="Q5399" s="51">
        <f t="shared" si="727"/>
        <v>0</v>
      </c>
      <c r="R5399" s="51">
        <f t="shared" si="728"/>
        <v>0</v>
      </c>
      <c r="S5399" s="51">
        <f t="shared" si="729"/>
        <v>38.64</v>
      </c>
      <c r="T5399" s="51">
        <f t="shared" si="730"/>
        <v>0</v>
      </c>
      <c r="U5399" s="51">
        <f t="shared" si="731"/>
        <v>0</v>
      </c>
      <c r="V5399" s="51">
        <f t="shared" si="732"/>
        <v>0</v>
      </c>
      <c r="W5399" s="51">
        <f t="shared" si="733"/>
        <v>0</v>
      </c>
      <c r="X5399" s="51">
        <f t="shared" si="734"/>
        <v>135.24</v>
      </c>
      <c r="Y5399" s="51">
        <f t="shared" si="735"/>
        <v>0</v>
      </c>
      <c r="Z5399" s="51">
        <f t="shared" si="736"/>
        <v>0</v>
      </c>
      <c r="AA5399" s="51">
        <f t="shared" si="737"/>
        <v>0</v>
      </c>
      <c r="AB5399" s="51">
        <f t="shared" si="738"/>
        <v>0</v>
      </c>
      <c r="AC5399" s="52">
        <f t="shared" si="739"/>
        <v>135.19999999999999</v>
      </c>
      <c r="AD5399" s="53"/>
    </row>
    <row r="5400" spans="1:30">
      <c r="A5400" s="46"/>
      <c r="B5400" s="47" t="s">
        <v>465</v>
      </c>
      <c r="C5400" s="48" t="s">
        <v>4</v>
      </c>
      <c r="D5400" s="49">
        <v>81</v>
      </c>
      <c r="E5400" s="49">
        <v>0</v>
      </c>
      <c r="F5400" s="49">
        <v>0</v>
      </c>
      <c r="G5400" s="49">
        <v>0</v>
      </c>
      <c r="H5400" s="49">
        <v>0</v>
      </c>
      <c r="I5400" s="50">
        <v>21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724"/>
        <v>113.39999999999999</v>
      </c>
      <c r="O5400" s="51">
        <f t="shared" si="725"/>
        <v>0</v>
      </c>
      <c r="P5400" s="51">
        <f t="shared" si="726"/>
        <v>0</v>
      </c>
      <c r="Q5400" s="51">
        <f t="shared" si="727"/>
        <v>0</v>
      </c>
      <c r="R5400" s="51">
        <f t="shared" si="728"/>
        <v>0</v>
      </c>
      <c r="S5400" s="51">
        <f t="shared" si="729"/>
        <v>47.627999999999993</v>
      </c>
      <c r="T5400" s="51">
        <f t="shared" si="730"/>
        <v>0</v>
      </c>
      <c r="U5400" s="51">
        <f t="shared" si="731"/>
        <v>0</v>
      </c>
      <c r="V5400" s="51">
        <f t="shared" si="732"/>
        <v>0</v>
      </c>
      <c r="W5400" s="51">
        <f t="shared" si="733"/>
        <v>0</v>
      </c>
      <c r="X5400" s="51">
        <f t="shared" si="734"/>
        <v>161.02799999999999</v>
      </c>
      <c r="Y5400" s="51">
        <f t="shared" si="735"/>
        <v>0</v>
      </c>
      <c r="Z5400" s="51">
        <f t="shared" si="736"/>
        <v>0</v>
      </c>
      <c r="AA5400" s="51">
        <f t="shared" si="737"/>
        <v>0</v>
      </c>
      <c r="AB5400" s="51">
        <f t="shared" si="738"/>
        <v>0</v>
      </c>
      <c r="AC5400" s="52">
        <f t="shared" si="739"/>
        <v>161</v>
      </c>
      <c r="AD5400" s="53"/>
    </row>
    <row r="5401" spans="1:30">
      <c r="A5401" s="46"/>
      <c r="B5401" s="47" t="s">
        <v>466</v>
      </c>
      <c r="C5401" s="48" t="s">
        <v>4</v>
      </c>
      <c r="D5401" s="49">
        <v>76</v>
      </c>
      <c r="E5401" s="49">
        <v>0</v>
      </c>
      <c r="F5401" s="49">
        <v>0</v>
      </c>
      <c r="G5401" s="49">
        <v>0</v>
      </c>
      <c r="H5401" s="49">
        <v>0</v>
      </c>
      <c r="I5401" s="50">
        <v>21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724"/>
        <v>106.39999999999999</v>
      </c>
      <c r="O5401" s="51">
        <f t="shared" si="725"/>
        <v>0</v>
      </c>
      <c r="P5401" s="51">
        <f t="shared" si="726"/>
        <v>0</v>
      </c>
      <c r="Q5401" s="51">
        <f t="shared" si="727"/>
        <v>0</v>
      </c>
      <c r="R5401" s="51">
        <f t="shared" si="728"/>
        <v>0</v>
      </c>
      <c r="S5401" s="51">
        <f t="shared" si="729"/>
        <v>44.687999999999995</v>
      </c>
      <c r="T5401" s="51">
        <f t="shared" si="730"/>
        <v>0</v>
      </c>
      <c r="U5401" s="51">
        <f t="shared" si="731"/>
        <v>0</v>
      </c>
      <c r="V5401" s="51">
        <f t="shared" si="732"/>
        <v>0</v>
      </c>
      <c r="W5401" s="51">
        <f t="shared" si="733"/>
        <v>0</v>
      </c>
      <c r="X5401" s="51">
        <f t="shared" si="734"/>
        <v>151.08799999999999</v>
      </c>
      <c r="Y5401" s="51">
        <f t="shared" si="735"/>
        <v>0</v>
      </c>
      <c r="Z5401" s="51">
        <f t="shared" si="736"/>
        <v>0</v>
      </c>
      <c r="AA5401" s="51">
        <f t="shared" si="737"/>
        <v>0</v>
      </c>
      <c r="AB5401" s="51">
        <f t="shared" si="738"/>
        <v>0</v>
      </c>
      <c r="AC5401" s="52">
        <f t="shared" si="739"/>
        <v>151.1</v>
      </c>
      <c r="AD5401" s="53"/>
    </row>
    <row r="5402" spans="1:30">
      <c r="A5402" s="46"/>
      <c r="B5402" s="47" t="s">
        <v>467</v>
      </c>
      <c r="C5402" s="48" t="s">
        <v>4</v>
      </c>
      <c r="D5402" s="49">
        <v>72</v>
      </c>
      <c r="E5402" s="49">
        <v>0</v>
      </c>
      <c r="F5402" s="49">
        <v>0</v>
      </c>
      <c r="G5402" s="49">
        <v>0</v>
      </c>
      <c r="H5402" s="49">
        <v>0</v>
      </c>
      <c r="I5402" s="50">
        <v>20</v>
      </c>
      <c r="J5402" s="50">
        <v>0</v>
      </c>
      <c r="K5402" s="50">
        <v>0</v>
      </c>
      <c r="L5402" s="50">
        <v>0</v>
      </c>
      <c r="M5402" s="50">
        <v>0</v>
      </c>
      <c r="N5402" s="51">
        <f t="shared" si="724"/>
        <v>100.8</v>
      </c>
      <c r="O5402" s="51">
        <f t="shared" si="725"/>
        <v>0</v>
      </c>
      <c r="P5402" s="51">
        <f t="shared" si="726"/>
        <v>0</v>
      </c>
      <c r="Q5402" s="51">
        <f t="shared" si="727"/>
        <v>0</v>
      </c>
      <c r="R5402" s="51">
        <f t="shared" si="728"/>
        <v>0</v>
      </c>
      <c r="S5402" s="51">
        <f t="shared" si="729"/>
        <v>40.32</v>
      </c>
      <c r="T5402" s="51">
        <f t="shared" si="730"/>
        <v>0</v>
      </c>
      <c r="U5402" s="51">
        <f t="shared" si="731"/>
        <v>0</v>
      </c>
      <c r="V5402" s="51">
        <f t="shared" si="732"/>
        <v>0</v>
      </c>
      <c r="W5402" s="51">
        <f t="shared" si="733"/>
        <v>0</v>
      </c>
      <c r="X5402" s="51">
        <f t="shared" si="734"/>
        <v>141.12</v>
      </c>
      <c r="Y5402" s="51">
        <f t="shared" si="735"/>
        <v>0</v>
      </c>
      <c r="Z5402" s="51">
        <f t="shared" si="736"/>
        <v>0</v>
      </c>
      <c r="AA5402" s="51">
        <f t="shared" si="737"/>
        <v>0</v>
      </c>
      <c r="AB5402" s="51">
        <f t="shared" si="738"/>
        <v>0</v>
      </c>
      <c r="AC5402" s="52">
        <f t="shared" si="739"/>
        <v>141.1</v>
      </c>
      <c r="AD5402" s="53"/>
    </row>
    <row r="5403" spans="1:30">
      <c r="A5403" s="46"/>
      <c r="B5403" s="47" t="s">
        <v>468</v>
      </c>
      <c r="C5403" s="48" t="s">
        <v>4</v>
      </c>
      <c r="D5403" s="49">
        <v>74</v>
      </c>
      <c r="E5403" s="49">
        <v>0</v>
      </c>
      <c r="F5403" s="49">
        <v>0</v>
      </c>
      <c r="G5403" s="49">
        <v>0</v>
      </c>
      <c r="H5403" s="49">
        <v>0</v>
      </c>
      <c r="I5403" s="50">
        <v>21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724"/>
        <v>103.6</v>
      </c>
      <c r="O5403" s="51">
        <f t="shared" si="725"/>
        <v>0</v>
      </c>
      <c r="P5403" s="51">
        <f t="shared" si="726"/>
        <v>0</v>
      </c>
      <c r="Q5403" s="51">
        <f t="shared" si="727"/>
        <v>0</v>
      </c>
      <c r="R5403" s="51">
        <f t="shared" si="728"/>
        <v>0</v>
      </c>
      <c r="S5403" s="51">
        <f t="shared" si="729"/>
        <v>43.512</v>
      </c>
      <c r="T5403" s="51">
        <f t="shared" si="730"/>
        <v>0</v>
      </c>
      <c r="U5403" s="51">
        <f t="shared" si="731"/>
        <v>0</v>
      </c>
      <c r="V5403" s="51">
        <f t="shared" si="732"/>
        <v>0</v>
      </c>
      <c r="W5403" s="51">
        <f t="shared" si="733"/>
        <v>0</v>
      </c>
      <c r="X5403" s="51">
        <f t="shared" si="734"/>
        <v>147.11199999999999</v>
      </c>
      <c r="Y5403" s="51">
        <f t="shared" si="735"/>
        <v>0</v>
      </c>
      <c r="Z5403" s="51">
        <f t="shared" si="736"/>
        <v>0</v>
      </c>
      <c r="AA5403" s="51">
        <f t="shared" si="737"/>
        <v>0</v>
      </c>
      <c r="AB5403" s="51">
        <f t="shared" si="738"/>
        <v>0</v>
      </c>
      <c r="AC5403" s="52">
        <f t="shared" si="739"/>
        <v>147.1</v>
      </c>
      <c r="AD5403" s="53"/>
    </row>
    <row r="5404" spans="1:30">
      <c r="A5404" s="46"/>
      <c r="B5404" s="47" t="s">
        <v>469</v>
      </c>
      <c r="C5404" s="48" t="s">
        <v>4</v>
      </c>
      <c r="D5404" s="49">
        <v>84</v>
      </c>
      <c r="E5404" s="49">
        <v>0</v>
      </c>
      <c r="F5404" s="49">
        <v>0</v>
      </c>
      <c r="G5404" s="49">
        <v>0</v>
      </c>
      <c r="H5404" s="49">
        <v>0</v>
      </c>
      <c r="I5404" s="50">
        <v>28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724"/>
        <v>117.6</v>
      </c>
      <c r="O5404" s="51">
        <f t="shared" si="725"/>
        <v>0</v>
      </c>
      <c r="P5404" s="51">
        <f t="shared" si="726"/>
        <v>0</v>
      </c>
      <c r="Q5404" s="51">
        <f t="shared" si="727"/>
        <v>0</v>
      </c>
      <c r="R5404" s="51">
        <f t="shared" si="728"/>
        <v>0</v>
      </c>
      <c r="S5404" s="51">
        <f t="shared" si="729"/>
        <v>65.855999999999995</v>
      </c>
      <c r="T5404" s="51">
        <f t="shared" si="730"/>
        <v>0</v>
      </c>
      <c r="U5404" s="51">
        <f t="shared" si="731"/>
        <v>0</v>
      </c>
      <c r="V5404" s="51">
        <f t="shared" si="732"/>
        <v>0</v>
      </c>
      <c r="W5404" s="51">
        <f t="shared" si="733"/>
        <v>0</v>
      </c>
      <c r="X5404" s="51">
        <f t="shared" si="734"/>
        <v>183.45599999999999</v>
      </c>
      <c r="Y5404" s="51">
        <f t="shared" si="735"/>
        <v>0</v>
      </c>
      <c r="Z5404" s="51">
        <f t="shared" si="736"/>
        <v>0</v>
      </c>
      <c r="AA5404" s="51">
        <f t="shared" si="737"/>
        <v>0</v>
      </c>
      <c r="AB5404" s="51">
        <f t="shared" si="738"/>
        <v>0</v>
      </c>
      <c r="AC5404" s="52">
        <f t="shared" si="739"/>
        <v>183.5</v>
      </c>
      <c r="AD5404" s="53"/>
    </row>
    <row r="5405" spans="1:30">
      <c r="A5405" s="46"/>
      <c r="B5405" s="47" t="s">
        <v>470</v>
      </c>
      <c r="C5405" s="48" t="s">
        <v>4</v>
      </c>
      <c r="D5405" s="49">
        <v>83</v>
      </c>
      <c r="E5405" s="49">
        <v>0</v>
      </c>
      <c r="F5405" s="49">
        <v>0</v>
      </c>
      <c r="G5405" s="49">
        <v>0</v>
      </c>
      <c r="H5405" s="49">
        <v>0</v>
      </c>
      <c r="I5405" s="50">
        <v>30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724"/>
        <v>116.19999999999999</v>
      </c>
      <c r="O5405" s="51">
        <f t="shared" si="725"/>
        <v>0</v>
      </c>
      <c r="P5405" s="51">
        <f t="shared" si="726"/>
        <v>0</v>
      </c>
      <c r="Q5405" s="51">
        <f t="shared" si="727"/>
        <v>0</v>
      </c>
      <c r="R5405" s="51">
        <f t="shared" si="728"/>
        <v>0</v>
      </c>
      <c r="S5405" s="51">
        <f t="shared" si="729"/>
        <v>69.72</v>
      </c>
      <c r="T5405" s="51">
        <f t="shared" si="730"/>
        <v>0</v>
      </c>
      <c r="U5405" s="51">
        <f t="shared" si="731"/>
        <v>0</v>
      </c>
      <c r="V5405" s="51">
        <f t="shared" si="732"/>
        <v>0</v>
      </c>
      <c r="W5405" s="51">
        <f t="shared" si="733"/>
        <v>0</v>
      </c>
      <c r="X5405" s="51">
        <f t="shared" si="734"/>
        <v>185.92</v>
      </c>
      <c r="Y5405" s="51">
        <f t="shared" si="735"/>
        <v>0</v>
      </c>
      <c r="Z5405" s="51">
        <f t="shared" si="736"/>
        <v>0</v>
      </c>
      <c r="AA5405" s="51">
        <f t="shared" si="737"/>
        <v>0</v>
      </c>
      <c r="AB5405" s="51">
        <f t="shared" si="738"/>
        <v>0</v>
      </c>
      <c r="AC5405" s="52">
        <f t="shared" si="739"/>
        <v>185.9</v>
      </c>
      <c r="AD5405" s="53"/>
    </row>
    <row r="5406" spans="1:30">
      <c r="A5406" s="46"/>
      <c r="B5406" s="47" t="s">
        <v>471</v>
      </c>
      <c r="C5406" s="48" t="s">
        <v>4</v>
      </c>
      <c r="D5406" s="49">
        <v>79</v>
      </c>
      <c r="E5406" s="49">
        <v>0</v>
      </c>
      <c r="F5406" s="49">
        <v>0</v>
      </c>
      <c r="G5406" s="49">
        <v>0</v>
      </c>
      <c r="H5406" s="49">
        <v>0</v>
      </c>
      <c r="I5406" s="50">
        <v>29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724"/>
        <v>110.6</v>
      </c>
      <c r="O5406" s="51">
        <f t="shared" si="725"/>
        <v>0</v>
      </c>
      <c r="P5406" s="51">
        <f t="shared" si="726"/>
        <v>0</v>
      </c>
      <c r="Q5406" s="51">
        <f t="shared" si="727"/>
        <v>0</v>
      </c>
      <c r="R5406" s="51">
        <f t="shared" si="728"/>
        <v>0</v>
      </c>
      <c r="S5406" s="51">
        <f t="shared" si="729"/>
        <v>64.147999999999996</v>
      </c>
      <c r="T5406" s="51">
        <f t="shared" si="730"/>
        <v>0</v>
      </c>
      <c r="U5406" s="51">
        <f t="shared" si="731"/>
        <v>0</v>
      </c>
      <c r="V5406" s="51">
        <f t="shared" si="732"/>
        <v>0</v>
      </c>
      <c r="W5406" s="51">
        <f t="shared" si="733"/>
        <v>0</v>
      </c>
      <c r="X5406" s="51">
        <f t="shared" si="734"/>
        <v>174.74799999999999</v>
      </c>
      <c r="Y5406" s="51">
        <f t="shared" si="735"/>
        <v>0</v>
      </c>
      <c r="Z5406" s="51">
        <f t="shared" si="736"/>
        <v>0</v>
      </c>
      <c r="AA5406" s="51">
        <f t="shared" si="737"/>
        <v>0</v>
      </c>
      <c r="AB5406" s="51">
        <f t="shared" si="738"/>
        <v>0</v>
      </c>
      <c r="AC5406" s="52">
        <f t="shared" si="739"/>
        <v>174.7</v>
      </c>
      <c r="AD5406" s="53"/>
    </row>
    <row r="5407" spans="1:30">
      <c r="A5407" s="46"/>
      <c r="B5407" s="47" t="s">
        <v>472</v>
      </c>
      <c r="C5407" s="48" t="s">
        <v>4</v>
      </c>
      <c r="D5407" s="49">
        <v>56</v>
      </c>
      <c r="E5407" s="49">
        <v>0</v>
      </c>
      <c r="F5407" s="49">
        <v>0</v>
      </c>
      <c r="G5407" s="49">
        <v>0</v>
      </c>
      <c r="H5407" s="49">
        <v>0</v>
      </c>
      <c r="I5407" s="50">
        <v>30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724"/>
        <v>78.399999999999991</v>
      </c>
      <c r="O5407" s="51">
        <f t="shared" si="725"/>
        <v>0</v>
      </c>
      <c r="P5407" s="51">
        <f t="shared" si="726"/>
        <v>0</v>
      </c>
      <c r="Q5407" s="51">
        <f t="shared" si="727"/>
        <v>0</v>
      </c>
      <c r="R5407" s="51">
        <f t="shared" si="728"/>
        <v>0</v>
      </c>
      <c r="S5407" s="51">
        <f t="shared" si="729"/>
        <v>47.039999999999992</v>
      </c>
      <c r="T5407" s="51">
        <f t="shared" si="730"/>
        <v>0</v>
      </c>
      <c r="U5407" s="51">
        <f t="shared" si="731"/>
        <v>0</v>
      </c>
      <c r="V5407" s="51">
        <f t="shared" si="732"/>
        <v>0</v>
      </c>
      <c r="W5407" s="51">
        <f t="shared" si="733"/>
        <v>0</v>
      </c>
      <c r="X5407" s="51">
        <f t="shared" si="734"/>
        <v>125.43999999999998</v>
      </c>
      <c r="Y5407" s="51">
        <f t="shared" si="735"/>
        <v>0</v>
      </c>
      <c r="Z5407" s="51">
        <f t="shared" si="736"/>
        <v>0</v>
      </c>
      <c r="AA5407" s="51">
        <f t="shared" si="737"/>
        <v>0</v>
      </c>
      <c r="AB5407" s="51">
        <f t="shared" si="738"/>
        <v>0</v>
      </c>
      <c r="AC5407" s="52">
        <f t="shared" si="739"/>
        <v>125.4</v>
      </c>
      <c r="AD5407" s="53"/>
    </row>
    <row r="5408" spans="1:30">
      <c r="A5408" s="46"/>
      <c r="B5408" s="47" t="s">
        <v>473</v>
      </c>
      <c r="C5408" s="48" t="s">
        <v>4</v>
      </c>
      <c r="D5408" s="49">
        <v>108</v>
      </c>
      <c r="E5408" s="49">
        <v>0</v>
      </c>
      <c r="F5408" s="49">
        <v>0</v>
      </c>
      <c r="G5408" s="49">
        <v>0</v>
      </c>
      <c r="H5408" s="49">
        <v>0</v>
      </c>
      <c r="I5408" s="50">
        <v>50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724"/>
        <v>151.19999999999999</v>
      </c>
      <c r="O5408" s="51">
        <f t="shared" si="725"/>
        <v>0</v>
      </c>
      <c r="P5408" s="51">
        <f t="shared" si="726"/>
        <v>0</v>
      </c>
      <c r="Q5408" s="51">
        <f t="shared" si="727"/>
        <v>0</v>
      </c>
      <c r="R5408" s="51">
        <f t="shared" si="728"/>
        <v>0</v>
      </c>
      <c r="S5408" s="51">
        <f t="shared" si="729"/>
        <v>151.19999999999999</v>
      </c>
      <c r="T5408" s="51">
        <f t="shared" si="730"/>
        <v>0</v>
      </c>
      <c r="U5408" s="51">
        <f t="shared" si="731"/>
        <v>0</v>
      </c>
      <c r="V5408" s="51">
        <f t="shared" si="732"/>
        <v>0</v>
      </c>
      <c r="W5408" s="51">
        <f t="shared" si="733"/>
        <v>0</v>
      </c>
      <c r="X5408" s="51">
        <f t="shared" si="734"/>
        <v>302.39999999999998</v>
      </c>
      <c r="Y5408" s="51">
        <f t="shared" si="735"/>
        <v>0</v>
      </c>
      <c r="Z5408" s="51">
        <f t="shared" si="736"/>
        <v>0</v>
      </c>
      <c r="AA5408" s="51">
        <f t="shared" si="737"/>
        <v>0</v>
      </c>
      <c r="AB5408" s="51">
        <f t="shared" si="738"/>
        <v>0</v>
      </c>
      <c r="AC5408" s="52">
        <f t="shared" si="739"/>
        <v>302.39999999999998</v>
      </c>
      <c r="AD5408" s="53"/>
    </row>
    <row r="5409" spans="1:30">
      <c r="A5409" s="46"/>
      <c r="B5409" s="47" t="s">
        <v>474</v>
      </c>
      <c r="C5409" s="48" t="s">
        <v>4</v>
      </c>
      <c r="D5409" s="49">
        <v>110</v>
      </c>
      <c r="E5409" s="49">
        <v>0</v>
      </c>
      <c r="F5409" s="49">
        <v>0</v>
      </c>
      <c r="G5409" s="49">
        <v>0</v>
      </c>
      <c r="H5409" s="49">
        <v>0</v>
      </c>
      <c r="I5409" s="50">
        <v>50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724"/>
        <v>154</v>
      </c>
      <c r="O5409" s="51">
        <f t="shared" si="725"/>
        <v>0</v>
      </c>
      <c r="P5409" s="51">
        <f t="shared" si="726"/>
        <v>0</v>
      </c>
      <c r="Q5409" s="51">
        <f t="shared" si="727"/>
        <v>0</v>
      </c>
      <c r="R5409" s="51">
        <f t="shared" si="728"/>
        <v>0</v>
      </c>
      <c r="S5409" s="51">
        <f t="shared" si="729"/>
        <v>154</v>
      </c>
      <c r="T5409" s="51">
        <f t="shared" si="730"/>
        <v>0</v>
      </c>
      <c r="U5409" s="51">
        <f t="shared" si="731"/>
        <v>0</v>
      </c>
      <c r="V5409" s="51">
        <f t="shared" si="732"/>
        <v>0</v>
      </c>
      <c r="W5409" s="51">
        <f t="shared" si="733"/>
        <v>0</v>
      </c>
      <c r="X5409" s="51">
        <f t="shared" si="734"/>
        <v>308</v>
      </c>
      <c r="Y5409" s="51">
        <f t="shared" si="735"/>
        <v>0</v>
      </c>
      <c r="Z5409" s="51">
        <f t="shared" si="736"/>
        <v>0</v>
      </c>
      <c r="AA5409" s="51">
        <f t="shared" si="737"/>
        <v>0</v>
      </c>
      <c r="AB5409" s="51">
        <f t="shared" si="738"/>
        <v>0</v>
      </c>
      <c r="AC5409" s="52">
        <f t="shared" si="739"/>
        <v>308</v>
      </c>
      <c r="AD5409" s="53"/>
    </row>
    <row r="5410" spans="1:30">
      <c r="A5410" s="46"/>
      <c r="B5410" s="47" t="s">
        <v>475</v>
      </c>
      <c r="C5410" s="48" t="s">
        <v>4</v>
      </c>
      <c r="D5410" s="49">
        <v>76</v>
      </c>
      <c r="E5410" s="49">
        <v>0</v>
      </c>
      <c r="F5410" s="49">
        <v>0</v>
      </c>
      <c r="G5410" s="49">
        <v>0</v>
      </c>
      <c r="H5410" s="49">
        <v>0</v>
      </c>
      <c r="I5410" s="50">
        <v>29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724"/>
        <v>106.39999999999999</v>
      </c>
      <c r="O5410" s="51">
        <f t="shared" si="725"/>
        <v>0</v>
      </c>
      <c r="P5410" s="51">
        <f t="shared" si="726"/>
        <v>0</v>
      </c>
      <c r="Q5410" s="51">
        <f t="shared" si="727"/>
        <v>0</v>
      </c>
      <c r="R5410" s="51">
        <f t="shared" si="728"/>
        <v>0</v>
      </c>
      <c r="S5410" s="51">
        <f t="shared" si="729"/>
        <v>61.711999999999989</v>
      </c>
      <c r="T5410" s="51">
        <f t="shared" si="730"/>
        <v>0</v>
      </c>
      <c r="U5410" s="51">
        <f t="shared" si="731"/>
        <v>0</v>
      </c>
      <c r="V5410" s="51">
        <f t="shared" si="732"/>
        <v>0</v>
      </c>
      <c r="W5410" s="51">
        <f t="shared" si="733"/>
        <v>0</v>
      </c>
      <c r="X5410" s="51">
        <f t="shared" si="734"/>
        <v>168.11199999999997</v>
      </c>
      <c r="Y5410" s="51">
        <f t="shared" si="735"/>
        <v>0</v>
      </c>
      <c r="Z5410" s="51">
        <f t="shared" si="736"/>
        <v>0</v>
      </c>
      <c r="AA5410" s="51">
        <f t="shared" si="737"/>
        <v>0</v>
      </c>
      <c r="AB5410" s="51">
        <f t="shared" si="738"/>
        <v>0</v>
      </c>
      <c r="AC5410" s="52">
        <f t="shared" si="739"/>
        <v>168.1</v>
      </c>
      <c r="AD5410" s="53"/>
    </row>
    <row r="5411" spans="1:30">
      <c r="A5411" s="46"/>
      <c r="B5411" s="47" t="s">
        <v>476</v>
      </c>
      <c r="C5411" s="48" t="s">
        <v>4</v>
      </c>
      <c r="D5411" s="49">
        <v>82</v>
      </c>
      <c r="E5411" s="49">
        <v>0</v>
      </c>
      <c r="F5411" s="49">
        <v>0</v>
      </c>
      <c r="G5411" s="49">
        <v>0</v>
      </c>
      <c r="H5411" s="49">
        <v>0</v>
      </c>
      <c r="I5411" s="50">
        <v>30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724"/>
        <v>114.8</v>
      </c>
      <c r="O5411" s="51">
        <f t="shared" si="725"/>
        <v>0</v>
      </c>
      <c r="P5411" s="51">
        <f t="shared" si="726"/>
        <v>0</v>
      </c>
      <c r="Q5411" s="51">
        <f t="shared" si="727"/>
        <v>0</v>
      </c>
      <c r="R5411" s="51">
        <f t="shared" si="728"/>
        <v>0</v>
      </c>
      <c r="S5411" s="51">
        <f t="shared" si="729"/>
        <v>68.88</v>
      </c>
      <c r="T5411" s="51">
        <f t="shared" si="730"/>
        <v>0</v>
      </c>
      <c r="U5411" s="51">
        <f t="shared" si="731"/>
        <v>0</v>
      </c>
      <c r="V5411" s="51">
        <f t="shared" si="732"/>
        <v>0</v>
      </c>
      <c r="W5411" s="51">
        <f t="shared" si="733"/>
        <v>0</v>
      </c>
      <c r="X5411" s="51">
        <f t="shared" si="734"/>
        <v>183.68</v>
      </c>
      <c r="Y5411" s="51">
        <f t="shared" si="735"/>
        <v>0</v>
      </c>
      <c r="Z5411" s="51">
        <f t="shared" si="736"/>
        <v>0</v>
      </c>
      <c r="AA5411" s="51">
        <f t="shared" si="737"/>
        <v>0</v>
      </c>
      <c r="AB5411" s="51">
        <f t="shared" si="738"/>
        <v>0</v>
      </c>
      <c r="AC5411" s="52">
        <f t="shared" si="739"/>
        <v>183.7</v>
      </c>
      <c r="AD5411" s="53"/>
    </row>
    <row r="5412" spans="1:30">
      <c r="A5412" s="46"/>
      <c r="B5412" s="47" t="s">
        <v>477</v>
      </c>
      <c r="C5412" s="48" t="s">
        <v>4</v>
      </c>
      <c r="D5412" s="49">
        <v>88</v>
      </c>
      <c r="E5412" s="49">
        <v>0</v>
      </c>
      <c r="F5412" s="49">
        <v>0</v>
      </c>
      <c r="G5412" s="49">
        <v>0</v>
      </c>
      <c r="H5412" s="49">
        <v>0</v>
      </c>
      <c r="I5412" s="50">
        <v>30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724"/>
        <v>123.19999999999999</v>
      </c>
      <c r="O5412" s="51">
        <f t="shared" si="725"/>
        <v>0</v>
      </c>
      <c r="P5412" s="51">
        <f t="shared" si="726"/>
        <v>0</v>
      </c>
      <c r="Q5412" s="51">
        <f t="shared" si="727"/>
        <v>0</v>
      </c>
      <c r="R5412" s="51">
        <f t="shared" si="728"/>
        <v>0</v>
      </c>
      <c r="S5412" s="51">
        <f t="shared" si="729"/>
        <v>73.92</v>
      </c>
      <c r="T5412" s="51">
        <f t="shared" si="730"/>
        <v>0</v>
      </c>
      <c r="U5412" s="51">
        <f t="shared" si="731"/>
        <v>0</v>
      </c>
      <c r="V5412" s="51">
        <f t="shared" si="732"/>
        <v>0</v>
      </c>
      <c r="W5412" s="51">
        <f t="shared" si="733"/>
        <v>0</v>
      </c>
      <c r="X5412" s="51">
        <f t="shared" si="734"/>
        <v>197.12</v>
      </c>
      <c r="Y5412" s="51">
        <f t="shared" si="735"/>
        <v>0</v>
      </c>
      <c r="Z5412" s="51">
        <f t="shared" si="736"/>
        <v>0</v>
      </c>
      <c r="AA5412" s="51">
        <f t="shared" si="737"/>
        <v>0</v>
      </c>
      <c r="AB5412" s="51">
        <f t="shared" si="738"/>
        <v>0</v>
      </c>
      <c r="AC5412" s="52">
        <f t="shared" si="739"/>
        <v>197.1</v>
      </c>
      <c r="AD5412" s="53"/>
    </row>
    <row r="5413" spans="1:30">
      <c r="A5413" s="46"/>
      <c r="B5413" s="47" t="s">
        <v>478</v>
      </c>
      <c r="C5413" s="48" t="s">
        <v>4</v>
      </c>
      <c r="D5413" s="49">
        <v>82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724"/>
        <v>114.8</v>
      </c>
      <c r="O5413" s="51">
        <f t="shared" si="725"/>
        <v>0</v>
      </c>
      <c r="P5413" s="51">
        <f t="shared" si="726"/>
        <v>0</v>
      </c>
      <c r="Q5413" s="51">
        <f t="shared" si="727"/>
        <v>0</v>
      </c>
      <c r="R5413" s="51">
        <f t="shared" si="728"/>
        <v>0</v>
      </c>
      <c r="S5413" s="51">
        <f t="shared" si="729"/>
        <v>68.88</v>
      </c>
      <c r="T5413" s="51">
        <f t="shared" si="730"/>
        <v>0</v>
      </c>
      <c r="U5413" s="51">
        <f t="shared" si="731"/>
        <v>0</v>
      </c>
      <c r="V5413" s="51">
        <f t="shared" si="732"/>
        <v>0</v>
      </c>
      <c r="W5413" s="51">
        <f t="shared" si="733"/>
        <v>0</v>
      </c>
      <c r="X5413" s="51">
        <f t="shared" si="734"/>
        <v>183.68</v>
      </c>
      <c r="Y5413" s="51">
        <f t="shared" si="735"/>
        <v>0</v>
      </c>
      <c r="Z5413" s="51">
        <f t="shared" si="736"/>
        <v>0</v>
      </c>
      <c r="AA5413" s="51">
        <f t="shared" si="737"/>
        <v>0</v>
      </c>
      <c r="AB5413" s="51">
        <f t="shared" si="738"/>
        <v>0</v>
      </c>
      <c r="AC5413" s="52">
        <f t="shared" si="739"/>
        <v>183.7</v>
      </c>
      <c r="AD5413" s="53"/>
    </row>
    <row r="5414" spans="1:30">
      <c r="A5414" s="46"/>
      <c r="B5414" s="47" t="s">
        <v>479</v>
      </c>
      <c r="C5414" s="48" t="s">
        <v>4</v>
      </c>
      <c r="D5414" s="49">
        <v>77</v>
      </c>
      <c r="E5414" s="49">
        <v>0</v>
      </c>
      <c r="F5414" s="49">
        <v>0</v>
      </c>
      <c r="G5414" s="49">
        <v>0</v>
      </c>
      <c r="H5414" s="49">
        <v>0</v>
      </c>
      <c r="I5414" s="50">
        <v>29</v>
      </c>
      <c r="J5414" s="50">
        <v>0</v>
      </c>
      <c r="K5414" s="50">
        <v>0</v>
      </c>
      <c r="L5414" s="50">
        <v>0</v>
      </c>
      <c r="M5414" s="50">
        <v>0</v>
      </c>
      <c r="N5414" s="51">
        <f t="shared" si="724"/>
        <v>107.8</v>
      </c>
      <c r="O5414" s="51">
        <f t="shared" si="725"/>
        <v>0</v>
      </c>
      <c r="P5414" s="51">
        <f t="shared" si="726"/>
        <v>0</v>
      </c>
      <c r="Q5414" s="51">
        <f t="shared" si="727"/>
        <v>0</v>
      </c>
      <c r="R5414" s="51">
        <f t="shared" si="728"/>
        <v>0</v>
      </c>
      <c r="S5414" s="51">
        <f t="shared" si="729"/>
        <v>62.524000000000001</v>
      </c>
      <c r="T5414" s="51">
        <f t="shared" si="730"/>
        <v>0</v>
      </c>
      <c r="U5414" s="51">
        <f t="shared" si="731"/>
        <v>0</v>
      </c>
      <c r="V5414" s="51">
        <f t="shared" si="732"/>
        <v>0</v>
      </c>
      <c r="W5414" s="51">
        <f t="shared" si="733"/>
        <v>0</v>
      </c>
      <c r="X5414" s="51">
        <f t="shared" si="734"/>
        <v>170.32400000000001</v>
      </c>
      <c r="Y5414" s="51">
        <f t="shared" si="735"/>
        <v>0</v>
      </c>
      <c r="Z5414" s="51">
        <f t="shared" si="736"/>
        <v>0</v>
      </c>
      <c r="AA5414" s="51">
        <f t="shared" si="737"/>
        <v>0</v>
      </c>
      <c r="AB5414" s="51">
        <f t="shared" si="738"/>
        <v>0</v>
      </c>
      <c r="AC5414" s="52">
        <f t="shared" si="739"/>
        <v>170.3</v>
      </c>
      <c r="AD5414" s="53"/>
    </row>
    <row r="5415" spans="1:30">
      <c r="A5415" s="46"/>
      <c r="B5415" s="47" t="s">
        <v>480</v>
      </c>
      <c r="C5415" s="48" t="s">
        <v>4</v>
      </c>
      <c r="D5415" s="49">
        <v>88</v>
      </c>
      <c r="E5415" s="49">
        <v>0</v>
      </c>
      <c r="F5415" s="49">
        <v>0</v>
      </c>
      <c r="G5415" s="49">
        <v>0</v>
      </c>
      <c r="H5415" s="49">
        <v>0</v>
      </c>
      <c r="I5415" s="50">
        <v>29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ref="N5415:N5446" si="740">D5415*$D$3</f>
        <v>123.19999999999999</v>
      </c>
      <c r="O5415" s="51">
        <f t="shared" ref="O5415:O5446" si="741">E5415*$E$3</f>
        <v>0</v>
      </c>
      <c r="P5415" s="51">
        <f t="shared" ref="P5415:P5446" si="742">F5415*$F$3</f>
        <v>0</v>
      </c>
      <c r="Q5415" s="51">
        <f t="shared" ref="Q5415:Q5446" si="743">G5415*$G$3</f>
        <v>0</v>
      </c>
      <c r="R5415" s="51">
        <f t="shared" ref="R5415:R5446" si="744">H5415*$H$3</f>
        <v>0</v>
      </c>
      <c r="S5415" s="51">
        <f t="shared" ref="S5415:S5446" si="745">(N5415/100)*(I5415*$I$3)+(N5415/100)*(J5415*$J$3)</f>
        <v>71.456000000000003</v>
      </c>
      <c r="T5415" s="51">
        <f t="shared" ref="T5415:T5446" si="746">(O5415/100)*(K5415*$K$3)</f>
        <v>0</v>
      </c>
      <c r="U5415" s="51">
        <f t="shared" ref="U5415:U5446" si="747">(P5415/100)*(K5415*$K$3)+(P5415/100)*(L5415*$L$3)</f>
        <v>0</v>
      </c>
      <c r="V5415" s="51">
        <f t="shared" ref="V5415:V5446" si="748">(Q5415/100)*(L5415*$L$3)</f>
        <v>0</v>
      </c>
      <c r="W5415" s="51">
        <f t="shared" ref="W5415:W5446" si="749">(R5415/100)*(K5415*$K$3)+(R5415/100)*(L5415*$L$3)</f>
        <v>0</v>
      </c>
      <c r="X5415" s="51">
        <f t="shared" ref="X5415:X5446" si="750">N5415+S5415</f>
        <v>194.65600000000001</v>
      </c>
      <c r="Y5415" s="51">
        <f t="shared" ref="Y5415:Y5446" si="751">O5415+T5415</f>
        <v>0</v>
      </c>
      <c r="Z5415" s="51">
        <f t="shared" ref="Z5415:Z5446" si="752">P5415+U5415</f>
        <v>0</v>
      </c>
      <c r="AA5415" s="51">
        <f t="shared" ref="AA5415:AA5446" si="753">Q5415+V5415</f>
        <v>0</v>
      </c>
      <c r="AB5415" s="51">
        <f t="shared" ref="AB5415:AB5446" si="754">R5415+W5415</f>
        <v>0</v>
      </c>
      <c r="AC5415" s="52">
        <f t="shared" ref="AC5415:AC5446" si="755">ROUND(X5415+Y5415+Z5415+AA5415+AB5415,1)</f>
        <v>194.7</v>
      </c>
      <c r="AD5415" s="53"/>
    </row>
    <row r="5416" spans="1:30">
      <c r="A5416" s="46"/>
      <c r="B5416" s="47" t="s">
        <v>481</v>
      </c>
      <c r="C5416" s="48" t="s">
        <v>4</v>
      </c>
      <c r="D5416" s="49">
        <v>94</v>
      </c>
      <c r="E5416" s="49">
        <v>0</v>
      </c>
      <c r="F5416" s="49">
        <v>0</v>
      </c>
      <c r="G5416" s="49">
        <v>0</v>
      </c>
      <c r="H5416" s="49">
        <v>0</v>
      </c>
      <c r="I5416" s="50">
        <v>30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740"/>
        <v>131.6</v>
      </c>
      <c r="O5416" s="51">
        <f t="shared" si="741"/>
        <v>0</v>
      </c>
      <c r="P5416" s="51">
        <f t="shared" si="742"/>
        <v>0</v>
      </c>
      <c r="Q5416" s="51">
        <f t="shared" si="743"/>
        <v>0</v>
      </c>
      <c r="R5416" s="51">
        <f t="shared" si="744"/>
        <v>0</v>
      </c>
      <c r="S5416" s="51">
        <f t="shared" si="745"/>
        <v>78.959999999999994</v>
      </c>
      <c r="T5416" s="51">
        <f t="shared" si="746"/>
        <v>0</v>
      </c>
      <c r="U5416" s="51">
        <f t="shared" si="747"/>
        <v>0</v>
      </c>
      <c r="V5416" s="51">
        <f t="shared" si="748"/>
        <v>0</v>
      </c>
      <c r="W5416" s="51">
        <f t="shared" si="749"/>
        <v>0</v>
      </c>
      <c r="X5416" s="51">
        <f t="shared" si="750"/>
        <v>210.56</v>
      </c>
      <c r="Y5416" s="51">
        <f t="shared" si="751"/>
        <v>0</v>
      </c>
      <c r="Z5416" s="51">
        <f t="shared" si="752"/>
        <v>0</v>
      </c>
      <c r="AA5416" s="51">
        <f t="shared" si="753"/>
        <v>0</v>
      </c>
      <c r="AB5416" s="51">
        <f t="shared" si="754"/>
        <v>0</v>
      </c>
      <c r="AC5416" s="52">
        <f t="shared" si="755"/>
        <v>210.6</v>
      </c>
      <c r="AD5416" s="53"/>
    </row>
    <row r="5417" spans="1:30">
      <c r="A5417" s="46"/>
      <c r="B5417" s="47" t="s">
        <v>482</v>
      </c>
      <c r="C5417" s="48" t="s">
        <v>4</v>
      </c>
      <c r="D5417" s="49">
        <v>102</v>
      </c>
      <c r="E5417" s="49">
        <v>0</v>
      </c>
      <c r="F5417" s="49">
        <v>0</v>
      </c>
      <c r="G5417" s="49">
        <v>0</v>
      </c>
      <c r="H5417" s="49">
        <v>0</v>
      </c>
      <c r="I5417" s="50">
        <v>50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si="740"/>
        <v>142.79999999999998</v>
      </c>
      <c r="O5417" s="51">
        <f t="shared" si="741"/>
        <v>0</v>
      </c>
      <c r="P5417" s="51">
        <f t="shared" si="742"/>
        <v>0</v>
      </c>
      <c r="Q5417" s="51">
        <f t="shared" si="743"/>
        <v>0</v>
      </c>
      <c r="R5417" s="51">
        <f t="shared" si="744"/>
        <v>0</v>
      </c>
      <c r="S5417" s="51">
        <f t="shared" si="745"/>
        <v>142.79999999999998</v>
      </c>
      <c r="T5417" s="51">
        <f t="shared" si="746"/>
        <v>0</v>
      </c>
      <c r="U5417" s="51">
        <f t="shared" si="747"/>
        <v>0</v>
      </c>
      <c r="V5417" s="51">
        <f t="shared" si="748"/>
        <v>0</v>
      </c>
      <c r="W5417" s="51">
        <f t="shared" si="749"/>
        <v>0</v>
      </c>
      <c r="X5417" s="51">
        <f t="shared" si="750"/>
        <v>285.59999999999997</v>
      </c>
      <c r="Y5417" s="51">
        <f t="shared" si="751"/>
        <v>0</v>
      </c>
      <c r="Z5417" s="51">
        <f t="shared" si="752"/>
        <v>0</v>
      </c>
      <c r="AA5417" s="51">
        <f t="shared" si="753"/>
        <v>0</v>
      </c>
      <c r="AB5417" s="51">
        <f t="shared" si="754"/>
        <v>0</v>
      </c>
      <c r="AC5417" s="52">
        <f t="shared" si="755"/>
        <v>285.60000000000002</v>
      </c>
      <c r="AD5417" s="53"/>
    </row>
    <row r="5418" spans="1:30">
      <c r="A5418" s="46"/>
      <c r="B5418" s="47" t="s">
        <v>483</v>
      </c>
      <c r="C5418" s="48" t="s">
        <v>4</v>
      </c>
      <c r="D5418" s="49">
        <v>88</v>
      </c>
      <c r="E5418" s="49">
        <v>0</v>
      </c>
      <c r="F5418" s="49">
        <v>0</v>
      </c>
      <c r="G5418" s="49">
        <v>0</v>
      </c>
      <c r="H5418" s="49">
        <v>0</v>
      </c>
      <c r="I5418" s="50">
        <v>30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740"/>
        <v>123.19999999999999</v>
      </c>
      <c r="O5418" s="51">
        <f t="shared" si="741"/>
        <v>0</v>
      </c>
      <c r="P5418" s="51">
        <f t="shared" si="742"/>
        <v>0</v>
      </c>
      <c r="Q5418" s="51">
        <f t="shared" si="743"/>
        <v>0</v>
      </c>
      <c r="R5418" s="51">
        <f t="shared" si="744"/>
        <v>0</v>
      </c>
      <c r="S5418" s="51">
        <f t="shared" si="745"/>
        <v>73.92</v>
      </c>
      <c r="T5418" s="51">
        <f t="shared" si="746"/>
        <v>0</v>
      </c>
      <c r="U5418" s="51">
        <f t="shared" si="747"/>
        <v>0</v>
      </c>
      <c r="V5418" s="51">
        <f t="shared" si="748"/>
        <v>0</v>
      </c>
      <c r="W5418" s="51">
        <f t="shared" si="749"/>
        <v>0</v>
      </c>
      <c r="X5418" s="51">
        <f t="shared" si="750"/>
        <v>197.12</v>
      </c>
      <c r="Y5418" s="51">
        <f t="shared" si="751"/>
        <v>0</v>
      </c>
      <c r="Z5418" s="51">
        <f t="shared" si="752"/>
        <v>0</v>
      </c>
      <c r="AA5418" s="51">
        <f t="shared" si="753"/>
        <v>0</v>
      </c>
      <c r="AB5418" s="51">
        <f t="shared" si="754"/>
        <v>0</v>
      </c>
      <c r="AC5418" s="52">
        <f t="shared" si="755"/>
        <v>197.1</v>
      </c>
      <c r="AD5418" s="53"/>
    </row>
    <row r="5419" spans="1:30">
      <c r="A5419" s="46"/>
      <c r="B5419" s="47" t="s">
        <v>484</v>
      </c>
      <c r="C5419" s="48" t="s">
        <v>4</v>
      </c>
      <c r="D5419" s="49">
        <v>120</v>
      </c>
      <c r="E5419" s="49">
        <v>0</v>
      </c>
      <c r="F5419" s="49">
        <v>0</v>
      </c>
      <c r="G5419" s="49">
        <v>0</v>
      </c>
      <c r="H5419" s="49">
        <v>0</v>
      </c>
      <c r="I5419" s="50">
        <v>50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740"/>
        <v>168</v>
      </c>
      <c r="O5419" s="51">
        <f t="shared" si="741"/>
        <v>0</v>
      </c>
      <c r="P5419" s="51">
        <f t="shared" si="742"/>
        <v>0</v>
      </c>
      <c r="Q5419" s="51">
        <f t="shared" si="743"/>
        <v>0</v>
      </c>
      <c r="R5419" s="51">
        <f t="shared" si="744"/>
        <v>0</v>
      </c>
      <c r="S5419" s="51">
        <f t="shared" si="745"/>
        <v>168</v>
      </c>
      <c r="T5419" s="51">
        <f t="shared" si="746"/>
        <v>0</v>
      </c>
      <c r="U5419" s="51">
        <f t="shared" si="747"/>
        <v>0</v>
      </c>
      <c r="V5419" s="51">
        <f t="shared" si="748"/>
        <v>0</v>
      </c>
      <c r="W5419" s="51">
        <f t="shared" si="749"/>
        <v>0</v>
      </c>
      <c r="X5419" s="51">
        <f t="shared" si="750"/>
        <v>336</v>
      </c>
      <c r="Y5419" s="51">
        <f t="shared" si="751"/>
        <v>0</v>
      </c>
      <c r="Z5419" s="51">
        <f t="shared" si="752"/>
        <v>0</v>
      </c>
      <c r="AA5419" s="51">
        <f t="shared" si="753"/>
        <v>0</v>
      </c>
      <c r="AB5419" s="51">
        <f t="shared" si="754"/>
        <v>0</v>
      </c>
      <c r="AC5419" s="52">
        <f t="shared" si="755"/>
        <v>336</v>
      </c>
      <c r="AD5419" s="53"/>
    </row>
    <row r="5420" spans="1:30">
      <c r="A5420" s="46"/>
      <c r="B5420" s="47" t="s">
        <v>485</v>
      </c>
      <c r="C5420" s="48" t="s">
        <v>4</v>
      </c>
      <c r="D5420" s="49">
        <v>120</v>
      </c>
      <c r="E5420" s="49">
        <v>0</v>
      </c>
      <c r="F5420" s="49">
        <v>0</v>
      </c>
      <c r="G5420" s="49">
        <v>0</v>
      </c>
      <c r="H5420" s="49">
        <v>0</v>
      </c>
      <c r="I5420" s="50">
        <v>50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740"/>
        <v>168</v>
      </c>
      <c r="O5420" s="51">
        <f t="shared" si="741"/>
        <v>0</v>
      </c>
      <c r="P5420" s="51">
        <f t="shared" si="742"/>
        <v>0</v>
      </c>
      <c r="Q5420" s="51">
        <f t="shared" si="743"/>
        <v>0</v>
      </c>
      <c r="R5420" s="51">
        <f t="shared" si="744"/>
        <v>0</v>
      </c>
      <c r="S5420" s="51">
        <f t="shared" si="745"/>
        <v>168</v>
      </c>
      <c r="T5420" s="51">
        <f t="shared" si="746"/>
        <v>0</v>
      </c>
      <c r="U5420" s="51">
        <f t="shared" si="747"/>
        <v>0</v>
      </c>
      <c r="V5420" s="51">
        <f t="shared" si="748"/>
        <v>0</v>
      </c>
      <c r="W5420" s="51">
        <f t="shared" si="749"/>
        <v>0</v>
      </c>
      <c r="X5420" s="51">
        <f t="shared" si="750"/>
        <v>336</v>
      </c>
      <c r="Y5420" s="51">
        <f t="shared" si="751"/>
        <v>0</v>
      </c>
      <c r="Z5420" s="51">
        <f t="shared" si="752"/>
        <v>0</v>
      </c>
      <c r="AA5420" s="51">
        <f t="shared" si="753"/>
        <v>0</v>
      </c>
      <c r="AB5420" s="51">
        <f t="shared" si="754"/>
        <v>0</v>
      </c>
      <c r="AC5420" s="52">
        <f t="shared" si="755"/>
        <v>336</v>
      </c>
      <c r="AD5420" s="53"/>
    </row>
    <row r="5421" spans="1:30">
      <c r="A5421" s="46"/>
      <c r="B5421" s="47" t="s">
        <v>486</v>
      </c>
      <c r="C5421" s="48" t="s">
        <v>4</v>
      </c>
      <c r="D5421" s="49">
        <v>122</v>
      </c>
      <c r="E5421" s="49">
        <v>0</v>
      </c>
      <c r="F5421" s="49">
        <v>0</v>
      </c>
      <c r="G5421" s="49">
        <v>0</v>
      </c>
      <c r="H5421" s="49">
        <v>0</v>
      </c>
      <c r="I5421" s="50">
        <v>60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740"/>
        <v>170.79999999999998</v>
      </c>
      <c r="O5421" s="51">
        <f t="shared" si="741"/>
        <v>0</v>
      </c>
      <c r="P5421" s="51">
        <f t="shared" si="742"/>
        <v>0</v>
      </c>
      <c r="Q5421" s="51">
        <f t="shared" si="743"/>
        <v>0</v>
      </c>
      <c r="R5421" s="51">
        <f t="shared" si="744"/>
        <v>0</v>
      </c>
      <c r="S5421" s="51">
        <f t="shared" si="745"/>
        <v>204.95999999999998</v>
      </c>
      <c r="T5421" s="51">
        <f t="shared" si="746"/>
        <v>0</v>
      </c>
      <c r="U5421" s="51">
        <f t="shared" si="747"/>
        <v>0</v>
      </c>
      <c r="V5421" s="51">
        <f t="shared" si="748"/>
        <v>0</v>
      </c>
      <c r="W5421" s="51">
        <f t="shared" si="749"/>
        <v>0</v>
      </c>
      <c r="X5421" s="51">
        <f t="shared" si="750"/>
        <v>375.76</v>
      </c>
      <c r="Y5421" s="51">
        <f t="shared" si="751"/>
        <v>0</v>
      </c>
      <c r="Z5421" s="51">
        <f t="shared" si="752"/>
        <v>0</v>
      </c>
      <c r="AA5421" s="51">
        <f t="shared" si="753"/>
        <v>0</v>
      </c>
      <c r="AB5421" s="51">
        <f t="shared" si="754"/>
        <v>0</v>
      </c>
      <c r="AC5421" s="52">
        <f t="shared" si="755"/>
        <v>375.8</v>
      </c>
      <c r="AD5421" s="53"/>
    </row>
    <row r="5422" spans="1:30">
      <c r="A5422" s="46"/>
      <c r="B5422" s="47" t="s">
        <v>487</v>
      </c>
      <c r="C5422" s="48" t="s">
        <v>4</v>
      </c>
      <c r="D5422" s="49">
        <v>108</v>
      </c>
      <c r="E5422" s="49">
        <v>0</v>
      </c>
      <c r="F5422" s="49">
        <v>0</v>
      </c>
      <c r="G5422" s="49">
        <v>0</v>
      </c>
      <c r="H5422" s="49">
        <v>0</v>
      </c>
      <c r="I5422" s="50">
        <v>50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740"/>
        <v>151.19999999999999</v>
      </c>
      <c r="O5422" s="51">
        <f t="shared" si="741"/>
        <v>0</v>
      </c>
      <c r="P5422" s="51">
        <f t="shared" si="742"/>
        <v>0</v>
      </c>
      <c r="Q5422" s="51">
        <f t="shared" si="743"/>
        <v>0</v>
      </c>
      <c r="R5422" s="51">
        <f t="shared" si="744"/>
        <v>0</v>
      </c>
      <c r="S5422" s="51">
        <f t="shared" si="745"/>
        <v>151.19999999999999</v>
      </c>
      <c r="T5422" s="51">
        <f t="shared" si="746"/>
        <v>0</v>
      </c>
      <c r="U5422" s="51">
        <f t="shared" si="747"/>
        <v>0</v>
      </c>
      <c r="V5422" s="51">
        <f t="shared" si="748"/>
        <v>0</v>
      </c>
      <c r="W5422" s="51">
        <f t="shared" si="749"/>
        <v>0</v>
      </c>
      <c r="X5422" s="51">
        <f t="shared" si="750"/>
        <v>302.39999999999998</v>
      </c>
      <c r="Y5422" s="51">
        <f t="shared" si="751"/>
        <v>0</v>
      </c>
      <c r="Z5422" s="51">
        <f t="shared" si="752"/>
        <v>0</v>
      </c>
      <c r="AA5422" s="51">
        <f t="shared" si="753"/>
        <v>0</v>
      </c>
      <c r="AB5422" s="51">
        <f t="shared" si="754"/>
        <v>0</v>
      </c>
      <c r="AC5422" s="52">
        <f t="shared" si="755"/>
        <v>302.39999999999998</v>
      </c>
      <c r="AD5422" s="53"/>
    </row>
    <row r="5423" spans="1:30">
      <c r="A5423" s="46"/>
      <c r="B5423" s="47" t="s">
        <v>488</v>
      </c>
      <c r="C5423" s="48" t="s">
        <v>4</v>
      </c>
      <c r="D5423" s="49">
        <v>112</v>
      </c>
      <c r="E5423" s="49">
        <v>0</v>
      </c>
      <c r="F5423" s="49">
        <v>0</v>
      </c>
      <c r="G5423" s="49">
        <v>0</v>
      </c>
      <c r="H5423" s="49">
        <v>0</v>
      </c>
      <c r="I5423" s="50">
        <v>80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740"/>
        <v>156.79999999999998</v>
      </c>
      <c r="O5423" s="51">
        <f t="shared" si="741"/>
        <v>0</v>
      </c>
      <c r="P5423" s="51">
        <f t="shared" si="742"/>
        <v>0</v>
      </c>
      <c r="Q5423" s="51">
        <f t="shared" si="743"/>
        <v>0</v>
      </c>
      <c r="R5423" s="51">
        <f t="shared" si="744"/>
        <v>0</v>
      </c>
      <c r="S5423" s="51">
        <f t="shared" si="745"/>
        <v>250.87999999999997</v>
      </c>
      <c r="T5423" s="51">
        <f t="shared" si="746"/>
        <v>0</v>
      </c>
      <c r="U5423" s="51">
        <f t="shared" si="747"/>
        <v>0</v>
      </c>
      <c r="V5423" s="51">
        <f t="shared" si="748"/>
        <v>0</v>
      </c>
      <c r="W5423" s="51">
        <f t="shared" si="749"/>
        <v>0</v>
      </c>
      <c r="X5423" s="51">
        <f t="shared" si="750"/>
        <v>407.67999999999995</v>
      </c>
      <c r="Y5423" s="51">
        <f t="shared" si="751"/>
        <v>0</v>
      </c>
      <c r="Z5423" s="51">
        <f t="shared" si="752"/>
        <v>0</v>
      </c>
      <c r="AA5423" s="51">
        <f t="shared" si="753"/>
        <v>0</v>
      </c>
      <c r="AB5423" s="51">
        <f t="shared" si="754"/>
        <v>0</v>
      </c>
      <c r="AC5423" s="52">
        <f t="shared" si="755"/>
        <v>407.7</v>
      </c>
      <c r="AD5423" s="53"/>
    </row>
    <row r="5424" spans="1:30">
      <c r="A5424" s="46"/>
      <c r="B5424" s="47" t="s">
        <v>489</v>
      </c>
      <c r="C5424" s="48" t="s">
        <v>4</v>
      </c>
      <c r="D5424" s="49">
        <v>112</v>
      </c>
      <c r="E5424" s="49">
        <v>0</v>
      </c>
      <c r="F5424" s="49">
        <v>0</v>
      </c>
      <c r="G5424" s="49">
        <v>0</v>
      </c>
      <c r="H5424" s="49">
        <v>0</v>
      </c>
      <c r="I5424" s="50">
        <v>100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740"/>
        <v>156.79999999999998</v>
      </c>
      <c r="O5424" s="51">
        <f t="shared" si="741"/>
        <v>0</v>
      </c>
      <c r="P5424" s="51">
        <f t="shared" si="742"/>
        <v>0</v>
      </c>
      <c r="Q5424" s="51">
        <f t="shared" si="743"/>
        <v>0</v>
      </c>
      <c r="R5424" s="51">
        <f t="shared" si="744"/>
        <v>0</v>
      </c>
      <c r="S5424" s="51">
        <f t="shared" si="745"/>
        <v>313.59999999999997</v>
      </c>
      <c r="T5424" s="51">
        <f t="shared" si="746"/>
        <v>0</v>
      </c>
      <c r="U5424" s="51">
        <f t="shared" si="747"/>
        <v>0</v>
      </c>
      <c r="V5424" s="51">
        <f t="shared" si="748"/>
        <v>0</v>
      </c>
      <c r="W5424" s="51">
        <f t="shared" si="749"/>
        <v>0</v>
      </c>
      <c r="X5424" s="51">
        <f t="shared" si="750"/>
        <v>470.4</v>
      </c>
      <c r="Y5424" s="51">
        <f t="shared" si="751"/>
        <v>0</v>
      </c>
      <c r="Z5424" s="51">
        <f t="shared" si="752"/>
        <v>0</v>
      </c>
      <c r="AA5424" s="51">
        <f t="shared" si="753"/>
        <v>0</v>
      </c>
      <c r="AB5424" s="51">
        <f t="shared" si="754"/>
        <v>0</v>
      </c>
      <c r="AC5424" s="52">
        <f t="shared" si="755"/>
        <v>470.4</v>
      </c>
      <c r="AD5424" s="53"/>
    </row>
    <row r="5425" spans="1:30">
      <c r="A5425" s="46"/>
      <c r="B5425" s="47" t="s">
        <v>490</v>
      </c>
      <c r="C5425" s="48" t="s">
        <v>4</v>
      </c>
      <c r="D5425" s="49">
        <v>108</v>
      </c>
      <c r="E5425" s="49">
        <v>0</v>
      </c>
      <c r="F5425" s="49">
        <v>0</v>
      </c>
      <c r="G5425" s="49">
        <v>0</v>
      </c>
      <c r="H5425" s="49">
        <v>0</v>
      </c>
      <c r="I5425" s="50">
        <v>60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740"/>
        <v>151.19999999999999</v>
      </c>
      <c r="O5425" s="51">
        <f t="shared" si="741"/>
        <v>0</v>
      </c>
      <c r="P5425" s="51">
        <f t="shared" si="742"/>
        <v>0</v>
      </c>
      <c r="Q5425" s="51">
        <f t="shared" si="743"/>
        <v>0</v>
      </c>
      <c r="R5425" s="51">
        <f t="shared" si="744"/>
        <v>0</v>
      </c>
      <c r="S5425" s="51">
        <f t="shared" si="745"/>
        <v>181.43999999999997</v>
      </c>
      <c r="T5425" s="51">
        <f t="shared" si="746"/>
        <v>0</v>
      </c>
      <c r="U5425" s="51">
        <f t="shared" si="747"/>
        <v>0</v>
      </c>
      <c r="V5425" s="51">
        <f t="shared" si="748"/>
        <v>0</v>
      </c>
      <c r="W5425" s="51">
        <f t="shared" si="749"/>
        <v>0</v>
      </c>
      <c r="X5425" s="51">
        <f t="shared" si="750"/>
        <v>332.64</v>
      </c>
      <c r="Y5425" s="51">
        <f t="shared" si="751"/>
        <v>0</v>
      </c>
      <c r="Z5425" s="51">
        <f t="shared" si="752"/>
        <v>0</v>
      </c>
      <c r="AA5425" s="51">
        <f t="shared" si="753"/>
        <v>0</v>
      </c>
      <c r="AB5425" s="51">
        <f t="shared" si="754"/>
        <v>0</v>
      </c>
      <c r="AC5425" s="52">
        <f t="shared" si="755"/>
        <v>332.6</v>
      </c>
      <c r="AD5425" s="53"/>
    </row>
    <row r="5426" spans="1:30">
      <c r="A5426" s="46"/>
      <c r="B5426" s="47" t="s">
        <v>491</v>
      </c>
      <c r="C5426" s="48" t="s">
        <v>4</v>
      </c>
      <c r="D5426" s="49">
        <v>110</v>
      </c>
      <c r="E5426" s="49">
        <v>0</v>
      </c>
      <c r="F5426" s="49">
        <v>0</v>
      </c>
      <c r="G5426" s="49">
        <v>0</v>
      </c>
      <c r="H5426" s="49">
        <v>0</v>
      </c>
      <c r="I5426" s="50">
        <v>60</v>
      </c>
      <c r="J5426" s="50">
        <v>20</v>
      </c>
      <c r="K5426" s="50">
        <v>0</v>
      </c>
      <c r="L5426" s="50">
        <v>0</v>
      </c>
      <c r="M5426" s="50">
        <v>0</v>
      </c>
      <c r="N5426" s="51">
        <f t="shared" si="740"/>
        <v>154</v>
      </c>
      <c r="O5426" s="51">
        <f t="shared" si="741"/>
        <v>0</v>
      </c>
      <c r="P5426" s="51">
        <f t="shared" si="742"/>
        <v>0</v>
      </c>
      <c r="Q5426" s="51">
        <f t="shared" si="743"/>
        <v>0</v>
      </c>
      <c r="R5426" s="51">
        <f t="shared" si="744"/>
        <v>0</v>
      </c>
      <c r="S5426" s="51">
        <f t="shared" si="745"/>
        <v>246.4</v>
      </c>
      <c r="T5426" s="51">
        <f t="shared" si="746"/>
        <v>0</v>
      </c>
      <c r="U5426" s="51">
        <f t="shared" si="747"/>
        <v>0</v>
      </c>
      <c r="V5426" s="51">
        <f t="shared" si="748"/>
        <v>0</v>
      </c>
      <c r="W5426" s="51">
        <f t="shared" si="749"/>
        <v>0</v>
      </c>
      <c r="X5426" s="51">
        <f t="shared" si="750"/>
        <v>400.4</v>
      </c>
      <c r="Y5426" s="51">
        <f t="shared" si="751"/>
        <v>0</v>
      </c>
      <c r="Z5426" s="51">
        <f t="shared" si="752"/>
        <v>0</v>
      </c>
      <c r="AA5426" s="51">
        <f t="shared" si="753"/>
        <v>0</v>
      </c>
      <c r="AB5426" s="51">
        <f t="shared" si="754"/>
        <v>0</v>
      </c>
      <c r="AC5426" s="52">
        <f t="shared" si="755"/>
        <v>400.4</v>
      </c>
      <c r="AD5426" s="53"/>
    </row>
    <row r="5427" spans="1:30">
      <c r="A5427" s="46"/>
      <c r="B5427" s="47" t="s">
        <v>492</v>
      </c>
      <c r="C5427" s="48" t="s">
        <v>4</v>
      </c>
      <c r="D5427" s="49">
        <v>60</v>
      </c>
      <c r="E5427" s="49">
        <v>0</v>
      </c>
      <c r="F5427" s="49">
        <v>80</v>
      </c>
      <c r="G5427" s="49">
        <v>0</v>
      </c>
      <c r="H5427" s="49">
        <v>0</v>
      </c>
      <c r="I5427" s="50">
        <v>10</v>
      </c>
      <c r="J5427" s="50">
        <v>10</v>
      </c>
      <c r="K5427" s="50">
        <v>20</v>
      </c>
      <c r="L5427" s="50">
        <v>20</v>
      </c>
      <c r="M5427" s="50">
        <v>0</v>
      </c>
      <c r="N5427" s="51">
        <f t="shared" si="740"/>
        <v>84</v>
      </c>
      <c r="O5427" s="51">
        <f t="shared" si="741"/>
        <v>0</v>
      </c>
      <c r="P5427" s="51">
        <f t="shared" si="742"/>
        <v>112</v>
      </c>
      <c r="Q5427" s="51">
        <f t="shared" si="743"/>
        <v>0</v>
      </c>
      <c r="R5427" s="51">
        <f t="shared" si="744"/>
        <v>0</v>
      </c>
      <c r="S5427" s="51">
        <f t="shared" si="745"/>
        <v>33.6</v>
      </c>
      <c r="T5427" s="51">
        <f t="shared" si="746"/>
        <v>0</v>
      </c>
      <c r="U5427" s="51">
        <f t="shared" si="747"/>
        <v>89.600000000000009</v>
      </c>
      <c r="V5427" s="51">
        <f t="shared" si="748"/>
        <v>0</v>
      </c>
      <c r="W5427" s="51">
        <f t="shared" si="749"/>
        <v>0</v>
      </c>
      <c r="X5427" s="51">
        <f t="shared" si="750"/>
        <v>117.6</v>
      </c>
      <c r="Y5427" s="51">
        <f t="shared" si="751"/>
        <v>0</v>
      </c>
      <c r="Z5427" s="51">
        <f t="shared" si="752"/>
        <v>201.60000000000002</v>
      </c>
      <c r="AA5427" s="51">
        <f t="shared" si="753"/>
        <v>0</v>
      </c>
      <c r="AB5427" s="51">
        <f t="shared" si="754"/>
        <v>0</v>
      </c>
      <c r="AC5427" s="52">
        <f t="shared" si="755"/>
        <v>319.2</v>
      </c>
      <c r="AD5427" s="53"/>
    </row>
    <row r="5428" spans="1:30">
      <c r="A5428" s="46"/>
      <c r="B5428" s="75" t="s">
        <v>493</v>
      </c>
      <c r="C5428" s="48" t="s">
        <v>50</v>
      </c>
      <c r="D5428" s="49">
        <v>76</v>
      </c>
      <c r="E5428" s="49">
        <v>0</v>
      </c>
      <c r="F5428" s="49">
        <v>0</v>
      </c>
      <c r="G5428" s="49">
        <v>0</v>
      </c>
      <c r="H5428" s="49">
        <v>0</v>
      </c>
      <c r="I5428" s="50">
        <v>21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740"/>
        <v>106.39999999999999</v>
      </c>
      <c r="O5428" s="51">
        <f t="shared" si="741"/>
        <v>0</v>
      </c>
      <c r="P5428" s="51">
        <f t="shared" si="742"/>
        <v>0</v>
      </c>
      <c r="Q5428" s="51">
        <f t="shared" si="743"/>
        <v>0</v>
      </c>
      <c r="R5428" s="51">
        <f t="shared" si="744"/>
        <v>0</v>
      </c>
      <c r="S5428" s="51">
        <f t="shared" si="745"/>
        <v>44.687999999999995</v>
      </c>
      <c r="T5428" s="51">
        <f t="shared" si="746"/>
        <v>0</v>
      </c>
      <c r="U5428" s="51">
        <f t="shared" si="747"/>
        <v>0</v>
      </c>
      <c r="V5428" s="51">
        <f t="shared" si="748"/>
        <v>0</v>
      </c>
      <c r="W5428" s="51">
        <f t="shared" si="749"/>
        <v>0</v>
      </c>
      <c r="X5428" s="51">
        <f t="shared" si="750"/>
        <v>151.08799999999999</v>
      </c>
      <c r="Y5428" s="51">
        <f t="shared" si="751"/>
        <v>0</v>
      </c>
      <c r="Z5428" s="51">
        <f t="shared" si="752"/>
        <v>0</v>
      </c>
      <c r="AA5428" s="51">
        <f t="shared" si="753"/>
        <v>0</v>
      </c>
      <c r="AB5428" s="51">
        <f t="shared" si="754"/>
        <v>0</v>
      </c>
      <c r="AC5428" s="52">
        <f t="shared" si="755"/>
        <v>151.1</v>
      </c>
      <c r="AD5428" s="53"/>
    </row>
    <row r="5429" spans="1:30">
      <c r="A5429" s="46"/>
      <c r="B5429" s="76" t="s">
        <v>494</v>
      </c>
      <c r="C5429" s="48" t="s">
        <v>61</v>
      </c>
      <c r="D5429" s="49">
        <v>125</v>
      </c>
      <c r="E5429" s="49">
        <v>0</v>
      </c>
      <c r="F5429" s="49">
        <v>0</v>
      </c>
      <c r="G5429" s="49">
        <v>0</v>
      </c>
      <c r="H5429" s="49">
        <v>0</v>
      </c>
      <c r="I5429" s="50">
        <v>37</v>
      </c>
      <c r="J5429" s="50">
        <v>0</v>
      </c>
      <c r="K5429" s="50">
        <v>0</v>
      </c>
      <c r="L5429" s="50">
        <v>0</v>
      </c>
      <c r="M5429" s="50">
        <v>0</v>
      </c>
      <c r="N5429" s="51">
        <f t="shared" si="740"/>
        <v>175</v>
      </c>
      <c r="O5429" s="51">
        <f t="shared" si="741"/>
        <v>0</v>
      </c>
      <c r="P5429" s="51">
        <f t="shared" si="742"/>
        <v>0</v>
      </c>
      <c r="Q5429" s="51">
        <f t="shared" si="743"/>
        <v>0</v>
      </c>
      <c r="R5429" s="51">
        <f t="shared" si="744"/>
        <v>0</v>
      </c>
      <c r="S5429" s="51">
        <f t="shared" si="745"/>
        <v>129.5</v>
      </c>
      <c r="T5429" s="51">
        <f t="shared" si="746"/>
        <v>0</v>
      </c>
      <c r="U5429" s="51">
        <f t="shared" si="747"/>
        <v>0</v>
      </c>
      <c r="V5429" s="51">
        <f t="shared" si="748"/>
        <v>0</v>
      </c>
      <c r="W5429" s="51">
        <f t="shared" si="749"/>
        <v>0</v>
      </c>
      <c r="X5429" s="51">
        <f t="shared" si="750"/>
        <v>304.5</v>
      </c>
      <c r="Y5429" s="51">
        <f t="shared" si="751"/>
        <v>0</v>
      </c>
      <c r="Z5429" s="51">
        <f t="shared" si="752"/>
        <v>0</v>
      </c>
      <c r="AA5429" s="51">
        <f t="shared" si="753"/>
        <v>0</v>
      </c>
      <c r="AB5429" s="51">
        <f t="shared" si="754"/>
        <v>0</v>
      </c>
      <c r="AC5429" s="52">
        <f t="shared" si="755"/>
        <v>304.5</v>
      </c>
      <c r="AD5429" s="53"/>
    </row>
    <row r="5430" spans="1:30">
      <c r="A5430" s="46"/>
      <c r="B5430" s="59" t="s">
        <v>495</v>
      </c>
      <c r="C5430" s="48" t="s">
        <v>50</v>
      </c>
      <c r="D5430" s="49">
        <v>72</v>
      </c>
      <c r="E5430" s="49">
        <v>0</v>
      </c>
      <c r="F5430" s="49">
        <v>0</v>
      </c>
      <c r="G5430" s="49">
        <v>0</v>
      </c>
      <c r="H5430" s="49">
        <v>0</v>
      </c>
      <c r="I5430" s="50">
        <v>21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740"/>
        <v>100.8</v>
      </c>
      <c r="O5430" s="51">
        <f t="shared" si="741"/>
        <v>0</v>
      </c>
      <c r="P5430" s="51">
        <f t="shared" si="742"/>
        <v>0</v>
      </c>
      <c r="Q5430" s="51">
        <f t="shared" si="743"/>
        <v>0</v>
      </c>
      <c r="R5430" s="51">
        <f t="shared" si="744"/>
        <v>0</v>
      </c>
      <c r="S5430" s="51">
        <f t="shared" si="745"/>
        <v>42.335999999999999</v>
      </c>
      <c r="T5430" s="51">
        <f t="shared" si="746"/>
        <v>0</v>
      </c>
      <c r="U5430" s="51">
        <f t="shared" si="747"/>
        <v>0</v>
      </c>
      <c r="V5430" s="51">
        <f t="shared" si="748"/>
        <v>0</v>
      </c>
      <c r="W5430" s="51">
        <f t="shared" si="749"/>
        <v>0</v>
      </c>
      <c r="X5430" s="51">
        <f t="shared" si="750"/>
        <v>143.136</v>
      </c>
      <c r="Y5430" s="51">
        <f t="shared" si="751"/>
        <v>0</v>
      </c>
      <c r="Z5430" s="51">
        <f t="shared" si="752"/>
        <v>0</v>
      </c>
      <c r="AA5430" s="51">
        <f t="shared" si="753"/>
        <v>0</v>
      </c>
      <c r="AB5430" s="51">
        <f t="shared" si="754"/>
        <v>0</v>
      </c>
      <c r="AC5430" s="52">
        <f t="shared" si="755"/>
        <v>143.1</v>
      </c>
      <c r="AD5430" s="53"/>
    </row>
    <row r="5431" spans="1:30">
      <c r="A5431" s="46"/>
      <c r="B5431" s="76" t="s">
        <v>496</v>
      </c>
      <c r="C5431" s="48" t="s">
        <v>61</v>
      </c>
      <c r="D5431" s="49">
        <v>76</v>
      </c>
      <c r="E5431" s="49">
        <v>0</v>
      </c>
      <c r="F5431" s="49">
        <v>0</v>
      </c>
      <c r="G5431" s="49">
        <v>0</v>
      </c>
      <c r="H5431" s="49">
        <v>0</v>
      </c>
      <c r="I5431" s="50">
        <v>35</v>
      </c>
      <c r="J5431" s="50">
        <v>0</v>
      </c>
      <c r="K5431" s="50">
        <v>0</v>
      </c>
      <c r="L5431" s="50">
        <v>0</v>
      </c>
      <c r="M5431" s="50">
        <v>0</v>
      </c>
      <c r="N5431" s="51">
        <f t="shared" si="740"/>
        <v>106.39999999999999</v>
      </c>
      <c r="O5431" s="51">
        <f t="shared" si="741"/>
        <v>0</v>
      </c>
      <c r="P5431" s="51">
        <f t="shared" si="742"/>
        <v>0</v>
      </c>
      <c r="Q5431" s="51">
        <f t="shared" si="743"/>
        <v>0</v>
      </c>
      <c r="R5431" s="51">
        <f t="shared" si="744"/>
        <v>0</v>
      </c>
      <c r="S5431" s="51">
        <f t="shared" si="745"/>
        <v>74.47999999999999</v>
      </c>
      <c r="T5431" s="51">
        <f t="shared" si="746"/>
        <v>0</v>
      </c>
      <c r="U5431" s="51">
        <f t="shared" si="747"/>
        <v>0</v>
      </c>
      <c r="V5431" s="51">
        <f t="shared" si="748"/>
        <v>0</v>
      </c>
      <c r="W5431" s="51">
        <f t="shared" si="749"/>
        <v>0</v>
      </c>
      <c r="X5431" s="51">
        <f t="shared" si="750"/>
        <v>180.88</v>
      </c>
      <c r="Y5431" s="51">
        <f t="shared" si="751"/>
        <v>0</v>
      </c>
      <c r="Z5431" s="51">
        <f t="shared" si="752"/>
        <v>0</v>
      </c>
      <c r="AA5431" s="51">
        <f t="shared" si="753"/>
        <v>0</v>
      </c>
      <c r="AB5431" s="51">
        <f t="shared" si="754"/>
        <v>0</v>
      </c>
      <c r="AC5431" s="52">
        <f t="shared" si="755"/>
        <v>180.9</v>
      </c>
      <c r="AD5431" s="53"/>
    </row>
    <row r="5432" spans="1:30">
      <c r="A5432" s="46"/>
      <c r="B5432" s="76" t="s">
        <v>497</v>
      </c>
      <c r="C5432" s="48" t="s">
        <v>61</v>
      </c>
      <c r="D5432" s="49">
        <v>106</v>
      </c>
      <c r="E5432" s="49">
        <v>0</v>
      </c>
      <c r="F5432" s="49">
        <v>11</v>
      </c>
      <c r="G5432" s="49">
        <v>0</v>
      </c>
      <c r="H5432" s="49">
        <v>0</v>
      </c>
      <c r="I5432" s="50">
        <v>21</v>
      </c>
      <c r="J5432" s="50">
        <v>0</v>
      </c>
      <c r="K5432" s="50">
        <v>6</v>
      </c>
      <c r="L5432" s="50">
        <v>16</v>
      </c>
      <c r="M5432" s="50">
        <v>0</v>
      </c>
      <c r="N5432" s="51">
        <f t="shared" si="740"/>
        <v>148.39999999999998</v>
      </c>
      <c r="O5432" s="51">
        <f t="shared" si="741"/>
        <v>0</v>
      </c>
      <c r="P5432" s="51">
        <f t="shared" si="742"/>
        <v>15.399999999999999</v>
      </c>
      <c r="Q5432" s="51">
        <f t="shared" si="743"/>
        <v>0</v>
      </c>
      <c r="R5432" s="51">
        <f t="shared" si="744"/>
        <v>0</v>
      </c>
      <c r="S5432" s="51">
        <f t="shared" si="745"/>
        <v>62.327999999999989</v>
      </c>
      <c r="T5432" s="51">
        <f t="shared" si="746"/>
        <v>0</v>
      </c>
      <c r="U5432" s="51">
        <f t="shared" si="747"/>
        <v>6.7759999999999998</v>
      </c>
      <c r="V5432" s="51">
        <f t="shared" si="748"/>
        <v>0</v>
      </c>
      <c r="W5432" s="51">
        <f t="shared" si="749"/>
        <v>0</v>
      </c>
      <c r="X5432" s="51">
        <f t="shared" si="750"/>
        <v>210.72799999999995</v>
      </c>
      <c r="Y5432" s="51">
        <f t="shared" si="751"/>
        <v>0</v>
      </c>
      <c r="Z5432" s="51">
        <f t="shared" si="752"/>
        <v>22.175999999999998</v>
      </c>
      <c r="AA5432" s="51">
        <f t="shared" si="753"/>
        <v>0</v>
      </c>
      <c r="AB5432" s="51">
        <f t="shared" si="754"/>
        <v>0</v>
      </c>
      <c r="AC5432" s="52">
        <f t="shared" si="755"/>
        <v>232.9</v>
      </c>
      <c r="AD5432" s="53"/>
    </row>
    <row r="5433" spans="1:30">
      <c r="A5433" s="46"/>
      <c r="B5433" s="59" t="s">
        <v>498</v>
      </c>
      <c r="C5433" s="48" t="s">
        <v>50</v>
      </c>
      <c r="D5433" s="49">
        <v>55</v>
      </c>
      <c r="E5433" s="49">
        <v>0</v>
      </c>
      <c r="F5433" s="49">
        <v>0</v>
      </c>
      <c r="G5433" s="49">
        <v>0</v>
      </c>
      <c r="H5433" s="49">
        <v>0</v>
      </c>
      <c r="I5433" s="50">
        <v>25</v>
      </c>
      <c r="J5433" s="50">
        <v>0</v>
      </c>
      <c r="K5433" s="50">
        <v>0</v>
      </c>
      <c r="L5433" s="50">
        <v>0</v>
      </c>
      <c r="M5433" s="50">
        <v>0</v>
      </c>
      <c r="N5433" s="51">
        <f t="shared" si="740"/>
        <v>77</v>
      </c>
      <c r="O5433" s="51">
        <f t="shared" si="741"/>
        <v>0</v>
      </c>
      <c r="P5433" s="51">
        <f t="shared" si="742"/>
        <v>0</v>
      </c>
      <c r="Q5433" s="51">
        <f t="shared" si="743"/>
        <v>0</v>
      </c>
      <c r="R5433" s="51">
        <f t="shared" si="744"/>
        <v>0</v>
      </c>
      <c r="S5433" s="51">
        <f t="shared" si="745"/>
        <v>38.5</v>
      </c>
      <c r="T5433" s="51">
        <f t="shared" si="746"/>
        <v>0</v>
      </c>
      <c r="U5433" s="51">
        <f t="shared" si="747"/>
        <v>0</v>
      </c>
      <c r="V5433" s="51">
        <f t="shared" si="748"/>
        <v>0</v>
      </c>
      <c r="W5433" s="51">
        <f t="shared" si="749"/>
        <v>0</v>
      </c>
      <c r="X5433" s="51">
        <f t="shared" si="750"/>
        <v>115.5</v>
      </c>
      <c r="Y5433" s="51">
        <f t="shared" si="751"/>
        <v>0</v>
      </c>
      <c r="Z5433" s="51">
        <f t="shared" si="752"/>
        <v>0</v>
      </c>
      <c r="AA5433" s="51">
        <f t="shared" si="753"/>
        <v>0</v>
      </c>
      <c r="AB5433" s="51">
        <f t="shared" si="754"/>
        <v>0</v>
      </c>
      <c r="AC5433" s="52">
        <f t="shared" si="755"/>
        <v>115.5</v>
      </c>
      <c r="AD5433" s="53"/>
    </row>
    <row r="5434" spans="1:30">
      <c r="A5434" s="46"/>
      <c r="B5434" s="59" t="s">
        <v>499</v>
      </c>
      <c r="C5434" s="48" t="s">
        <v>50</v>
      </c>
      <c r="D5434" s="49">
        <v>99</v>
      </c>
      <c r="E5434" s="49">
        <v>0</v>
      </c>
      <c r="F5434" s="49">
        <v>0</v>
      </c>
      <c r="G5434" s="49">
        <v>0</v>
      </c>
      <c r="H5434" s="49">
        <v>0</v>
      </c>
      <c r="I5434" s="50">
        <v>31</v>
      </c>
      <c r="J5434" s="50">
        <v>0</v>
      </c>
      <c r="K5434" s="50">
        <v>0</v>
      </c>
      <c r="L5434" s="50">
        <v>0</v>
      </c>
      <c r="M5434" s="50">
        <v>0</v>
      </c>
      <c r="N5434" s="51">
        <f t="shared" si="740"/>
        <v>138.6</v>
      </c>
      <c r="O5434" s="51">
        <f t="shared" si="741"/>
        <v>0</v>
      </c>
      <c r="P5434" s="51">
        <f t="shared" si="742"/>
        <v>0</v>
      </c>
      <c r="Q5434" s="51">
        <f t="shared" si="743"/>
        <v>0</v>
      </c>
      <c r="R5434" s="51">
        <f t="shared" si="744"/>
        <v>0</v>
      </c>
      <c r="S5434" s="51">
        <f t="shared" si="745"/>
        <v>85.931999999999988</v>
      </c>
      <c r="T5434" s="51">
        <f t="shared" si="746"/>
        <v>0</v>
      </c>
      <c r="U5434" s="51">
        <f t="shared" si="747"/>
        <v>0</v>
      </c>
      <c r="V5434" s="51">
        <f t="shared" si="748"/>
        <v>0</v>
      </c>
      <c r="W5434" s="51">
        <f t="shared" si="749"/>
        <v>0</v>
      </c>
      <c r="X5434" s="51">
        <f t="shared" si="750"/>
        <v>224.53199999999998</v>
      </c>
      <c r="Y5434" s="51">
        <f t="shared" si="751"/>
        <v>0</v>
      </c>
      <c r="Z5434" s="51">
        <f t="shared" si="752"/>
        <v>0</v>
      </c>
      <c r="AA5434" s="51">
        <f t="shared" si="753"/>
        <v>0</v>
      </c>
      <c r="AB5434" s="51">
        <f t="shared" si="754"/>
        <v>0</v>
      </c>
      <c r="AC5434" s="52">
        <f t="shared" si="755"/>
        <v>224.5</v>
      </c>
      <c r="AD5434" s="53"/>
    </row>
    <row r="5435" spans="1:30">
      <c r="A5435" s="46"/>
      <c r="B5435" s="59" t="s">
        <v>500</v>
      </c>
      <c r="C5435" s="48" t="s">
        <v>53</v>
      </c>
      <c r="D5435" s="49">
        <v>100</v>
      </c>
      <c r="E5435" s="49">
        <v>0</v>
      </c>
      <c r="F5435" s="49">
        <v>0</v>
      </c>
      <c r="G5435" s="49">
        <v>0</v>
      </c>
      <c r="H5435" s="49">
        <v>0</v>
      </c>
      <c r="I5435" s="50">
        <v>35</v>
      </c>
      <c r="J5435" s="50">
        <v>0</v>
      </c>
      <c r="K5435" s="50">
        <v>0</v>
      </c>
      <c r="L5435" s="50">
        <v>0</v>
      </c>
      <c r="M5435" s="50">
        <v>0</v>
      </c>
      <c r="N5435" s="51">
        <f t="shared" si="740"/>
        <v>140</v>
      </c>
      <c r="O5435" s="51">
        <f t="shared" si="741"/>
        <v>0</v>
      </c>
      <c r="P5435" s="51">
        <f t="shared" si="742"/>
        <v>0</v>
      </c>
      <c r="Q5435" s="51">
        <f t="shared" si="743"/>
        <v>0</v>
      </c>
      <c r="R5435" s="51">
        <f t="shared" si="744"/>
        <v>0</v>
      </c>
      <c r="S5435" s="51">
        <f t="shared" si="745"/>
        <v>98</v>
      </c>
      <c r="T5435" s="51">
        <f t="shared" si="746"/>
        <v>0</v>
      </c>
      <c r="U5435" s="51">
        <f t="shared" si="747"/>
        <v>0</v>
      </c>
      <c r="V5435" s="51">
        <f t="shared" si="748"/>
        <v>0</v>
      </c>
      <c r="W5435" s="51">
        <f t="shared" si="749"/>
        <v>0</v>
      </c>
      <c r="X5435" s="51">
        <f t="shared" si="750"/>
        <v>238</v>
      </c>
      <c r="Y5435" s="51">
        <f t="shared" si="751"/>
        <v>0</v>
      </c>
      <c r="Z5435" s="51">
        <f t="shared" si="752"/>
        <v>0</v>
      </c>
      <c r="AA5435" s="51">
        <f t="shared" si="753"/>
        <v>0</v>
      </c>
      <c r="AB5435" s="51">
        <f t="shared" si="754"/>
        <v>0</v>
      </c>
      <c r="AC5435" s="52">
        <f t="shared" si="755"/>
        <v>238</v>
      </c>
      <c r="AD5435" s="53"/>
    </row>
    <row r="5436" spans="1:30">
      <c r="A5436" s="46"/>
      <c r="B5436" s="59" t="s">
        <v>501</v>
      </c>
      <c r="C5436" s="48" t="s">
        <v>50</v>
      </c>
      <c r="D5436" s="49">
        <v>86</v>
      </c>
      <c r="E5436" s="49">
        <v>0</v>
      </c>
      <c r="F5436" s="49">
        <v>0</v>
      </c>
      <c r="G5436" s="49">
        <v>0</v>
      </c>
      <c r="H5436" s="49">
        <v>0</v>
      </c>
      <c r="I5436" s="50">
        <v>31</v>
      </c>
      <c r="J5436" s="50">
        <v>0</v>
      </c>
      <c r="K5436" s="50">
        <v>0</v>
      </c>
      <c r="L5436" s="50">
        <v>0</v>
      </c>
      <c r="M5436" s="50">
        <v>0</v>
      </c>
      <c r="N5436" s="51">
        <f t="shared" si="740"/>
        <v>120.39999999999999</v>
      </c>
      <c r="O5436" s="51">
        <f t="shared" si="741"/>
        <v>0</v>
      </c>
      <c r="P5436" s="51">
        <f t="shared" si="742"/>
        <v>0</v>
      </c>
      <c r="Q5436" s="51">
        <f t="shared" si="743"/>
        <v>0</v>
      </c>
      <c r="R5436" s="51">
        <f t="shared" si="744"/>
        <v>0</v>
      </c>
      <c r="S5436" s="51">
        <f t="shared" si="745"/>
        <v>74.647999999999996</v>
      </c>
      <c r="T5436" s="51">
        <f t="shared" si="746"/>
        <v>0</v>
      </c>
      <c r="U5436" s="51">
        <f t="shared" si="747"/>
        <v>0</v>
      </c>
      <c r="V5436" s="51">
        <f t="shared" si="748"/>
        <v>0</v>
      </c>
      <c r="W5436" s="51">
        <f t="shared" si="749"/>
        <v>0</v>
      </c>
      <c r="X5436" s="51">
        <f t="shared" si="750"/>
        <v>195.048</v>
      </c>
      <c r="Y5436" s="51">
        <f t="shared" si="751"/>
        <v>0</v>
      </c>
      <c r="Z5436" s="51">
        <f t="shared" si="752"/>
        <v>0</v>
      </c>
      <c r="AA5436" s="51">
        <f t="shared" si="753"/>
        <v>0</v>
      </c>
      <c r="AB5436" s="51">
        <f t="shared" si="754"/>
        <v>0</v>
      </c>
      <c r="AC5436" s="52">
        <f t="shared" si="755"/>
        <v>195</v>
      </c>
      <c r="AD5436" s="53"/>
    </row>
    <row r="5437" spans="1:30">
      <c r="A5437" s="46"/>
      <c r="B5437" s="59" t="s">
        <v>502</v>
      </c>
      <c r="C5437" s="48" t="s">
        <v>50</v>
      </c>
      <c r="D5437" s="49">
        <v>83</v>
      </c>
      <c r="E5437" s="49">
        <v>0</v>
      </c>
      <c r="F5437" s="49">
        <v>0</v>
      </c>
      <c r="G5437" s="49">
        <v>0</v>
      </c>
      <c r="H5437" s="49">
        <v>0</v>
      </c>
      <c r="I5437" s="50">
        <v>31</v>
      </c>
      <c r="J5437" s="50">
        <v>0</v>
      </c>
      <c r="K5437" s="50">
        <v>0</v>
      </c>
      <c r="L5437" s="50">
        <v>0</v>
      </c>
      <c r="M5437" s="50">
        <v>0</v>
      </c>
      <c r="N5437" s="51">
        <f t="shared" si="740"/>
        <v>116.19999999999999</v>
      </c>
      <c r="O5437" s="51">
        <f t="shared" si="741"/>
        <v>0</v>
      </c>
      <c r="P5437" s="51">
        <f t="shared" si="742"/>
        <v>0</v>
      </c>
      <c r="Q5437" s="51">
        <f t="shared" si="743"/>
        <v>0</v>
      </c>
      <c r="R5437" s="51">
        <f t="shared" si="744"/>
        <v>0</v>
      </c>
      <c r="S5437" s="51">
        <f t="shared" si="745"/>
        <v>72.043999999999997</v>
      </c>
      <c r="T5437" s="51">
        <f t="shared" si="746"/>
        <v>0</v>
      </c>
      <c r="U5437" s="51">
        <f t="shared" si="747"/>
        <v>0</v>
      </c>
      <c r="V5437" s="51">
        <f t="shared" si="748"/>
        <v>0</v>
      </c>
      <c r="W5437" s="51">
        <f t="shared" si="749"/>
        <v>0</v>
      </c>
      <c r="X5437" s="51">
        <f t="shared" si="750"/>
        <v>188.24399999999997</v>
      </c>
      <c r="Y5437" s="51">
        <f t="shared" si="751"/>
        <v>0</v>
      </c>
      <c r="Z5437" s="51">
        <f t="shared" si="752"/>
        <v>0</v>
      </c>
      <c r="AA5437" s="51">
        <f t="shared" si="753"/>
        <v>0</v>
      </c>
      <c r="AB5437" s="51">
        <f t="shared" si="754"/>
        <v>0</v>
      </c>
      <c r="AC5437" s="52">
        <f t="shared" si="755"/>
        <v>188.2</v>
      </c>
      <c r="AD5437" s="53"/>
    </row>
    <row r="5438" spans="1:30">
      <c r="A5438" s="46"/>
      <c r="B5438" s="59" t="s">
        <v>503</v>
      </c>
      <c r="C5438" s="48" t="s">
        <v>50</v>
      </c>
      <c r="D5438" s="49">
        <v>83</v>
      </c>
      <c r="E5438" s="49">
        <v>0</v>
      </c>
      <c r="F5438" s="49">
        <v>0</v>
      </c>
      <c r="G5438" s="49">
        <v>0</v>
      </c>
      <c r="H5438" s="49">
        <v>0</v>
      </c>
      <c r="I5438" s="50">
        <v>31</v>
      </c>
      <c r="J5438" s="50">
        <v>0</v>
      </c>
      <c r="K5438" s="50">
        <v>0</v>
      </c>
      <c r="L5438" s="50">
        <v>0</v>
      </c>
      <c r="M5438" s="50">
        <v>0</v>
      </c>
      <c r="N5438" s="51">
        <f t="shared" si="740"/>
        <v>116.19999999999999</v>
      </c>
      <c r="O5438" s="51">
        <f t="shared" si="741"/>
        <v>0</v>
      </c>
      <c r="P5438" s="51">
        <f t="shared" si="742"/>
        <v>0</v>
      </c>
      <c r="Q5438" s="51">
        <f t="shared" si="743"/>
        <v>0</v>
      </c>
      <c r="R5438" s="51">
        <f t="shared" si="744"/>
        <v>0</v>
      </c>
      <c r="S5438" s="51">
        <f t="shared" si="745"/>
        <v>72.043999999999997</v>
      </c>
      <c r="T5438" s="51">
        <f t="shared" si="746"/>
        <v>0</v>
      </c>
      <c r="U5438" s="51">
        <f t="shared" si="747"/>
        <v>0</v>
      </c>
      <c r="V5438" s="51">
        <f t="shared" si="748"/>
        <v>0</v>
      </c>
      <c r="W5438" s="51">
        <f t="shared" si="749"/>
        <v>0</v>
      </c>
      <c r="X5438" s="51">
        <f t="shared" si="750"/>
        <v>188.24399999999997</v>
      </c>
      <c r="Y5438" s="51">
        <f t="shared" si="751"/>
        <v>0</v>
      </c>
      <c r="Z5438" s="51">
        <f t="shared" si="752"/>
        <v>0</v>
      </c>
      <c r="AA5438" s="51">
        <f t="shared" si="753"/>
        <v>0</v>
      </c>
      <c r="AB5438" s="51">
        <f t="shared" si="754"/>
        <v>0</v>
      </c>
      <c r="AC5438" s="52">
        <f t="shared" si="755"/>
        <v>188.2</v>
      </c>
      <c r="AD5438" s="53"/>
    </row>
    <row r="5439" spans="1:30">
      <c r="A5439" s="46"/>
      <c r="B5439" s="59" t="s">
        <v>504</v>
      </c>
      <c r="C5439" s="48" t="s">
        <v>50</v>
      </c>
      <c r="D5439" s="49">
        <v>80</v>
      </c>
      <c r="E5439" s="49">
        <v>0</v>
      </c>
      <c r="F5439" s="49">
        <v>0</v>
      </c>
      <c r="G5439" s="49">
        <v>0</v>
      </c>
      <c r="H5439" s="49">
        <v>0</v>
      </c>
      <c r="I5439" s="50">
        <v>30</v>
      </c>
      <c r="J5439" s="50">
        <v>0</v>
      </c>
      <c r="K5439" s="50">
        <v>0</v>
      </c>
      <c r="L5439" s="50">
        <v>0</v>
      </c>
      <c r="M5439" s="50">
        <v>0</v>
      </c>
      <c r="N5439" s="51">
        <f t="shared" si="740"/>
        <v>112</v>
      </c>
      <c r="O5439" s="51">
        <f t="shared" si="741"/>
        <v>0</v>
      </c>
      <c r="P5439" s="51">
        <f t="shared" si="742"/>
        <v>0</v>
      </c>
      <c r="Q5439" s="51">
        <f t="shared" si="743"/>
        <v>0</v>
      </c>
      <c r="R5439" s="51">
        <f t="shared" si="744"/>
        <v>0</v>
      </c>
      <c r="S5439" s="51">
        <f t="shared" si="745"/>
        <v>67.2</v>
      </c>
      <c r="T5439" s="51">
        <f t="shared" si="746"/>
        <v>0</v>
      </c>
      <c r="U5439" s="51">
        <f t="shared" si="747"/>
        <v>0</v>
      </c>
      <c r="V5439" s="51">
        <f t="shared" si="748"/>
        <v>0</v>
      </c>
      <c r="W5439" s="51">
        <f t="shared" si="749"/>
        <v>0</v>
      </c>
      <c r="X5439" s="51">
        <f t="shared" si="750"/>
        <v>179.2</v>
      </c>
      <c r="Y5439" s="51">
        <f t="shared" si="751"/>
        <v>0</v>
      </c>
      <c r="Z5439" s="51">
        <f t="shared" si="752"/>
        <v>0</v>
      </c>
      <c r="AA5439" s="51">
        <f t="shared" si="753"/>
        <v>0</v>
      </c>
      <c r="AB5439" s="51">
        <f t="shared" si="754"/>
        <v>0</v>
      </c>
      <c r="AC5439" s="52">
        <f t="shared" si="755"/>
        <v>179.2</v>
      </c>
      <c r="AD5439" s="53"/>
    </row>
    <row r="5440" spans="1:30">
      <c r="A5440" s="46"/>
      <c r="B5440" s="59" t="s">
        <v>505</v>
      </c>
      <c r="C5440" s="48" t="s">
        <v>50</v>
      </c>
      <c r="D5440" s="49">
        <v>89</v>
      </c>
      <c r="E5440" s="49">
        <v>0</v>
      </c>
      <c r="F5440" s="49">
        <v>0</v>
      </c>
      <c r="G5440" s="49">
        <v>0</v>
      </c>
      <c r="H5440" s="49">
        <v>0</v>
      </c>
      <c r="I5440" s="50">
        <v>31</v>
      </c>
      <c r="J5440" s="50">
        <v>0</v>
      </c>
      <c r="K5440" s="50">
        <v>0</v>
      </c>
      <c r="L5440" s="50">
        <v>0</v>
      </c>
      <c r="M5440" s="50">
        <v>0</v>
      </c>
      <c r="N5440" s="51">
        <f t="shared" si="740"/>
        <v>124.6</v>
      </c>
      <c r="O5440" s="51">
        <f t="shared" si="741"/>
        <v>0</v>
      </c>
      <c r="P5440" s="51">
        <f t="shared" si="742"/>
        <v>0</v>
      </c>
      <c r="Q5440" s="51">
        <f t="shared" si="743"/>
        <v>0</v>
      </c>
      <c r="R5440" s="51">
        <f t="shared" si="744"/>
        <v>0</v>
      </c>
      <c r="S5440" s="51">
        <f t="shared" si="745"/>
        <v>77.251999999999995</v>
      </c>
      <c r="T5440" s="51">
        <f t="shared" si="746"/>
        <v>0</v>
      </c>
      <c r="U5440" s="51">
        <f t="shared" si="747"/>
        <v>0</v>
      </c>
      <c r="V5440" s="51">
        <f t="shared" si="748"/>
        <v>0</v>
      </c>
      <c r="W5440" s="51">
        <f t="shared" si="749"/>
        <v>0</v>
      </c>
      <c r="X5440" s="51">
        <f t="shared" si="750"/>
        <v>201.85199999999998</v>
      </c>
      <c r="Y5440" s="51">
        <f t="shared" si="751"/>
        <v>0</v>
      </c>
      <c r="Z5440" s="51">
        <f t="shared" si="752"/>
        <v>0</v>
      </c>
      <c r="AA5440" s="51">
        <f t="shared" si="753"/>
        <v>0</v>
      </c>
      <c r="AB5440" s="51">
        <f t="shared" si="754"/>
        <v>0</v>
      </c>
      <c r="AC5440" s="52">
        <f t="shared" si="755"/>
        <v>201.9</v>
      </c>
      <c r="AD5440" s="53"/>
    </row>
    <row r="5441" spans="1:30">
      <c r="A5441" s="46"/>
      <c r="B5441" s="59" t="s">
        <v>506</v>
      </c>
      <c r="C5441" s="48" t="s">
        <v>50</v>
      </c>
      <c r="D5441" s="49">
        <v>83</v>
      </c>
      <c r="E5441" s="49">
        <v>0</v>
      </c>
      <c r="F5441" s="49">
        <v>0</v>
      </c>
      <c r="G5441" s="49">
        <v>0</v>
      </c>
      <c r="H5441" s="49">
        <v>0</v>
      </c>
      <c r="I5441" s="50">
        <v>31</v>
      </c>
      <c r="J5441" s="50">
        <v>0</v>
      </c>
      <c r="K5441" s="50">
        <v>0</v>
      </c>
      <c r="L5441" s="50">
        <v>0</v>
      </c>
      <c r="M5441" s="50">
        <v>0</v>
      </c>
      <c r="N5441" s="51">
        <f t="shared" si="740"/>
        <v>116.19999999999999</v>
      </c>
      <c r="O5441" s="51">
        <f t="shared" si="741"/>
        <v>0</v>
      </c>
      <c r="P5441" s="51">
        <f t="shared" si="742"/>
        <v>0</v>
      </c>
      <c r="Q5441" s="51">
        <f t="shared" si="743"/>
        <v>0</v>
      </c>
      <c r="R5441" s="51">
        <f t="shared" si="744"/>
        <v>0</v>
      </c>
      <c r="S5441" s="51">
        <f t="shared" si="745"/>
        <v>72.043999999999997</v>
      </c>
      <c r="T5441" s="51">
        <f t="shared" si="746"/>
        <v>0</v>
      </c>
      <c r="U5441" s="51">
        <f t="shared" si="747"/>
        <v>0</v>
      </c>
      <c r="V5441" s="51">
        <f t="shared" si="748"/>
        <v>0</v>
      </c>
      <c r="W5441" s="51">
        <f t="shared" si="749"/>
        <v>0</v>
      </c>
      <c r="X5441" s="51">
        <f t="shared" si="750"/>
        <v>188.24399999999997</v>
      </c>
      <c r="Y5441" s="51">
        <f t="shared" si="751"/>
        <v>0</v>
      </c>
      <c r="Z5441" s="51">
        <f t="shared" si="752"/>
        <v>0</v>
      </c>
      <c r="AA5441" s="51">
        <f t="shared" si="753"/>
        <v>0</v>
      </c>
      <c r="AB5441" s="51">
        <f t="shared" si="754"/>
        <v>0</v>
      </c>
      <c r="AC5441" s="52">
        <f t="shared" si="755"/>
        <v>188.2</v>
      </c>
      <c r="AD5441" s="53"/>
    </row>
    <row r="5442" spans="1:30">
      <c r="A5442" s="46"/>
      <c r="B5442" s="59" t="s">
        <v>507</v>
      </c>
      <c r="C5442" s="48" t="s">
        <v>53</v>
      </c>
      <c r="D5442" s="49">
        <v>95</v>
      </c>
      <c r="E5442" s="49">
        <v>0</v>
      </c>
      <c r="F5442" s="49">
        <v>0</v>
      </c>
      <c r="G5442" s="49">
        <v>0</v>
      </c>
      <c r="H5442" s="49">
        <v>0</v>
      </c>
      <c r="I5442" s="50">
        <v>31</v>
      </c>
      <c r="J5442" s="50">
        <v>0</v>
      </c>
      <c r="K5442" s="50">
        <v>0</v>
      </c>
      <c r="L5442" s="50">
        <v>0</v>
      </c>
      <c r="M5442" s="50">
        <v>0</v>
      </c>
      <c r="N5442" s="51">
        <f t="shared" si="740"/>
        <v>133</v>
      </c>
      <c r="O5442" s="51">
        <f t="shared" si="741"/>
        <v>0</v>
      </c>
      <c r="P5442" s="51">
        <f t="shared" si="742"/>
        <v>0</v>
      </c>
      <c r="Q5442" s="51">
        <f t="shared" si="743"/>
        <v>0</v>
      </c>
      <c r="R5442" s="51">
        <f t="shared" si="744"/>
        <v>0</v>
      </c>
      <c r="S5442" s="51">
        <f t="shared" si="745"/>
        <v>82.460000000000008</v>
      </c>
      <c r="T5442" s="51">
        <f t="shared" si="746"/>
        <v>0</v>
      </c>
      <c r="U5442" s="51">
        <f t="shared" si="747"/>
        <v>0</v>
      </c>
      <c r="V5442" s="51">
        <f t="shared" si="748"/>
        <v>0</v>
      </c>
      <c r="W5442" s="51">
        <f t="shared" si="749"/>
        <v>0</v>
      </c>
      <c r="X5442" s="51">
        <f t="shared" si="750"/>
        <v>215.46</v>
      </c>
      <c r="Y5442" s="51">
        <f t="shared" si="751"/>
        <v>0</v>
      </c>
      <c r="Z5442" s="51">
        <f t="shared" si="752"/>
        <v>0</v>
      </c>
      <c r="AA5442" s="51">
        <f t="shared" si="753"/>
        <v>0</v>
      </c>
      <c r="AB5442" s="51">
        <f t="shared" si="754"/>
        <v>0</v>
      </c>
      <c r="AC5442" s="52">
        <f t="shared" si="755"/>
        <v>215.5</v>
      </c>
      <c r="AD5442" s="53"/>
    </row>
    <row r="5443" spans="1:30">
      <c r="A5443" s="46"/>
      <c r="B5443" s="59" t="s">
        <v>508</v>
      </c>
      <c r="C5443" s="48" t="s">
        <v>50</v>
      </c>
      <c r="D5443" s="49">
        <v>90</v>
      </c>
      <c r="E5443" s="49">
        <v>0</v>
      </c>
      <c r="F5443" s="49">
        <v>0</v>
      </c>
      <c r="G5443" s="49">
        <v>0</v>
      </c>
      <c r="H5443" s="49">
        <v>0</v>
      </c>
      <c r="I5443" s="50">
        <v>30</v>
      </c>
      <c r="J5443" s="50">
        <v>0</v>
      </c>
      <c r="K5443" s="50">
        <v>0</v>
      </c>
      <c r="L5443" s="50">
        <v>0</v>
      </c>
      <c r="M5443" s="50">
        <v>0</v>
      </c>
      <c r="N5443" s="51">
        <f t="shared" si="740"/>
        <v>125.99999999999999</v>
      </c>
      <c r="O5443" s="51">
        <f t="shared" si="741"/>
        <v>0</v>
      </c>
      <c r="P5443" s="51">
        <f t="shared" si="742"/>
        <v>0</v>
      </c>
      <c r="Q5443" s="51">
        <f t="shared" si="743"/>
        <v>0</v>
      </c>
      <c r="R5443" s="51">
        <f t="shared" si="744"/>
        <v>0</v>
      </c>
      <c r="S5443" s="51">
        <f t="shared" si="745"/>
        <v>75.599999999999994</v>
      </c>
      <c r="T5443" s="51">
        <f t="shared" si="746"/>
        <v>0</v>
      </c>
      <c r="U5443" s="51">
        <f t="shared" si="747"/>
        <v>0</v>
      </c>
      <c r="V5443" s="51">
        <f t="shared" si="748"/>
        <v>0</v>
      </c>
      <c r="W5443" s="51">
        <f t="shared" si="749"/>
        <v>0</v>
      </c>
      <c r="X5443" s="51">
        <f t="shared" si="750"/>
        <v>201.59999999999997</v>
      </c>
      <c r="Y5443" s="51">
        <f t="shared" si="751"/>
        <v>0</v>
      </c>
      <c r="Z5443" s="51">
        <f t="shared" si="752"/>
        <v>0</v>
      </c>
      <c r="AA5443" s="51">
        <f t="shared" si="753"/>
        <v>0</v>
      </c>
      <c r="AB5443" s="51">
        <f t="shared" si="754"/>
        <v>0</v>
      </c>
      <c r="AC5443" s="52">
        <f t="shared" si="755"/>
        <v>201.6</v>
      </c>
      <c r="AD5443" s="53"/>
    </row>
    <row r="5444" spans="1:30">
      <c r="A5444" s="46"/>
      <c r="B5444" s="76" t="s">
        <v>509</v>
      </c>
      <c r="C5444" s="48" t="s">
        <v>61</v>
      </c>
      <c r="D5444" s="49">
        <v>132</v>
      </c>
      <c r="E5444" s="49">
        <v>0</v>
      </c>
      <c r="F5444" s="49">
        <v>0</v>
      </c>
      <c r="G5444" s="49">
        <v>0</v>
      </c>
      <c r="H5444" s="49">
        <v>0</v>
      </c>
      <c r="I5444" s="50">
        <v>35</v>
      </c>
      <c r="J5444" s="50">
        <v>0</v>
      </c>
      <c r="K5444" s="50">
        <v>0</v>
      </c>
      <c r="L5444" s="50">
        <v>10</v>
      </c>
      <c r="M5444" s="50">
        <v>0</v>
      </c>
      <c r="N5444" s="51">
        <f t="shared" si="740"/>
        <v>184.79999999999998</v>
      </c>
      <c r="O5444" s="51">
        <f t="shared" si="741"/>
        <v>0</v>
      </c>
      <c r="P5444" s="51">
        <f t="shared" si="742"/>
        <v>0</v>
      </c>
      <c r="Q5444" s="51">
        <f t="shared" si="743"/>
        <v>0</v>
      </c>
      <c r="R5444" s="51">
        <f t="shared" si="744"/>
        <v>0</v>
      </c>
      <c r="S5444" s="51">
        <f t="shared" si="745"/>
        <v>129.35999999999999</v>
      </c>
      <c r="T5444" s="51">
        <f t="shared" si="746"/>
        <v>0</v>
      </c>
      <c r="U5444" s="51">
        <f t="shared" si="747"/>
        <v>0</v>
      </c>
      <c r="V5444" s="51">
        <f t="shared" si="748"/>
        <v>0</v>
      </c>
      <c r="W5444" s="51">
        <f t="shared" si="749"/>
        <v>0</v>
      </c>
      <c r="X5444" s="51">
        <f t="shared" si="750"/>
        <v>314.15999999999997</v>
      </c>
      <c r="Y5444" s="51">
        <f t="shared" si="751"/>
        <v>0</v>
      </c>
      <c r="Z5444" s="51">
        <f t="shared" si="752"/>
        <v>0</v>
      </c>
      <c r="AA5444" s="51">
        <f t="shared" si="753"/>
        <v>0</v>
      </c>
      <c r="AB5444" s="51">
        <f t="shared" si="754"/>
        <v>0</v>
      </c>
      <c r="AC5444" s="52">
        <f t="shared" si="755"/>
        <v>314.2</v>
      </c>
      <c r="AD5444" s="53"/>
    </row>
    <row r="5445" spans="1:30">
      <c r="A5445" s="46"/>
      <c r="B5445" s="59" t="s">
        <v>510</v>
      </c>
      <c r="C5445" s="48" t="s">
        <v>53</v>
      </c>
      <c r="D5445" s="49">
        <v>130</v>
      </c>
      <c r="E5445" s="49">
        <v>0</v>
      </c>
      <c r="F5445" s="49">
        <v>0</v>
      </c>
      <c r="G5445" s="49">
        <v>0</v>
      </c>
      <c r="H5445" s="49">
        <v>0</v>
      </c>
      <c r="I5445" s="50">
        <v>110</v>
      </c>
      <c r="J5445" s="50">
        <v>0</v>
      </c>
      <c r="K5445" s="50">
        <v>0</v>
      </c>
      <c r="L5445" s="50">
        <v>0</v>
      </c>
      <c r="M5445" s="50">
        <v>0</v>
      </c>
      <c r="N5445" s="51">
        <f t="shared" si="740"/>
        <v>182</v>
      </c>
      <c r="O5445" s="51">
        <f t="shared" si="741"/>
        <v>0</v>
      </c>
      <c r="P5445" s="51">
        <f t="shared" si="742"/>
        <v>0</v>
      </c>
      <c r="Q5445" s="51">
        <f t="shared" si="743"/>
        <v>0</v>
      </c>
      <c r="R5445" s="51">
        <f t="shared" si="744"/>
        <v>0</v>
      </c>
      <c r="S5445" s="51">
        <f t="shared" si="745"/>
        <v>400.40000000000003</v>
      </c>
      <c r="T5445" s="51">
        <f t="shared" si="746"/>
        <v>0</v>
      </c>
      <c r="U5445" s="51">
        <f t="shared" si="747"/>
        <v>0</v>
      </c>
      <c r="V5445" s="51">
        <f t="shared" si="748"/>
        <v>0</v>
      </c>
      <c r="W5445" s="51">
        <f t="shared" si="749"/>
        <v>0</v>
      </c>
      <c r="X5445" s="51">
        <f t="shared" si="750"/>
        <v>582.40000000000009</v>
      </c>
      <c r="Y5445" s="51">
        <f t="shared" si="751"/>
        <v>0</v>
      </c>
      <c r="Z5445" s="51">
        <f t="shared" si="752"/>
        <v>0</v>
      </c>
      <c r="AA5445" s="51">
        <f t="shared" si="753"/>
        <v>0</v>
      </c>
      <c r="AB5445" s="51">
        <f t="shared" si="754"/>
        <v>0</v>
      </c>
      <c r="AC5445" s="52">
        <f t="shared" si="755"/>
        <v>582.4</v>
      </c>
      <c r="AD5445" s="53"/>
    </row>
    <row r="5446" spans="1:30">
      <c r="A5446" s="46"/>
      <c r="B5446" s="59" t="s">
        <v>511</v>
      </c>
      <c r="C5446" s="48" t="s">
        <v>50</v>
      </c>
      <c r="D5446" s="49">
        <v>119</v>
      </c>
      <c r="E5446" s="49">
        <v>0</v>
      </c>
      <c r="F5446" s="49">
        <v>0</v>
      </c>
      <c r="G5446" s="49">
        <v>0</v>
      </c>
      <c r="H5446" s="49">
        <v>0</v>
      </c>
      <c r="I5446" s="50">
        <v>37</v>
      </c>
      <c r="J5446" s="50">
        <v>0</v>
      </c>
      <c r="K5446" s="50">
        <v>0</v>
      </c>
      <c r="L5446" s="50">
        <v>0</v>
      </c>
      <c r="M5446" s="50">
        <v>0</v>
      </c>
      <c r="N5446" s="51">
        <f t="shared" si="740"/>
        <v>166.6</v>
      </c>
      <c r="O5446" s="51">
        <f t="shared" si="741"/>
        <v>0</v>
      </c>
      <c r="P5446" s="51">
        <f t="shared" si="742"/>
        <v>0</v>
      </c>
      <c r="Q5446" s="51">
        <f t="shared" si="743"/>
        <v>0</v>
      </c>
      <c r="R5446" s="51">
        <f t="shared" si="744"/>
        <v>0</v>
      </c>
      <c r="S5446" s="51">
        <f t="shared" si="745"/>
        <v>123.28399999999999</v>
      </c>
      <c r="T5446" s="51">
        <f t="shared" si="746"/>
        <v>0</v>
      </c>
      <c r="U5446" s="51">
        <f t="shared" si="747"/>
        <v>0</v>
      </c>
      <c r="V5446" s="51">
        <f t="shared" si="748"/>
        <v>0</v>
      </c>
      <c r="W5446" s="51">
        <f t="shared" si="749"/>
        <v>0</v>
      </c>
      <c r="X5446" s="51">
        <f t="shared" si="750"/>
        <v>289.88400000000001</v>
      </c>
      <c r="Y5446" s="51">
        <f t="shared" si="751"/>
        <v>0</v>
      </c>
      <c r="Z5446" s="51">
        <f t="shared" si="752"/>
        <v>0</v>
      </c>
      <c r="AA5446" s="51">
        <f t="shared" si="753"/>
        <v>0</v>
      </c>
      <c r="AB5446" s="51">
        <f t="shared" si="754"/>
        <v>0</v>
      </c>
      <c r="AC5446" s="52">
        <f t="shared" si="755"/>
        <v>289.89999999999998</v>
      </c>
      <c r="AD5446" s="53"/>
    </row>
    <row r="5447" spans="1:30">
      <c r="A5447" s="46"/>
      <c r="B5447" s="76" t="s">
        <v>512</v>
      </c>
      <c r="C5447" s="48" t="s">
        <v>61</v>
      </c>
      <c r="D5447" s="49">
        <v>110</v>
      </c>
      <c r="E5447" s="49">
        <v>0</v>
      </c>
      <c r="F5447" s="49">
        <v>0</v>
      </c>
      <c r="G5447" s="49">
        <v>0</v>
      </c>
      <c r="H5447" s="49">
        <v>0</v>
      </c>
      <c r="I5447" s="50">
        <v>80</v>
      </c>
      <c r="J5447" s="50">
        <v>0</v>
      </c>
      <c r="K5447" s="50">
        <v>0</v>
      </c>
      <c r="L5447" s="50">
        <v>0</v>
      </c>
      <c r="M5447" s="50">
        <v>0</v>
      </c>
      <c r="N5447" s="51">
        <f t="shared" ref="N5447:N5464" si="756">D5447*$D$3</f>
        <v>154</v>
      </c>
      <c r="O5447" s="51">
        <f t="shared" ref="O5447:O5464" si="757">E5447*$E$3</f>
        <v>0</v>
      </c>
      <c r="P5447" s="51">
        <f t="shared" ref="P5447:P5464" si="758">F5447*$F$3</f>
        <v>0</v>
      </c>
      <c r="Q5447" s="51">
        <f t="shared" ref="Q5447:Q5464" si="759">G5447*$G$3</f>
        <v>0</v>
      </c>
      <c r="R5447" s="51">
        <f t="shared" ref="R5447:R5464" si="760">H5447*$H$3</f>
        <v>0</v>
      </c>
      <c r="S5447" s="51">
        <f t="shared" ref="S5447:S5464" si="761">(N5447/100)*(I5447*$I$3)+(N5447/100)*(J5447*$J$3)</f>
        <v>246.4</v>
      </c>
      <c r="T5447" s="51">
        <f t="shared" ref="T5447:T5464" si="762">(O5447/100)*(K5447*$K$3)</f>
        <v>0</v>
      </c>
      <c r="U5447" s="51">
        <f t="shared" ref="U5447:U5464" si="763">(P5447/100)*(K5447*$K$3)+(P5447/100)*(L5447*$L$3)</f>
        <v>0</v>
      </c>
      <c r="V5447" s="51">
        <f t="shared" ref="V5447:V5464" si="764">(Q5447/100)*(L5447*$L$3)</f>
        <v>0</v>
      </c>
      <c r="W5447" s="51">
        <f t="shared" ref="W5447:W5464" si="765">(R5447/100)*(K5447*$K$3)+(R5447/100)*(L5447*$L$3)</f>
        <v>0</v>
      </c>
      <c r="X5447" s="51">
        <f t="shared" ref="X5447:X5464" si="766">N5447+S5447</f>
        <v>400.4</v>
      </c>
      <c r="Y5447" s="51">
        <f t="shared" ref="Y5447:Y5464" si="767">O5447+T5447</f>
        <v>0</v>
      </c>
      <c r="Z5447" s="51">
        <f t="shared" ref="Z5447:Z5464" si="768">P5447+U5447</f>
        <v>0</v>
      </c>
      <c r="AA5447" s="51">
        <f t="shared" ref="AA5447:AA5464" si="769">Q5447+V5447</f>
        <v>0</v>
      </c>
      <c r="AB5447" s="51">
        <f t="shared" ref="AB5447:AB5464" si="770">R5447+W5447</f>
        <v>0</v>
      </c>
      <c r="AC5447" s="52">
        <f t="shared" ref="AC5447:AC5464" si="771">ROUND(X5447+Y5447+Z5447+AA5447+AB5447,1)</f>
        <v>400.4</v>
      </c>
      <c r="AD5447" s="53"/>
    </row>
    <row r="5448" spans="1:30">
      <c r="A5448" s="46"/>
      <c r="B5448" s="59" t="s">
        <v>513</v>
      </c>
      <c r="C5448" s="48" t="s">
        <v>53</v>
      </c>
      <c r="D5448" s="49">
        <v>130</v>
      </c>
      <c r="E5448" s="49">
        <v>0</v>
      </c>
      <c r="F5448" s="49">
        <v>0</v>
      </c>
      <c r="G5448" s="49">
        <v>0</v>
      </c>
      <c r="H5448" s="49">
        <v>0</v>
      </c>
      <c r="I5448" s="50">
        <v>100</v>
      </c>
      <c r="J5448" s="50">
        <v>0</v>
      </c>
      <c r="K5448" s="50">
        <v>0</v>
      </c>
      <c r="L5448" s="50">
        <v>0</v>
      </c>
      <c r="M5448" s="50">
        <v>0</v>
      </c>
      <c r="N5448" s="51">
        <f t="shared" si="756"/>
        <v>182</v>
      </c>
      <c r="O5448" s="51">
        <f t="shared" si="757"/>
        <v>0</v>
      </c>
      <c r="P5448" s="51">
        <f t="shared" si="758"/>
        <v>0</v>
      </c>
      <c r="Q5448" s="51">
        <f t="shared" si="759"/>
        <v>0</v>
      </c>
      <c r="R5448" s="51">
        <f t="shared" si="760"/>
        <v>0</v>
      </c>
      <c r="S5448" s="51">
        <f t="shared" si="761"/>
        <v>364</v>
      </c>
      <c r="T5448" s="51">
        <f t="shared" si="762"/>
        <v>0</v>
      </c>
      <c r="U5448" s="51">
        <f t="shared" si="763"/>
        <v>0</v>
      </c>
      <c r="V5448" s="51">
        <f t="shared" si="764"/>
        <v>0</v>
      </c>
      <c r="W5448" s="51">
        <f t="shared" si="765"/>
        <v>0</v>
      </c>
      <c r="X5448" s="51">
        <f t="shared" si="766"/>
        <v>546</v>
      </c>
      <c r="Y5448" s="51">
        <f t="shared" si="767"/>
        <v>0</v>
      </c>
      <c r="Z5448" s="51">
        <f t="shared" si="768"/>
        <v>0</v>
      </c>
      <c r="AA5448" s="51">
        <f t="shared" si="769"/>
        <v>0</v>
      </c>
      <c r="AB5448" s="51">
        <f t="shared" si="770"/>
        <v>0</v>
      </c>
      <c r="AC5448" s="52">
        <f t="shared" si="771"/>
        <v>546</v>
      </c>
      <c r="AD5448" s="53"/>
    </row>
    <row r="5449" spans="1:30">
      <c r="A5449" s="46"/>
      <c r="B5449" s="59" t="s">
        <v>514</v>
      </c>
      <c r="C5449" s="48" t="s">
        <v>50</v>
      </c>
      <c r="D5449" s="49">
        <v>108</v>
      </c>
      <c r="E5449" s="49">
        <v>0</v>
      </c>
      <c r="F5449" s="49">
        <v>0</v>
      </c>
      <c r="G5449" s="49">
        <v>0</v>
      </c>
      <c r="H5449" s="49">
        <v>0</v>
      </c>
      <c r="I5449" s="50">
        <v>36</v>
      </c>
      <c r="J5449" s="50">
        <v>0</v>
      </c>
      <c r="K5449" s="50">
        <v>0</v>
      </c>
      <c r="L5449" s="50">
        <v>0</v>
      </c>
      <c r="M5449" s="50">
        <v>0</v>
      </c>
      <c r="N5449" s="51">
        <f t="shared" si="756"/>
        <v>151.19999999999999</v>
      </c>
      <c r="O5449" s="51">
        <f t="shared" si="757"/>
        <v>0</v>
      </c>
      <c r="P5449" s="51">
        <f t="shared" si="758"/>
        <v>0</v>
      </c>
      <c r="Q5449" s="51">
        <f t="shared" si="759"/>
        <v>0</v>
      </c>
      <c r="R5449" s="51">
        <f t="shared" si="760"/>
        <v>0</v>
      </c>
      <c r="S5449" s="51">
        <f t="shared" si="761"/>
        <v>108.86399999999999</v>
      </c>
      <c r="T5449" s="51">
        <f t="shared" si="762"/>
        <v>0</v>
      </c>
      <c r="U5449" s="51">
        <f t="shared" si="763"/>
        <v>0</v>
      </c>
      <c r="V5449" s="51">
        <f t="shared" si="764"/>
        <v>0</v>
      </c>
      <c r="W5449" s="51">
        <f t="shared" si="765"/>
        <v>0</v>
      </c>
      <c r="X5449" s="51">
        <f t="shared" si="766"/>
        <v>260.06399999999996</v>
      </c>
      <c r="Y5449" s="51">
        <f t="shared" si="767"/>
        <v>0</v>
      </c>
      <c r="Z5449" s="51">
        <f t="shared" si="768"/>
        <v>0</v>
      </c>
      <c r="AA5449" s="51">
        <f t="shared" si="769"/>
        <v>0</v>
      </c>
      <c r="AB5449" s="51">
        <f t="shared" si="770"/>
        <v>0</v>
      </c>
      <c r="AC5449" s="52">
        <f t="shared" si="771"/>
        <v>260.10000000000002</v>
      </c>
      <c r="AD5449" s="53"/>
    </row>
    <row r="5450" spans="1:30">
      <c r="A5450" s="46"/>
      <c r="B5450" s="59" t="s">
        <v>515</v>
      </c>
      <c r="C5450" s="48" t="s">
        <v>50</v>
      </c>
      <c r="D5450" s="49">
        <v>125</v>
      </c>
      <c r="E5450" s="49">
        <v>0</v>
      </c>
      <c r="F5450" s="49">
        <v>0</v>
      </c>
      <c r="G5450" s="49">
        <v>0</v>
      </c>
      <c r="H5450" s="49">
        <v>0</v>
      </c>
      <c r="I5450" s="50">
        <v>100</v>
      </c>
      <c r="J5450" s="50">
        <v>0</v>
      </c>
      <c r="K5450" s="50">
        <v>0</v>
      </c>
      <c r="L5450" s="50">
        <v>0</v>
      </c>
      <c r="M5450" s="50">
        <v>0</v>
      </c>
      <c r="N5450" s="51">
        <f t="shared" si="756"/>
        <v>175</v>
      </c>
      <c r="O5450" s="51">
        <f t="shared" si="757"/>
        <v>0</v>
      </c>
      <c r="P5450" s="51">
        <f t="shared" si="758"/>
        <v>0</v>
      </c>
      <c r="Q5450" s="51">
        <f t="shared" si="759"/>
        <v>0</v>
      </c>
      <c r="R5450" s="51">
        <f t="shared" si="760"/>
        <v>0</v>
      </c>
      <c r="S5450" s="51">
        <f t="shared" si="761"/>
        <v>350</v>
      </c>
      <c r="T5450" s="51">
        <f t="shared" si="762"/>
        <v>0</v>
      </c>
      <c r="U5450" s="51">
        <f t="shared" si="763"/>
        <v>0</v>
      </c>
      <c r="V5450" s="51">
        <f t="shared" si="764"/>
        <v>0</v>
      </c>
      <c r="W5450" s="51">
        <f t="shared" si="765"/>
        <v>0</v>
      </c>
      <c r="X5450" s="51">
        <f t="shared" si="766"/>
        <v>525</v>
      </c>
      <c r="Y5450" s="51">
        <f t="shared" si="767"/>
        <v>0</v>
      </c>
      <c r="Z5450" s="51">
        <f t="shared" si="768"/>
        <v>0</v>
      </c>
      <c r="AA5450" s="51">
        <f t="shared" si="769"/>
        <v>0</v>
      </c>
      <c r="AB5450" s="51">
        <f t="shared" si="770"/>
        <v>0</v>
      </c>
      <c r="AC5450" s="52">
        <f t="shared" si="771"/>
        <v>525</v>
      </c>
      <c r="AD5450" s="53"/>
    </row>
    <row r="5451" spans="1:30">
      <c r="A5451" s="46"/>
      <c r="B5451" s="59" t="s">
        <v>516</v>
      </c>
      <c r="C5451" s="48" t="s">
        <v>53</v>
      </c>
      <c r="D5451" s="49">
        <v>114</v>
      </c>
      <c r="E5451" s="49">
        <v>0</v>
      </c>
      <c r="F5451" s="49">
        <v>0</v>
      </c>
      <c r="G5451" s="49">
        <v>0</v>
      </c>
      <c r="H5451" s="49">
        <v>0</v>
      </c>
      <c r="I5451" s="50">
        <v>35</v>
      </c>
      <c r="J5451" s="50">
        <v>0</v>
      </c>
      <c r="K5451" s="50">
        <v>0</v>
      </c>
      <c r="L5451" s="50">
        <v>0</v>
      </c>
      <c r="M5451" s="50">
        <v>0</v>
      </c>
      <c r="N5451" s="51">
        <f t="shared" si="756"/>
        <v>159.6</v>
      </c>
      <c r="O5451" s="51">
        <f t="shared" si="757"/>
        <v>0</v>
      </c>
      <c r="P5451" s="51">
        <f t="shared" si="758"/>
        <v>0</v>
      </c>
      <c r="Q5451" s="51">
        <f t="shared" si="759"/>
        <v>0</v>
      </c>
      <c r="R5451" s="51">
        <f t="shared" si="760"/>
        <v>0</v>
      </c>
      <c r="S5451" s="51">
        <f t="shared" si="761"/>
        <v>111.71999999999998</v>
      </c>
      <c r="T5451" s="51">
        <f t="shared" si="762"/>
        <v>0</v>
      </c>
      <c r="U5451" s="51">
        <f t="shared" si="763"/>
        <v>0</v>
      </c>
      <c r="V5451" s="51">
        <f t="shared" si="764"/>
        <v>0</v>
      </c>
      <c r="W5451" s="51">
        <f t="shared" si="765"/>
        <v>0</v>
      </c>
      <c r="X5451" s="51">
        <f t="shared" si="766"/>
        <v>271.32</v>
      </c>
      <c r="Y5451" s="51">
        <f t="shared" si="767"/>
        <v>0</v>
      </c>
      <c r="Z5451" s="51">
        <f t="shared" si="768"/>
        <v>0</v>
      </c>
      <c r="AA5451" s="51">
        <f t="shared" si="769"/>
        <v>0</v>
      </c>
      <c r="AB5451" s="51">
        <f t="shared" si="770"/>
        <v>0</v>
      </c>
      <c r="AC5451" s="52">
        <f t="shared" si="771"/>
        <v>271.3</v>
      </c>
      <c r="AD5451" s="53"/>
    </row>
    <row r="5452" spans="1:30">
      <c r="A5452" s="46"/>
      <c r="B5452" s="75" t="s">
        <v>517</v>
      </c>
      <c r="C5452" s="48" t="s">
        <v>50</v>
      </c>
      <c r="D5452" s="49">
        <v>79</v>
      </c>
      <c r="E5452" s="49">
        <v>0</v>
      </c>
      <c r="F5452" s="49">
        <v>0</v>
      </c>
      <c r="G5452" s="49">
        <v>0</v>
      </c>
      <c r="H5452" s="49">
        <v>0</v>
      </c>
      <c r="I5452" s="50">
        <v>50</v>
      </c>
      <c r="J5452" s="50">
        <v>0</v>
      </c>
      <c r="K5452" s="50">
        <v>0</v>
      </c>
      <c r="L5452" s="50">
        <v>0</v>
      </c>
      <c r="M5452" s="50">
        <v>0</v>
      </c>
      <c r="N5452" s="51">
        <f t="shared" si="756"/>
        <v>110.6</v>
      </c>
      <c r="O5452" s="51">
        <f t="shared" si="757"/>
        <v>0</v>
      </c>
      <c r="P5452" s="51">
        <f t="shared" si="758"/>
        <v>0</v>
      </c>
      <c r="Q5452" s="51">
        <f t="shared" si="759"/>
        <v>0</v>
      </c>
      <c r="R5452" s="51">
        <f t="shared" si="760"/>
        <v>0</v>
      </c>
      <c r="S5452" s="51">
        <f t="shared" si="761"/>
        <v>110.6</v>
      </c>
      <c r="T5452" s="51">
        <f t="shared" si="762"/>
        <v>0</v>
      </c>
      <c r="U5452" s="51">
        <f t="shared" si="763"/>
        <v>0</v>
      </c>
      <c r="V5452" s="51">
        <f t="shared" si="764"/>
        <v>0</v>
      </c>
      <c r="W5452" s="51">
        <f t="shared" si="765"/>
        <v>0</v>
      </c>
      <c r="X5452" s="51">
        <f t="shared" si="766"/>
        <v>221.2</v>
      </c>
      <c r="Y5452" s="51">
        <f t="shared" si="767"/>
        <v>0</v>
      </c>
      <c r="Z5452" s="51">
        <f t="shared" si="768"/>
        <v>0</v>
      </c>
      <c r="AA5452" s="51">
        <f t="shared" si="769"/>
        <v>0</v>
      </c>
      <c r="AB5452" s="51">
        <f t="shared" si="770"/>
        <v>0</v>
      </c>
      <c r="AC5452" s="52">
        <f t="shared" si="771"/>
        <v>221.2</v>
      </c>
      <c r="AD5452" s="53"/>
    </row>
    <row r="5453" spans="1:30">
      <c r="A5453" s="46"/>
      <c r="B5453" s="75" t="s">
        <v>518</v>
      </c>
      <c r="C5453" s="48" t="s">
        <v>50</v>
      </c>
      <c r="D5453" s="49">
        <v>80</v>
      </c>
      <c r="E5453" s="49">
        <v>0</v>
      </c>
      <c r="F5453" s="49">
        <v>0</v>
      </c>
      <c r="G5453" s="49">
        <v>0</v>
      </c>
      <c r="H5453" s="49">
        <v>0</v>
      </c>
      <c r="I5453" s="50">
        <v>40</v>
      </c>
      <c r="J5453" s="50">
        <v>0</v>
      </c>
      <c r="K5453" s="50">
        <v>0</v>
      </c>
      <c r="L5453" s="50">
        <v>0</v>
      </c>
      <c r="M5453" s="50">
        <v>0</v>
      </c>
      <c r="N5453" s="51">
        <f t="shared" si="756"/>
        <v>112</v>
      </c>
      <c r="O5453" s="51">
        <f t="shared" si="757"/>
        <v>0</v>
      </c>
      <c r="P5453" s="51">
        <f t="shared" si="758"/>
        <v>0</v>
      </c>
      <c r="Q5453" s="51">
        <f t="shared" si="759"/>
        <v>0</v>
      </c>
      <c r="R5453" s="51">
        <f t="shared" si="760"/>
        <v>0</v>
      </c>
      <c r="S5453" s="51">
        <f t="shared" si="761"/>
        <v>89.600000000000009</v>
      </c>
      <c r="T5453" s="51">
        <f t="shared" si="762"/>
        <v>0</v>
      </c>
      <c r="U5453" s="51">
        <f t="shared" si="763"/>
        <v>0</v>
      </c>
      <c r="V5453" s="51">
        <f t="shared" si="764"/>
        <v>0</v>
      </c>
      <c r="W5453" s="51">
        <f t="shared" si="765"/>
        <v>0</v>
      </c>
      <c r="X5453" s="51">
        <f t="shared" si="766"/>
        <v>201.60000000000002</v>
      </c>
      <c r="Y5453" s="51">
        <f t="shared" si="767"/>
        <v>0</v>
      </c>
      <c r="Z5453" s="51">
        <f t="shared" si="768"/>
        <v>0</v>
      </c>
      <c r="AA5453" s="51">
        <f t="shared" si="769"/>
        <v>0</v>
      </c>
      <c r="AB5453" s="51">
        <f t="shared" si="770"/>
        <v>0</v>
      </c>
      <c r="AC5453" s="52">
        <f t="shared" si="771"/>
        <v>201.6</v>
      </c>
      <c r="AD5453" s="53"/>
    </row>
    <row r="5454" spans="1:30">
      <c r="A5454" s="46"/>
      <c r="B5454" s="75" t="s">
        <v>519</v>
      </c>
      <c r="C5454" s="48" t="s">
        <v>50</v>
      </c>
      <c r="D5454" s="49">
        <v>90</v>
      </c>
      <c r="E5454" s="49">
        <v>0</v>
      </c>
      <c r="F5454" s="49">
        <v>0</v>
      </c>
      <c r="G5454" s="49">
        <v>0</v>
      </c>
      <c r="H5454" s="49">
        <v>0</v>
      </c>
      <c r="I5454" s="50">
        <v>80</v>
      </c>
      <c r="J5454" s="50">
        <v>0</v>
      </c>
      <c r="K5454" s="50">
        <v>0</v>
      </c>
      <c r="L5454" s="50">
        <v>0</v>
      </c>
      <c r="M5454" s="50">
        <v>0</v>
      </c>
      <c r="N5454" s="51">
        <f t="shared" si="756"/>
        <v>125.99999999999999</v>
      </c>
      <c r="O5454" s="51">
        <f t="shared" si="757"/>
        <v>0</v>
      </c>
      <c r="P5454" s="51">
        <f t="shared" si="758"/>
        <v>0</v>
      </c>
      <c r="Q5454" s="51">
        <f t="shared" si="759"/>
        <v>0</v>
      </c>
      <c r="R5454" s="51">
        <f t="shared" si="760"/>
        <v>0</v>
      </c>
      <c r="S5454" s="51">
        <f t="shared" si="761"/>
        <v>201.59999999999997</v>
      </c>
      <c r="T5454" s="51">
        <f t="shared" si="762"/>
        <v>0</v>
      </c>
      <c r="U5454" s="51">
        <f t="shared" si="763"/>
        <v>0</v>
      </c>
      <c r="V5454" s="51">
        <f t="shared" si="764"/>
        <v>0</v>
      </c>
      <c r="W5454" s="51">
        <f t="shared" si="765"/>
        <v>0</v>
      </c>
      <c r="X5454" s="51">
        <f t="shared" si="766"/>
        <v>327.59999999999997</v>
      </c>
      <c r="Y5454" s="51">
        <f t="shared" si="767"/>
        <v>0</v>
      </c>
      <c r="Z5454" s="51">
        <f t="shared" si="768"/>
        <v>0</v>
      </c>
      <c r="AA5454" s="51">
        <f t="shared" si="769"/>
        <v>0</v>
      </c>
      <c r="AB5454" s="51">
        <f t="shared" si="770"/>
        <v>0</v>
      </c>
      <c r="AC5454" s="52">
        <f t="shared" si="771"/>
        <v>327.60000000000002</v>
      </c>
      <c r="AD5454" s="53"/>
    </row>
    <row r="5455" spans="1:30">
      <c r="A5455" s="46"/>
      <c r="B5455" s="75" t="s">
        <v>520</v>
      </c>
      <c r="C5455" s="48" t="s">
        <v>50</v>
      </c>
      <c r="D5455" s="49">
        <v>90</v>
      </c>
      <c r="E5455" s="49">
        <v>0</v>
      </c>
      <c r="F5455" s="49">
        <v>0</v>
      </c>
      <c r="G5455" s="49">
        <v>0</v>
      </c>
      <c r="H5455" s="49">
        <v>0</v>
      </c>
      <c r="I5455" s="50">
        <v>100</v>
      </c>
      <c r="J5455" s="50">
        <v>0</v>
      </c>
      <c r="K5455" s="50">
        <v>0</v>
      </c>
      <c r="L5455" s="50">
        <v>0</v>
      </c>
      <c r="M5455" s="50">
        <v>0</v>
      </c>
      <c r="N5455" s="51">
        <f t="shared" si="756"/>
        <v>125.99999999999999</v>
      </c>
      <c r="O5455" s="51">
        <f t="shared" si="757"/>
        <v>0</v>
      </c>
      <c r="P5455" s="51">
        <f t="shared" si="758"/>
        <v>0</v>
      </c>
      <c r="Q5455" s="51">
        <f t="shared" si="759"/>
        <v>0</v>
      </c>
      <c r="R5455" s="51">
        <f t="shared" si="760"/>
        <v>0</v>
      </c>
      <c r="S5455" s="51">
        <f t="shared" si="761"/>
        <v>251.99999999999994</v>
      </c>
      <c r="T5455" s="51">
        <f t="shared" si="762"/>
        <v>0</v>
      </c>
      <c r="U5455" s="51">
        <f t="shared" si="763"/>
        <v>0</v>
      </c>
      <c r="V5455" s="51">
        <f t="shared" si="764"/>
        <v>0</v>
      </c>
      <c r="W5455" s="51">
        <f t="shared" si="765"/>
        <v>0</v>
      </c>
      <c r="X5455" s="51">
        <f t="shared" si="766"/>
        <v>377.99999999999994</v>
      </c>
      <c r="Y5455" s="51">
        <f t="shared" si="767"/>
        <v>0</v>
      </c>
      <c r="Z5455" s="51">
        <f t="shared" si="768"/>
        <v>0</v>
      </c>
      <c r="AA5455" s="51">
        <f t="shared" si="769"/>
        <v>0</v>
      </c>
      <c r="AB5455" s="51">
        <f t="shared" si="770"/>
        <v>0</v>
      </c>
      <c r="AC5455" s="52">
        <f t="shared" si="771"/>
        <v>378</v>
      </c>
      <c r="AD5455" s="53"/>
    </row>
    <row r="5456" spans="1:30">
      <c r="A5456" s="46"/>
      <c r="B5456" s="75" t="s">
        <v>521</v>
      </c>
      <c r="C5456" s="48" t="s">
        <v>53</v>
      </c>
      <c r="D5456" s="49">
        <v>110</v>
      </c>
      <c r="E5456" s="49">
        <v>0</v>
      </c>
      <c r="F5456" s="49">
        <v>0</v>
      </c>
      <c r="G5456" s="49">
        <v>0</v>
      </c>
      <c r="H5456" s="49">
        <v>0</v>
      </c>
      <c r="I5456" s="50">
        <v>50</v>
      </c>
      <c r="J5456" s="50">
        <v>0</v>
      </c>
      <c r="K5456" s="50">
        <v>0</v>
      </c>
      <c r="L5456" s="50">
        <v>0</v>
      </c>
      <c r="M5456" s="50">
        <v>0</v>
      </c>
      <c r="N5456" s="51">
        <f t="shared" si="756"/>
        <v>154</v>
      </c>
      <c r="O5456" s="51">
        <f t="shared" si="757"/>
        <v>0</v>
      </c>
      <c r="P5456" s="51">
        <f t="shared" si="758"/>
        <v>0</v>
      </c>
      <c r="Q5456" s="51">
        <f t="shared" si="759"/>
        <v>0</v>
      </c>
      <c r="R5456" s="51">
        <f t="shared" si="760"/>
        <v>0</v>
      </c>
      <c r="S5456" s="51">
        <f t="shared" si="761"/>
        <v>154</v>
      </c>
      <c r="T5456" s="51">
        <f t="shared" si="762"/>
        <v>0</v>
      </c>
      <c r="U5456" s="51">
        <f t="shared" si="763"/>
        <v>0</v>
      </c>
      <c r="V5456" s="51">
        <f t="shared" si="764"/>
        <v>0</v>
      </c>
      <c r="W5456" s="51">
        <f t="shared" si="765"/>
        <v>0</v>
      </c>
      <c r="X5456" s="51">
        <f t="shared" si="766"/>
        <v>308</v>
      </c>
      <c r="Y5456" s="51">
        <f t="shared" si="767"/>
        <v>0</v>
      </c>
      <c r="Z5456" s="51">
        <f t="shared" si="768"/>
        <v>0</v>
      </c>
      <c r="AA5456" s="51">
        <f t="shared" si="769"/>
        <v>0</v>
      </c>
      <c r="AB5456" s="51">
        <f t="shared" si="770"/>
        <v>0</v>
      </c>
      <c r="AC5456" s="52">
        <f t="shared" si="771"/>
        <v>308</v>
      </c>
      <c r="AD5456" s="53"/>
    </row>
    <row r="5457" spans="1:30">
      <c r="A5457" s="46"/>
      <c r="B5457" s="75" t="s">
        <v>522</v>
      </c>
      <c r="C5457" s="48" t="s">
        <v>50</v>
      </c>
      <c r="D5457" s="49">
        <v>80</v>
      </c>
      <c r="E5457" s="49">
        <v>0</v>
      </c>
      <c r="F5457" s="49">
        <v>0</v>
      </c>
      <c r="G5457" s="49">
        <v>0</v>
      </c>
      <c r="H5457" s="49">
        <v>0</v>
      </c>
      <c r="I5457" s="50">
        <v>30</v>
      </c>
      <c r="J5457" s="50">
        <v>0</v>
      </c>
      <c r="K5457" s="50">
        <v>0</v>
      </c>
      <c r="L5457" s="50">
        <v>0</v>
      </c>
      <c r="M5457" s="50">
        <v>0</v>
      </c>
      <c r="N5457" s="51">
        <f t="shared" si="756"/>
        <v>112</v>
      </c>
      <c r="O5457" s="51">
        <f t="shared" si="757"/>
        <v>0</v>
      </c>
      <c r="P5457" s="51">
        <f t="shared" si="758"/>
        <v>0</v>
      </c>
      <c r="Q5457" s="51">
        <f t="shared" si="759"/>
        <v>0</v>
      </c>
      <c r="R5457" s="51">
        <f t="shared" si="760"/>
        <v>0</v>
      </c>
      <c r="S5457" s="51">
        <f t="shared" si="761"/>
        <v>67.2</v>
      </c>
      <c r="T5457" s="51">
        <f t="shared" si="762"/>
        <v>0</v>
      </c>
      <c r="U5457" s="51">
        <f t="shared" si="763"/>
        <v>0</v>
      </c>
      <c r="V5457" s="51">
        <f t="shared" si="764"/>
        <v>0</v>
      </c>
      <c r="W5457" s="51">
        <f t="shared" si="765"/>
        <v>0</v>
      </c>
      <c r="X5457" s="51">
        <f t="shared" si="766"/>
        <v>179.2</v>
      </c>
      <c r="Y5457" s="51">
        <f t="shared" si="767"/>
        <v>0</v>
      </c>
      <c r="Z5457" s="51">
        <f t="shared" si="768"/>
        <v>0</v>
      </c>
      <c r="AA5457" s="51">
        <f t="shared" si="769"/>
        <v>0</v>
      </c>
      <c r="AB5457" s="51">
        <f t="shared" si="770"/>
        <v>0</v>
      </c>
      <c r="AC5457" s="52">
        <f t="shared" si="771"/>
        <v>179.2</v>
      </c>
      <c r="AD5457" s="53"/>
    </row>
    <row r="5458" spans="1:30">
      <c r="A5458" s="46"/>
      <c r="B5458" s="75" t="s">
        <v>523</v>
      </c>
      <c r="C5458" s="48" t="s">
        <v>50</v>
      </c>
      <c r="D5458" s="49">
        <v>88</v>
      </c>
      <c r="E5458" s="49">
        <v>0</v>
      </c>
      <c r="F5458" s="49">
        <v>0</v>
      </c>
      <c r="G5458" s="49">
        <v>0</v>
      </c>
      <c r="H5458" s="49">
        <v>0</v>
      </c>
      <c r="I5458" s="50">
        <v>30</v>
      </c>
      <c r="J5458" s="50">
        <v>0</v>
      </c>
      <c r="K5458" s="50">
        <v>0</v>
      </c>
      <c r="L5458" s="50">
        <v>0</v>
      </c>
      <c r="M5458" s="50">
        <v>0</v>
      </c>
      <c r="N5458" s="51">
        <f t="shared" si="756"/>
        <v>123.19999999999999</v>
      </c>
      <c r="O5458" s="51">
        <f t="shared" si="757"/>
        <v>0</v>
      </c>
      <c r="P5458" s="51">
        <f t="shared" si="758"/>
        <v>0</v>
      </c>
      <c r="Q5458" s="51">
        <f t="shared" si="759"/>
        <v>0</v>
      </c>
      <c r="R5458" s="51">
        <f t="shared" si="760"/>
        <v>0</v>
      </c>
      <c r="S5458" s="51">
        <f t="shared" si="761"/>
        <v>73.92</v>
      </c>
      <c r="T5458" s="51">
        <f t="shared" si="762"/>
        <v>0</v>
      </c>
      <c r="U5458" s="51">
        <f t="shared" si="763"/>
        <v>0</v>
      </c>
      <c r="V5458" s="51">
        <f t="shared" si="764"/>
        <v>0</v>
      </c>
      <c r="W5458" s="51">
        <f t="shared" si="765"/>
        <v>0</v>
      </c>
      <c r="X5458" s="51">
        <f t="shared" si="766"/>
        <v>197.12</v>
      </c>
      <c r="Y5458" s="51">
        <f t="shared" si="767"/>
        <v>0</v>
      </c>
      <c r="Z5458" s="51">
        <f t="shared" si="768"/>
        <v>0</v>
      </c>
      <c r="AA5458" s="51">
        <f t="shared" si="769"/>
        <v>0</v>
      </c>
      <c r="AB5458" s="51">
        <f t="shared" si="770"/>
        <v>0</v>
      </c>
      <c r="AC5458" s="52">
        <f t="shared" si="771"/>
        <v>197.1</v>
      </c>
      <c r="AD5458" s="53"/>
    </row>
    <row r="5459" spans="1:30">
      <c r="A5459" s="46"/>
      <c r="B5459" s="75" t="s">
        <v>524</v>
      </c>
      <c r="C5459" s="48" t="s">
        <v>50</v>
      </c>
      <c r="D5459" s="49">
        <v>88</v>
      </c>
      <c r="E5459" s="49">
        <v>0</v>
      </c>
      <c r="F5459" s="49">
        <v>0</v>
      </c>
      <c r="G5459" s="49">
        <v>0</v>
      </c>
      <c r="H5459" s="49">
        <v>0</v>
      </c>
      <c r="I5459" s="50">
        <v>30</v>
      </c>
      <c r="J5459" s="50">
        <v>0</v>
      </c>
      <c r="K5459" s="50">
        <v>0</v>
      </c>
      <c r="L5459" s="50">
        <v>0</v>
      </c>
      <c r="M5459" s="50">
        <v>0</v>
      </c>
      <c r="N5459" s="51">
        <f t="shared" si="756"/>
        <v>123.19999999999999</v>
      </c>
      <c r="O5459" s="51">
        <f t="shared" si="757"/>
        <v>0</v>
      </c>
      <c r="P5459" s="51">
        <f t="shared" si="758"/>
        <v>0</v>
      </c>
      <c r="Q5459" s="51">
        <f t="shared" si="759"/>
        <v>0</v>
      </c>
      <c r="R5459" s="51">
        <f t="shared" si="760"/>
        <v>0</v>
      </c>
      <c r="S5459" s="51">
        <f t="shared" si="761"/>
        <v>73.92</v>
      </c>
      <c r="T5459" s="51">
        <f t="shared" si="762"/>
        <v>0</v>
      </c>
      <c r="U5459" s="51">
        <f t="shared" si="763"/>
        <v>0</v>
      </c>
      <c r="V5459" s="51">
        <f t="shared" si="764"/>
        <v>0</v>
      </c>
      <c r="W5459" s="51">
        <f t="shared" si="765"/>
        <v>0</v>
      </c>
      <c r="X5459" s="51">
        <f t="shared" si="766"/>
        <v>197.12</v>
      </c>
      <c r="Y5459" s="51">
        <f t="shared" si="767"/>
        <v>0</v>
      </c>
      <c r="Z5459" s="51">
        <f t="shared" si="768"/>
        <v>0</v>
      </c>
      <c r="AA5459" s="51">
        <f t="shared" si="769"/>
        <v>0</v>
      </c>
      <c r="AB5459" s="51">
        <f t="shared" si="770"/>
        <v>0</v>
      </c>
      <c r="AC5459" s="52">
        <f t="shared" si="771"/>
        <v>197.1</v>
      </c>
      <c r="AD5459" s="53"/>
    </row>
    <row r="5460" spans="1:30">
      <c r="A5460" s="46"/>
      <c r="B5460" s="75" t="s">
        <v>525</v>
      </c>
      <c r="C5460" s="48" t="s">
        <v>50</v>
      </c>
      <c r="D5460" s="49">
        <v>100</v>
      </c>
      <c r="E5460" s="49">
        <v>0</v>
      </c>
      <c r="F5460" s="49">
        <v>0</v>
      </c>
      <c r="G5460" s="49">
        <v>0</v>
      </c>
      <c r="H5460" s="49">
        <v>0</v>
      </c>
      <c r="I5460" s="50">
        <v>50</v>
      </c>
      <c r="J5460" s="50">
        <v>0</v>
      </c>
      <c r="K5460" s="50">
        <v>0</v>
      </c>
      <c r="L5460" s="50">
        <v>0</v>
      </c>
      <c r="M5460" s="50">
        <v>0</v>
      </c>
      <c r="N5460" s="51">
        <f t="shared" si="756"/>
        <v>140</v>
      </c>
      <c r="O5460" s="51">
        <f t="shared" si="757"/>
        <v>0</v>
      </c>
      <c r="P5460" s="51">
        <f t="shared" si="758"/>
        <v>0</v>
      </c>
      <c r="Q5460" s="51">
        <f t="shared" si="759"/>
        <v>0</v>
      </c>
      <c r="R5460" s="51">
        <f t="shared" si="760"/>
        <v>0</v>
      </c>
      <c r="S5460" s="51">
        <f t="shared" si="761"/>
        <v>140</v>
      </c>
      <c r="T5460" s="51">
        <f t="shared" si="762"/>
        <v>0</v>
      </c>
      <c r="U5460" s="51">
        <f t="shared" si="763"/>
        <v>0</v>
      </c>
      <c r="V5460" s="51">
        <f t="shared" si="764"/>
        <v>0</v>
      </c>
      <c r="W5460" s="51">
        <f t="shared" si="765"/>
        <v>0</v>
      </c>
      <c r="X5460" s="51">
        <f t="shared" si="766"/>
        <v>280</v>
      </c>
      <c r="Y5460" s="51">
        <f t="shared" si="767"/>
        <v>0</v>
      </c>
      <c r="Z5460" s="51">
        <f t="shared" si="768"/>
        <v>0</v>
      </c>
      <c r="AA5460" s="51">
        <f t="shared" si="769"/>
        <v>0</v>
      </c>
      <c r="AB5460" s="51">
        <f t="shared" si="770"/>
        <v>0</v>
      </c>
      <c r="AC5460" s="52">
        <f t="shared" si="771"/>
        <v>280</v>
      </c>
      <c r="AD5460" s="53"/>
    </row>
    <row r="5461" spans="1:30">
      <c r="A5461" s="46"/>
      <c r="B5461" s="76" t="s">
        <v>526</v>
      </c>
      <c r="C5461" s="48" t="s">
        <v>61</v>
      </c>
      <c r="D5461" s="49">
        <v>88</v>
      </c>
      <c r="E5461" s="49">
        <v>0</v>
      </c>
      <c r="F5461" s="49">
        <v>0</v>
      </c>
      <c r="G5461" s="49">
        <v>0</v>
      </c>
      <c r="H5461" s="49">
        <v>0</v>
      </c>
      <c r="I5461" s="50">
        <v>30</v>
      </c>
      <c r="J5461" s="50">
        <v>0</v>
      </c>
      <c r="K5461" s="50">
        <v>0</v>
      </c>
      <c r="L5461" s="50">
        <v>0</v>
      </c>
      <c r="M5461" s="50">
        <v>0</v>
      </c>
      <c r="N5461" s="51">
        <f t="shared" si="756"/>
        <v>123.19999999999999</v>
      </c>
      <c r="O5461" s="51">
        <f t="shared" si="757"/>
        <v>0</v>
      </c>
      <c r="P5461" s="51">
        <f t="shared" si="758"/>
        <v>0</v>
      </c>
      <c r="Q5461" s="51">
        <f t="shared" si="759"/>
        <v>0</v>
      </c>
      <c r="R5461" s="51">
        <f t="shared" si="760"/>
        <v>0</v>
      </c>
      <c r="S5461" s="51">
        <f t="shared" si="761"/>
        <v>73.92</v>
      </c>
      <c r="T5461" s="51">
        <f t="shared" si="762"/>
        <v>0</v>
      </c>
      <c r="U5461" s="51">
        <f t="shared" si="763"/>
        <v>0</v>
      </c>
      <c r="V5461" s="51">
        <f t="shared" si="764"/>
        <v>0</v>
      </c>
      <c r="W5461" s="51">
        <f t="shared" si="765"/>
        <v>0</v>
      </c>
      <c r="X5461" s="51">
        <f t="shared" si="766"/>
        <v>197.12</v>
      </c>
      <c r="Y5461" s="51">
        <f t="shared" si="767"/>
        <v>0</v>
      </c>
      <c r="Z5461" s="51">
        <f t="shared" si="768"/>
        <v>0</v>
      </c>
      <c r="AA5461" s="51">
        <f t="shared" si="769"/>
        <v>0</v>
      </c>
      <c r="AB5461" s="51">
        <f t="shared" si="770"/>
        <v>0</v>
      </c>
      <c r="AC5461" s="52">
        <f t="shared" si="771"/>
        <v>197.1</v>
      </c>
      <c r="AD5461" s="53"/>
    </row>
    <row r="5462" spans="1:30">
      <c r="A5462" s="46"/>
      <c r="B5462" s="75" t="s">
        <v>527</v>
      </c>
      <c r="C5462" s="48" t="s">
        <v>53</v>
      </c>
      <c r="D5462" s="49">
        <v>100</v>
      </c>
      <c r="E5462" s="49">
        <v>0</v>
      </c>
      <c r="F5462" s="49">
        <v>0</v>
      </c>
      <c r="G5462" s="49">
        <v>0</v>
      </c>
      <c r="H5462" s="49">
        <v>0</v>
      </c>
      <c r="I5462" s="50">
        <v>80</v>
      </c>
      <c r="J5462" s="50">
        <v>0</v>
      </c>
      <c r="K5462" s="50">
        <v>0</v>
      </c>
      <c r="L5462" s="50">
        <v>0</v>
      </c>
      <c r="M5462" s="50">
        <v>0</v>
      </c>
      <c r="N5462" s="51">
        <f t="shared" si="756"/>
        <v>140</v>
      </c>
      <c r="O5462" s="51">
        <f t="shared" si="757"/>
        <v>0</v>
      </c>
      <c r="P5462" s="51">
        <f t="shared" si="758"/>
        <v>0</v>
      </c>
      <c r="Q5462" s="51">
        <f t="shared" si="759"/>
        <v>0</v>
      </c>
      <c r="R5462" s="51">
        <f t="shared" si="760"/>
        <v>0</v>
      </c>
      <c r="S5462" s="51">
        <f t="shared" si="761"/>
        <v>224</v>
      </c>
      <c r="T5462" s="51">
        <f t="shared" si="762"/>
        <v>0</v>
      </c>
      <c r="U5462" s="51">
        <f t="shared" si="763"/>
        <v>0</v>
      </c>
      <c r="V5462" s="51">
        <f t="shared" si="764"/>
        <v>0</v>
      </c>
      <c r="W5462" s="51">
        <f t="shared" si="765"/>
        <v>0</v>
      </c>
      <c r="X5462" s="51">
        <f t="shared" si="766"/>
        <v>364</v>
      </c>
      <c r="Y5462" s="51">
        <f t="shared" si="767"/>
        <v>0</v>
      </c>
      <c r="Z5462" s="51">
        <f t="shared" si="768"/>
        <v>0</v>
      </c>
      <c r="AA5462" s="51">
        <f t="shared" si="769"/>
        <v>0</v>
      </c>
      <c r="AB5462" s="51">
        <f t="shared" si="770"/>
        <v>0</v>
      </c>
      <c r="AC5462" s="52">
        <f t="shared" si="771"/>
        <v>364</v>
      </c>
      <c r="AD5462" s="53"/>
    </row>
    <row r="5463" spans="1:30">
      <c r="A5463" s="46"/>
      <c r="B5463" s="75" t="s">
        <v>528</v>
      </c>
      <c r="C5463" s="48" t="s">
        <v>50</v>
      </c>
      <c r="D5463" s="49">
        <v>80</v>
      </c>
      <c r="E5463" s="49">
        <v>60</v>
      </c>
      <c r="F5463" s="49">
        <v>0</v>
      </c>
      <c r="G5463" s="49">
        <v>0</v>
      </c>
      <c r="H5463" s="49">
        <v>0</v>
      </c>
      <c r="I5463" s="50">
        <v>20</v>
      </c>
      <c r="J5463" s="50">
        <v>0</v>
      </c>
      <c r="K5463" s="50">
        <v>60</v>
      </c>
      <c r="L5463" s="50">
        <v>0</v>
      </c>
      <c r="M5463" s="50">
        <v>0</v>
      </c>
      <c r="N5463" s="51">
        <f t="shared" si="756"/>
        <v>112</v>
      </c>
      <c r="O5463" s="51">
        <f t="shared" si="757"/>
        <v>84</v>
      </c>
      <c r="P5463" s="51">
        <f t="shared" si="758"/>
        <v>0</v>
      </c>
      <c r="Q5463" s="51">
        <f t="shared" si="759"/>
        <v>0</v>
      </c>
      <c r="R5463" s="51">
        <f t="shared" si="760"/>
        <v>0</v>
      </c>
      <c r="S5463" s="51">
        <f t="shared" si="761"/>
        <v>44.800000000000004</v>
      </c>
      <c r="T5463" s="51">
        <f t="shared" si="762"/>
        <v>100.8</v>
      </c>
      <c r="U5463" s="51">
        <f t="shared" si="763"/>
        <v>0</v>
      </c>
      <c r="V5463" s="51">
        <f t="shared" si="764"/>
        <v>0</v>
      </c>
      <c r="W5463" s="51">
        <f t="shared" si="765"/>
        <v>0</v>
      </c>
      <c r="X5463" s="51">
        <f t="shared" si="766"/>
        <v>156.80000000000001</v>
      </c>
      <c r="Y5463" s="51">
        <f t="shared" si="767"/>
        <v>184.8</v>
      </c>
      <c r="Z5463" s="51">
        <f t="shared" si="768"/>
        <v>0</v>
      </c>
      <c r="AA5463" s="51">
        <f t="shared" si="769"/>
        <v>0</v>
      </c>
      <c r="AB5463" s="51">
        <f t="shared" si="770"/>
        <v>0</v>
      </c>
      <c r="AC5463" s="52">
        <f t="shared" si="771"/>
        <v>341.6</v>
      </c>
      <c r="AD5463" s="53"/>
    </row>
    <row r="5464" spans="1:30">
      <c r="A5464" s="46"/>
      <c r="B5464" s="75" t="s">
        <v>529</v>
      </c>
      <c r="C5464" s="48" t="s">
        <v>50</v>
      </c>
      <c r="D5464" s="49">
        <v>90</v>
      </c>
      <c r="E5464" s="49">
        <v>0</v>
      </c>
      <c r="F5464" s="49">
        <v>0</v>
      </c>
      <c r="G5464" s="49">
        <v>0</v>
      </c>
      <c r="H5464" s="49">
        <v>0</v>
      </c>
      <c r="I5464" s="50">
        <v>40</v>
      </c>
      <c r="J5464" s="50">
        <v>20</v>
      </c>
      <c r="K5464" s="50">
        <v>0</v>
      </c>
      <c r="L5464" s="50">
        <v>0</v>
      </c>
      <c r="M5464" s="50">
        <v>0</v>
      </c>
      <c r="N5464" s="51">
        <f t="shared" si="756"/>
        <v>125.99999999999999</v>
      </c>
      <c r="O5464" s="51">
        <f t="shared" si="757"/>
        <v>0</v>
      </c>
      <c r="P5464" s="51">
        <f t="shared" si="758"/>
        <v>0</v>
      </c>
      <c r="Q5464" s="51">
        <f t="shared" si="759"/>
        <v>0</v>
      </c>
      <c r="R5464" s="51">
        <f t="shared" si="760"/>
        <v>0</v>
      </c>
      <c r="S5464" s="51">
        <f t="shared" si="761"/>
        <v>151.19999999999999</v>
      </c>
      <c r="T5464" s="51">
        <f t="shared" si="762"/>
        <v>0</v>
      </c>
      <c r="U5464" s="51">
        <f t="shared" si="763"/>
        <v>0</v>
      </c>
      <c r="V5464" s="51">
        <f t="shared" si="764"/>
        <v>0</v>
      </c>
      <c r="W5464" s="51">
        <f t="shared" si="765"/>
        <v>0</v>
      </c>
      <c r="X5464" s="51">
        <f t="shared" si="766"/>
        <v>277.2</v>
      </c>
      <c r="Y5464" s="51">
        <f t="shared" si="767"/>
        <v>0</v>
      </c>
      <c r="Z5464" s="51">
        <f t="shared" si="768"/>
        <v>0</v>
      </c>
      <c r="AA5464" s="51">
        <f t="shared" si="769"/>
        <v>0</v>
      </c>
      <c r="AB5464" s="51">
        <f t="shared" si="770"/>
        <v>0</v>
      </c>
      <c r="AC5464" s="52">
        <f t="shared" si="771"/>
        <v>277.2</v>
      </c>
      <c r="AD5464" s="53"/>
    </row>
    <row r="5465" spans="1:30">
      <c r="A5465" s="62"/>
      <c r="B5465" s="210" t="s">
        <v>530</v>
      </c>
      <c r="C5465" s="210"/>
      <c r="D5465" s="210"/>
      <c r="E5465" s="210"/>
      <c r="F5465" s="210"/>
      <c r="G5465" s="210"/>
      <c r="H5465" s="210"/>
      <c r="I5465" s="210"/>
      <c r="J5465" s="210"/>
      <c r="K5465" s="210"/>
      <c r="L5465" s="210"/>
      <c r="M5465" s="210"/>
      <c r="N5465" s="210"/>
      <c r="O5465" s="210"/>
      <c r="P5465" s="210"/>
      <c r="Q5465" s="210"/>
      <c r="R5465" s="210"/>
      <c r="S5465" s="210"/>
      <c r="T5465" s="210"/>
      <c r="U5465" s="210"/>
      <c r="V5465" s="210"/>
      <c r="W5465" s="210"/>
      <c r="X5465" s="210"/>
      <c r="Y5465" s="210"/>
      <c r="Z5465" s="210"/>
      <c r="AA5465" s="210"/>
      <c r="AB5465" s="210"/>
      <c r="AC5465" s="12"/>
      <c r="AD5465" s="12"/>
    </row>
    <row r="5466" spans="1:30">
      <c r="A5466" s="46"/>
      <c r="B5466" s="47" t="s">
        <v>531</v>
      </c>
      <c r="C5466" s="48" t="s">
        <v>532</v>
      </c>
      <c r="D5466" s="49">
        <v>0</v>
      </c>
      <c r="E5466" s="49">
        <v>0</v>
      </c>
      <c r="F5466" s="49">
        <v>0</v>
      </c>
      <c r="G5466" s="49">
        <v>0</v>
      </c>
      <c r="H5466" s="49">
        <v>0</v>
      </c>
      <c r="I5466" s="50">
        <v>0</v>
      </c>
      <c r="J5466" s="50">
        <v>0</v>
      </c>
      <c r="K5466" s="50">
        <v>75</v>
      </c>
      <c r="L5466" s="50">
        <v>0</v>
      </c>
      <c r="M5466" s="50">
        <v>0</v>
      </c>
      <c r="N5466" s="51" t="s">
        <v>533</v>
      </c>
      <c r="O5466" s="51" t="s">
        <v>533</v>
      </c>
      <c r="P5466" s="51" t="s">
        <v>533</v>
      </c>
      <c r="Q5466" s="51" t="s">
        <v>533</v>
      </c>
      <c r="R5466" s="51" t="s">
        <v>533</v>
      </c>
      <c r="S5466" s="51" t="s">
        <v>533</v>
      </c>
      <c r="T5466" s="51" t="s">
        <v>533</v>
      </c>
      <c r="U5466" s="51" t="s">
        <v>533</v>
      </c>
      <c r="V5466" s="51" t="s">
        <v>533</v>
      </c>
      <c r="W5466" s="51" t="s">
        <v>533</v>
      </c>
      <c r="X5466" s="51" t="s">
        <v>533</v>
      </c>
      <c r="Y5466" s="51" t="s">
        <v>533</v>
      </c>
      <c r="Z5466" s="51" t="s">
        <v>533</v>
      </c>
      <c r="AA5466" s="51" t="s">
        <v>533</v>
      </c>
      <c r="AB5466" s="51" t="s">
        <v>533</v>
      </c>
      <c r="AC5466" s="52">
        <f>(I5466*$AC$5494)+(J5466*$AC$5494)+(L5466*$AC$5494)+(K5466*$AC$5494)+(M5466*$AC$5494)+100</f>
        <v>250</v>
      </c>
      <c r="AD5466" s="53"/>
    </row>
    <row r="5467" spans="1:30" ht="15.75" customHeight="1">
      <c r="A5467" s="46"/>
      <c r="B5467" s="47" t="s">
        <v>534</v>
      </c>
      <c r="C5467" s="48" t="s">
        <v>535</v>
      </c>
      <c r="D5467" s="49">
        <v>90</v>
      </c>
      <c r="E5467" s="49">
        <v>0</v>
      </c>
      <c r="F5467" s="49">
        <v>0</v>
      </c>
      <c r="G5467" s="49">
        <v>0</v>
      </c>
      <c r="H5467" s="49">
        <v>0</v>
      </c>
      <c r="I5467" s="50">
        <v>20</v>
      </c>
      <c r="J5467" s="50">
        <v>20</v>
      </c>
      <c r="K5467" s="50">
        <v>75</v>
      </c>
      <c r="L5467" s="50">
        <v>0</v>
      </c>
      <c r="M5467" s="50">
        <v>0</v>
      </c>
      <c r="N5467" s="51">
        <f>D5467*$D$3</f>
        <v>125.99999999999999</v>
      </c>
      <c r="O5467" s="51">
        <f>E5467*$E$3</f>
        <v>0</v>
      </c>
      <c r="P5467" s="51">
        <f>F5467*$F$3</f>
        <v>0</v>
      </c>
      <c r="Q5467" s="51">
        <f>G5467*$G$3</f>
        <v>0</v>
      </c>
      <c r="R5467" s="51">
        <f>H5467*$H$3</f>
        <v>0</v>
      </c>
      <c r="S5467" s="51">
        <f>(N5467/100)*(I5467*$I$3)+(N5467/100)*(J5467*$J$3)</f>
        <v>100.79999999999998</v>
      </c>
      <c r="T5467" s="51">
        <f>(O5467/100)*(K5467*$K$3)</f>
        <v>0</v>
      </c>
      <c r="U5467" s="51">
        <f>(P5467/100)*(K5467*$K$3)+(P5467/100)*(L5467*$L$3)</f>
        <v>0</v>
      </c>
      <c r="V5467" s="51">
        <f>(Q5467/100)*(L5467*$L$3)</f>
        <v>0</v>
      </c>
      <c r="W5467" s="51">
        <f>(R5467/100)*(K5467*$K$3)+(R5467/100)*(L5467*$L$3)</f>
        <v>0</v>
      </c>
      <c r="X5467" s="51">
        <f>N5467+S5467</f>
        <v>226.79999999999995</v>
      </c>
      <c r="Y5467" s="51">
        <f>O5467+T5467</f>
        <v>0</v>
      </c>
      <c r="Z5467" s="51">
        <f>P5467+U5467</f>
        <v>0</v>
      </c>
      <c r="AA5467" s="51">
        <f>Q5467+V5467</f>
        <v>0</v>
      </c>
      <c r="AB5467" s="51">
        <f>R5467+W5467</f>
        <v>0</v>
      </c>
      <c r="AC5467" s="52">
        <f>ROUND(X5467+Y5467+Z5467+AA5467+AB5467,1)</f>
        <v>226.8</v>
      </c>
      <c r="AD5467" s="53" t="s">
        <v>536</v>
      </c>
    </row>
    <row r="5468" spans="1:30">
      <c r="A5468" s="46"/>
      <c r="B5468" s="68" t="s">
        <v>537</v>
      </c>
      <c r="C5468" s="38" t="s">
        <v>533</v>
      </c>
      <c r="D5468" s="39">
        <v>0</v>
      </c>
      <c r="E5468" s="39">
        <v>0</v>
      </c>
      <c r="F5468" s="39">
        <v>0</v>
      </c>
      <c r="G5468" s="39">
        <v>0</v>
      </c>
      <c r="H5468" s="39">
        <v>0</v>
      </c>
      <c r="I5468" s="40">
        <v>0</v>
      </c>
      <c r="J5468" s="40">
        <v>0</v>
      </c>
      <c r="K5468" s="40">
        <v>100</v>
      </c>
      <c r="L5468" s="40">
        <v>0</v>
      </c>
      <c r="M5468" s="40">
        <v>0</v>
      </c>
      <c r="N5468" s="41" t="s">
        <v>533</v>
      </c>
      <c r="O5468" s="41" t="s">
        <v>533</v>
      </c>
      <c r="P5468" s="41" t="s">
        <v>533</v>
      </c>
      <c r="Q5468" s="41" t="s">
        <v>533</v>
      </c>
      <c r="R5468" s="41" t="s">
        <v>533</v>
      </c>
      <c r="S5468" s="41" t="s">
        <v>533</v>
      </c>
      <c r="T5468" s="41" t="s">
        <v>533</v>
      </c>
      <c r="U5468" s="41" t="s">
        <v>533</v>
      </c>
      <c r="V5468" s="41" t="s">
        <v>533</v>
      </c>
      <c r="W5468" s="41" t="s">
        <v>533</v>
      </c>
      <c r="X5468" s="41" t="s">
        <v>533</v>
      </c>
      <c r="Y5468" s="41" t="s">
        <v>533</v>
      </c>
      <c r="Z5468" s="41" t="s">
        <v>533</v>
      </c>
      <c r="AA5468" s="41" t="s">
        <v>533</v>
      </c>
      <c r="AB5468" s="41" t="s">
        <v>533</v>
      </c>
      <c r="AC5468" s="42">
        <f>(I5468*$AC$5494)+(J5468*$AC$5494)+(L5468*$AC$5494)+(K5468*$AC$5494)+(M5468*$AC$5494)+100</f>
        <v>300</v>
      </c>
      <c r="AD5468" s="69"/>
    </row>
    <row r="5469" spans="1:30">
      <c r="A5469" s="46"/>
      <c r="B5469" s="47" t="s">
        <v>538</v>
      </c>
      <c r="C5469" s="48" t="s">
        <v>535</v>
      </c>
      <c r="D5469" s="49">
        <v>95</v>
      </c>
      <c r="E5469" s="49">
        <v>0</v>
      </c>
      <c r="F5469" s="49">
        <v>0</v>
      </c>
      <c r="G5469" s="49">
        <v>0</v>
      </c>
      <c r="H5469" s="49">
        <v>0</v>
      </c>
      <c r="I5469" s="50">
        <v>30</v>
      </c>
      <c r="J5469" s="50">
        <v>10</v>
      </c>
      <c r="K5469" s="50">
        <v>100</v>
      </c>
      <c r="L5469" s="50">
        <v>0</v>
      </c>
      <c r="M5469" s="50">
        <v>0</v>
      </c>
      <c r="N5469" s="51">
        <f>D5469*$D$3</f>
        <v>133</v>
      </c>
      <c r="O5469" s="51">
        <f>E5469*$E$3</f>
        <v>0</v>
      </c>
      <c r="P5469" s="51">
        <f>F5469*$F$3</f>
        <v>0</v>
      </c>
      <c r="Q5469" s="51">
        <f>G5469*$G$3</f>
        <v>0</v>
      </c>
      <c r="R5469" s="51">
        <f>H5469*$H$3</f>
        <v>0</v>
      </c>
      <c r="S5469" s="51">
        <f>(N5469/100)*(I5469*$I$3)+(N5469/100)*(J5469*$J$3)</f>
        <v>106.4</v>
      </c>
      <c r="T5469" s="51">
        <f>(O5469/100)*(K5469*$K$3)</f>
        <v>0</v>
      </c>
      <c r="U5469" s="51">
        <f>(P5469/100)*(K5469*$K$3)+(P5469/100)*(L5469*$L$3)</f>
        <v>0</v>
      </c>
      <c r="V5469" s="51">
        <f>(Q5469/100)*(L5469*$L$3)</f>
        <v>0</v>
      </c>
      <c r="W5469" s="51">
        <f>(R5469/100)*(K5469*$K$3)+(R5469/100)*(L5469*$L$3)</f>
        <v>0</v>
      </c>
      <c r="X5469" s="51">
        <f>N5469+S5469</f>
        <v>239.4</v>
      </c>
      <c r="Y5469" s="51">
        <f>O5469+T5469</f>
        <v>0</v>
      </c>
      <c r="Z5469" s="51">
        <f>P5469+U5469</f>
        <v>0</v>
      </c>
      <c r="AA5469" s="51">
        <f>Q5469+V5469</f>
        <v>0</v>
      </c>
      <c r="AB5469" s="51">
        <f>R5469+W5469</f>
        <v>0</v>
      </c>
      <c r="AC5469" s="52">
        <f>ROUND(X5469+Y5469+Z5469+AA5469+AB5469,1)</f>
        <v>239.4</v>
      </c>
      <c r="AD5469" s="53" t="s">
        <v>539</v>
      </c>
    </row>
    <row r="5470" spans="1:30">
      <c r="A5470" s="46"/>
      <c r="B5470" s="68" t="s">
        <v>540</v>
      </c>
      <c r="C5470" s="38" t="s">
        <v>533</v>
      </c>
      <c r="D5470" s="39">
        <v>0</v>
      </c>
      <c r="E5470" s="39">
        <v>0</v>
      </c>
      <c r="F5470" s="39">
        <v>0</v>
      </c>
      <c r="G5470" s="39">
        <v>0</v>
      </c>
      <c r="H5470" s="39">
        <v>0</v>
      </c>
      <c r="I5470" s="40">
        <v>0</v>
      </c>
      <c r="J5470" s="40">
        <v>0</v>
      </c>
      <c r="K5470" s="40">
        <v>85</v>
      </c>
      <c r="L5470" s="40">
        <v>0</v>
      </c>
      <c r="M5470" s="40">
        <v>0</v>
      </c>
      <c r="N5470" s="41" t="s">
        <v>533</v>
      </c>
      <c r="O5470" s="41" t="s">
        <v>533</v>
      </c>
      <c r="P5470" s="41" t="s">
        <v>533</v>
      </c>
      <c r="Q5470" s="41" t="s">
        <v>533</v>
      </c>
      <c r="R5470" s="41" t="s">
        <v>533</v>
      </c>
      <c r="S5470" s="41" t="s">
        <v>533</v>
      </c>
      <c r="T5470" s="41" t="s">
        <v>533</v>
      </c>
      <c r="U5470" s="41" t="s">
        <v>533</v>
      </c>
      <c r="V5470" s="41" t="s">
        <v>533</v>
      </c>
      <c r="W5470" s="41" t="s">
        <v>533</v>
      </c>
      <c r="X5470" s="41" t="s">
        <v>533</v>
      </c>
      <c r="Y5470" s="41" t="s">
        <v>533</v>
      </c>
      <c r="Z5470" s="41" t="s">
        <v>533</v>
      </c>
      <c r="AA5470" s="41" t="s">
        <v>533</v>
      </c>
      <c r="AB5470" s="41" t="s">
        <v>533</v>
      </c>
      <c r="AC5470" s="42">
        <f>(I5470*$AC$5494)+(J5470*$AC$5494)+(L5470*$AC$5494)+(K5470*$AC$5494)+(M5470*$AC$5494)+100</f>
        <v>270</v>
      </c>
      <c r="AD5470" s="69" t="s">
        <v>541</v>
      </c>
    </row>
    <row r="5471" spans="1:30">
      <c r="A5471" s="46"/>
      <c r="B5471" s="47" t="s">
        <v>542</v>
      </c>
      <c r="C5471" s="48" t="s">
        <v>535</v>
      </c>
      <c r="D5471" s="49">
        <v>94</v>
      </c>
      <c r="E5471" s="49">
        <v>0</v>
      </c>
      <c r="F5471" s="49">
        <v>0</v>
      </c>
      <c r="G5471" s="49">
        <v>0</v>
      </c>
      <c r="H5471" s="49">
        <v>0</v>
      </c>
      <c r="I5471" s="50">
        <v>20</v>
      </c>
      <c r="J5471" s="50">
        <v>20</v>
      </c>
      <c r="K5471" s="50">
        <v>85</v>
      </c>
      <c r="L5471" s="50">
        <v>0</v>
      </c>
      <c r="M5471" s="50">
        <v>0</v>
      </c>
      <c r="N5471" s="51">
        <f>D5471*$D$3</f>
        <v>131.6</v>
      </c>
      <c r="O5471" s="51">
        <f>E5471*$E$3</f>
        <v>0</v>
      </c>
      <c r="P5471" s="51">
        <f>F5471*$F$3</f>
        <v>0</v>
      </c>
      <c r="Q5471" s="51">
        <f>G5471*$G$3</f>
        <v>0</v>
      </c>
      <c r="R5471" s="51">
        <f>H5471*$H$3</f>
        <v>0</v>
      </c>
      <c r="S5471" s="51">
        <f>(N5471/100)*(I5471*$I$3)+(N5471/100)*(J5471*$J$3)</f>
        <v>105.27999999999999</v>
      </c>
      <c r="T5471" s="51">
        <f>(O5471/100)*(K5471*$K$3)</f>
        <v>0</v>
      </c>
      <c r="U5471" s="51">
        <f>(P5471/100)*(K5471*$K$3)+(P5471/100)*(L5471*$L$3)</f>
        <v>0</v>
      </c>
      <c r="V5471" s="51">
        <f>(Q5471/100)*(L5471*$L$3)</f>
        <v>0</v>
      </c>
      <c r="W5471" s="51">
        <f>(R5471/100)*(K5471*$K$3)+(R5471/100)*(L5471*$L$3)</f>
        <v>0</v>
      </c>
      <c r="X5471" s="51">
        <f>N5471+S5471</f>
        <v>236.88</v>
      </c>
      <c r="Y5471" s="51">
        <f>O5471+T5471</f>
        <v>0</v>
      </c>
      <c r="Z5471" s="51">
        <f>P5471+U5471</f>
        <v>0</v>
      </c>
      <c r="AA5471" s="51">
        <f>Q5471+V5471</f>
        <v>0</v>
      </c>
      <c r="AB5471" s="51">
        <f>R5471+W5471</f>
        <v>0</v>
      </c>
      <c r="AC5471" s="52">
        <f>ROUND(X5471+Y5471+Z5471+AA5471+AB5471,1)</f>
        <v>236.9</v>
      </c>
      <c r="AD5471" s="53" t="s">
        <v>536</v>
      </c>
    </row>
    <row r="5472" spans="1:30">
      <c r="A5472" s="46"/>
      <c r="B5472" s="68" t="s">
        <v>543</v>
      </c>
      <c r="C5472" s="38" t="s">
        <v>533</v>
      </c>
      <c r="D5472" s="39">
        <v>0</v>
      </c>
      <c r="E5472" s="39">
        <v>0</v>
      </c>
      <c r="F5472" s="39">
        <v>0</v>
      </c>
      <c r="G5472" s="39">
        <v>0</v>
      </c>
      <c r="H5472" s="39">
        <v>0</v>
      </c>
      <c r="I5472" s="40">
        <v>0</v>
      </c>
      <c r="J5472" s="40">
        <v>0</v>
      </c>
      <c r="K5472" s="40">
        <v>75</v>
      </c>
      <c r="L5472" s="40">
        <v>0</v>
      </c>
      <c r="M5472" s="40">
        <v>0</v>
      </c>
      <c r="N5472" s="41" t="s">
        <v>533</v>
      </c>
      <c r="O5472" s="41" t="s">
        <v>533</v>
      </c>
      <c r="P5472" s="41" t="s">
        <v>533</v>
      </c>
      <c r="Q5472" s="41" t="s">
        <v>533</v>
      </c>
      <c r="R5472" s="41" t="s">
        <v>533</v>
      </c>
      <c r="S5472" s="41" t="s">
        <v>533</v>
      </c>
      <c r="T5472" s="41" t="s">
        <v>533</v>
      </c>
      <c r="U5472" s="41" t="s">
        <v>533</v>
      </c>
      <c r="V5472" s="41" t="s">
        <v>533</v>
      </c>
      <c r="W5472" s="41" t="s">
        <v>533</v>
      </c>
      <c r="X5472" s="41" t="s">
        <v>533</v>
      </c>
      <c r="Y5472" s="41" t="s">
        <v>533</v>
      </c>
      <c r="Z5472" s="41" t="s">
        <v>533</v>
      </c>
      <c r="AA5472" s="41" t="s">
        <v>533</v>
      </c>
      <c r="AB5472" s="41" t="s">
        <v>533</v>
      </c>
      <c r="AC5472" s="42">
        <f>(I5472*$AC$5494)+(J5472*$AC$5494)+(L5472*$AC$5494)+(K5472*$AC$5494)+(M5472*$AC$5494)+100</f>
        <v>250</v>
      </c>
      <c r="AD5472" s="69" t="s">
        <v>544</v>
      </c>
    </row>
    <row r="5473" spans="1:30">
      <c r="A5473" s="46"/>
      <c r="B5473" s="47" t="s">
        <v>545</v>
      </c>
      <c r="C5473" s="48" t="s">
        <v>535</v>
      </c>
      <c r="D5473" s="49">
        <v>92</v>
      </c>
      <c r="E5473" s="49">
        <v>0</v>
      </c>
      <c r="F5473" s="49">
        <v>0</v>
      </c>
      <c r="G5473" s="49">
        <v>0</v>
      </c>
      <c r="H5473" s="49">
        <v>0</v>
      </c>
      <c r="I5473" s="50">
        <v>15</v>
      </c>
      <c r="J5473" s="50">
        <v>25</v>
      </c>
      <c r="K5473" s="50">
        <v>75</v>
      </c>
      <c r="L5473" s="50">
        <v>0</v>
      </c>
      <c r="M5473" s="50">
        <v>0</v>
      </c>
      <c r="N5473" s="51">
        <f>D5473*$D$3</f>
        <v>128.79999999999998</v>
      </c>
      <c r="O5473" s="51">
        <f>E5473*$E$3</f>
        <v>0</v>
      </c>
      <c r="P5473" s="51">
        <f>F5473*$F$3</f>
        <v>0</v>
      </c>
      <c r="Q5473" s="51">
        <f>G5473*$G$3</f>
        <v>0</v>
      </c>
      <c r="R5473" s="51">
        <f>H5473*$H$3</f>
        <v>0</v>
      </c>
      <c r="S5473" s="51">
        <f>(N5473/100)*(I5473*$I$3)+(N5473/100)*(J5473*$J$3)</f>
        <v>103.03999999999999</v>
      </c>
      <c r="T5473" s="51">
        <f>(O5473/100)*(K5473*$K$3)</f>
        <v>0</v>
      </c>
      <c r="U5473" s="51">
        <f>(P5473/100)*(K5473*$K$3)+(P5473/100)*(L5473*$L$3)</f>
        <v>0</v>
      </c>
      <c r="V5473" s="51">
        <f>(Q5473/100)*(L5473*$L$3)</f>
        <v>0</v>
      </c>
      <c r="W5473" s="51">
        <f>(R5473/100)*(K5473*$K$3)+(R5473/100)*(L5473*$L$3)</f>
        <v>0</v>
      </c>
      <c r="X5473" s="51">
        <f>N5473+S5473</f>
        <v>231.83999999999997</v>
      </c>
      <c r="Y5473" s="51">
        <f>O5473+T5473</f>
        <v>0</v>
      </c>
      <c r="Z5473" s="51">
        <f>P5473+U5473</f>
        <v>0</v>
      </c>
      <c r="AA5473" s="51">
        <f>Q5473+V5473</f>
        <v>0</v>
      </c>
      <c r="AB5473" s="51">
        <f>R5473+W5473</f>
        <v>0</v>
      </c>
      <c r="AC5473" s="52">
        <f>ROUND(X5473+Y5473+Z5473+AA5473+AB5473,1)</f>
        <v>231.8</v>
      </c>
      <c r="AD5473" s="53" t="s">
        <v>546</v>
      </c>
    </row>
    <row r="5474" spans="1:30">
      <c r="A5474" s="46"/>
      <c r="B5474" s="68" t="s">
        <v>547</v>
      </c>
      <c r="C5474" s="38" t="s">
        <v>533</v>
      </c>
      <c r="D5474" s="39">
        <v>0</v>
      </c>
      <c r="E5474" s="39">
        <v>0</v>
      </c>
      <c r="F5474" s="39">
        <v>0</v>
      </c>
      <c r="G5474" s="39">
        <v>0</v>
      </c>
      <c r="H5474" s="39">
        <v>0</v>
      </c>
      <c r="I5474" s="40">
        <v>0</v>
      </c>
      <c r="J5474" s="40">
        <v>0</v>
      </c>
      <c r="K5474" s="40">
        <v>85</v>
      </c>
      <c r="L5474" s="40">
        <v>0</v>
      </c>
      <c r="M5474" s="40">
        <v>0</v>
      </c>
      <c r="N5474" s="41" t="s">
        <v>533</v>
      </c>
      <c r="O5474" s="41" t="s">
        <v>533</v>
      </c>
      <c r="P5474" s="41" t="s">
        <v>533</v>
      </c>
      <c r="Q5474" s="41" t="s">
        <v>533</v>
      </c>
      <c r="R5474" s="41" t="s">
        <v>533</v>
      </c>
      <c r="S5474" s="41" t="s">
        <v>533</v>
      </c>
      <c r="T5474" s="41" t="s">
        <v>533</v>
      </c>
      <c r="U5474" s="41" t="s">
        <v>533</v>
      </c>
      <c r="V5474" s="41" t="s">
        <v>533</v>
      </c>
      <c r="W5474" s="41" t="s">
        <v>533</v>
      </c>
      <c r="X5474" s="41" t="s">
        <v>533</v>
      </c>
      <c r="Y5474" s="41" t="s">
        <v>533</v>
      </c>
      <c r="Z5474" s="41" t="s">
        <v>533</v>
      </c>
      <c r="AA5474" s="41" t="s">
        <v>533</v>
      </c>
      <c r="AB5474" s="41" t="s">
        <v>533</v>
      </c>
      <c r="AC5474" s="42">
        <f>(I5474*$AC$5494)+(J5474*$AC$5494)+(L5474*$AC$5494)+(K5474*$AC$5494)+(M5474*$AC$5494)+100</f>
        <v>270</v>
      </c>
      <c r="AD5474" s="69"/>
    </row>
    <row r="5475" spans="1:30">
      <c r="A5475" s="46"/>
      <c r="B5475" s="47" t="s">
        <v>548</v>
      </c>
      <c r="C5475" s="48" t="s">
        <v>535</v>
      </c>
      <c r="D5475" s="49">
        <v>85</v>
      </c>
      <c r="E5475" s="49">
        <v>0</v>
      </c>
      <c r="F5475" s="49">
        <v>0</v>
      </c>
      <c r="G5475" s="49">
        <v>0</v>
      </c>
      <c r="H5475" s="49">
        <v>0</v>
      </c>
      <c r="I5475" s="50">
        <v>15</v>
      </c>
      <c r="J5475" s="50">
        <v>15</v>
      </c>
      <c r="K5475" s="50">
        <v>85</v>
      </c>
      <c r="L5475" s="50">
        <v>0</v>
      </c>
      <c r="M5475" s="50">
        <v>0</v>
      </c>
      <c r="N5475" s="51">
        <f>D5475*$D$3</f>
        <v>118.99999999999999</v>
      </c>
      <c r="O5475" s="51">
        <f>E5475*$E$3</f>
        <v>0</v>
      </c>
      <c r="P5475" s="51">
        <f>F5475*$F$3</f>
        <v>0</v>
      </c>
      <c r="Q5475" s="51">
        <f>G5475*$G$3</f>
        <v>0</v>
      </c>
      <c r="R5475" s="51">
        <f>H5475*$H$3</f>
        <v>0</v>
      </c>
      <c r="S5475" s="51">
        <f>(N5475/100)*(I5475*$I$3)+(N5475/100)*(J5475*$J$3)</f>
        <v>71.399999999999991</v>
      </c>
      <c r="T5475" s="51">
        <f>(O5475/100)*(K5475*$K$3)</f>
        <v>0</v>
      </c>
      <c r="U5475" s="51">
        <f>(P5475/100)*(K5475*$K$3)+(P5475/100)*(L5475*$L$3)</f>
        <v>0</v>
      </c>
      <c r="V5475" s="51">
        <f>(Q5475/100)*(L5475*$L$3)</f>
        <v>0</v>
      </c>
      <c r="W5475" s="51">
        <f>(R5475/100)*(K5475*$K$3)+(R5475/100)*(L5475*$L$3)</f>
        <v>0</v>
      </c>
      <c r="X5475" s="51">
        <f>N5475+S5475</f>
        <v>190.39999999999998</v>
      </c>
      <c r="Y5475" s="51">
        <f>O5475+T5475</f>
        <v>0</v>
      </c>
      <c r="Z5475" s="51">
        <f>P5475+U5475</f>
        <v>0</v>
      </c>
      <c r="AA5475" s="51">
        <f>Q5475+V5475</f>
        <v>0</v>
      </c>
      <c r="AB5475" s="51">
        <f>R5475+W5475</f>
        <v>0</v>
      </c>
      <c r="AC5475" s="52">
        <f>ROUND(X5475+Y5475+Z5475+AA5475+AB5475,1)</f>
        <v>190.4</v>
      </c>
      <c r="AD5475" s="53" t="s">
        <v>549</v>
      </c>
    </row>
    <row r="5476" spans="1:30">
      <c r="A5476" s="46"/>
      <c r="B5476" s="68" t="s">
        <v>550</v>
      </c>
      <c r="C5476" s="38" t="s">
        <v>533</v>
      </c>
      <c r="D5476" s="39">
        <v>0</v>
      </c>
      <c r="E5476" s="39">
        <v>0</v>
      </c>
      <c r="F5476" s="39">
        <v>0</v>
      </c>
      <c r="G5476" s="39">
        <v>0</v>
      </c>
      <c r="H5476" s="39">
        <v>0</v>
      </c>
      <c r="I5476" s="40">
        <v>0</v>
      </c>
      <c r="J5476" s="40">
        <v>0</v>
      </c>
      <c r="K5476" s="40">
        <v>85</v>
      </c>
      <c r="L5476" s="40">
        <v>0</v>
      </c>
      <c r="M5476" s="40">
        <v>0</v>
      </c>
      <c r="N5476" s="41" t="s">
        <v>533</v>
      </c>
      <c r="O5476" s="41" t="s">
        <v>533</v>
      </c>
      <c r="P5476" s="41" t="s">
        <v>533</v>
      </c>
      <c r="Q5476" s="41" t="s">
        <v>533</v>
      </c>
      <c r="R5476" s="41" t="s">
        <v>533</v>
      </c>
      <c r="S5476" s="41" t="s">
        <v>533</v>
      </c>
      <c r="T5476" s="41" t="s">
        <v>533</v>
      </c>
      <c r="U5476" s="41" t="s">
        <v>533</v>
      </c>
      <c r="V5476" s="41" t="s">
        <v>533</v>
      </c>
      <c r="W5476" s="41" t="s">
        <v>533</v>
      </c>
      <c r="X5476" s="41" t="s">
        <v>533</v>
      </c>
      <c r="Y5476" s="41" t="s">
        <v>533</v>
      </c>
      <c r="Z5476" s="41" t="s">
        <v>533</v>
      </c>
      <c r="AA5476" s="41" t="s">
        <v>533</v>
      </c>
      <c r="AB5476" s="41" t="s">
        <v>533</v>
      </c>
      <c r="AC5476" s="42">
        <f>(I5476*$AC$5494)+(J5476*$AC$5494)+(L5476*$AC$5494)+(K5476*$AC$5494)+(M5476*$AC$5494)+100</f>
        <v>270</v>
      </c>
      <c r="AD5476" s="69" t="s">
        <v>541</v>
      </c>
    </row>
    <row r="5477" spans="1:30">
      <c r="A5477" s="46"/>
      <c r="B5477" s="47" t="s">
        <v>548</v>
      </c>
      <c r="C5477" s="48" t="s">
        <v>535</v>
      </c>
      <c r="D5477" s="49">
        <v>88</v>
      </c>
      <c r="E5477" s="49">
        <v>0</v>
      </c>
      <c r="F5477" s="49">
        <v>0</v>
      </c>
      <c r="G5477" s="49">
        <v>0</v>
      </c>
      <c r="H5477" s="49">
        <v>0</v>
      </c>
      <c r="I5477" s="50">
        <v>15</v>
      </c>
      <c r="J5477" s="50">
        <v>15</v>
      </c>
      <c r="K5477" s="50">
        <v>85</v>
      </c>
      <c r="L5477" s="50">
        <v>0</v>
      </c>
      <c r="M5477" s="50">
        <v>0</v>
      </c>
      <c r="N5477" s="51">
        <f>D5477*$D$3</f>
        <v>123.19999999999999</v>
      </c>
      <c r="O5477" s="51">
        <f>E5477*$E$3</f>
        <v>0</v>
      </c>
      <c r="P5477" s="51">
        <f>F5477*$F$3</f>
        <v>0</v>
      </c>
      <c r="Q5477" s="51">
        <f>G5477*$G$3</f>
        <v>0</v>
      </c>
      <c r="R5477" s="51">
        <f>H5477*$H$3</f>
        <v>0</v>
      </c>
      <c r="S5477" s="51">
        <f>(N5477/100)*(I5477*$I$3)+(N5477/100)*(J5477*$J$3)</f>
        <v>73.92</v>
      </c>
      <c r="T5477" s="51">
        <f>(O5477/100)*(K5477*$K$3)</f>
        <v>0</v>
      </c>
      <c r="U5477" s="51">
        <f>(P5477/100)*(K5477*$K$3)+(P5477/100)*(L5477*$L$3)</f>
        <v>0</v>
      </c>
      <c r="V5477" s="51">
        <f>(Q5477/100)*(L5477*$L$3)</f>
        <v>0</v>
      </c>
      <c r="W5477" s="51">
        <f>(R5477/100)*(K5477*$K$3)+(R5477/100)*(L5477*$L$3)</f>
        <v>0</v>
      </c>
      <c r="X5477" s="51">
        <f>N5477+S5477</f>
        <v>197.12</v>
      </c>
      <c r="Y5477" s="51">
        <f>O5477+T5477</f>
        <v>0</v>
      </c>
      <c r="Z5477" s="51">
        <f>P5477+U5477</f>
        <v>0</v>
      </c>
      <c r="AA5477" s="51">
        <f>Q5477+V5477</f>
        <v>0</v>
      </c>
      <c r="AB5477" s="51">
        <f>R5477+W5477</f>
        <v>0</v>
      </c>
      <c r="AC5477" s="52">
        <f>ROUND(X5477+Y5477+Z5477+AA5477+AB5477,1)</f>
        <v>197.1</v>
      </c>
      <c r="AD5477" s="53" t="s">
        <v>546</v>
      </c>
    </row>
    <row r="5478" spans="1:30">
      <c r="A5478" s="46"/>
      <c r="B5478" s="68" t="s">
        <v>551</v>
      </c>
      <c r="C5478" s="38" t="s">
        <v>533</v>
      </c>
      <c r="D5478" s="39">
        <v>0</v>
      </c>
      <c r="E5478" s="39">
        <v>0</v>
      </c>
      <c r="F5478" s="39">
        <v>0</v>
      </c>
      <c r="G5478" s="39">
        <v>0</v>
      </c>
      <c r="H5478" s="39">
        <v>0</v>
      </c>
      <c r="I5478" s="40">
        <v>0</v>
      </c>
      <c r="J5478" s="40">
        <v>0</v>
      </c>
      <c r="K5478" s="40">
        <v>75</v>
      </c>
      <c r="L5478" s="40">
        <v>0</v>
      </c>
      <c r="M5478" s="40">
        <v>0</v>
      </c>
      <c r="N5478" s="41" t="s">
        <v>533</v>
      </c>
      <c r="O5478" s="41" t="s">
        <v>533</v>
      </c>
      <c r="P5478" s="41" t="s">
        <v>533</v>
      </c>
      <c r="Q5478" s="41" t="s">
        <v>533</v>
      </c>
      <c r="R5478" s="41" t="s">
        <v>533</v>
      </c>
      <c r="S5478" s="41" t="s">
        <v>533</v>
      </c>
      <c r="T5478" s="41" t="s">
        <v>533</v>
      </c>
      <c r="U5478" s="41" t="s">
        <v>533</v>
      </c>
      <c r="V5478" s="41" t="s">
        <v>533</v>
      </c>
      <c r="W5478" s="41" t="s">
        <v>533</v>
      </c>
      <c r="X5478" s="41" t="s">
        <v>533</v>
      </c>
      <c r="Y5478" s="41" t="s">
        <v>533</v>
      </c>
      <c r="Z5478" s="41" t="s">
        <v>533</v>
      </c>
      <c r="AA5478" s="41" t="s">
        <v>533</v>
      </c>
      <c r="AB5478" s="41" t="s">
        <v>533</v>
      </c>
      <c r="AC5478" s="42">
        <f>(I5478*$AC$5494)+(J5478*$AC$5494)+(L5478*$AC$5494)+(K5478*$AC$5494)+(M5478*$AC$5494)+100</f>
        <v>250</v>
      </c>
      <c r="AD5478" s="69" t="s">
        <v>552</v>
      </c>
    </row>
    <row r="5479" spans="1:30">
      <c r="A5479" s="46"/>
      <c r="B5479" s="47" t="s">
        <v>545</v>
      </c>
      <c r="C5479" s="48" t="s">
        <v>535</v>
      </c>
      <c r="D5479" s="49">
        <v>105</v>
      </c>
      <c r="E5479" s="49">
        <v>0</v>
      </c>
      <c r="F5479" s="49">
        <v>0</v>
      </c>
      <c r="G5479" s="49">
        <v>0</v>
      </c>
      <c r="H5479" s="49">
        <v>0</v>
      </c>
      <c r="I5479" s="50">
        <v>30</v>
      </c>
      <c r="J5479" s="50">
        <v>10</v>
      </c>
      <c r="K5479" s="50">
        <v>75</v>
      </c>
      <c r="L5479" s="50">
        <v>0</v>
      </c>
      <c r="M5479" s="50">
        <v>0</v>
      </c>
      <c r="N5479" s="51">
        <f>D5479*$D$3</f>
        <v>147</v>
      </c>
      <c r="O5479" s="51">
        <f>E5479*$E$3</f>
        <v>0</v>
      </c>
      <c r="P5479" s="51">
        <f>F5479*$F$3</f>
        <v>0</v>
      </c>
      <c r="Q5479" s="51">
        <f>G5479*$G$3</f>
        <v>0</v>
      </c>
      <c r="R5479" s="51">
        <f>H5479*$H$3</f>
        <v>0</v>
      </c>
      <c r="S5479" s="51">
        <f>(N5479/100)*(I5479*$I$3)+(N5479/100)*(J5479*$J$3)</f>
        <v>117.6</v>
      </c>
      <c r="T5479" s="51">
        <f>(O5479/100)*(K5479*$K$3)</f>
        <v>0</v>
      </c>
      <c r="U5479" s="51">
        <f>(P5479/100)*(K5479*$K$3)+(P5479/100)*(L5479*$L$3)</f>
        <v>0</v>
      </c>
      <c r="V5479" s="51">
        <f>(Q5479/100)*(L5479*$L$3)</f>
        <v>0</v>
      </c>
      <c r="W5479" s="51">
        <f>(R5479/100)*(K5479*$K$3)+(R5479/100)*(L5479*$L$3)</f>
        <v>0</v>
      </c>
      <c r="X5479" s="51">
        <f>N5479+S5479</f>
        <v>264.60000000000002</v>
      </c>
      <c r="Y5479" s="51">
        <f>O5479+T5479</f>
        <v>0</v>
      </c>
      <c r="Z5479" s="51">
        <f>P5479+U5479</f>
        <v>0</v>
      </c>
      <c r="AA5479" s="51">
        <f>Q5479+V5479</f>
        <v>0</v>
      </c>
      <c r="AB5479" s="51">
        <f>R5479+W5479</f>
        <v>0</v>
      </c>
      <c r="AC5479" s="52">
        <f>ROUND(X5479+Y5479+Z5479+AA5479+AB5479,1)</f>
        <v>264.60000000000002</v>
      </c>
      <c r="AD5479" s="53" t="s">
        <v>553</v>
      </c>
    </row>
    <row r="5480" spans="1:30">
      <c r="A5480" s="46"/>
      <c r="B5480" s="68" t="s">
        <v>554</v>
      </c>
      <c r="C5480" s="38" t="s">
        <v>533</v>
      </c>
      <c r="D5480" s="39">
        <v>0</v>
      </c>
      <c r="E5480" s="39">
        <v>0</v>
      </c>
      <c r="F5480" s="39">
        <v>0</v>
      </c>
      <c r="G5480" s="39">
        <v>0</v>
      </c>
      <c r="H5480" s="39">
        <v>0</v>
      </c>
      <c r="I5480" s="40">
        <v>0</v>
      </c>
      <c r="J5480" s="40">
        <v>0</v>
      </c>
      <c r="K5480" s="40">
        <v>85</v>
      </c>
      <c r="L5480" s="40">
        <v>0</v>
      </c>
      <c r="M5480" s="40">
        <v>0</v>
      </c>
      <c r="N5480" s="41" t="s">
        <v>533</v>
      </c>
      <c r="O5480" s="41" t="s">
        <v>533</v>
      </c>
      <c r="P5480" s="41" t="s">
        <v>533</v>
      </c>
      <c r="Q5480" s="41" t="s">
        <v>533</v>
      </c>
      <c r="R5480" s="41" t="s">
        <v>533</v>
      </c>
      <c r="S5480" s="41" t="s">
        <v>533</v>
      </c>
      <c r="T5480" s="41" t="s">
        <v>533</v>
      </c>
      <c r="U5480" s="41" t="s">
        <v>533</v>
      </c>
      <c r="V5480" s="41" t="s">
        <v>533</v>
      </c>
      <c r="W5480" s="41" t="s">
        <v>533</v>
      </c>
      <c r="X5480" s="41" t="s">
        <v>533</v>
      </c>
      <c r="Y5480" s="41" t="s">
        <v>533</v>
      </c>
      <c r="Z5480" s="41" t="s">
        <v>533</v>
      </c>
      <c r="AA5480" s="41" t="s">
        <v>533</v>
      </c>
      <c r="AB5480" s="41" t="s">
        <v>533</v>
      </c>
      <c r="AC5480" s="42">
        <f>(I5480*$AC$5494)+(J5480*$AC$5494)+(L5480*$AC$5494)+(K5480*$AC$5494)+(M5480*$AC$5494)+100</f>
        <v>270</v>
      </c>
      <c r="AD5480" s="69"/>
    </row>
    <row r="5481" spans="1:30">
      <c r="A5481" s="46"/>
      <c r="B5481" s="47" t="s">
        <v>548</v>
      </c>
      <c r="C5481" s="48" t="s">
        <v>535</v>
      </c>
      <c r="D5481" s="49">
        <v>80</v>
      </c>
      <c r="E5481" s="49">
        <v>0</v>
      </c>
      <c r="F5481" s="49">
        <v>40</v>
      </c>
      <c r="G5481" s="49">
        <v>0</v>
      </c>
      <c r="H5481" s="49">
        <v>0</v>
      </c>
      <c r="I5481" s="50">
        <v>20</v>
      </c>
      <c r="J5481" s="50">
        <v>20</v>
      </c>
      <c r="K5481" s="50">
        <v>85</v>
      </c>
      <c r="L5481" s="50">
        <v>0</v>
      </c>
      <c r="M5481" s="50">
        <v>0</v>
      </c>
      <c r="N5481" s="51">
        <f>D5481*$D$3</f>
        <v>112</v>
      </c>
      <c r="O5481" s="51">
        <f>E5481*$E$3</f>
        <v>0</v>
      </c>
      <c r="P5481" s="51">
        <f>F5481*$F$3</f>
        <v>56</v>
      </c>
      <c r="Q5481" s="51">
        <f>G5481*$G$3</f>
        <v>0</v>
      </c>
      <c r="R5481" s="51">
        <f>H5481*$H$3</f>
        <v>0</v>
      </c>
      <c r="S5481" s="51">
        <f>(N5481/100)*(I5481*$I$3)+(N5481/100)*(J5481*$J$3)</f>
        <v>89.600000000000009</v>
      </c>
      <c r="T5481" s="51">
        <f>(O5481/100)*(K5481*$K$3)</f>
        <v>0</v>
      </c>
      <c r="U5481" s="51">
        <f>(P5481/100)*(K5481*$K$3)+(P5481/100)*(L5481*$L$3)</f>
        <v>95.2</v>
      </c>
      <c r="V5481" s="51">
        <f>(Q5481/100)*(L5481*$L$3)</f>
        <v>0</v>
      </c>
      <c r="W5481" s="51">
        <f>(R5481/100)*(K5481*$K$3)+(R5481/100)*(L5481*$L$3)</f>
        <v>0</v>
      </c>
      <c r="X5481" s="51">
        <f>N5481+S5481</f>
        <v>201.60000000000002</v>
      </c>
      <c r="Y5481" s="51">
        <f>O5481+T5481</f>
        <v>0</v>
      </c>
      <c r="Z5481" s="51">
        <f>P5481+U5481</f>
        <v>151.19999999999999</v>
      </c>
      <c r="AA5481" s="51">
        <f>Q5481+V5481</f>
        <v>0</v>
      </c>
      <c r="AB5481" s="51">
        <f>R5481+W5481</f>
        <v>0</v>
      </c>
      <c r="AC5481" s="52">
        <f>ROUND(X5481+Y5481+Z5481+AA5481+AB5481,1)</f>
        <v>352.8</v>
      </c>
      <c r="AD5481" s="53" t="s">
        <v>555</v>
      </c>
    </row>
    <row r="5482" spans="1:30">
      <c r="A5482" s="46"/>
      <c r="B5482" s="68" t="s">
        <v>556</v>
      </c>
      <c r="C5482" s="38" t="s">
        <v>533</v>
      </c>
      <c r="D5482" s="39">
        <v>0</v>
      </c>
      <c r="E5482" s="39">
        <v>0</v>
      </c>
      <c r="F5482" s="39">
        <v>0</v>
      </c>
      <c r="G5482" s="39">
        <v>0</v>
      </c>
      <c r="H5482" s="39">
        <v>0</v>
      </c>
      <c r="I5482" s="40">
        <v>0</v>
      </c>
      <c r="J5482" s="40">
        <v>0</v>
      </c>
      <c r="K5482" s="40">
        <v>90</v>
      </c>
      <c r="L5482" s="40">
        <v>0</v>
      </c>
      <c r="M5482" s="40">
        <v>0</v>
      </c>
      <c r="N5482" s="41" t="s">
        <v>533</v>
      </c>
      <c r="O5482" s="41" t="s">
        <v>533</v>
      </c>
      <c r="P5482" s="41" t="s">
        <v>533</v>
      </c>
      <c r="Q5482" s="41" t="s">
        <v>533</v>
      </c>
      <c r="R5482" s="41" t="s">
        <v>533</v>
      </c>
      <c r="S5482" s="41" t="s">
        <v>533</v>
      </c>
      <c r="T5482" s="41" t="s">
        <v>533</v>
      </c>
      <c r="U5482" s="41" t="s">
        <v>533</v>
      </c>
      <c r="V5482" s="41" t="s">
        <v>533</v>
      </c>
      <c r="W5482" s="41" t="s">
        <v>533</v>
      </c>
      <c r="X5482" s="41" t="s">
        <v>533</v>
      </c>
      <c r="Y5482" s="41" t="s">
        <v>533</v>
      </c>
      <c r="Z5482" s="41" t="s">
        <v>533</v>
      </c>
      <c r="AA5482" s="41" t="s">
        <v>533</v>
      </c>
      <c r="AB5482" s="41" t="s">
        <v>533</v>
      </c>
      <c r="AC5482" s="42">
        <f>(I5482*$AC$5494)+(J5482*$AC$5494)+(L5482*$AC$5494)+(K5482*$AC$5494)+(M5482*$AC$5494)+100</f>
        <v>280</v>
      </c>
      <c r="AD5482" s="69"/>
    </row>
    <row r="5483" spans="1:30">
      <c r="A5483" s="46"/>
      <c r="B5483" s="47" t="s">
        <v>542</v>
      </c>
      <c r="C5483" s="48" t="s">
        <v>535</v>
      </c>
      <c r="D5483" s="49">
        <v>100</v>
      </c>
      <c r="E5483" s="49">
        <v>0</v>
      </c>
      <c r="F5483" s="49">
        <v>0</v>
      </c>
      <c r="G5483" s="49">
        <v>0</v>
      </c>
      <c r="H5483" s="49">
        <v>0</v>
      </c>
      <c r="I5483" s="50">
        <v>20</v>
      </c>
      <c r="J5483" s="50">
        <v>20</v>
      </c>
      <c r="K5483" s="50">
        <v>90</v>
      </c>
      <c r="L5483" s="50">
        <v>0</v>
      </c>
      <c r="M5483" s="50">
        <v>0</v>
      </c>
      <c r="N5483" s="51">
        <f>D5483*$D$3</f>
        <v>140</v>
      </c>
      <c r="O5483" s="51">
        <f>E5483*$E$3</f>
        <v>0</v>
      </c>
      <c r="P5483" s="51">
        <f>F5483*$F$3</f>
        <v>0</v>
      </c>
      <c r="Q5483" s="51">
        <f>G5483*$G$3</f>
        <v>0</v>
      </c>
      <c r="R5483" s="51">
        <f>H5483*$H$3</f>
        <v>0</v>
      </c>
      <c r="S5483" s="51">
        <f>(N5483/100)*(I5483*$I$3)+(N5483/100)*(J5483*$J$3)+(N5483/100)*(M5483*$M$3)</f>
        <v>112</v>
      </c>
      <c r="T5483" s="51">
        <f>(O5483/100)*(K5483*$K$3)</f>
        <v>0</v>
      </c>
      <c r="U5483" s="51">
        <f>(P5483/100)*(K5483*$K$3)+(P5483/100)*(L5483*$L$3)</f>
        <v>0</v>
      </c>
      <c r="V5483" s="51">
        <f>(Q5483/100)*(L5483*$L$3)</f>
        <v>0</v>
      </c>
      <c r="W5483" s="51">
        <f>(R5483/100)*(K5483*$K$3)</f>
        <v>0</v>
      </c>
      <c r="X5483" s="51">
        <f>N5483+S5483</f>
        <v>252</v>
      </c>
      <c r="Y5483" s="51">
        <f>O5483+T5483</f>
        <v>0</v>
      </c>
      <c r="Z5483" s="51">
        <f>P5483+U5483</f>
        <v>0</v>
      </c>
      <c r="AA5483" s="51">
        <f>Q5483+V5483</f>
        <v>0</v>
      </c>
      <c r="AB5483" s="51">
        <f>R5483+W5483</f>
        <v>0</v>
      </c>
      <c r="AC5483" s="52">
        <f>ROUND(X5483+Y5483+Z5483+AA5483+AB5483,1)</f>
        <v>252</v>
      </c>
      <c r="AD5483" s="53" t="s">
        <v>557</v>
      </c>
    </row>
    <row r="5484" spans="1:30">
      <c r="A5484" s="46"/>
      <c r="B5484" s="68" t="s">
        <v>558</v>
      </c>
      <c r="C5484" s="38" t="s">
        <v>533</v>
      </c>
      <c r="D5484" s="39">
        <v>0</v>
      </c>
      <c r="E5484" s="39">
        <v>0</v>
      </c>
      <c r="F5484" s="39">
        <v>0</v>
      </c>
      <c r="G5484" s="39">
        <v>0</v>
      </c>
      <c r="H5484" s="39">
        <v>0</v>
      </c>
      <c r="I5484" s="40">
        <v>0</v>
      </c>
      <c r="J5484" s="40">
        <v>0</v>
      </c>
      <c r="K5484" s="40">
        <v>100</v>
      </c>
      <c r="L5484" s="40">
        <v>0</v>
      </c>
      <c r="M5484" s="40">
        <v>0</v>
      </c>
      <c r="N5484" s="41" t="s">
        <v>533</v>
      </c>
      <c r="O5484" s="41" t="s">
        <v>533</v>
      </c>
      <c r="P5484" s="41" t="s">
        <v>533</v>
      </c>
      <c r="Q5484" s="41" t="s">
        <v>533</v>
      </c>
      <c r="R5484" s="41" t="s">
        <v>533</v>
      </c>
      <c r="S5484" s="41" t="s">
        <v>533</v>
      </c>
      <c r="T5484" s="41" t="s">
        <v>533</v>
      </c>
      <c r="U5484" s="41" t="s">
        <v>533</v>
      </c>
      <c r="V5484" s="41" t="s">
        <v>533</v>
      </c>
      <c r="W5484" s="41" t="s">
        <v>533</v>
      </c>
      <c r="X5484" s="41" t="s">
        <v>533</v>
      </c>
      <c r="Y5484" s="41" t="s">
        <v>533</v>
      </c>
      <c r="Z5484" s="41" t="s">
        <v>533</v>
      </c>
      <c r="AA5484" s="41" t="s">
        <v>533</v>
      </c>
      <c r="AB5484" s="41" t="s">
        <v>533</v>
      </c>
      <c r="AC5484" s="42">
        <f>(I5484*$AC$5494)+(J5484*$AC$5494)+(L5484*$AC$5494)+(K5484*$AC$5494)+(M5484*$AC$5494)+100</f>
        <v>300</v>
      </c>
      <c r="AD5484" s="69"/>
    </row>
    <row r="5485" spans="1:30">
      <c r="A5485" s="46"/>
      <c r="B5485" s="47" t="s">
        <v>538</v>
      </c>
      <c r="C5485" s="48" t="s">
        <v>535</v>
      </c>
      <c r="D5485" s="49">
        <v>0</v>
      </c>
      <c r="E5485" s="49">
        <v>80</v>
      </c>
      <c r="F5485" s="49">
        <v>0</v>
      </c>
      <c r="G5485" s="49">
        <v>0</v>
      </c>
      <c r="H5485" s="49">
        <v>0</v>
      </c>
      <c r="I5485" s="50">
        <v>15</v>
      </c>
      <c r="J5485" s="50">
        <v>15</v>
      </c>
      <c r="K5485" s="50">
        <v>100</v>
      </c>
      <c r="L5485" s="50">
        <v>0</v>
      </c>
      <c r="M5485" s="50">
        <v>0</v>
      </c>
      <c r="N5485" s="51">
        <f>D5485*$D$3</f>
        <v>0</v>
      </c>
      <c r="O5485" s="51">
        <f>E5485*$E$3</f>
        <v>112</v>
      </c>
      <c r="P5485" s="51">
        <f>F5485*$F$3</f>
        <v>0</v>
      </c>
      <c r="Q5485" s="51">
        <f>G5485*$G$3</f>
        <v>0</v>
      </c>
      <c r="R5485" s="51">
        <f>H5485*$H$3</f>
        <v>0</v>
      </c>
      <c r="S5485" s="51">
        <f>(N5485/100)*(I5485*$I$3)+(N5485/100)*(J5485*$J$3)</f>
        <v>0</v>
      </c>
      <c r="T5485" s="51">
        <f>(O5485/100)*(K5485*$K$3)</f>
        <v>224.00000000000003</v>
      </c>
      <c r="U5485" s="51">
        <f>(P5485/100)*(K5485*$K$3)+(P5485/100)*(L5485*$L$3)</f>
        <v>0</v>
      </c>
      <c r="V5485" s="51">
        <f>(Q5485/100)*(L5485*$L$3)</f>
        <v>0</v>
      </c>
      <c r="W5485" s="51">
        <f>(R5485/100)*(K5485*$K$3)+(R5485/100)*(L5485*$L$3)</f>
        <v>0</v>
      </c>
      <c r="X5485" s="51">
        <f>N5485+S5485</f>
        <v>0</v>
      </c>
      <c r="Y5485" s="51">
        <f>O5485+T5485</f>
        <v>336</v>
      </c>
      <c r="Z5485" s="51">
        <f>P5485+U5485</f>
        <v>0</v>
      </c>
      <c r="AA5485" s="51">
        <f>Q5485+V5485</f>
        <v>0</v>
      </c>
      <c r="AB5485" s="51">
        <f>R5485+W5485</f>
        <v>0</v>
      </c>
      <c r="AC5485" s="52">
        <f>ROUND(X5485+Y5485+Z5485+AA5485+AB5485,1)</f>
        <v>336</v>
      </c>
      <c r="AD5485" s="53" t="s">
        <v>539</v>
      </c>
    </row>
    <row r="5486" spans="1:30">
      <c r="A5486" s="46"/>
      <c r="B5486" s="68" t="s">
        <v>559</v>
      </c>
      <c r="C5486" s="38" t="s">
        <v>533</v>
      </c>
      <c r="D5486" s="39">
        <v>0</v>
      </c>
      <c r="E5486" s="39">
        <v>0</v>
      </c>
      <c r="F5486" s="39">
        <v>0</v>
      </c>
      <c r="G5486" s="39">
        <v>0</v>
      </c>
      <c r="H5486" s="39">
        <v>0</v>
      </c>
      <c r="I5486" s="40">
        <v>0</v>
      </c>
      <c r="J5486" s="40">
        <v>0</v>
      </c>
      <c r="K5486" s="40">
        <v>80</v>
      </c>
      <c r="L5486" s="40">
        <v>0</v>
      </c>
      <c r="M5486" s="40">
        <v>0</v>
      </c>
      <c r="N5486" s="41" t="s">
        <v>533</v>
      </c>
      <c r="O5486" s="41" t="s">
        <v>533</v>
      </c>
      <c r="P5486" s="41" t="s">
        <v>533</v>
      </c>
      <c r="Q5486" s="41" t="s">
        <v>533</v>
      </c>
      <c r="R5486" s="41" t="s">
        <v>533</v>
      </c>
      <c r="S5486" s="41" t="s">
        <v>533</v>
      </c>
      <c r="T5486" s="41" t="s">
        <v>533</v>
      </c>
      <c r="U5486" s="41" t="s">
        <v>533</v>
      </c>
      <c r="V5486" s="41" t="s">
        <v>533</v>
      </c>
      <c r="W5486" s="41" t="s">
        <v>533</v>
      </c>
      <c r="X5486" s="41" t="s">
        <v>533</v>
      </c>
      <c r="Y5486" s="41" t="s">
        <v>533</v>
      </c>
      <c r="Z5486" s="41" t="s">
        <v>533</v>
      </c>
      <c r="AA5486" s="41" t="s">
        <v>533</v>
      </c>
      <c r="AB5486" s="41" t="s">
        <v>533</v>
      </c>
      <c r="AC5486" s="42">
        <f>(I5486*$AC$5494)+(J5486*$AC$5494)+(L5486*$AC$5494)+(K5486*$AC$5494)+(M5486*$AC$5494)+100</f>
        <v>260</v>
      </c>
      <c r="AD5486" s="69" t="s">
        <v>541</v>
      </c>
    </row>
    <row r="5487" spans="1:30">
      <c r="A5487" s="46"/>
      <c r="B5487" s="47" t="s">
        <v>545</v>
      </c>
      <c r="C5487" s="48" t="s">
        <v>535</v>
      </c>
      <c r="D5487" s="49">
        <v>0</v>
      </c>
      <c r="E5487" s="49">
        <v>0</v>
      </c>
      <c r="F5487" s="49">
        <v>90</v>
      </c>
      <c r="G5487" s="49">
        <v>0</v>
      </c>
      <c r="H5487" s="49">
        <v>0</v>
      </c>
      <c r="I5487" s="50">
        <v>0</v>
      </c>
      <c r="J5487" s="50">
        <v>0</v>
      </c>
      <c r="K5487" s="50">
        <v>80</v>
      </c>
      <c r="L5487" s="50">
        <v>0</v>
      </c>
      <c r="M5487" s="50">
        <v>0</v>
      </c>
      <c r="N5487" s="51">
        <f>D5487*$D$3</f>
        <v>0</v>
      </c>
      <c r="O5487" s="51">
        <f>E5487*$E$3</f>
        <v>0</v>
      </c>
      <c r="P5487" s="51">
        <f>F5487*$F$3</f>
        <v>125.99999999999999</v>
      </c>
      <c r="Q5487" s="51">
        <f>G5487*$G$3</f>
        <v>0</v>
      </c>
      <c r="R5487" s="51">
        <f>H5487*$H$3</f>
        <v>0</v>
      </c>
      <c r="S5487" s="51">
        <f>(N5487/100)*(I5487*$I$3)+(N5487/100)*(J5487*$J$3)</f>
        <v>0</v>
      </c>
      <c r="T5487" s="51">
        <f>(O5487/100)*(K5487*$K$3)</f>
        <v>0</v>
      </c>
      <c r="U5487" s="51">
        <f>(P5487/100)*(K5487*$K$3)+(P5487/100)*(L5487*$L$3)</f>
        <v>201.59999999999997</v>
      </c>
      <c r="V5487" s="51">
        <f>(Q5487/100)*(L5487*$L$3)</f>
        <v>0</v>
      </c>
      <c r="W5487" s="51">
        <f>(R5487/100)*(K5487*$K$3)+(R5487/100)*(L5487*$L$3)</f>
        <v>0</v>
      </c>
      <c r="X5487" s="51">
        <f>N5487+S5487</f>
        <v>0</v>
      </c>
      <c r="Y5487" s="51">
        <f>O5487+T5487</f>
        <v>0</v>
      </c>
      <c r="Z5487" s="51">
        <f>P5487+U5487</f>
        <v>327.59999999999997</v>
      </c>
      <c r="AA5487" s="51">
        <f>Q5487+V5487</f>
        <v>0</v>
      </c>
      <c r="AB5487" s="51">
        <f>R5487+W5487</f>
        <v>0</v>
      </c>
      <c r="AC5487" s="52">
        <f>ROUND(X5487+Y5487+Z5487+AA5487+AB5487,1)</f>
        <v>327.60000000000002</v>
      </c>
      <c r="AD5487" s="53" t="s">
        <v>560</v>
      </c>
    </row>
    <row r="5488" spans="1:30">
      <c r="A5488" s="46" t="s">
        <v>561</v>
      </c>
      <c r="B5488" s="68" t="s">
        <v>562</v>
      </c>
      <c r="C5488" s="38" t="s">
        <v>532</v>
      </c>
      <c r="D5488" s="39">
        <v>50</v>
      </c>
      <c r="E5488" s="39">
        <v>70</v>
      </c>
      <c r="F5488" s="39">
        <v>0</v>
      </c>
      <c r="G5488" s="39">
        <v>0</v>
      </c>
      <c r="H5488" s="39">
        <v>0</v>
      </c>
      <c r="I5488" s="40">
        <v>0</v>
      </c>
      <c r="J5488" s="40">
        <v>0</v>
      </c>
      <c r="K5488" s="40">
        <v>85</v>
      </c>
      <c r="L5488" s="40">
        <v>0</v>
      </c>
      <c r="M5488" s="40">
        <v>0</v>
      </c>
      <c r="N5488" s="41" t="s">
        <v>533</v>
      </c>
      <c r="O5488" s="41" t="s">
        <v>533</v>
      </c>
      <c r="P5488" s="41" t="s">
        <v>533</v>
      </c>
      <c r="Q5488" s="41" t="s">
        <v>533</v>
      </c>
      <c r="R5488" s="41" t="s">
        <v>533</v>
      </c>
      <c r="S5488" s="41" t="s">
        <v>533</v>
      </c>
      <c r="T5488" s="41" t="s">
        <v>533</v>
      </c>
      <c r="U5488" s="41" t="s">
        <v>533</v>
      </c>
      <c r="V5488" s="41" t="s">
        <v>533</v>
      </c>
      <c r="W5488" s="41" t="s">
        <v>533</v>
      </c>
      <c r="X5488" s="41" t="s">
        <v>533</v>
      </c>
      <c r="Y5488" s="41" t="s">
        <v>533</v>
      </c>
      <c r="Z5488" s="41" t="s">
        <v>533</v>
      </c>
      <c r="AA5488" s="41" t="s">
        <v>533</v>
      </c>
      <c r="AB5488" s="41" t="s">
        <v>533</v>
      </c>
      <c r="AC5488" s="42">
        <f>(I5488*$AC$5494)+(J5488*$AC$5494)+(L5488*$AC$5494)+(K5488*$AC$5494)+(M5488*$AC$5494)+100</f>
        <v>270</v>
      </c>
      <c r="AD5488" s="69"/>
    </row>
    <row r="5489" spans="1:30">
      <c r="A5489" s="46"/>
      <c r="B5489" s="47" t="s">
        <v>548</v>
      </c>
      <c r="C5489" s="48" t="s">
        <v>535</v>
      </c>
      <c r="D5489" s="49">
        <v>50</v>
      </c>
      <c r="E5489" s="49">
        <v>70</v>
      </c>
      <c r="F5489" s="49">
        <v>0</v>
      </c>
      <c r="G5489" s="49">
        <v>0</v>
      </c>
      <c r="H5489" s="49">
        <v>0</v>
      </c>
      <c r="I5489" s="50">
        <v>20</v>
      </c>
      <c r="J5489" s="50">
        <v>50</v>
      </c>
      <c r="K5489" s="50">
        <v>85</v>
      </c>
      <c r="L5489" s="50">
        <v>0</v>
      </c>
      <c r="M5489" s="50">
        <v>0</v>
      </c>
      <c r="N5489" s="51">
        <f>D5489*$D$3</f>
        <v>70</v>
      </c>
      <c r="O5489" s="51">
        <f>E5489*$E$3</f>
        <v>98</v>
      </c>
      <c r="P5489" s="51">
        <f>F5489*$F$3</f>
        <v>0</v>
      </c>
      <c r="Q5489" s="51">
        <f>G5489*$G$3</f>
        <v>0</v>
      </c>
      <c r="R5489" s="51">
        <f>H5489*$H$3</f>
        <v>0</v>
      </c>
      <c r="S5489" s="51">
        <f>(N5489/100)*(I5489*$I$3)+(N5489/100)*(J5489*$J$3)</f>
        <v>98</v>
      </c>
      <c r="T5489" s="51">
        <f>(O5489/100)*(K5489*$K$3)</f>
        <v>166.6</v>
      </c>
      <c r="U5489" s="51">
        <f>(P5489/100)*(K5489*$K$3)+(P5489/100)*(L5489*$L$3)</f>
        <v>0</v>
      </c>
      <c r="V5489" s="51">
        <f>(Q5489/100)*(L5489*$L$3)</f>
        <v>0</v>
      </c>
      <c r="W5489" s="51">
        <f>(R5489/100)*(K5489*$K$3)+(R5489/100)*(L5489*$L$3)</f>
        <v>0</v>
      </c>
      <c r="X5489" s="51">
        <f>N5489+S5489</f>
        <v>168</v>
      </c>
      <c r="Y5489" s="51">
        <f>O5489+T5489</f>
        <v>264.60000000000002</v>
      </c>
      <c r="Z5489" s="51">
        <f>P5489+U5489</f>
        <v>0</v>
      </c>
      <c r="AA5489" s="51">
        <f>Q5489+V5489</f>
        <v>0</v>
      </c>
      <c r="AB5489" s="51">
        <f>R5489+W5489</f>
        <v>0</v>
      </c>
      <c r="AC5489" s="52">
        <f>ROUND(X5489+Y5489+Z5489+AA5489+AB5489,1)</f>
        <v>432.6</v>
      </c>
      <c r="AD5489" s="53" t="s">
        <v>536</v>
      </c>
    </row>
    <row r="5490" spans="1:30">
      <c r="A5490" s="46" t="s">
        <v>561</v>
      </c>
      <c r="B5490" s="68" t="s">
        <v>563</v>
      </c>
      <c r="C5490" s="38" t="s">
        <v>532</v>
      </c>
      <c r="D5490" s="39">
        <v>70</v>
      </c>
      <c r="E5490" s="39">
        <v>50</v>
      </c>
      <c r="F5490" s="39">
        <v>0</v>
      </c>
      <c r="G5490" s="39">
        <v>0</v>
      </c>
      <c r="H5490" s="39">
        <v>0</v>
      </c>
      <c r="I5490" s="40">
        <v>0</v>
      </c>
      <c r="J5490" s="40">
        <v>0</v>
      </c>
      <c r="K5490" s="40">
        <v>75</v>
      </c>
      <c r="L5490" s="40">
        <v>0</v>
      </c>
      <c r="M5490" s="40">
        <v>0</v>
      </c>
      <c r="N5490" s="41" t="s">
        <v>533</v>
      </c>
      <c r="O5490" s="41" t="s">
        <v>533</v>
      </c>
      <c r="P5490" s="41" t="s">
        <v>533</v>
      </c>
      <c r="Q5490" s="41" t="s">
        <v>533</v>
      </c>
      <c r="R5490" s="41" t="s">
        <v>533</v>
      </c>
      <c r="S5490" s="41" t="s">
        <v>533</v>
      </c>
      <c r="T5490" s="41" t="s">
        <v>533</v>
      </c>
      <c r="U5490" s="41" t="s">
        <v>533</v>
      </c>
      <c r="V5490" s="41" t="s">
        <v>533</v>
      </c>
      <c r="W5490" s="41" t="s">
        <v>533</v>
      </c>
      <c r="X5490" s="41" t="s">
        <v>533</v>
      </c>
      <c r="Y5490" s="41" t="s">
        <v>533</v>
      </c>
      <c r="Z5490" s="41" t="s">
        <v>533</v>
      </c>
      <c r="AA5490" s="41" t="s">
        <v>533</v>
      </c>
      <c r="AB5490" s="41" t="s">
        <v>533</v>
      </c>
      <c r="AC5490" s="42">
        <f>(I5490*$AC$5494)+(J5490*$AC$5494)+(L5490*$AC$5494)+(K5490*$AC$5494)+(M5490*$AC$5494)+100</f>
        <v>250</v>
      </c>
      <c r="AD5490" s="69"/>
    </row>
    <row r="5491" spans="1:30">
      <c r="A5491" s="46"/>
      <c r="B5491" s="47" t="s">
        <v>564</v>
      </c>
      <c r="C5491" s="48" t="s">
        <v>535</v>
      </c>
      <c r="D5491" s="49">
        <v>70</v>
      </c>
      <c r="E5491" s="49">
        <v>50</v>
      </c>
      <c r="F5491" s="49">
        <v>0</v>
      </c>
      <c r="G5491" s="49">
        <v>0</v>
      </c>
      <c r="H5491" s="49">
        <v>0</v>
      </c>
      <c r="I5491" s="50">
        <v>50</v>
      </c>
      <c r="J5491" s="50">
        <v>20</v>
      </c>
      <c r="K5491" s="50">
        <v>75</v>
      </c>
      <c r="L5491" s="50">
        <v>0</v>
      </c>
      <c r="M5491" s="50">
        <v>0</v>
      </c>
      <c r="N5491" s="51">
        <f>D5491*$D$3</f>
        <v>98</v>
      </c>
      <c r="O5491" s="51">
        <f>E5491*$E$3</f>
        <v>70</v>
      </c>
      <c r="P5491" s="51">
        <f>F5491*$F$3</f>
        <v>0</v>
      </c>
      <c r="Q5491" s="51">
        <f>G5491*$G$3</f>
        <v>0</v>
      </c>
      <c r="R5491" s="51">
        <f>H5491*$H$3</f>
        <v>0</v>
      </c>
      <c r="S5491" s="51">
        <f>(N5491/100)*(I5491*$I$3)+(N5491/100)*(J5491*$J$3)</f>
        <v>137.19999999999999</v>
      </c>
      <c r="T5491" s="51">
        <f>(O5491/100)*(K5491*$K$3)</f>
        <v>105</v>
      </c>
      <c r="U5491" s="51">
        <f>(P5491/100)*(K5491*$K$3)+(P5491/100)*(L5491*$L$3)</f>
        <v>0</v>
      </c>
      <c r="V5491" s="51">
        <f>(Q5491/100)*(L5491*$L$3)</f>
        <v>0</v>
      </c>
      <c r="W5491" s="51">
        <f>(R5491/100)*(K5491*$K$3)+(R5491/100)*(L5491*$L$3)</f>
        <v>0</v>
      </c>
      <c r="X5491" s="51">
        <f>N5491+S5491</f>
        <v>235.2</v>
      </c>
      <c r="Y5491" s="51">
        <f>O5491+T5491</f>
        <v>175</v>
      </c>
      <c r="Z5491" s="51">
        <f>P5491+U5491</f>
        <v>0</v>
      </c>
      <c r="AA5491" s="51">
        <f>Q5491+V5491</f>
        <v>0</v>
      </c>
      <c r="AB5491" s="51">
        <f>R5491+W5491</f>
        <v>0</v>
      </c>
      <c r="AC5491" s="52">
        <f>ROUND(X5491+Y5491+Z5491+AA5491+AB5491,1)</f>
        <v>410.2</v>
      </c>
      <c r="AD5491" s="53" t="s">
        <v>536</v>
      </c>
    </row>
    <row r="5492" spans="1:30">
      <c r="A5492" s="46" t="s">
        <v>561</v>
      </c>
      <c r="B5492" s="68" t="s">
        <v>565</v>
      </c>
      <c r="C5492" s="38" t="s">
        <v>532</v>
      </c>
      <c r="D5492" s="39">
        <v>60</v>
      </c>
      <c r="E5492" s="39">
        <v>60</v>
      </c>
      <c r="F5492" s="39">
        <v>0</v>
      </c>
      <c r="G5492" s="39">
        <v>0</v>
      </c>
      <c r="H5492" s="39">
        <v>0</v>
      </c>
      <c r="I5492" s="40">
        <v>0</v>
      </c>
      <c r="J5492" s="40">
        <v>0</v>
      </c>
      <c r="K5492" s="40">
        <v>80</v>
      </c>
      <c r="L5492" s="40">
        <v>0</v>
      </c>
      <c r="M5492" s="40">
        <v>0</v>
      </c>
      <c r="N5492" s="41" t="s">
        <v>533</v>
      </c>
      <c r="O5492" s="41" t="s">
        <v>533</v>
      </c>
      <c r="P5492" s="41" t="s">
        <v>533</v>
      </c>
      <c r="Q5492" s="41" t="s">
        <v>533</v>
      </c>
      <c r="R5492" s="41" t="s">
        <v>533</v>
      </c>
      <c r="S5492" s="41" t="s">
        <v>533</v>
      </c>
      <c r="T5492" s="41" t="s">
        <v>533</v>
      </c>
      <c r="U5492" s="41" t="s">
        <v>533</v>
      </c>
      <c r="V5492" s="41" t="s">
        <v>533</v>
      </c>
      <c r="W5492" s="41" t="s">
        <v>533</v>
      </c>
      <c r="X5492" s="41" t="s">
        <v>533</v>
      </c>
      <c r="Y5492" s="41" t="s">
        <v>533</v>
      </c>
      <c r="Z5492" s="41" t="s">
        <v>533</v>
      </c>
      <c r="AA5492" s="41" t="s">
        <v>533</v>
      </c>
      <c r="AB5492" s="41" t="s">
        <v>533</v>
      </c>
      <c r="AC5492" s="42">
        <f>(I5492*$AC$5494)+(J5492*$AC$5494)+(L5492*$AC$5494)+(K5492*$AC$5494)+(M5492*$AC$5494)+100</f>
        <v>260</v>
      </c>
      <c r="AD5492" s="69"/>
    </row>
    <row r="5493" spans="1:30">
      <c r="A5493" s="46"/>
      <c r="B5493" s="47" t="s">
        <v>564</v>
      </c>
      <c r="C5493" s="48" t="s">
        <v>535</v>
      </c>
      <c r="D5493" s="49">
        <v>60</v>
      </c>
      <c r="E5493" s="49">
        <v>60</v>
      </c>
      <c r="F5493" s="49">
        <v>0</v>
      </c>
      <c r="G5493" s="49">
        <v>0</v>
      </c>
      <c r="H5493" s="49">
        <v>0</v>
      </c>
      <c r="I5493" s="50">
        <v>10</v>
      </c>
      <c r="J5493" s="50">
        <v>50</v>
      </c>
      <c r="K5493" s="50">
        <v>80</v>
      </c>
      <c r="L5493" s="50">
        <v>0</v>
      </c>
      <c r="M5493" s="50">
        <v>0</v>
      </c>
      <c r="N5493" s="51">
        <f>D5493*$D$3</f>
        <v>84</v>
      </c>
      <c r="O5493" s="51">
        <f>E5493*$E$3</f>
        <v>84</v>
      </c>
      <c r="P5493" s="51">
        <f>F5493*$F$3</f>
        <v>0</v>
      </c>
      <c r="Q5493" s="51">
        <f>G5493*$G$3</f>
        <v>0</v>
      </c>
      <c r="R5493" s="51">
        <f>H5493*$H$3</f>
        <v>0</v>
      </c>
      <c r="S5493" s="51">
        <f>(N5493/100)*(I5493*$I$3)+(N5493/100)*(J5493*$J$3)</f>
        <v>100.8</v>
      </c>
      <c r="T5493" s="51">
        <f>(O5493/100)*(K5493*$K$3)</f>
        <v>134.4</v>
      </c>
      <c r="U5493" s="51">
        <f>(P5493/100)*(K5493*$K$3)+(P5493/100)*(L5493*$L$3)</f>
        <v>0</v>
      </c>
      <c r="V5493" s="51">
        <f>(Q5493/100)*(L5493*$L$3)</f>
        <v>0</v>
      </c>
      <c r="W5493" s="51">
        <f>(R5493/100)*(K5493*$K$3)+(R5493/100)*(L5493*$L$3)</f>
        <v>0</v>
      </c>
      <c r="X5493" s="51">
        <f>N5493+S5493</f>
        <v>184.8</v>
      </c>
      <c r="Y5493" s="51">
        <f>O5493+T5493</f>
        <v>218.4</v>
      </c>
      <c r="Z5493" s="51">
        <f>P5493+U5493</f>
        <v>0</v>
      </c>
      <c r="AA5493" s="51">
        <f>Q5493+V5493</f>
        <v>0</v>
      </c>
      <c r="AB5493" s="51">
        <f>R5493+W5493</f>
        <v>0</v>
      </c>
      <c r="AC5493" s="52">
        <f>ROUND(X5493+Y5493+Z5493+AA5493+AB5493,1)</f>
        <v>403.2</v>
      </c>
      <c r="AD5493" s="53" t="s">
        <v>536</v>
      </c>
    </row>
    <row r="5494" spans="1:30">
      <c r="A5494" s="62"/>
      <c r="B5494" s="210" t="s">
        <v>566</v>
      </c>
      <c r="C5494" s="210"/>
      <c r="D5494" s="210"/>
      <c r="E5494" s="210"/>
      <c r="F5494" s="210"/>
      <c r="G5494" s="210"/>
      <c r="H5494" s="210"/>
      <c r="I5494" s="210"/>
      <c r="J5494" s="210"/>
      <c r="K5494" s="210"/>
      <c r="L5494" s="210"/>
      <c r="M5494" s="210"/>
      <c r="N5494" s="210"/>
      <c r="O5494" s="210"/>
      <c r="P5494" s="210"/>
      <c r="Q5494" s="210"/>
      <c r="R5494" s="210"/>
      <c r="S5494" s="210"/>
      <c r="T5494" s="210"/>
      <c r="U5494" s="210"/>
      <c r="V5494" s="210"/>
      <c r="W5494" s="210"/>
      <c r="X5494" s="210"/>
      <c r="Y5494" s="210"/>
      <c r="Z5494" s="210"/>
      <c r="AA5494" s="210"/>
      <c r="AB5494" s="210"/>
      <c r="AC5494" s="12">
        <v>2</v>
      </c>
      <c r="AD5494" s="12"/>
    </row>
    <row r="5495" spans="1:30">
      <c r="A5495" s="46"/>
      <c r="B5495" s="68" t="s">
        <v>567</v>
      </c>
      <c r="C5495" s="38" t="s">
        <v>533</v>
      </c>
      <c r="D5495" s="39">
        <v>0</v>
      </c>
      <c r="E5495" s="39">
        <v>0</v>
      </c>
      <c r="F5495" s="39">
        <v>0</v>
      </c>
      <c r="G5495" s="39">
        <v>0</v>
      </c>
      <c r="H5495" s="39">
        <v>0</v>
      </c>
      <c r="I5495" s="40">
        <v>0</v>
      </c>
      <c r="J5495" s="40">
        <v>0</v>
      </c>
      <c r="K5495" s="40">
        <v>0</v>
      </c>
      <c r="L5495" s="40">
        <v>75</v>
      </c>
      <c r="M5495" s="40">
        <v>0</v>
      </c>
      <c r="N5495" s="41" t="s">
        <v>533</v>
      </c>
      <c r="O5495" s="41" t="s">
        <v>533</v>
      </c>
      <c r="P5495" s="41" t="s">
        <v>533</v>
      </c>
      <c r="Q5495" s="41" t="s">
        <v>533</v>
      </c>
      <c r="R5495" s="41" t="s">
        <v>533</v>
      </c>
      <c r="S5495" s="41" t="s">
        <v>533</v>
      </c>
      <c r="T5495" s="41" t="s">
        <v>533</v>
      </c>
      <c r="U5495" s="41" t="s">
        <v>533</v>
      </c>
      <c r="V5495" s="41" t="s">
        <v>533</v>
      </c>
      <c r="W5495" s="41" t="s">
        <v>533</v>
      </c>
      <c r="X5495" s="41" t="s">
        <v>533</v>
      </c>
      <c r="Y5495" s="41" t="s">
        <v>533</v>
      </c>
      <c r="Z5495" s="41" t="s">
        <v>533</v>
      </c>
      <c r="AA5495" s="41" t="s">
        <v>533</v>
      </c>
      <c r="AB5495" s="41" t="s">
        <v>533</v>
      </c>
      <c r="AC5495" s="42">
        <f>(I5495*$AC$5494)+(J5495*$AC$5494)+(L5495*$AC$5494)+(K5495*$AC$5494)+(M5495*$AC$5494)+100</f>
        <v>250</v>
      </c>
      <c r="AD5495" s="69"/>
    </row>
    <row r="5496" spans="1:30">
      <c r="A5496" s="46"/>
      <c r="B5496" s="47" t="s">
        <v>534</v>
      </c>
      <c r="C5496" s="48" t="s">
        <v>535</v>
      </c>
      <c r="D5496" s="49">
        <v>95</v>
      </c>
      <c r="E5496" s="49">
        <v>0</v>
      </c>
      <c r="F5496" s="49">
        <v>0</v>
      </c>
      <c r="G5496" s="49">
        <v>0</v>
      </c>
      <c r="H5496" s="49">
        <v>0</v>
      </c>
      <c r="I5496" s="50">
        <v>15</v>
      </c>
      <c r="J5496" s="50">
        <v>15</v>
      </c>
      <c r="K5496" s="50">
        <v>0</v>
      </c>
      <c r="L5496" s="50">
        <v>75</v>
      </c>
      <c r="M5496" s="50">
        <v>0</v>
      </c>
      <c r="N5496" s="51">
        <f>D5496*$D$3</f>
        <v>133</v>
      </c>
      <c r="O5496" s="51">
        <f>E5496*$E$3</f>
        <v>0</v>
      </c>
      <c r="P5496" s="51">
        <f>F5496*$F$3</f>
        <v>0</v>
      </c>
      <c r="Q5496" s="51">
        <f>G5496*$G$3</f>
        <v>0</v>
      </c>
      <c r="R5496" s="51">
        <f>H5496*$H$3</f>
        <v>0</v>
      </c>
      <c r="S5496" s="51">
        <f>(N5496/100)*(I5496*$I$3)+(N5496/100)*(J5496*$J$3)</f>
        <v>79.800000000000011</v>
      </c>
      <c r="T5496" s="51">
        <f>(O5496/100)*(K5496*$K$3)</f>
        <v>0</v>
      </c>
      <c r="U5496" s="51">
        <f>(P5496/100)*(K5496*$K$3)+(P5496/100)*(L5496*$L$3)</f>
        <v>0</v>
      </c>
      <c r="V5496" s="51">
        <f>(Q5496/100)*(L5496*$L$3)</f>
        <v>0</v>
      </c>
      <c r="W5496" s="51">
        <f>(R5496/100)*(K5496*$K$3)+(R5496/100)*(L5496*$L$3)</f>
        <v>0</v>
      </c>
      <c r="X5496" s="51">
        <f>N5496+S5496</f>
        <v>212.8</v>
      </c>
      <c r="Y5496" s="51">
        <f>O5496+T5496</f>
        <v>0</v>
      </c>
      <c r="Z5496" s="51">
        <f>P5496+U5496</f>
        <v>0</v>
      </c>
      <c r="AA5496" s="51">
        <f>Q5496+V5496</f>
        <v>0</v>
      </c>
      <c r="AB5496" s="51">
        <f>R5496+W5496</f>
        <v>0</v>
      </c>
      <c r="AC5496" s="52">
        <f>ROUND(X5496+Y5496+Z5496+AA5496+AB5496,1)</f>
        <v>212.8</v>
      </c>
      <c r="AD5496" s="53" t="s">
        <v>568</v>
      </c>
    </row>
    <row r="5497" spans="1:30">
      <c r="A5497" s="46"/>
      <c r="B5497" s="68" t="s">
        <v>569</v>
      </c>
      <c r="C5497" s="38" t="s">
        <v>533</v>
      </c>
      <c r="D5497" s="39">
        <v>0</v>
      </c>
      <c r="E5497" s="39">
        <v>0</v>
      </c>
      <c r="F5497" s="39">
        <v>0</v>
      </c>
      <c r="G5497" s="39">
        <v>0</v>
      </c>
      <c r="H5497" s="39">
        <v>0</v>
      </c>
      <c r="I5497" s="40">
        <v>0</v>
      </c>
      <c r="J5497" s="40">
        <v>0</v>
      </c>
      <c r="K5497" s="40">
        <v>0</v>
      </c>
      <c r="L5497" s="40">
        <v>80</v>
      </c>
      <c r="M5497" s="40">
        <v>0</v>
      </c>
      <c r="N5497" s="41" t="s">
        <v>533</v>
      </c>
      <c r="O5497" s="41" t="s">
        <v>533</v>
      </c>
      <c r="P5497" s="41" t="s">
        <v>533</v>
      </c>
      <c r="Q5497" s="41" t="s">
        <v>533</v>
      </c>
      <c r="R5497" s="41" t="s">
        <v>533</v>
      </c>
      <c r="S5497" s="41" t="s">
        <v>533</v>
      </c>
      <c r="T5497" s="41" t="s">
        <v>533</v>
      </c>
      <c r="U5497" s="41" t="s">
        <v>533</v>
      </c>
      <c r="V5497" s="41" t="s">
        <v>533</v>
      </c>
      <c r="W5497" s="41" t="s">
        <v>533</v>
      </c>
      <c r="X5497" s="41" t="s">
        <v>533</v>
      </c>
      <c r="Y5497" s="41" t="s">
        <v>533</v>
      </c>
      <c r="Z5497" s="41" t="s">
        <v>533</v>
      </c>
      <c r="AA5497" s="41" t="s">
        <v>533</v>
      </c>
      <c r="AB5497" s="41" t="s">
        <v>533</v>
      </c>
      <c r="AC5497" s="42">
        <f>(I5497*$AC$5494)+(J5497*$AC$5494)+(L5497*$AC$5494)+(K5497*$AC$5494)+(M5497*$AC$5494)+100</f>
        <v>260</v>
      </c>
      <c r="AD5497" s="69"/>
    </row>
    <row r="5498" spans="1:30">
      <c r="A5498" s="46"/>
      <c r="B5498" s="47" t="s">
        <v>545</v>
      </c>
      <c r="C5498" s="48" t="s">
        <v>535</v>
      </c>
      <c r="D5498" s="49">
        <v>98</v>
      </c>
      <c r="E5498" s="49">
        <v>0</v>
      </c>
      <c r="F5498" s="49">
        <v>0</v>
      </c>
      <c r="G5498" s="49">
        <v>0</v>
      </c>
      <c r="H5498" s="49">
        <v>0</v>
      </c>
      <c r="I5498" s="50">
        <v>15</v>
      </c>
      <c r="J5498" s="50">
        <v>15</v>
      </c>
      <c r="K5498" s="50">
        <v>0</v>
      </c>
      <c r="L5498" s="50">
        <v>80</v>
      </c>
      <c r="M5498" s="50">
        <v>0</v>
      </c>
      <c r="N5498" s="51">
        <f>D5498*$D$3</f>
        <v>137.19999999999999</v>
      </c>
      <c r="O5498" s="51">
        <f>E5498*$E$3</f>
        <v>0</v>
      </c>
      <c r="P5498" s="51">
        <f>F5498*$F$3</f>
        <v>0</v>
      </c>
      <c r="Q5498" s="51">
        <f>G5498*$G$3</f>
        <v>0</v>
      </c>
      <c r="R5498" s="51">
        <f>H5498*$H$3</f>
        <v>0</v>
      </c>
      <c r="S5498" s="51">
        <f>(N5498/100)*(I5498*$I$3)+(N5498/100)*(J5498*$J$3)</f>
        <v>82.32</v>
      </c>
      <c r="T5498" s="51">
        <f>(O5498/100)*(K5498*$K$3)</f>
        <v>0</v>
      </c>
      <c r="U5498" s="51">
        <f>(P5498/100)*(K5498*$K$3)+(P5498/100)*(L5498*$L$3)</f>
        <v>0</v>
      </c>
      <c r="V5498" s="51">
        <f>(Q5498/100)*(L5498*$L$3)</f>
        <v>0</v>
      </c>
      <c r="W5498" s="51">
        <f>(R5498/100)*(K5498*$K$3)+(R5498/100)*(L5498*$L$3)</f>
        <v>0</v>
      </c>
      <c r="X5498" s="51">
        <f>N5498+S5498</f>
        <v>219.51999999999998</v>
      </c>
      <c r="Y5498" s="51">
        <f>O5498+T5498</f>
        <v>0</v>
      </c>
      <c r="Z5498" s="51">
        <f>P5498+U5498</f>
        <v>0</v>
      </c>
      <c r="AA5498" s="51">
        <f>Q5498+V5498</f>
        <v>0</v>
      </c>
      <c r="AB5498" s="51">
        <f>R5498+W5498</f>
        <v>0</v>
      </c>
      <c r="AC5498" s="52">
        <f>ROUND(X5498+Y5498+Z5498+AA5498+AB5498,1)</f>
        <v>219.5</v>
      </c>
      <c r="AD5498" s="53" t="s">
        <v>570</v>
      </c>
    </row>
    <row r="5499" spans="1:30">
      <c r="A5499" s="46"/>
      <c r="B5499" s="68" t="s">
        <v>571</v>
      </c>
      <c r="C5499" s="38" t="s">
        <v>533</v>
      </c>
      <c r="D5499" s="39">
        <v>0</v>
      </c>
      <c r="E5499" s="39">
        <v>0</v>
      </c>
      <c r="F5499" s="39">
        <v>0</v>
      </c>
      <c r="G5499" s="39">
        <v>0</v>
      </c>
      <c r="H5499" s="39">
        <v>0</v>
      </c>
      <c r="I5499" s="40">
        <v>0</v>
      </c>
      <c r="J5499" s="40">
        <v>0</v>
      </c>
      <c r="K5499" s="40">
        <v>0</v>
      </c>
      <c r="L5499" s="40">
        <v>80</v>
      </c>
      <c r="M5499" s="40">
        <v>0</v>
      </c>
      <c r="N5499" s="41" t="s">
        <v>533</v>
      </c>
      <c r="O5499" s="41" t="s">
        <v>533</v>
      </c>
      <c r="P5499" s="41" t="s">
        <v>533</v>
      </c>
      <c r="Q5499" s="41" t="s">
        <v>533</v>
      </c>
      <c r="R5499" s="41" t="s">
        <v>533</v>
      </c>
      <c r="S5499" s="41" t="s">
        <v>533</v>
      </c>
      <c r="T5499" s="41" t="s">
        <v>533</v>
      </c>
      <c r="U5499" s="41" t="s">
        <v>533</v>
      </c>
      <c r="V5499" s="41" t="s">
        <v>533</v>
      </c>
      <c r="W5499" s="41" t="s">
        <v>533</v>
      </c>
      <c r="X5499" s="41" t="s">
        <v>533</v>
      </c>
      <c r="Y5499" s="41" t="s">
        <v>533</v>
      </c>
      <c r="Z5499" s="41" t="s">
        <v>533</v>
      </c>
      <c r="AA5499" s="41" t="s">
        <v>533</v>
      </c>
      <c r="AB5499" s="41" t="s">
        <v>533</v>
      </c>
      <c r="AC5499" s="42">
        <f>(I5499*$AC$5494)+(J5499*$AC$5494)+(L5499*$AC$5494)+(K5499*$AC$5494)+(M5499*$AC$5494)+100</f>
        <v>260</v>
      </c>
      <c r="AD5499" s="69" t="s">
        <v>572</v>
      </c>
    </row>
    <row r="5500" spans="1:30">
      <c r="A5500" s="46"/>
      <c r="B5500" s="47" t="s">
        <v>545</v>
      </c>
      <c r="C5500" s="48" t="s">
        <v>535</v>
      </c>
      <c r="D5500" s="49">
        <v>80</v>
      </c>
      <c r="E5500" s="49">
        <v>0</v>
      </c>
      <c r="F5500" s="49">
        <v>20</v>
      </c>
      <c r="G5500" s="49">
        <v>0</v>
      </c>
      <c r="H5500" s="49">
        <v>0</v>
      </c>
      <c r="I5500" s="50">
        <v>15</v>
      </c>
      <c r="J5500" s="50">
        <v>15</v>
      </c>
      <c r="K5500" s="50">
        <v>0</v>
      </c>
      <c r="L5500" s="50">
        <v>80</v>
      </c>
      <c r="M5500" s="50">
        <v>0</v>
      </c>
      <c r="N5500" s="51">
        <f>D5500*$D$3</f>
        <v>112</v>
      </c>
      <c r="O5500" s="51">
        <f>E5500*$E$3</f>
        <v>0</v>
      </c>
      <c r="P5500" s="51">
        <f>F5500*$F$3</f>
        <v>28</v>
      </c>
      <c r="Q5500" s="51">
        <f>G5500*$G$3</f>
        <v>0</v>
      </c>
      <c r="R5500" s="51">
        <f>H5500*$H$3</f>
        <v>0</v>
      </c>
      <c r="S5500" s="51">
        <f>(N5500/100)*(I5500*$I$3)+(N5500/100)*(J5500*$J$3)</f>
        <v>67.2</v>
      </c>
      <c r="T5500" s="51">
        <f>(O5500/100)*(K5500*$K$3)</f>
        <v>0</v>
      </c>
      <c r="U5500" s="51">
        <f>(P5500/100)*(K5500*$K$3)+(P5500/100)*(L5500*$L$3)</f>
        <v>44.800000000000004</v>
      </c>
      <c r="V5500" s="51">
        <f>(Q5500/100)*(L5500*$L$3)</f>
        <v>0</v>
      </c>
      <c r="W5500" s="51">
        <f>(R5500/100)*(K5500*$K$3)+(R5500/100)*(L5500*$L$3)</f>
        <v>0</v>
      </c>
      <c r="X5500" s="51">
        <f>N5500+S5500</f>
        <v>179.2</v>
      </c>
      <c r="Y5500" s="51">
        <f>O5500+T5500</f>
        <v>0</v>
      </c>
      <c r="Z5500" s="51">
        <f>P5500+U5500</f>
        <v>72.800000000000011</v>
      </c>
      <c r="AA5500" s="51">
        <f>Q5500+V5500</f>
        <v>0</v>
      </c>
      <c r="AB5500" s="51">
        <f>R5500+W5500</f>
        <v>0</v>
      </c>
      <c r="AC5500" s="52">
        <f>ROUND(X5500+Y5500+Z5500+AA5500+AB5500,1)</f>
        <v>252</v>
      </c>
      <c r="AD5500" s="53" t="s">
        <v>573</v>
      </c>
    </row>
    <row r="5501" spans="1:30">
      <c r="A5501" s="46"/>
      <c r="B5501" s="68" t="s">
        <v>574</v>
      </c>
      <c r="C5501" s="38" t="s">
        <v>533</v>
      </c>
      <c r="D5501" s="39">
        <v>0</v>
      </c>
      <c r="E5501" s="39">
        <v>0</v>
      </c>
      <c r="F5501" s="39">
        <v>0</v>
      </c>
      <c r="G5501" s="39">
        <v>0</v>
      </c>
      <c r="H5501" s="39">
        <v>0</v>
      </c>
      <c r="I5501" s="40">
        <v>0</v>
      </c>
      <c r="J5501" s="40">
        <v>0</v>
      </c>
      <c r="K5501" s="40">
        <v>0</v>
      </c>
      <c r="L5501" s="40">
        <v>100</v>
      </c>
      <c r="M5501" s="40">
        <v>0</v>
      </c>
      <c r="N5501" s="41" t="s">
        <v>533</v>
      </c>
      <c r="O5501" s="41" t="s">
        <v>533</v>
      </c>
      <c r="P5501" s="41" t="s">
        <v>533</v>
      </c>
      <c r="Q5501" s="41" t="s">
        <v>533</v>
      </c>
      <c r="R5501" s="41" t="s">
        <v>533</v>
      </c>
      <c r="S5501" s="41" t="s">
        <v>533</v>
      </c>
      <c r="T5501" s="41" t="s">
        <v>533</v>
      </c>
      <c r="U5501" s="41" t="s">
        <v>533</v>
      </c>
      <c r="V5501" s="41" t="s">
        <v>533</v>
      </c>
      <c r="W5501" s="41" t="s">
        <v>533</v>
      </c>
      <c r="X5501" s="41" t="s">
        <v>533</v>
      </c>
      <c r="Y5501" s="41" t="s">
        <v>533</v>
      </c>
      <c r="Z5501" s="41" t="s">
        <v>533</v>
      </c>
      <c r="AA5501" s="41" t="s">
        <v>533</v>
      </c>
      <c r="AB5501" s="41" t="s">
        <v>533</v>
      </c>
      <c r="AC5501" s="42">
        <f>(I5501*$AC$5494)+(J5501*$AC$5494)+(L5501*$AC$5494)+(K5501*$AC$5494)+(M5501*$AC$5494)+100</f>
        <v>300</v>
      </c>
      <c r="AD5501" s="69" t="s">
        <v>575</v>
      </c>
    </row>
    <row r="5502" spans="1:30">
      <c r="A5502" s="46"/>
      <c r="B5502" s="47" t="s">
        <v>538</v>
      </c>
      <c r="C5502" s="48" t="s">
        <v>535</v>
      </c>
      <c r="D5502" s="49">
        <v>98</v>
      </c>
      <c r="E5502" s="49">
        <v>0</v>
      </c>
      <c r="F5502" s="49">
        <v>0</v>
      </c>
      <c r="G5502" s="49">
        <v>0</v>
      </c>
      <c r="H5502" s="49">
        <v>0</v>
      </c>
      <c r="I5502" s="50">
        <v>15</v>
      </c>
      <c r="J5502" s="50">
        <v>15</v>
      </c>
      <c r="K5502" s="50">
        <v>0</v>
      </c>
      <c r="L5502" s="50">
        <v>100</v>
      </c>
      <c r="M5502" s="50">
        <v>0</v>
      </c>
      <c r="N5502" s="51">
        <f>D5502*$D$3</f>
        <v>137.19999999999999</v>
      </c>
      <c r="O5502" s="51">
        <f>E5502*$E$3</f>
        <v>0</v>
      </c>
      <c r="P5502" s="51">
        <f>F5502*$F$3</f>
        <v>0</v>
      </c>
      <c r="Q5502" s="51">
        <f>G5502*$G$3</f>
        <v>0</v>
      </c>
      <c r="R5502" s="51">
        <f>H5502*$H$3</f>
        <v>0</v>
      </c>
      <c r="S5502" s="51">
        <f>(N5502/100)*(I5502*$I$3)+(N5502/100)*(J5502*$J$3)</f>
        <v>82.32</v>
      </c>
      <c r="T5502" s="51">
        <f>(O5502/100)*(K5502*$K$3)</f>
        <v>0</v>
      </c>
      <c r="U5502" s="51">
        <f>(P5502/100)*(K5502*$K$3)+(P5502/100)*(L5502*$L$3)</f>
        <v>0</v>
      </c>
      <c r="V5502" s="51">
        <f>(Q5502/100)*(L5502*$L$3)</f>
        <v>0</v>
      </c>
      <c r="W5502" s="51">
        <f>(R5502/100)*(K5502*$K$3)+(R5502/100)*(L5502*$L$3)</f>
        <v>0</v>
      </c>
      <c r="X5502" s="51">
        <f>N5502+S5502</f>
        <v>219.51999999999998</v>
      </c>
      <c r="Y5502" s="51">
        <f>O5502+T5502</f>
        <v>0</v>
      </c>
      <c r="Z5502" s="51">
        <f>P5502+U5502</f>
        <v>0</v>
      </c>
      <c r="AA5502" s="51">
        <f>Q5502+V5502</f>
        <v>0</v>
      </c>
      <c r="AB5502" s="51">
        <f>R5502+W5502</f>
        <v>0</v>
      </c>
      <c r="AC5502" s="52">
        <f>ROUND(X5502+Y5502+Z5502+AA5502+AB5502,1)</f>
        <v>219.5</v>
      </c>
      <c r="AD5502" s="53" t="s">
        <v>576</v>
      </c>
    </row>
    <row r="5503" spans="1:30">
      <c r="A5503" s="46"/>
      <c r="B5503" s="68" t="s">
        <v>577</v>
      </c>
      <c r="C5503" s="38" t="s">
        <v>533</v>
      </c>
      <c r="D5503" s="39">
        <v>0</v>
      </c>
      <c r="E5503" s="39">
        <v>0</v>
      </c>
      <c r="F5503" s="39">
        <v>0</v>
      </c>
      <c r="G5503" s="39">
        <v>0</v>
      </c>
      <c r="H5503" s="39">
        <v>0</v>
      </c>
      <c r="I5503" s="40">
        <v>0</v>
      </c>
      <c r="J5503" s="40">
        <v>0</v>
      </c>
      <c r="K5503" s="40">
        <v>0</v>
      </c>
      <c r="L5503" s="40">
        <v>90</v>
      </c>
      <c r="M5503" s="40">
        <v>0</v>
      </c>
      <c r="N5503" s="41" t="s">
        <v>533</v>
      </c>
      <c r="O5503" s="41" t="s">
        <v>533</v>
      </c>
      <c r="P5503" s="41" t="s">
        <v>533</v>
      </c>
      <c r="Q5503" s="41" t="s">
        <v>533</v>
      </c>
      <c r="R5503" s="41" t="s">
        <v>533</v>
      </c>
      <c r="S5503" s="41" t="s">
        <v>533</v>
      </c>
      <c r="T5503" s="41" t="s">
        <v>533</v>
      </c>
      <c r="U5503" s="41" t="s">
        <v>533</v>
      </c>
      <c r="V5503" s="41" t="s">
        <v>533</v>
      </c>
      <c r="W5503" s="41" t="s">
        <v>533</v>
      </c>
      <c r="X5503" s="41" t="s">
        <v>533</v>
      </c>
      <c r="Y5503" s="41" t="s">
        <v>533</v>
      </c>
      <c r="Z5503" s="41" t="s">
        <v>533</v>
      </c>
      <c r="AA5503" s="41" t="s">
        <v>533</v>
      </c>
      <c r="AB5503" s="41" t="s">
        <v>533</v>
      </c>
      <c r="AC5503" s="42">
        <f>(I5503*$AC$5494)+(J5503*$AC$5494)+(L5503*$AC$5494)+(K5503*$AC$5494)+(M5503*$AC$5494)+100</f>
        <v>280</v>
      </c>
      <c r="AD5503" s="69" t="s">
        <v>578</v>
      </c>
    </row>
    <row r="5504" spans="1:30">
      <c r="A5504" s="46"/>
      <c r="B5504" s="47" t="s">
        <v>548</v>
      </c>
      <c r="C5504" s="48" t="s">
        <v>535</v>
      </c>
      <c r="D5504" s="49">
        <v>92</v>
      </c>
      <c r="E5504" s="49">
        <v>0</v>
      </c>
      <c r="F5504" s="49">
        <v>0</v>
      </c>
      <c r="G5504" s="49">
        <v>0</v>
      </c>
      <c r="H5504" s="49">
        <v>0</v>
      </c>
      <c r="I5504" s="50">
        <v>15</v>
      </c>
      <c r="J5504" s="50">
        <v>15</v>
      </c>
      <c r="K5504" s="50">
        <v>0</v>
      </c>
      <c r="L5504" s="50">
        <v>90</v>
      </c>
      <c r="M5504" s="50">
        <v>0</v>
      </c>
      <c r="N5504" s="51">
        <f>D5504*$D$3</f>
        <v>128.79999999999998</v>
      </c>
      <c r="O5504" s="51">
        <f>E5504*$E$3</f>
        <v>0</v>
      </c>
      <c r="P5504" s="51">
        <f>F5504*$F$3</f>
        <v>0</v>
      </c>
      <c r="Q5504" s="51">
        <f>G5504*$G$3</f>
        <v>0</v>
      </c>
      <c r="R5504" s="51">
        <f>H5504*$H$3</f>
        <v>0</v>
      </c>
      <c r="S5504" s="51">
        <f>(N5504/100)*(I5504*$I$3)+(N5504/100)*(J5504*$J$3)</f>
        <v>77.279999999999987</v>
      </c>
      <c r="T5504" s="51">
        <f>(O5504/100)*(K5504*$K$3)</f>
        <v>0</v>
      </c>
      <c r="U5504" s="51">
        <f>(P5504/100)*(K5504*$K$3)+(P5504/100)*(L5504*$L$3)</f>
        <v>0</v>
      </c>
      <c r="V5504" s="51">
        <f>(Q5504/100)*(L5504*$L$3)</f>
        <v>0</v>
      </c>
      <c r="W5504" s="51">
        <f>(R5504/100)*(K5504*$K$3)+(R5504/100)*(L5504*$L$3)</f>
        <v>0</v>
      </c>
      <c r="X5504" s="51">
        <f>N5504+S5504</f>
        <v>206.07999999999998</v>
      </c>
      <c r="Y5504" s="51">
        <f>O5504+T5504</f>
        <v>0</v>
      </c>
      <c r="Z5504" s="51">
        <f>P5504+U5504</f>
        <v>0</v>
      </c>
      <c r="AA5504" s="51">
        <f>Q5504+V5504</f>
        <v>0</v>
      </c>
      <c r="AB5504" s="51">
        <f>R5504+W5504</f>
        <v>0</v>
      </c>
      <c r="AC5504" s="52">
        <f>ROUND(X5504+Y5504+Z5504+AA5504+AB5504,1)</f>
        <v>206.1</v>
      </c>
      <c r="AD5504" s="53" t="s">
        <v>568</v>
      </c>
    </row>
    <row r="5505" spans="1:30">
      <c r="A5505" s="46"/>
      <c r="B5505" s="68" t="s">
        <v>579</v>
      </c>
      <c r="C5505" s="38" t="s">
        <v>533</v>
      </c>
      <c r="D5505" s="39">
        <v>0</v>
      </c>
      <c r="E5505" s="39">
        <v>0</v>
      </c>
      <c r="F5505" s="39">
        <v>0</v>
      </c>
      <c r="G5505" s="39">
        <v>0</v>
      </c>
      <c r="H5505" s="39">
        <v>0</v>
      </c>
      <c r="I5505" s="40">
        <v>0</v>
      </c>
      <c r="J5505" s="40">
        <v>0</v>
      </c>
      <c r="K5505" s="40">
        <v>0</v>
      </c>
      <c r="L5505" s="40">
        <v>80</v>
      </c>
      <c r="M5505" s="40">
        <v>0</v>
      </c>
      <c r="N5505" s="41" t="s">
        <v>533</v>
      </c>
      <c r="O5505" s="41" t="s">
        <v>533</v>
      </c>
      <c r="P5505" s="41" t="s">
        <v>533</v>
      </c>
      <c r="Q5505" s="41" t="s">
        <v>533</v>
      </c>
      <c r="R5505" s="41" t="s">
        <v>533</v>
      </c>
      <c r="S5505" s="41" t="s">
        <v>533</v>
      </c>
      <c r="T5505" s="41" t="s">
        <v>533</v>
      </c>
      <c r="U5505" s="41" t="s">
        <v>533</v>
      </c>
      <c r="V5505" s="41" t="s">
        <v>533</v>
      </c>
      <c r="W5505" s="41" t="s">
        <v>533</v>
      </c>
      <c r="X5505" s="41" t="s">
        <v>533</v>
      </c>
      <c r="Y5505" s="41" t="s">
        <v>533</v>
      </c>
      <c r="Z5505" s="41" t="s">
        <v>533</v>
      </c>
      <c r="AA5505" s="41" t="s">
        <v>533</v>
      </c>
      <c r="AB5505" s="41" t="s">
        <v>533</v>
      </c>
      <c r="AC5505" s="42">
        <f>(I5505*$AC$5494)+(J5505*$AC$5494)+(L5505*$AC$5494)+(K5505*$AC$5494)+(M5505*$AC$5494)+100</f>
        <v>260</v>
      </c>
      <c r="AD5505" s="69"/>
    </row>
    <row r="5506" spans="1:30">
      <c r="A5506" s="46"/>
      <c r="B5506" s="47" t="s">
        <v>545</v>
      </c>
      <c r="C5506" s="48" t="s">
        <v>535</v>
      </c>
      <c r="D5506" s="49">
        <v>80</v>
      </c>
      <c r="E5506" s="49">
        <v>0</v>
      </c>
      <c r="F5506" s="49">
        <v>30</v>
      </c>
      <c r="G5506" s="49">
        <v>0</v>
      </c>
      <c r="H5506" s="49">
        <v>0</v>
      </c>
      <c r="I5506" s="50">
        <v>15</v>
      </c>
      <c r="J5506" s="50">
        <v>15</v>
      </c>
      <c r="K5506" s="50">
        <v>0</v>
      </c>
      <c r="L5506" s="50">
        <v>80</v>
      </c>
      <c r="M5506" s="50">
        <v>0</v>
      </c>
      <c r="N5506" s="51">
        <f>D5506*$D$3</f>
        <v>112</v>
      </c>
      <c r="O5506" s="51">
        <f>E5506*$E$3</f>
        <v>0</v>
      </c>
      <c r="P5506" s="51">
        <f>F5506*$F$3</f>
        <v>42</v>
      </c>
      <c r="Q5506" s="51">
        <f>G5506*$G$3</f>
        <v>0</v>
      </c>
      <c r="R5506" s="51">
        <f>H5506*$H$3</f>
        <v>0</v>
      </c>
      <c r="S5506" s="51">
        <f>(N5506/100)*(I5506*$I$3)+(N5506/100)*(J5506*$J$3)</f>
        <v>67.2</v>
      </c>
      <c r="T5506" s="51">
        <f>(O5506/100)*(K5506*$K$3)</f>
        <v>0</v>
      </c>
      <c r="U5506" s="51">
        <f>(P5506/100)*(K5506*$K$3)+(P5506/100)*(L5506*$L$3)</f>
        <v>67.2</v>
      </c>
      <c r="V5506" s="51">
        <f>(Q5506/100)*(L5506*$L$3)</f>
        <v>0</v>
      </c>
      <c r="W5506" s="51">
        <f>(R5506/100)*(K5506*$K$3)+(R5506/100)*(L5506*$L$3)</f>
        <v>0</v>
      </c>
      <c r="X5506" s="51">
        <f>N5506+S5506</f>
        <v>179.2</v>
      </c>
      <c r="Y5506" s="51">
        <f>O5506+T5506</f>
        <v>0</v>
      </c>
      <c r="Z5506" s="51">
        <f>P5506+U5506</f>
        <v>109.2</v>
      </c>
      <c r="AA5506" s="51">
        <f>Q5506+V5506</f>
        <v>0</v>
      </c>
      <c r="AB5506" s="51">
        <f>R5506+W5506</f>
        <v>0</v>
      </c>
      <c r="AC5506" s="52">
        <f>ROUND(X5506+Y5506+Z5506+AA5506+AB5506,1)</f>
        <v>288.39999999999998</v>
      </c>
      <c r="AD5506" s="53" t="s">
        <v>580</v>
      </c>
    </row>
    <row r="5507" spans="1:30">
      <c r="A5507" s="46"/>
      <c r="B5507" s="68" t="s">
        <v>581</v>
      </c>
      <c r="C5507" s="38" t="s">
        <v>533</v>
      </c>
      <c r="D5507" s="39">
        <v>0</v>
      </c>
      <c r="E5507" s="39">
        <v>0</v>
      </c>
      <c r="F5507" s="39">
        <v>0</v>
      </c>
      <c r="G5507" s="39">
        <v>0</v>
      </c>
      <c r="H5507" s="39">
        <v>0</v>
      </c>
      <c r="I5507" s="40">
        <v>0</v>
      </c>
      <c r="J5507" s="40">
        <v>0</v>
      </c>
      <c r="K5507" s="40">
        <v>0</v>
      </c>
      <c r="L5507" s="40">
        <v>75</v>
      </c>
      <c r="M5507" s="40">
        <v>0</v>
      </c>
      <c r="N5507" s="41" t="s">
        <v>533</v>
      </c>
      <c r="O5507" s="41" t="s">
        <v>533</v>
      </c>
      <c r="P5507" s="41" t="s">
        <v>533</v>
      </c>
      <c r="Q5507" s="41" t="s">
        <v>533</v>
      </c>
      <c r="R5507" s="41" t="s">
        <v>533</v>
      </c>
      <c r="S5507" s="41" t="s">
        <v>533</v>
      </c>
      <c r="T5507" s="41" t="s">
        <v>533</v>
      </c>
      <c r="U5507" s="41" t="s">
        <v>533</v>
      </c>
      <c r="V5507" s="41" t="s">
        <v>533</v>
      </c>
      <c r="W5507" s="41" t="s">
        <v>533</v>
      </c>
      <c r="X5507" s="41" t="s">
        <v>533</v>
      </c>
      <c r="Y5507" s="41" t="s">
        <v>533</v>
      </c>
      <c r="Z5507" s="41" t="s">
        <v>533</v>
      </c>
      <c r="AA5507" s="41" t="s">
        <v>533</v>
      </c>
      <c r="AB5507" s="41" t="s">
        <v>533</v>
      </c>
      <c r="AC5507" s="42">
        <f>(I5507*$AC$5494)+(J5507*$AC$5494)+(L5507*$AC$5494)+(K5507*$AC$5494)+(M5507*$AC$5494)+100</f>
        <v>250</v>
      </c>
      <c r="AD5507" s="69"/>
    </row>
    <row r="5508" spans="1:30">
      <c r="A5508" s="46"/>
      <c r="B5508" s="47" t="s">
        <v>534</v>
      </c>
      <c r="C5508" s="48" t="s">
        <v>535</v>
      </c>
      <c r="D5508" s="49">
        <v>95</v>
      </c>
      <c r="E5508" s="49">
        <v>0</v>
      </c>
      <c r="F5508" s="49">
        <v>0</v>
      </c>
      <c r="G5508" s="49">
        <v>0</v>
      </c>
      <c r="H5508" s="49">
        <v>0</v>
      </c>
      <c r="I5508" s="50">
        <v>20</v>
      </c>
      <c r="J5508" s="50">
        <v>20</v>
      </c>
      <c r="K5508" s="50">
        <v>0</v>
      </c>
      <c r="L5508" s="50">
        <v>75</v>
      </c>
      <c r="M5508" s="50">
        <v>0</v>
      </c>
      <c r="N5508" s="51">
        <f>D5508*$D$3</f>
        <v>133</v>
      </c>
      <c r="O5508" s="51">
        <f>E5508*$E$3</f>
        <v>0</v>
      </c>
      <c r="P5508" s="51">
        <f>F5508*$F$3</f>
        <v>0</v>
      </c>
      <c r="Q5508" s="51">
        <f>G5508*$G$3</f>
        <v>0</v>
      </c>
      <c r="R5508" s="51">
        <f>H5508*$H$3</f>
        <v>0</v>
      </c>
      <c r="S5508" s="51">
        <f>(N5508/100)*(I5508*$I$3)+(N5508/100)*(J5508*$J$3)</f>
        <v>106.4</v>
      </c>
      <c r="T5508" s="51">
        <f>(O5508/100)*(K5508*$K$3)</f>
        <v>0</v>
      </c>
      <c r="U5508" s="51">
        <f>(P5508/100)*(K5508*$K$3)+(P5508/100)*(L5508*$L$3)</f>
        <v>0</v>
      </c>
      <c r="V5508" s="51">
        <f>(Q5508/100)*(L5508*$L$3)</f>
        <v>0</v>
      </c>
      <c r="W5508" s="51">
        <f>(R5508/100)*(K5508*$K$3)+(R5508/100)*(L5508*$L$3)</f>
        <v>0</v>
      </c>
      <c r="X5508" s="51">
        <f>N5508+S5508</f>
        <v>239.4</v>
      </c>
      <c r="Y5508" s="51">
        <f>O5508+T5508</f>
        <v>0</v>
      </c>
      <c r="Z5508" s="51">
        <f>P5508+U5508</f>
        <v>0</v>
      </c>
      <c r="AA5508" s="51">
        <f>Q5508+V5508</f>
        <v>0</v>
      </c>
      <c r="AB5508" s="51">
        <f>R5508+W5508</f>
        <v>0</v>
      </c>
      <c r="AC5508" s="52">
        <f>ROUND(X5508+Y5508+Z5508+AA5508+AB5508,1)</f>
        <v>239.4</v>
      </c>
      <c r="AD5508" s="53" t="s">
        <v>582</v>
      </c>
    </row>
    <row r="5509" spans="1:30">
      <c r="A5509" s="46"/>
      <c r="B5509" s="68" t="s">
        <v>583</v>
      </c>
      <c r="C5509" s="38" t="s">
        <v>533</v>
      </c>
      <c r="D5509" s="39">
        <v>0</v>
      </c>
      <c r="E5509" s="39">
        <v>0</v>
      </c>
      <c r="F5509" s="39">
        <v>0</v>
      </c>
      <c r="G5509" s="39">
        <v>0</v>
      </c>
      <c r="H5509" s="39">
        <v>0</v>
      </c>
      <c r="I5509" s="40">
        <v>0</v>
      </c>
      <c r="J5509" s="40">
        <v>0</v>
      </c>
      <c r="K5509" s="40">
        <v>0</v>
      </c>
      <c r="L5509" s="40">
        <v>85</v>
      </c>
      <c r="M5509" s="40">
        <v>0</v>
      </c>
      <c r="N5509" s="41" t="s">
        <v>533</v>
      </c>
      <c r="O5509" s="41" t="s">
        <v>533</v>
      </c>
      <c r="P5509" s="41" t="s">
        <v>533</v>
      </c>
      <c r="Q5509" s="41" t="s">
        <v>533</v>
      </c>
      <c r="R5509" s="41" t="s">
        <v>533</v>
      </c>
      <c r="S5509" s="41" t="s">
        <v>533</v>
      </c>
      <c r="T5509" s="41" t="s">
        <v>533</v>
      </c>
      <c r="U5509" s="41" t="s">
        <v>533</v>
      </c>
      <c r="V5509" s="41" t="s">
        <v>533</v>
      </c>
      <c r="W5509" s="41" t="s">
        <v>533</v>
      </c>
      <c r="X5509" s="41" t="s">
        <v>533</v>
      </c>
      <c r="Y5509" s="41" t="s">
        <v>533</v>
      </c>
      <c r="Z5509" s="41" t="s">
        <v>533</v>
      </c>
      <c r="AA5509" s="41" t="s">
        <v>533</v>
      </c>
      <c r="AB5509" s="41" t="s">
        <v>533</v>
      </c>
      <c r="AC5509" s="42">
        <f>(I5509*$AC$5494)+(J5509*$AC$5494)+(L5509*$AC$5494)+(K5509*$AC$5494)+(M5509*$AC$5494)+100</f>
        <v>270</v>
      </c>
      <c r="AD5509" s="69" t="s">
        <v>584</v>
      </c>
    </row>
    <row r="5510" spans="1:30">
      <c r="A5510" s="46"/>
      <c r="B5510" s="47" t="s">
        <v>548</v>
      </c>
      <c r="C5510" s="48" t="s">
        <v>535</v>
      </c>
      <c r="D5510" s="49">
        <v>96</v>
      </c>
      <c r="E5510" s="49">
        <v>0</v>
      </c>
      <c r="F5510" s="49">
        <v>0</v>
      </c>
      <c r="G5510" s="49">
        <v>0</v>
      </c>
      <c r="H5510" s="49">
        <v>0</v>
      </c>
      <c r="I5510" s="50">
        <v>20</v>
      </c>
      <c r="J5510" s="50">
        <v>20</v>
      </c>
      <c r="K5510" s="50">
        <v>0</v>
      </c>
      <c r="L5510" s="50">
        <v>85</v>
      </c>
      <c r="M5510" s="50">
        <v>0</v>
      </c>
      <c r="N5510" s="51">
        <f>D5510*$D$3</f>
        <v>134.39999999999998</v>
      </c>
      <c r="O5510" s="51">
        <f>E5510*$E$3</f>
        <v>0</v>
      </c>
      <c r="P5510" s="51">
        <f>F5510*$F$3</f>
        <v>0</v>
      </c>
      <c r="Q5510" s="51">
        <f>G5510*$G$3</f>
        <v>0</v>
      </c>
      <c r="R5510" s="51">
        <f>H5510*$H$3</f>
        <v>0</v>
      </c>
      <c r="S5510" s="51">
        <f>(N5510/100)*(I5510*$I$3)+(N5510/100)*(J5510*$J$3)</f>
        <v>107.51999999999998</v>
      </c>
      <c r="T5510" s="51">
        <f>(O5510/100)*(K5510*$K$3)</f>
        <v>0</v>
      </c>
      <c r="U5510" s="51">
        <f>(P5510/100)*(K5510*$K$3)+(P5510/100)*(L5510*$L$3)</f>
        <v>0</v>
      </c>
      <c r="V5510" s="51">
        <f>(Q5510/100)*(L5510*$L$3)</f>
        <v>0</v>
      </c>
      <c r="W5510" s="51">
        <f>(R5510/100)*(K5510*$K$3)+(R5510/100)*(L5510*$L$3)</f>
        <v>0</v>
      </c>
      <c r="X5510" s="51">
        <f>N5510+S5510</f>
        <v>241.91999999999996</v>
      </c>
      <c r="Y5510" s="51">
        <f>O5510+T5510</f>
        <v>0</v>
      </c>
      <c r="Z5510" s="51">
        <f>P5510+U5510</f>
        <v>0</v>
      </c>
      <c r="AA5510" s="51">
        <f>Q5510+V5510</f>
        <v>0</v>
      </c>
      <c r="AB5510" s="51">
        <f>R5510+W5510</f>
        <v>0</v>
      </c>
      <c r="AC5510" s="52">
        <f>ROUND(X5510+Y5510+Z5510+AA5510+AB5510,1)</f>
        <v>241.9</v>
      </c>
      <c r="AD5510" s="53" t="s">
        <v>582</v>
      </c>
    </row>
    <row r="5511" spans="1:30">
      <c r="A5511" s="46"/>
      <c r="B5511" s="68" t="s">
        <v>585</v>
      </c>
      <c r="C5511" s="38" t="s">
        <v>533</v>
      </c>
      <c r="D5511" s="39">
        <v>0</v>
      </c>
      <c r="E5511" s="39">
        <v>0</v>
      </c>
      <c r="F5511" s="39">
        <v>0</v>
      </c>
      <c r="G5511" s="39">
        <v>0</v>
      </c>
      <c r="H5511" s="39">
        <v>0</v>
      </c>
      <c r="I5511" s="40">
        <v>0</v>
      </c>
      <c r="J5511" s="40">
        <v>0</v>
      </c>
      <c r="K5511" s="40">
        <v>0</v>
      </c>
      <c r="L5511" s="40">
        <v>95</v>
      </c>
      <c r="M5511" s="40">
        <v>0</v>
      </c>
      <c r="N5511" s="41" t="s">
        <v>533</v>
      </c>
      <c r="O5511" s="41" t="s">
        <v>533</v>
      </c>
      <c r="P5511" s="41" t="s">
        <v>533</v>
      </c>
      <c r="Q5511" s="41" t="s">
        <v>533</v>
      </c>
      <c r="R5511" s="41" t="s">
        <v>533</v>
      </c>
      <c r="S5511" s="41" t="s">
        <v>533</v>
      </c>
      <c r="T5511" s="41" t="s">
        <v>533</v>
      </c>
      <c r="U5511" s="41" t="s">
        <v>533</v>
      </c>
      <c r="V5511" s="41" t="s">
        <v>533</v>
      </c>
      <c r="W5511" s="41" t="s">
        <v>533</v>
      </c>
      <c r="X5511" s="41" t="s">
        <v>533</v>
      </c>
      <c r="Y5511" s="41" t="s">
        <v>533</v>
      </c>
      <c r="Z5511" s="41" t="s">
        <v>533</v>
      </c>
      <c r="AA5511" s="41" t="s">
        <v>533</v>
      </c>
      <c r="AB5511" s="41" t="s">
        <v>533</v>
      </c>
      <c r="AC5511" s="42">
        <f>(I5511*$AC$5494)+(J5511*$AC$5494)+(L5511*$AC$5494)+(K5511*$AC$5494)+(M5511*$AC$5494)+100</f>
        <v>290</v>
      </c>
      <c r="AD5511" s="69" t="s">
        <v>586</v>
      </c>
    </row>
    <row r="5512" spans="1:30">
      <c r="A5512" s="46"/>
      <c r="B5512" s="47" t="s">
        <v>542</v>
      </c>
      <c r="C5512" s="48" t="s">
        <v>535</v>
      </c>
      <c r="D5512" s="49">
        <v>98</v>
      </c>
      <c r="E5512" s="49">
        <v>0</v>
      </c>
      <c r="F5512" s="49">
        <v>0</v>
      </c>
      <c r="G5512" s="49">
        <v>0</v>
      </c>
      <c r="H5512" s="49">
        <v>0</v>
      </c>
      <c r="I5512" s="50">
        <v>20</v>
      </c>
      <c r="J5512" s="50">
        <v>20</v>
      </c>
      <c r="K5512" s="50">
        <v>0</v>
      </c>
      <c r="L5512" s="50">
        <v>95</v>
      </c>
      <c r="M5512" s="50">
        <v>0</v>
      </c>
      <c r="N5512" s="51">
        <f>D5512*$D$3</f>
        <v>137.19999999999999</v>
      </c>
      <c r="O5512" s="51">
        <f>E5512*$E$3</f>
        <v>0</v>
      </c>
      <c r="P5512" s="51">
        <f>F5512*$F$3</f>
        <v>0</v>
      </c>
      <c r="Q5512" s="51">
        <f>G5512*$G$3</f>
        <v>0</v>
      </c>
      <c r="R5512" s="51">
        <f>H5512*$H$3</f>
        <v>0</v>
      </c>
      <c r="S5512" s="51">
        <f>(N5512/100)*(I5512*$I$3)+(N5512/100)*(J5512*$J$3)</f>
        <v>109.75999999999999</v>
      </c>
      <c r="T5512" s="51">
        <f>(O5512/100)*(K5512*$K$3)</f>
        <v>0</v>
      </c>
      <c r="U5512" s="51">
        <f>(P5512/100)*(K5512*$K$3)+(P5512/100)*(L5512*$L$3)</f>
        <v>0</v>
      </c>
      <c r="V5512" s="51">
        <f>(Q5512/100)*(L5512*$L$3)</f>
        <v>0</v>
      </c>
      <c r="W5512" s="51">
        <f>(R5512/100)*(K5512*$K$3)+(R5512/100)*(L5512*$L$3)</f>
        <v>0</v>
      </c>
      <c r="X5512" s="51">
        <f>N5512+S5512</f>
        <v>246.95999999999998</v>
      </c>
      <c r="Y5512" s="51">
        <f>O5512+T5512</f>
        <v>0</v>
      </c>
      <c r="Z5512" s="51">
        <f>P5512+U5512</f>
        <v>0</v>
      </c>
      <c r="AA5512" s="51">
        <f>Q5512+V5512</f>
        <v>0</v>
      </c>
      <c r="AB5512" s="51">
        <f>R5512+W5512</f>
        <v>0</v>
      </c>
      <c r="AC5512" s="52">
        <f>ROUND(X5512+Y5512+Z5512+AA5512+AB5512,1)</f>
        <v>247</v>
      </c>
      <c r="AD5512" s="53" t="s">
        <v>587</v>
      </c>
    </row>
    <row r="5513" spans="1:30">
      <c r="A5513" s="46"/>
      <c r="B5513" s="68" t="s">
        <v>588</v>
      </c>
      <c r="C5513" s="38" t="s">
        <v>533</v>
      </c>
      <c r="D5513" s="39">
        <v>0</v>
      </c>
      <c r="E5513" s="39">
        <v>0</v>
      </c>
      <c r="F5513" s="39">
        <v>0</v>
      </c>
      <c r="G5513" s="39">
        <v>0</v>
      </c>
      <c r="H5513" s="39">
        <v>0</v>
      </c>
      <c r="I5513" s="40">
        <v>0</v>
      </c>
      <c r="J5513" s="40">
        <v>0</v>
      </c>
      <c r="K5513" s="40">
        <v>0</v>
      </c>
      <c r="L5513" s="40">
        <v>80</v>
      </c>
      <c r="M5513" s="40">
        <v>0</v>
      </c>
      <c r="N5513" s="41" t="s">
        <v>533</v>
      </c>
      <c r="O5513" s="41" t="s">
        <v>533</v>
      </c>
      <c r="P5513" s="41" t="s">
        <v>533</v>
      </c>
      <c r="Q5513" s="41" t="s">
        <v>533</v>
      </c>
      <c r="R5513" s="41" t="s">
        <v>533</v>
      </c>
      <c r="S5513" s="41" t="s">
        <v>533</v>
      </c>
      <c r="T5513" s="41" t="s">
        <v>533</v>
      </c>
      <c r="U5513" s="41" t="s">
        <v>533</v>
      </c>
      <c r="V5513" s="41" t="s">
        <v>533</v>
      </c>
      <c r="W5513" s="41" t="s">
        <v>533</v>
      </c>
      <c r="X5513" s="41" t="s">
        <v>533</v>
      </c>
      <c r="Y5513" s="41" t="s">
        <v>533</v>
      </c>
      <c r="Z5513" s="41" t="s">
        <v>533</v>
      </c>
      <c r="AA5513" s="41" t="s">
        <v>533</v>
      </c>
      <c r="AB5513" s="41" t="s">
        <v>533</v>
      </c>
      <c r="AC5513" s="42">
        <f>(I5513*$AC$5494)+(J5513*$AC$5494)+(L5513*$AC$5494)+(K5513*$AC$5494)+(M5513*$AC$5494)+100</f>
        <v>260</v>
      </c>
      <c r="AD5513" s="69" t="s">
        <v>544</v>
      </c>
    </row>
    <row r="5514" spans="1:30">
      <c r="A5514" s="46"/>
      <c r="B5514" s="47" t="s">
        <v>545</v>
      </c>
      <c r="C5514" s="48" t="s">
        <v>535</v>
      </c>
      <c r="D5514" s="49">
        <v>100</v>
      </c>
      <c r="E5514" s="49">
        <v>0</v>
      </c>
      <c r="F5514" s="49">
        <v>0</v>
      </c>
      <c r="G5514" s="49">
        <v>0</v>
      </c>
      <c r="H5514" s="49">
        <v>0</v>
      </c>
      <c r="I5514" s="50">
        <v>10</v>
      </c>
      <c r="J5514" s="50">
        <v>30</v>
      </c>
      <c r="K5514" s="50">
        <v>0</v>
      </c>
      <c r="L5514" s="50">
        <v>80</v>
      </c>
      <c r="M5514" s="50">
        <v>0</v>
      </c>
      <c r="N5514" s="51">
        <f>D5514*$D$3</f>
        <v>140</v>
      </c>
      <c r="O5514" s="51">
        <f>E5514*$E$3</f>
        <v>0</v>
      </c>
      <c r="P5514" s="51">
        <f>F5514*$F$3</f>
        <v>0</v>
      </c>
      <c r="Q5514" s="51">
        <f>G5514*$G$3</f>
        <v>0</v>
      </c>
      <c r="R5514" s="51">
        <f>H5514*$H$3</f>
        <v>0</v>
      </c>
      <c r="S5514" s="51">
        <f>(N5514/100)*(I5514*$I$3)+(N5514/100)*(J5514*$J$3)</f>
        <v>112</v>
      </c>
      <c r="T5514" s="51">
        <f>(O5514/100)*(K5514*$K$3)</f>
        <v>0</v>
      </c>
      <c r="U5514" s="51">
        <f>(P5514/100)*(K5514*$K$3)+(P5514/100)*(L5514*$L$3)</f>
        <v>0</v>
      </c>
      <c r="V5514" s="51">
        <f>(Q5514/100)*(L5514*$L$3)</f>
        <v>0</v>
      </c>
      <c r="W5514" s="51">
        <f>(R5514/100)*(K5514*$K$3)+(R5514/100)*(L5514*$L$3)</f>
        <v>0</v>
      </c>
      <c r="X5514" s="51">
        <f>N5514+S5514</f>
        <v>252</v>
      </c>
      <c r="Y5514" s="51">
        <f>O5514+T5514</f>
        <v>0</v>
      </c>
      <c r="Z5514" s="51">
        <f>P5514+U5514</f>
        <v>0</v>
      </c>
      <c r="AA5514" s="51">
        <f>Q5514+V5514</f>
        <v>0</v>
      </c>
      <c r="AB5514" s="51">
        <f>R5514+W5514</f>
        <v>0</v>
      </c>
      <c r="AC5514" s="52">
        <f>ROUND(X5514+Y5514+Z5514+AA5514+AB5514,1)</f>
        <v>252</v>
      </c>
      <c r="AD5514" s="53" t="s">
        <v>546</v>
      </c>
    </row>
    <row r="5515" spans="1:30">
      <c r="A5515" s="46"/>
      <c r="B5515" s="68" t="s">
        <v>589</v>
      </c>
      <c r="C5515" s="38" t="s">
        <v>533</v>
      </c>
      <c r="D5515" s="39">
        <v>0</v>
      </c>
      <c r="E5515" s="39">
        <v>0</v>
      </c>
      <c r="F5515" s="39">
        <v>0</v>
      </c>
      <c r="G5515" s="39">
        <v>0</v>
      </c>
      <c r="H5515" s="39">
        <v>0</v>
      </c>
      <c r="I5515" s="40">
        <v>0</v>
      </c>
      <c r="J5515" s="40">
        <v>0</v>
      </c>
      <c r="K5515" s="40">
        <v>0</v>
      </c>
      <c r="L5515" s="40">
        <v>85</v>
      </c>
      <c r="M5515" s="40">
        <v>0</v>
      </c>
      <c r="N5515" s="41" t="s">
        <v>533</v>
      </c>
      <c r="O5515" s="41" t="s">
        <v>533</v>
      </c>
      <c r="P5515" s="41" t="s">
        <v>533</v>
      </c>
      <c r="Q5515" s="41" t="s">
        <v>533</v>
      </c>
      <c r="R5515" s="41" t="s">
        <v>533</v>
      </c>
      <c r="S5515" s="41" t="s">
        <v>533</v>
      </c>
      <c r="T5515" s="41" t="s">
        <v>533</v>
      </c>
      <c r="U5515" s="41" t="s">
        <v>533</v>
      </c>
      <c r="V5515" s="41" t="s">
        <v>533</v>
      </c>
      <c r="W5515" s="41" t="s">
        <v>533</v>
      </c>
      <c r="X5515" s="41" t="s">
        <v>533</v>
      </c>
      <c r="Y5515" s="41" t="s">
        <v>533</v>
      </c>
      <c r="Z5515" s="41" t="s">
        <v>533</v>
      </c>
      <c r="AA5515" s="41" t="s">
        <v>533</v>
      </c>
      <c r="AB5515" s="41" t="s">
        <v>533</v>
      </c>
      <c r="AC5515" s="42">
        <f>(I5515*$AC$5494)+(J5515*$AC$5494)+(L5515*$AC$5494)+(K5515*$AC$5494)+(M5515*$AC$5494)+100</f>
        <v>270</v>
      </c>
      <c r="AD5515" s="69" t="s">
        <v>578</v>
      </c>
    </row>
    <row r="5516" spans="1:30">
      <c r="A5516" s="46"/>
      <c r="B5516" s="47" t="s">
        <v>548</v>
      </c>
      <c r="C5516" s="48" t="s">
        <v>535</v>
      </c>
      <c r="D5516" s="49">
        <v>0</v>
      </c>
      <c r="E5516" s="49">
        <v>0</v>
      </c>
      <c r="F5516" s="49">
        <v>90</v>
      </c>
      <c r="G5516" s="49">
        <v>0</v>
      </c>
      <c r="H5516" s="49">
        <v>0</v>
      </c>
      <c r="I5516" s="50">
        <v>0</v>
      </c>
      <c r="J5516" s="50">
        <v>0</v>
      </c>
      <c r="K5516" s="50">
        <v>0</v>
      </c>
      <c r="L5516" s="50">
        <v>85</v>
      </c>
      <c r="M5516" s="50">
        <v>0</v>
      </c>
      <c r="N5516" s="51">
        <f>D5516*$D$3</f>
        <v>0</v>
      </c>
      <c r="O5516" s="51">
        <f>E5516*$E$3</f>
        <v>0</v>
      </c>
      <c r="P5516" s="51">
        <f>F5516*$F$3</f>
        <v>125.99999999999999</v>
      </c>
      <c r="Q5516" s="51">
        <f>G5516*$G$3</f>
        <v>0</v>
      </c>
      <c r="R5516" s="51">
        <f>H5516*$H$3</f>
        <v>0</v>
      </c>
      <c r="S5516" s="51">
        <f>(N5516/100)*(I5516*$I$3)+(N5516/100)*(J5516*$J$3)</f>
        <v>0</v>
      </c>
      <c r="T5516" s="51">
        <f>(O5516/100)*(K5516*$K$3)</f>
        <v>0</v>
      </c>
      <c r="U5516" s="51">
        <f>(P5516/100)*(K5516*$K$3)+(P5516/100)*(L5516*$L$3)</f>
        <v>214.19999999999996</v>
      </c>
      <c r="V5516" s="51">
        <f>(Q5516/100)*(L5516*$L$3)</f>
        <v>0</v>
      </c>
      <c r="W5516" s="51">
        <f>(R5516/100)*(K5516*$K$3)+(R5516/100)*(L5516*$L$3)</f>
        <v>0</v>
      </c>
      <c r="X5516" s="51">
        <f>N5516+S5516</f>
        <v>0</v>
      </c>
      <c r="Y5516" s="51">
        <f>O5516+T5516</f>
        <v>0</v>
      </c>
      <c r="Z5516" s="51">
        <f>P5516+U5516</f>
        <v>340.19999999999993</v>
      </c>
      <c r="AA5516" s="51">
        <f>Q5516+V5516</f>
        <v>0</v>
      </c>
      <c r="AB5516" s="51">
        <f>R5516+W5516</f>
        <v>0</v>
      </c>
      <c r="AC5516" s="52">
        <f>ROUND(X5516+Y5516+Z5516+AA5516+AB5516,1)</f>
        <v>340.2</v>
      </c>
      <c r="AD5516" s="53" t="s">
        <v>590</v>
      </c>
    </row>
    <row r="5517" spans="1:30">
      <c r="A5517" s="46" t="s">
        <v>561</v>
      </c>
      <c r="B5517" s="68" t="s">
        <v>591</v>
      </c>
      <c r="C5517" s="38" t="s">
        <v>532</v>
      </c>
      <c r="D5517" s="39">
        <v>70</v>
      </c>
      <c r="E5517" s="39">
        <v>0</v>
      </c>
      <c r="F5517" s="39">
        <v>0</v>
      </c>
      <c r="G5517" s="39">
        <v>0</v>
      </c>
      <c r="H5517" s="39">
        <v>0</v>
      </c>
      <c r="I5517" s="40">
        <v>0</v>
      </c>
      <c r="J5517" s="40">
        <v>0</v>
      </c>
      <c r="K5517" s="40">
        <v>0</v>
      </c>
      <c r="L5517" s="40">
        <v>75</v>
      </c>
      <c r="M5517" s="40">
        <v>0</v>
      </c>
      <c r="N5517" s="41" t="s">
        <v>533</v>
      </c>
      <c r="O5517" s="41" t="s">
        <v>533</v>
      </c>
      <c r="P5517" s="41" t="s">
        <v>533</v>
      </c>
      <c r="Q5517" s="41" t="s">
        <v>533</v>
      </c>
      <c r="R5517" s="41" t="s">
        <v>533</v>
      </c>
      <c r="S5517" s="41" t="s">
        <v>533</v>
      </c>
      <c r="T5517" s="41" t="s">
        <v>533</v>
      </c>
      <c r="U5517" s="41" t="s">
        <v>533</v>
      </c>
      <c r="V5517" s="41" t="s">
        <v>533</v>
      </c>
      <c r="W5517" s="41" t="s">
        <v>533</v>
      </c>
      <c r="X5517" s="41" t="s">
        <v>533</v>
      </c>
      <c r="Y5517" s="41" t="s">
        <v>533</v>
      </c>
      <c r="Z5517" s="41" t="s">
        <v>533</v>
      </c>
      <c r="AA5517" s="41" t="s">
        <v>533</v>
      </c>
      <c r="AB5517" s="41" t="s">
        <v>533</v>
      </c>
      <c r="AC5517" s="42">
        <f>(I5517*$AC$5494)+(J5517*$AC$5494)+(L5517*$AC$5494)+(K5517*$AC$5494)+(M5517*$AC$5494)+100</f>
        <v>250</v>
      </c>
      <c r="AD5517" s="69" t="s">
        <v>578</v>
      </c>
    </row>
    <row r="5518" spans="1:30">
      <c r="A5518" s="46"/>
      <c r="B5518" s="47" t="s">
        <v>545</v>
      </c>
      <c r="C5518" s="48" t="s">
        <v>535</v>
      </c>
      <c r="D5518" s="49">
        <v>70</v>
      </c>
      <c r="E5518" s="49">
        <v>0</v>
      </c>
      <c r="F5518" s="49">
        <v>0</v>
      </c>
      <c r="G5518" s="49">
        <v>0</v>
      </c>
      <c r="H5518" s="49">
        <v>0</v>
      </c>
      <c r="I5518" s="50">
        <v>20</v>
      </c>
      <c r="J5518" s="50">
        <v>50</v>
      </c>
      <c r="K5518" s="50">
        <v>0</v>
      </c>
      <c r="L5518" s="50">
        <v>75</v>
      </c>
      <c r="M5518" s="50">
        <v>0</v>
      </c>
      <c r="N5518" s="51">
        <f>D5518*$D$15</f>
        <v>94.5</v>
      </c>
      <c r="O5518" s="51">
        <f>E5518*$E$15</f>
        <v>0</v>
      </c>
      <c r="P5518" s="51">
        <f>F5518*$F$15</f>
        <v>0</v>
      </c>
      <c r="Q5518" s="51">
        <f>G5518*$G$15</f>
        <v>0</v>
      </c>
      <c r="R5518" s="51">
        <f>H5518*$H$15</f>
        <v>0</v>
      </c>
      <c r="S5518" s="51">
        <f>(N5518/100)*(I5518*$I$15)+(N5518/100)*(J5518*$J$15)+(N5518/100)*(L5518*$L$15)</f>
        <v>207.9</v>
      </c>
      <c r="T5518" s="51">
        <f>(O5518/100)*(K5518*$K$15)</f>
        <v>0</v>
      </c>
      <c r="U5518" s="51">
        <f>(P5518/100)*(K5518*$K$15)+(P5518/100)*(L5518*$L$15)</f>
        <v>0</v>
      </c>
      <c r="V5518" s="51">
        <f>(Q5518/100)*(L5518*$L$15)</f>
        <v>0</v>
      </c>
      <c r="W5518" s="51">
        <f>(R5518/100)*(K5518*$K$15)+(R5518/100)*(L5518*$L$15)</f>
        <v>0</v>
      </c>
      <c r="X5518" s="51">
        <f>N5518+S5518</f>
        <v>302.39999999999998</v>
      </c>
      <c r="Y5518" s="51">
        <f>O5518+T5518</f>
        <v>0</v>
      </c>
      <c r="Z5518" s="51">
        <f>P5518+U5518</f>
        <v>0</v>
      </c>
      <c r="AA5518" s="51">
        <f>Q5518+V5518</f>
        <v>0</v>
      </c>
      <c r="AB5518" s="51">
        <f>R5518+W5518</f>
        <v>0</v>
      </c>
      <c r="AC5518" s="52">
        <f>ROUND(X5518+Y5518+Z5518+AA5518+AB5518,1)</f>
        <v>302.39999999999998</v>
      </c>
      <c r="AD5518" s="53" t="s">
        <v>592</v>
      </c>
    </row>
    <row r="5519" spans="1:30">
      <c r="A5519" s="46" t="s">
        <v>561</v>
      </c>
      <c r="B5519" s="68" t="s">
        <v>593</v>
      </c>
      <c r="C5519" s="38" t="s">
        <v>532</v>
      </c>
      <c r="D5519" s="39">
        <v>80</v>
      </c>
      <c r="E5519" s="39">
        <v>0</v>
      </c>
      <c r="F5519" s="39">
        <v>0</v>
      </c>
      <c r="G5519" s="39">
        <v>0</v>
      </c>
      <c r="H5519" s="39">
        <v>0</v>
      </c>
      <c r="I5519" s="40">
        <v>0</v>
      </c>
      <c r="J5519" s="40">
        <v>0</v>
      </c>
      <c r="K5519" s="40">
        <v>0</v>
      </c>
      <c r="L5519" s="40">
        <v>80</v>
      </c>
      <c r="M5519" s="40">
        <v>0</v>
      </c>
      <c r="N5519" s="41" t="s">
        <v>533</v>
      </c>
      <c r="O5519" s="41" t="s">
        <v>533</v>
      </c>
      <c r="P5519" s="41" t="s">
        <v>533</v>
      </c>
      <c r="Q5519" s="41" t="s">
        <v>533</v>
      </c>
      <c r="R5519" s="41" t="s">
        <v>533</v>
      </c>
      <c r="S5519" s="41" t="s">
        <v>533</v>
      </c>
      <c r="T5519" s="41" t="s">
        <v>533</v>
      </c>
      <c r="U5519" s="41" t="s">
        <v>533</v>
      </c>
      <c r="V5519" s="41" t="s">
        <v>533</v>
      </c>
      <c r="W5519" s="41" t="s">
        <v>533</v>
      </c>
      <c r="X5519" s="41" t="s">
        <v>533</v>
      </c>
      <c r="Y5519" s="41" t="s">
        <v>533</v>
      </c>
      <c r="Z5519" s="41" t="s">
        <v>533</v>
      </c>
      <c r="AA5519" s="41" t="s">
        <v>533</v>
      </c>
      <c r="AB5519" s="41" t="s">
        <v>533</v>
      </c>
      <c r="AC5519" s="42">
        <f>(I5519*$AC$5494)+(J5519*$AC$5494)+(L5519*$AC$5494)+(K5519*$AC$5494)+(M5519*$AC$5494)+100</f>
        <v>260</v>
      </c>
      <c r="AD5519" s="69"/>
    </row>
    <row r="5520" spans="1:30">
      <c r="A5520" s="46"/>
      <c r="B5520" s="47" t="s">
        <v>542</v>
      </c>
      <c r="C5520" s="48" t="s">
        <v>535</v>
      </c>
      <c r="D5520" s="49">
        <v>80</v>
      </c>
      <c r="E5520" s="49">
        <v>0</v>
      </c>
      <c r="F5520" s="49">
        <v>0</v>
      </c>
      <c r="G5520" s="49">
        <v>0</v>
      </c>
      <c r="H5520" s="49">
        <v>0</v>
      </c>
      <c r="I5520" s="50">
        <v>60</v>
      </c>
      <c r="J5520" s="50">
        <v>20</v>
      </c>
      <c r="K5520" s="50">
        <v>0</v>
      </c>
      <c r="L5520" s="50">
        <v>80</v>
      </c>
      <c r="M5520" s="50">
        <v>0</v>
      </c>
      <c r="N5520" s="51">
        <f>D5520*$D$15</f>
        <v>108</v>
      </c>
      <c r="O5520" s="51">
        <f>E5520*$E$15</f>
        <v>0</v>
      </c>
      <c r="P5520" s="51">
        <f>F5520*$F$15</f>
        <v>0</v>
      </c>
      <c r="Q5520" s="51">
        <f>G5520*$G$15</f>
        <v>0</v>
      </c>
      <c r="R5520" s="51">
        <f>H5520*$H$15</f>
        <v>0</v>
      </c>
      <c r="S5520" s="51">
        <f>(N5520/100)*(I5520*$I$15)+(N5520/100)*(J5520*$J$15)+(N5520/100)*(L5520*$L$15)</f>
        <v>259.20000000000005</v>
      </c>
      <c r="T5520" s="51">
        <f>(O5520/100)*(K5520*$K$15)</f>
        <v>0</v>
      </c>
      <c r="U5520" s="51">
        <f>(P5520/100)*(K5520*$K$15)+(P5520/100)*(L5520*$L$15)</f>
        <v>0</v>
      </c>
      <c r="V5520" s="51">
        <f>(Q5520/100)*(L5520*$L$15)</f>
        <v>0</v>
      </c>
      <c r="W5520" s="51">
        <f>(R5520/100)*(K5520*$K$15)+(R5520/100)*(L5520*$L$15)</f>
        <v>0</v>
      </c>
      <c r="X5520" s="51">
        <f>N5520+S5520</f>
        <v>367.20000000000005</v>
      </c>
      <c r="Y5520" s="51">
        <f>O5520+T5520</f>
        <v>0</v>
      </c>
      <c r="Z5520" s="51">
        <f>P5520+U5520</f>
        <v>0</v>
      </c>
      <c r="AA5520" s="51">
        <f>Q5520+V5520</f>
        <v>0</v>
      </c>
      <c r="AB5520" s="51">
        <f>R5520+W5520</f>
        <v>0</v>
      </c>
      <c r="AC5520" s="52">
        <f>ROUND(X5520+Y5520+Z5520+AA5520+AB5520,1)</f>
        <v>367.2</v>
      </c>
      <c r="AD5520" s="53" t="s">
        <v>594</v>
      </c>
    </row>
    <row r="5521" spans="1:30">
      <c r="A5521" s="62"/>
      <c r="B5521" s="210" t="s">
        <v>595</v>
      </c>
      <c r="C5521" s="210"/>
      <c r="D5521" s="210"/>
      <c r="E5521" s="210"/>
      <c r="F5521" s="210"/>
      <c r="G5521" s="210"/>
      <c r="H5521" s="210"/>
      <c r="I5521" s="210"/>
      <c r="J5521" s="210"/>
      <c r="K5521" s="210"/>
      <c r="L5521" s="210"/>
      <c r="M5521" s="210"/>
      <c r="N5521" s="210"/>
      <c r="O5521" s="210"/>
      <c r="P5521" s="210"/>
      <c r="Q5521" s="210"/>
      <c r="R5521" s="210"/>
      <c r="S5521" s="210"/>
      <c r="T5521" s="210"/>
      <c r="U5521" s="210"/>
      <c r="V5521" s="210"/>
      <c r="W5521" s="210"/>
      <c r="X5521" s="210"/>
      <c r="Y5521" s="210"/>
      <c r="Z5521" s="210"/>
      <c r="AA5521" s="210"/>
      <c r="AB5521" s="210"/>
      <c r="AC5521" s="12"/>
      <c r="AD5521" s="12"/>
    </row>
    <row r="5522" spans="1:30">
      <c r="A5522" s="46"/>
      <c r="B5522" s="68" t="s">
        <v>596</v>
      </c>
      <c r="C5522" s="38" t="s">
        <v>533</v>
      </c>
      <c r="D5522" s="39">
        <v>0</v>
      </c>
      <c r="E5522" s="39">
        <v>0</v>
      </c>
      <c r="F5522" s="39">
        <v>0</v>
      </c>
      <c r="G5522" s="39">
        <v>0</v>
      </c>
      <c r="H5522" s="39">
        <v>0</v>
      </c>
      <c r="I5522" s="40">
        <v>0</v>
      </c>
      <c r="J5522" s="40">
        <v>0</v>
      </c>
      <c r="K5522" s="40">
        <v>37.5</v>
      </c>
      <c r="L5522" s="40">
        <v>37.5</v>
      </c>
      <c r="M5522" s="40">
        <v>0</v>
      </c>
      <c r="N5522" s="41" t="s">
        <v>533</v>
      </c>
      <c r="O5522" s="41" t="s">
        <v>533</v>
      </c>
      <c r="P5522" s="41" t="s">
        <v>533</v>
      </c>
      <c r="Q5522" s="41" t="s">
        <v>533</v>
      </c>
      <c r="R5522" s="41" t="s">
        <v>533</v>
      </c>
      <c r="S5522" s="41" t="s">
        <v>533</v>
      </c>
      <c r="T5522" s="41" t="s">
        <v>533</v>
      </c>
      <c r="U5522" s="41" t="s">
        <v>533</v>
      </c>
      <c r="V5522" s="41" t="s">
        <v>533</v>
      </c>
      <c r="W5522" s="41" t="s">
        <v>533</v>
      </c>
      <c r="X5522" s="41" t="s">
        <v>533</v>
      </c>
      <c r="Y5522" s="41" t="s">
        <v>533</v>
      </c>
      <c r="Z5522" s="41" t="s">
        <v>533</v>
      </c>
      <c r="AA5522" s="41" t="s">
        <v>533</v>
      </c>
      <c r="AB5522" s="41" t="s">
        <v>533</v>
      </c>
      <c r="AC5522" s="42">
        <f>(I5522*$AC$5494)+(J5522*$AC$5494)+(L5522*$AC$5494)+(K5522*$AC$5494)+(M5522*$AC$5494)+100</f>
        <v>250</v>
      </c>
      <c r="AD5522" s="69"/>
    </row>
    <row r="5523" spans="1:30">
      <c r="A5523" s="46"/>
      <c r="B5523" s="77" t="s">
        <v>597</v>
      </c>
      <c r="C5523" s="48" t="s">
        <v>535</v>
      </c>
      <c r="D5523" s="49">
        <v>98</v>
      </c>
      <c r="E5523" s="49">
        <v>0</v>
      </c>
      <c r="F5523" s="49">
        <v>0</v>
      </c>
      <c r="G5523" s="49">
        <v>0</v>
      </c>
      <c r="H5523" s="49">
        <v>0</v>
      </c>
      <c r="I5523" s="50">
        <v>20</v>
      </c>
      <c r="J5523" s="50">
        <v>20</v>
      </c>
      <c r="K5523" s="50">
        <v>37.5</v>
      </c>
      <c r="L5523" s="50">
        <v>37.5</v>
      </c>
      <c r="M5523" s="50">
        <v>0</v>
      </c>
      <c r="N5523" s="51">
        <f>D5523*$D$3</f>
        <v>137.19999999999999</v>
      </c>
      <c r="O5523" s="51">
        <f>E5523*$E$3</f>
        <v>0</v>
      </c>
      <c r="P5523" s="51">
        <f>F5523*$F$3</f>
        <v>0</v>
      </c>
      <c r="Q5523" s="51">
        <f>G5523*$G$3</f>
        <v>0</v>
      </c>
      <c r="R5523" s="51">
        <f>H5523*$H$3</f>
        <v>0</v>
      </c>
      <c r="S5523" s="51">
        <f>(N5523/100)*(I5523*$I$3)+(N5523/100)*(J5523*$J$3)</f>
        <v>109.75999999999999</v>
      </c>
      <c r="T5523" s="51">
        <f>(O5523/100)*(K5523*$K$3)</f>
        <v>0</v>
      </c>
      <c r="U5523" s="51">
        <f>(P5523/100)*(K5523*$K$3)+(P5523/100)*(L5523*$L$3)</f>
        <v>0</v>
      </c>
      <c r="V5523" s="51">
        <f>(Q5523/100)*(L5523*$L$3)</f>
        <v>0</v>
      </c>
      <c r="W5523" s="51">
        <f>(R5523/100)*(K5523*$K$3)+(R5523/100)*(L5523*$L$3)</f>
        <v>0</v>
      </c>
      <c r="X5523" s="51">
        <f>N5523+S5523</f>
        <v>246.95999999999998</v>
      </c>
      <c r="Y5523" s="51">
        <f>O5523+T5523</f>
        <v>0</v>
      </c>
      <c r="Z5523" s="51">
        <f>P5523+U5523</f>
        <v>0</v>
      </c>
      <c r="AA5523" s="51">
        <f>Q5523+V5523</f>
        <v>0</v>
      </c>
      <c r="AB5523" s="51">
        <f>R5523+W5523</f>
        <v>0</v>
      </c>
      <c r="AC5523" s="52">
        <f>ROUND(X5523+Y5523+Z5523+AA5523+AB5523,1)</f>
        <v>247</v>
      </c>
      <c r="AD5523" s="53" t="s">
        <v>598</v>
      </c>
    </row>
    <row r="5524" spans="1:30">
      <c r="A5524" s="46"/>
      <c r="B5524" s="68" t="s">
        <v>599</v>
      </c>
      <c r="C5524" s="38" t="s">
        <v>533</v>
      </c>
      <c r="D5524" s="39">
        <v>0</v>
      </c>
      <c r="E5524" s="39">
        <v>0</v>
      </c>
      <c r="F5524" s="39">
        <v>0</v>
      </c>
      <c r="G5524" s="39">
        <v>0</v>
      </c>
      <c r="H5524" s="39">
        <v>0</v>
      </c>
      <c r="I5524" s="40">
        <v>0</v>
      </c>
      <c r="J5524" s="40">
        <v>0</v>
      </c>
      <c r="K5524" s="40">
        <v>40</v>
      </c>
      <c r="L5524" s="40">
        <v>40</v>
      </c>
      <c r="M5524" s="40">
        <v>0</v>
      </c>
      <c r="N5524" s="41" t="s">
        <v>533</v>
      </c>
      <c r="O5524" s="41" t="s">
        <v>533</v>
      </c>
      <c r="P5524" s="41" t="s">
        <v>533</v>
      </c>
      <c r="Q5524" s="41" t="s">
        <v>533</v>
      </c>
      <c r="R5524" s="41" t="s">
        <v>533</v>
      </c>
      <c r="S5524" s="41" t="s">
        <v>533</v>
      </c>
      <c r="T5524" s="41" t="s">
        <v>533</v>
      </c>
      <c r="U5524" s="41" t="s">
        <v>533</v>
      </c>
      <c r="V5524" s="41" t="s">
        <v>533</v>
      </c>
      <c r="W5524" s="41" t="s">
        <v>533</v>
      </c>
      <c r="X5524" s="41" t="s">
        <v>533</v>
      </c>
      <c r="Y5524" s="41" t="s">
        <v>533</v>
      </c>
      <c r="Z5524" s="41" t="s">
        <v>533</v>
      </c>
      <c r="AA5524" s="41" t="s">
        <v>533</v>
      </c>
      <c r="AB5524" s="41" t="s">
        <v>533</v>
      </c>
      <c r="AC5524" s="42">
        <f>(I5524*$AC$5494)+(J5524*$AC$5494)+(L5524*$AC$5494)+(K5524*$AC$5494)+(M5524*$AC$5494)+100</f>
        <v>260</v>
      </c>
      <c r="AD5524" s="69" t="s">
        <v>600</v>
      </c>
    </row>
    <row r="5525" spans="1:30">
      <c r="A5525" s="46"/>
      <c r="B5525" s="47" t="s">
        <v>601</v>
      </c>
      <c r="C5525" s="48" t="s">
        <v>535</v>
      </c>
      <c r="D5525" s="49">
        <v>100</v>
      </c>
      <c r="E5525" s="49">
        <v>0</v>
      </c>
      <c r="F5525" s="49">
        <v>0</v>
      </c>
      <c r="G5525" s="49">
        <v>0</v>
      </c>
      <c r="H5525" s="49">
        <v>0</v>
      </c>
      <c r="I5525" s="50">
        <v>20</v>
      </c>
      <c r="J5525" s="50">
        <v>20</v>
      </c>
      <c r="K5525" s="50">
        <v>40</v>
      </c>
      <c r="L5525" s="50">
        <v>40</v>
      </c>
      <c r="M5525" s="50">
        <v>0</v>
      </c>
      <c r="N5525" s="51">
        <f>D5525*$D$3</f>
        <v>140</v>
      </c>
      <c r="O5525" s="51">
        <f>E5525*$E$3</f>
        <v>0</v>
      </c>
      <c r="P5525" s="51">
        <f>F5525*$F$3</f>
        <v>0</v>
      </c>
      <c r="Q5525" s="51">
        <f>G5525*$G$3</f>
        <v>0</v>
      </c>
      <c r="R5525" s="51">
        <f>H5525*$H$3</f>
        <v>0</v>
      </c>
      <c r="S5525" s="51">
        <f>(N5525/100)*(I5525*$I$3)+(N5525/100)*(J5525*$J$3)</f>
        <v>112</v>
      </c>
      <c r="T5525" s="51">
        <f>(O5525/100)*(K5525*$K$3)</f>
        <v>0</v>
      </c>
      <c r="U5525" s="51">
        <f>(P5525/100)*(K5525*$K$3)+(P5525/100)*(L5525*$L$3)</f>
        <v>0</v>
      </c>
      <c r="V5525" s="51">
        <f>(Q5525/100)*(L5525*$L$3)</f>
        <v>0</v>
      </c>
      <c r="W5525" s="51">
        <f>(R5525/100)*(K5525*$K$3)+(R5525/100)*(L5525*$L$3)</f>
        <v>0</v>
      </c>
      <c r="X5525" s="51">
        <f>N5525+S5525</f>
        <v>252</v>
      </c>
      <c r="Y5525" s="51">
        <f>O5525+T5525</f>
        <v>0</v>
      </c>
      <c r="Z5525" s="51">
        <f>P5525+U5525</f>
        <v>0</v>
      </c>
      <c r="AA5525" s="51">
        <f>Q5525+V5525</f>
        <v>0</v>
      </c>
      <c r="AB5525" s="51">
        <f>R5525+W5525</f>
        <v>0</v>
      </c>
      <c r="AC5525" s="52">
        <f>ROUND(X5525+Y5525+Z5525+AA5525+AB5525,1)</f>
        <v>252</v>
      </c>
      <c r="AD5525" s="53" t="s">
        <v>570</v>
      </c>
    </row>
    <row r="5526" spans="1:30">
      <c r="A5526" s="46"/>
      <c r="B5526" s="68" t="s">
        <v>602</v>
      </c>
      <c r="C5526" s="38" t="s">
        <v>533</v>
      </c>
      <c r="D5526" s="39">
        <v>0</v>
      </c>
      <c r="E5526" s="39">
        <v>0</v>
      </c>
      <c r="F5526" s="39">
        <v>0</v>
      </c>
      <c r="G5526" s="39">
        <v>0</v>
      </c>
      <c r="H5526" s="39">
        <v>0</v>
      </c>
      <c r="I5526" s="40">
        <v>0</v>
      </c>
      <c r="J5526" s="40">
        <v>0</v>
      </c>
      <c r="K5526" s="40">
        <v>42.5</v>
      </c>
      <c r="L5526" s="40">
        <v>42.5</v>
      </c>
      <c r="M5526" s="40">
        <v>0</v>
      </c>
      <c r="N5526" s="41" t="s">
        <v>533</v>
      </c>
      <c r="O5526" s="41" t="s">
        <v>533</v>
      </c>
      <c r="P5526" s="41" t="s">
        <v>533</v>
      </c>
      <c r="Q5526" s="41" t="s">
        <v>533</v>
      </c>
      <c r="R5526" s="41" t="s">
        <v>533</v>
      </c>
      <c r="S5526" s="41" t="s">
        <v>533</v>
      </c>
      <c r="T5526" s="41" t="s">
        <v>533</v>
      </c>
      <c r="U5526" s="41" t="s">
        <v>533</v>
      </c>
      <c r="V5526" s="41" t="s">
        <v>533</v>
      </c>
      <c r="W5526" s="41" t="s">
        <v>533</v>
      </c>
      <c r="X5526" s="41" t="s">
        <v>533</v>
      </c>
      <c r="Y5526" s="41" t="s">
        <v>533</v>
      </c>
      <c r="Z5526" s="41" t="s">
        <v>533</v>
      </c>
      <c r="AA5526" s="41" t="s">
        <v>533</v>
      </c>
      <c r="AB5526" s="41" t="s">
        <v>533</v>
      </c>
      <c r="AC5526" s="42">
        <f>(I5526*$AC$5494)+(J5526*$AC$5494)+(L5526*$AC$5494)+(K5526*$AC$5494)+(M5526*$AC$5494)+100</f>
        <v>270</v>
      </c>
      <c r="AD5526" s="69" t="s">
        <v>603</v>
      </c>
    </row>
    <row r="5527" spans="1:30">
      <c r="A5527" s="46"/>
      <c r="B5527" s="47" t="s">
        <v>604</v>
      </c>
      <c r="C5527" s="48" t="s">
        <v>535</v>
      </c>
      <c r="D5527" s="49">
        <v>85</v>
      </c>
      <c r="E5527" s="49">
        <v>0</v>
      </c>
      <c r="F5527" s="49">
        <v>0</v>
      </c>
      <c r="G5527" s="49">
        <v>0</v>
      </c>
      <c r="H5527" s="49">
        <v>30</v>
      </c>
      <c r="I5527" s="50">
        <v>10</v>
      </c>
      <c r="J5527" s="50">
        <v>30</v>
      </c>
      <c r="K5527" s="50">
        <v>42.5</v>
      </c>
      <c r="L5527" s="50">
        <v>42.5</v>
      </c>
      <c r="M5527" s="50">
        <v>0</v>
      </c>
      <c r="N5527" s="51">
        <f>D5527*$D$3</f>
        <v>118.99999999999999</v>
      </c>
      <c r="O5527" s="51">
        <f>E5527*$E$3</f>
        <v>0</v>
      </c>
      <c r="P5527" s="51">
        <f>F5527*$F$3</f>
        <v>0</v>
      </c>
      <c r="Q5527" s="51">
        <f>G5527*$G$3</f>
        <v>0</v>
      </c>
      <c r="R5527" s="51">
        <f>H5527*$H$3</f>
        <v>42</v>
      </c>
      <c r="S5527" s="51">
        <f>(N5527/100)*(I5527*$I$3)+(N5527/100)*(J5527*$J$3)</f>
        <v>95.199999999999989</v>
      </c>
      <c r="T5527" s="51">
        <f>(O5527/100)*(K5527*$K$3)</f>
        <v>0</v>
      </c>
      <c r="U5527" s="51">
        <f>(P5527/100)*(K5527*$K$3)+(P5527/100)*(L5527*$L$3)</f>
        <v>0</v>
      </c>
      <c r="V5527" s="51">
        <f>(Q5527/100)*(L5527*$L$3)</f>
        <v>0</v>
      </c>
      <c r="W5527" s="51">
        <f>(R5527/100)*(K5527*$K$3)+(R5527/100)*(L5527*$L$3)</f>
        <v>71.399999999999991</v>
      </c>
      <c r="X5527" s="51">
        <f>N5527+S5527</f>
        <v>214.2</v>
      </c>
      <c r="Y5527" s="51">
        <f>O5527+T5527</f>
        <v>0</v>
      </c>
      <c r="Z5527" s="51">
        <f>P5527+U5527</f>
        <v>0</v>
      </c>
      <c r="AA5527" s="51">
        <f>Q5527+V5527</f>
        <v>0</v>
      </c>
      <c r="AB5527" s="51">
        <f>R5527+W5527</f>
        <v>113.39999999999999</v>
      </c>
      <c r="AC5527" s="52">
        <f>ROUND(X5527+Y5527+Z5527+AA5527+AB5527,1)</f>
        <v>327.60000000000002</v>
      </c>
      <c r="AD5527" s="53" t="s">
        <v>598</v>
      </c>
    </row>
    <row r="5528" spans="1:30">
      <c r="A5528" s="46"/>
      <c r="B5528" s="68" t="s">
        <v>605</v>
      </c>
      <c r="C5528" s="38" t="s">
        <v>533</v>
      </c>
      <c r="D5528" s="39">
        <v>0</v>
      </c>
      <c r="E5528" s="39">
        <v>0</v>
      </c>
      <c r="F5528" s="39">
        <v>0</v>
      </c>
      <c r="G5528" s="39">
        <v>0</v>
      </c>
      <c r="H5528" s="39">
        <v>0</v>
      </c>
      <c r="I5528" s="40">
        <v>0</v>
      </c>
      <c r="J5528" s="40">
        <v>0</v>
      </c>
      <c r="K5528" s="40">
        <v>47.5</v>
      </c>
      <c r="L5528" s="40">
        <v>47.5</v>
      </c>
      <c r="M5528" s="40">
        <v>0</v>
      </c>
      <c r="N5528" s="41" t="s">
        <v>533</v>
      </c>
      <c r="O5528" s="41" t="s">
        <v>533</v>
      </c>
      <c r="P5528" s="41" t="s">
        <v>533</v>
      </c>
      <c r="Q5528" s="41" t="s">
        <v>533</v>
      </c>
      <c r="R5528" s="41" t="s">
        <v>533</v>
      </c>
      <c r="S5528" s="41" t="s">
        <v>533</v>
      </c>
      <c r="T5528" s="41" t="s">
        <v>533</v>
      </c>
      <c r="U5528" s="41" t="s">
        <v>533</v>
      </c>
      <c r="V5528" s="41" t="s">
        <v>533</v>
      </c>
      <c r="W5528" s="41" t="s">
        <v>533</v>
      </c>
      <c r="X5528" s="41" t="s">
        <v>533</v>
      </c>
      <c r="Y5528" s="41" t="s">
        <v>533</v>
      </c>
      <c r="Z5528" s="41" t="s">
        <v>533</v>
      </c>
      <c r="AA5528" s="41" t="s">
        <v>533</v>
      </c>
      <c r="AB5528" s="41" t="s">
        <v>533</v>
      </c>
      <c r="AC5528" s="42">
        <f>(I5528*$AC$5494)+(J5528*$AC$5494)+(L5528*$AC$5494)+(K5528*$AC$5494)+(M5528*$AC$5494)+100</f>
        <v>290</v>
      </c>
      <c r="AD5528" s="69" t="s">
        <v>606</v>
      </c>
    </row>
    <row r="5529" spans="1:30">
      <c r="A5529" s="46"/>
      <c r="B5529" s="47" t="s">
        <v>607</v>
      </c>
      <c r="C5529" s="48" t="s">
        <v>535</v>
      </c>
      <c r="D5529" s="49">
        <v>110</v>
      </c>
      <c r="E5529" s="49">
        <v>0</v>
      </c>
      <c r="F5529" s="49">
        <v>0</v>
      </c>
      <c r="G5529" s="49">
        <v>0</v>
      </c>
      <c r="H5529" s="49">
        <v>0</v>
      </c>
      <c r="I5529" s="50">
        <v>30</v>
      </c>
      <c r="J5529" s="50">
        <v>10</v>
      </c>
      <c r="K5529" s="50">
        <v>47.5</v>
      </c>
      <c r="L5529" s="50">
        <v>47.5</v>
      </c>
      <c r="M5529" s="50">
        <v>0</v>
      </c>
      <c r="N5529" s="51">
        <f>D5529*$D$3</f>
        <v>154</v>
      </c>
      <c r="O5529" s="51">
        <f>E5529*$E$3</f>
        <v>0</v>
      </c>
      <c r="P5529" s="51">
        <f>F5529*$F$3</f>
        <v>0</v>
      </c>
      <c r="Q5529" s="51">
        <f>G5529*$G$3</f>
        <v>0</v>
      </c>
      <c r="R5529" s="51">
        <f>H5529*$H$3</f>
        <v>0</v>
      </c>
      <c r="S5529" s="51">
        <f>(N5529/100)*(I5529*$I$3)+(N5529/100)*(J5529*$J$3)</f>
        <v>123.2</v>
      </c>
      <c r="T5529" s="51">
        <f>(O5529/100)*(K5529*$K$3)</f>
        <v>0</v>
      </c>
      <c r="U5529" s="51">
        <f>(P5529/100)*(K5529*$K$3)+(P5529/100)*(L5529*$L$3)</f>
        <v>0</v>
      </c>
      <c r="V5529" s="51">
        <f>(Q5529/100)*(L5529*$L$3)</f>
        <v>0</v>
      </c>
      <c r="W5529" s="51">
        <f>(R5529/100)*(K5529*$K$3)+(R5529/100)*(L5529*$L$3)</f>
        <v>0</v>
      </c>
      <c r="X5529" s="51">
        <f>N5529+S5529</f>
        <v>277.2</v>
      </c>
      <c r="Y5529" s="51">
        <f>O5529+T5529</f>
        <v>0</v>
      </c>
      <c r="Z5529" s="51">
        <f>P5529+U5529</f>
        <v>0</v>
      </c>
      <c r="AA5529" s="51">
        <f>Q5529+V5529</f>
        <v>0</v>
      </c>
      <c r="AB5529" s="51">
        <f>R5529+W5529</f>
        <v>0</v>
      </c>
      <c r="AC5529" s="52">
        <f>ROUND(X5529+Y5529+Z5529+AA5529+AB5529,1)</f>
        <v>277.2</v>
      </c>
      <c r="AD5529" s="53" t="s">
        <v>598</v>
      </c>
    </row>
    <row r="5530" spans="1:30">
      <c r="A5530" s="46"/>
      <c r="B5530" s="68" t="s">
        <v>608</v>
      </c>
      <c r="C5530" s="38" t="s">
        <v>533</v>
      </c>
      <c r="D5530" s="39">
        <v>0</v>
      </c>
      <c r="E5530" s="39">
        <v>0</v>
      </c>
      <c r="F5530" s="39">
        <v>0</v>
      </c>
      <c r="G5530" s="39">
        <v>0</v>
      </c>
      <c r="H5530" s="39">
        <v>0</v>
      </c>
      <c r="I5530" s="40">
        <v>0</v>
      </c>
      <c r="J5530" s="40">
        <v>0</v>
      </c>
      <c r="K5530" s="40">
        <v>50</v>
      </c>
      <c r="L5530" s="40">
        <v>50</v>
      </c>
      <c r="M5530" s="40">
        <v>0</v>
      </c>
      <c r="N5530" s="41" t="s">
        <v>533</v>
      </c>
      <c r="O5530" s="41" t="s">
        <v>533</v>
      </c>
      <c r="P5530" s="41" t="s">
        <v>533</v>
      </c>
      <c r="Q5530" s="41" t="s">
        <v>533</v>
      </c>
      <c r="R5530" s="41" t="s">
        <v>533</v>
      </c>
      <c r="S5530" s="41" t="s">
        <v>533</v>
      </c>
      <c r="T5530" s="41" t="s">
        <v>533</v>
      </c>
      <c r="U5530" s="41" t="s">
        <v>533</v>
      </c>
      <c r="V5530" s="41" t="s">
        <v>533</v>
      </c>
      <c r="W5530" s="41" t="s">
        <v>533</v>
      </c>
      <c r="X5530" s="41" t="s">
        <v>533</v>
      </c>
      <c r="Y5530" s="41" t="s">
        <v>533</v>
      </c>
      <c r="Z5530" s="41" t="s">
        <v>533</v>
      </c>
      <c r="AA5530" s="41" t="s">
        <v>533</v>
      </c>
      <c r="AB5530" s="41" t="s">
        <v>533</v>
      </c>
      <c r="AC5530" s="42">
        <f>(I5530*$AC$5494)+(J5530*$AC$5494)+(L5530*$AC$5494)+(K5530*$AC$5494)+(M5530*$AC$5494)+100</f>
        <v>300</v>
      </c>
      <c r="AD5530" s="69"/>
    </row>
    <row r="5531" spans="1:30">
      <c r="A5531" s="46"/>
      <c r="B5531" s="47" t="s">
        <v>609</v>
      </c>
      <c r="C5531" s="48" t="s">
        <v>535</v>
      </c>
      <c r="D5531" s="49">
        <v>100</v>
      </c>
      <c r="E5531" s="49">
        <v>0</v>
      </c>
      <c r="F5531" s="49">
        <v>0</v>
      </c>
      <c r="G5531" s="49">
        <v>0</v>
      </c>
      <c r="H5531" s="49">
        <v>30</v>
      </c>
      <c r="I5531" s="50">
        <v>50</v>
      </c>
      <c r="J5531" s="50">
        <v>10</v>
      </c>
      <c r="K5531" s="50">
        <v>50</v>
      </c>
      <c r="L5531" s="50">
        <v>50</v>
      </c>
      <c r="M5531" s="50">
        <v>0</v>
      </c>
      <c r="N5531" s="51">
        <f>D5531*$D$3</f>
        <v>140</v>
      </c>
      <c r="O5531" s="51">
        <f>E5531*$E$3</f>
        <v>0</v>
      </c>
      <c r="P5531" s="51">
        <f>F5531*$F$3</f>
        <v>0</v>
      </c>
      <c r="Q5531" s="51">
        <f>G5531*$G$3</f>
        <v>0</v>
      </c>
      <c r="R5531" s="51">
        <f>H5531*$H$3</f>
        <v>42</v>
      </c>
      <c r="S5531" s="51">
        <f>(N5531/100)*(I5531*$I$3)+(N5531/100)*(J5531*$J$3)</f>
        <v>168</v>
      </c>
      <c r="T5531" s="51">
        <f>(O5531/100)*(K5531*$K$3)</f>
        <v>0</v>
      </c>
      <c r="U5531" s="51">
        <f>(P5531/100)*(K5531*$K$3)+(P5531/100)*(L5531*$L$3)</f>
        <v>0</v>
      </c>
      <c r="V5531" s="51">
        <f>(Q5531/100)*(L5531*$L$3)</f>
        <v>0</v>
      </c>
      <c r="W5531" s="51">
        <f>(R5531/100)*(K5531*$K$3)+(R5531/100)*(L5531*$L$3)</f>
        <v>84</v>
      </c>
      <c r="X5531" s="51">
        <f>N5531+S5531</f>
        <v>308</v>
      </c>
      <c r="Y5531" s="51">
        <f>O5531+T5531</f>
        <v>0</v>
      </c>
      <c r="Z5531" s="51">
        <f>P5531+U5531</f>
        <v>0</v>
      </c>
      <c r="AA5531" s="51">
        <f>Q5531+V5531</f>
        <v>0</v>
      </c>
      <c r="AB5531" s="51">
        <f>R5531+W5531</f>
        <v>126</v>
      </c>
      <c r="AC5531" s="52">
        <f>ROUND(X5531+Y5531+Z5531+AA5531+AB5531,1)</f>
        <v>434</v>
      </c>
      <c r="AD5531" s="53" t="s">
        <v>610</v>
      </c>
    </row>
    <row r="5532" spans="1:30">
      <c r="A5532" s="46"/>
      <c r="B5532" s="68" t="s">
        <v>611</v>
      </c>
      <c r="C5532" s="38" t="s">
        <v>533</v>
      </c>
      <c r="D5532" s="39">
        <v>0</v>
      </c>
      <c r="E5532" s="39">
        <v>0</v>
      </c>
      <c r="F5532" s="39">
        <v>0</v>
      </c>
      <c r="G5532" s="39">
        <v>0</v>
      </c>
      <c r="H5532" s="39">
        <v>0</v>
      </c>
      <c r="I5532" s="40">
        <v>0</v>
      </c>
      <c r="J5532" s="40">
        <v>0</v>
      </c>
      <c r="K5532" s="40">
        <v>45</v>
      </c>
      <c r="L5532" s="40">
        <v>45</v>
      </c>
      <c r="M5532" s="40">
        <v>0</v>
      </c>
      <c r="N5532" s="41" t="s">
        <v>533</v>
      </c>
      <c r="O5532" s="41" t="s">
        <v>533</v>
      </c>
      <c r="P5532" s="41" t="s">
        <v>533</v>
      </c>
      <c r="Q5532" s="41" t="s">
        <v>533</v>
      </c>
      <c r="R5532" s="41" t="s">
        <v>533</v>
      </c>
      <c r="S5532" s="41" t="s">
        <v>533</v>
      </c>
      <c r="T5532" s="41" t="s">
        <v>533</v>
      </c>
      <c r="U5532" s="41" t="s">
        <v>533</v>
      </c>
      <c r="V5532" s="41" t="s">
        <v>533</v>
      </c>
      <c r="W5532" s="41" t="s">
        <v>533</v>
      </c>
      <c r="X5532" s="41" t="s">
        <v>533</v>
      </c>
      <c r="Y5532" s="41" t="s">
        <v>533</v>
      </c>
      <c r="Z5532" s="41" t="s">
        <v>533</v>
      </c>
      <c r="AA5532" s="41" t="s">
        <v>533</v>
      </c>
      <c r="AB5532" s="41" t="s">
        <v>533</v>
      </c>
      <c r="AC5532" s="42">
        <f>(I5532*$AC$5494)+(J5532*$AC$5494)+(L5532*$AC$5494)+(K5532*$AC$5494)+(M5532*$AC$5494)+100</f>
        <v>280</v>
      </c>
      <c r="AD5532" s="69"/>
    </row>
    <row r="5533" spans="1:30">
      <c r="A5533" s="46"/>
      <c r="B5533" s="47" t="s">
        <v>612</v>
      </c>
      <c r="C5533" s="48" t="s">
        <v>535</v>
      </c>
      <c r="D5533" s="49">
        <v>90</v>
      </c>
      <c r="E5533" s="49">
        <v>0</v>
      </c>
      <c r="F5533" s="49">
        <v>0</v>
      </c>
      <c r="G5533" s="49">
        <v>0</v>
      </c>
      <c r="H5533" s="49">
        <v>0</v>
      </c>
      <c r="I5533" s="50">
        <v>15</v>
      </c>
      <c r="J5533" s="50">
        <v>15</v>
      </c>
      <c r="K5533" s="50">
        <v>45</v>
      </c>
      <c r="L5533" s="50">
        <v>45</v>
      </c>
      <c r="M5533" s="50">
        <v>0</v>
      </c>
      <c r="N5533" s="51">
        <f>D5533*$D$3</f>
        <v>125.99999999999999</v>
      </c>
      <c r="O5533" s="51">
        <f>E5533*$E$3</f>
        <v>0</v>
      </c>
      <c r="P5533" s="51">
        <f>F5533*$F$3</f>
        <v>0</v>
      </c>
      <c r="Q5533" s="51">
        <f>G5533*$G$3</f>
        <v>0</v>
      </c>
      <c r="R5533" s="51">
        <f>H5533*$H$3</f>
        <v>0</v>
      </c>
      <c r="S5533" s="51">
        <f>(N5533/100)*(I5533*$I$3)+(N5533/100)*(J5533*$J$3)</f>
        <v>75.599999999999994</v>
      </c>
      <c r="T5533" s="51">
        <f>(O5533/100)*(K5533*$K$3)</f>
        <v>0</v>
      </c>
      <c r="U5533" s="51">
        <f>(P5533/100)*(K5533*$K$3)+(P5533/100)*(L5533*$L$3)</f>
        <v>0</v>
      </c>
      <c r="V5533" s="51">
        <f>(Q5533/100)*(L5533*$L$3)</f>
        <v>0</v>
      </c>
      <c r="W5533" s="51">
        <f>(R5533/100)*(K5533*$K$3)+(R5533/100)*(L5533*$L$3)</f>
        <v>0</v>
      </c>
      <c r="X5533" s="51">
        <f>N5533+S5533</f>
        <v>201.59999999999997</v>
      </c>
      <c r="Y5533" s="51">
        <f>O5533+T5533</f>
        <v>0</v>
      </c>
      <c r="Z5533" s="51">
        <f>P5533+U5533</f>
        <v>0</v>
      </c>
      <c r="AA5533" s="51">
        <f>Q5533+V5533</f>
        <v>0</v>
      </c>
      <c r="AB5533" s="51">
        <f>R5533+W5533</f>
        <v>0</v>
      </c>
      <c r="AC5533" s="52">
        <f>ROUND(X5533+Y5533+Z5533+AA5533+AB5533,1)</f>
        <v>201.6</v>
      </c>
      <c r="AD5533" s="53" t="s">
        <v>613</v>
      </c>
    </row>
    <row r="5534" spans="1:30">
      <c r="A5534" s="46"/>
      <c r="B5534" s="68" t="s">
        <v>614</v>
      </c>
      <c r="C5534" s="38" t="s">
        <v>533</v>
      </c>
      <c r="D5534" s="39">
        <v>0</v>
      </c>
      <c r="E5534" s="39">
        <v>0</v>
      </c>
      <c r="F5534" s="39">
        <v>0</v>
      </c>
      <c r="G5534" s="39">
        <v>0</v>
      </c>
      <c r="H5534" s="39">
        <v>0</v>
      </c>
      <c r="I5534" s="40">
        <v>0</v>
      </c>
      <c r="J5534" s="40">
        <v>0</v>
      </c>
      <c r="K5534" s="40">
        <v>47.5</v>
      </c>
      <c r="L5534" s="40">
        <v>47.5</v>
      </c>
      <c r="M5534" s="40">
        <v>0</v>
      </c>
      <c r="N5534" s="41" t="s">
        <v>533</v>
      </c>
      <c r="O5534" s="41" t="s">
        <v>533</v>
      </c>
      <c r="P5534" s="41" t="s">
        <v>533</v>
      </c>
      <c r="Q5534" s="41" t="s">
        <v>533</v>
      </c>
      <c r="R5534" s="41" t="s">
        <v>533</v>
      </c>
      <c r="S5534" s="41" t="s">
        <v>533</v>
      </c>
      <c r="T5534" s="41" t="s">
        <v>533</v>
      </c>
      <c r="U5534" s="41" t="s">
        <v>533</v>
      </c>
      <c r="V5534" s="41" t="s">
        <v>533</v>
      </c>
      <c r="W5534" s="41" t="s">
        <v>533</v>
      </c>
      <c r="X5534" s="41" t="s">
        <v>533</v>
      </c>
      <c r="Y5534" s="41" t="s">
        <v>533</v>
      </c>
      <c r="Z5534" s="41" t="s">
        <v>533</v>
      </c>
      <c r="AA5534" s="41" t="s">
        <v>533</v>
      </c>
      <c r="AB5534" s="41" t="s">
        <v>533</v>
      </c>
      <c r="AC5534" s="42">
        <f>(I5534*$AC$5494)+(J5534*$AC$5494)+(L5534*$AC$5494)+(K5534*$AC$5494)+(M5534*$AC$5494)+100</f>
        <v>290</v>
      </c>
      <c r="AD5534" s="69"/>
    </row>
    <row r="5535" spans="1:30">
      <c r="A5535" s="46"/>
      <c r="B5535" s="47" t="s">
        <v>607</v>
      </c>
      <c r="C5535" s="48" t="s">
        <v>535</v>
      </c>
      <c r="D5535" s="49">
        <v>102</v>
      </c>
      <c r="E5535" s="49">
        <v>0</v>
      </c>
      <c r="F5535" s="49">
        <v>0</v>
      </c>
      <c r="G5535" s="49">
        <v>0</v>
      </c>
      <c r="H5535" s="49">
        <v>0</v>
      </c>
      <c r="I5535" s="50">
        <v>40</v>
      </c>
      <c r="J5535" s="50">
        <v>10</v>
      </c>
      <c r="K5535" s="50">
        <v>47.5</v>
      </c>
      <c r="L5535" s="50">
        <v>47.5</v>
      </c>
      <c r="M5535" s="50">
        <v>0</v>
      </c>
      <c r="N5535" s="51">
        <f>D5535*$D$3</f>
        <v>142.79999999999998</v>
      </c>
      <c r="O5535" s="51">
        <f>E5535*$E$3</f>
        <v>0</v>
      </c>
      <c r="P5535" s="51">
        <f>F5535*$F$3</f>
        <v>0</v>
      </c>
      <c r="Q5535" s="51">
        <f>G5535*$G$3</f>
        <v>0</v>
      </c>
      <c r="R5535" s="51">
        <f>H5535*$H$3</f>
        <v>0</v>
      </c>
      <c r="S5535" s="51">
        <f>(N5535/100)*(I5535*$I$3)+(N5535/100)*(J5535*$J$3)</f>
        <v>142.79999999999998</v>
      </c>
      <c r="T5535" s="51">
        <f>(O5535/100)*(K5535*$K$3)</f>
        <v>0</v>
      </c>
      <c r="U5535" s="51">
        <f>(P5535/100)*(K5535*$K$3)+(P5535/100)*(L5535*$L$3)</f>
        <v>0</v>
      </c>
      <c r="V5535" s="51">
        <f>(Q5535/100)*(L5535*$L$3)</f>
        <v>0</v>
      </c>
      <c r="W5535" s="51">
        <f>(R5535/100)*(K5535*$K$3)+(R5535/100)*(L5535*$L$3)</f>
        <v>0</v>
      </c>
      <c r="X5535" s="51">
        <f>N5535+S5535</f>
        <v>285.59999999999997</v>
      </c>
      <c r="Y5535" s="51">
        <f>O5535+T5535</f>
        <v>0</v>
      </c>
      <c r="Z5535" s="51">
        <f>P5535+U5535</f>
        <v>0</v>
      </c>
      <c r="AA5535" s="51">
        <f>Q5535+V5535</f>
        <v>0</v>
      </c>
      <c r="AB5535" s="51">
        <f>R5535+W5535</f>
        <v>0</v>
      </c>
      <c r="AC5535" s="52">
        <f>ROUND(X5535+Y5535+Z5535+AA5535+AB5535,1)</f>
        <v>285.60000000000002</v>
      </c>
      <c r="AD5535" s="53" t="s">
        <v>615</v>
      </c>
    </row>
    <row r="5536" spans="1:30">
      <c r="A5536" s="46"/>
      <c r="B5536" s="68" t="s">
        <v>616</v>
      </c>
      <c r="C5536" s="38" t="s">
        <v>533</v>
      </c>
      <c r="D5536" s="39">
        <v>0</v>
      </c>
      <c r="E5536" s="39">
        <v>0</v>
      </c>
      <c r="F5536" s="39">
        <v>0</v>
      </c>
      <c r="G5536" s="39">
        <v>0</v>
      </c>
      <c r="H5536" s="39">
        <v>0</v>
      </c>
      <c r="I5536" s="40">
        <v>0</v>
      </c>
      <c r="J5536" s="40">
        <v>0</v>
      </c>
      <c r="K5536" s="40">
        <v>37.5</v>
      </c>
      <c r="L5536" s="40">
        <v>37.5</v>
      </c>
      <c r="M5536" s="40">
        <v>0</v>
      </c>
      <c r="N5536" s="41" t="s">
        <v>533</v>
      </c>
      <c r="O5536" s="41" t="s">
        <v>533</v>
      </c>
      <c r="P5536" s="41" t="s">
        <v>533</v>
      </c>
      <c r="Q5536" s="41" t="s">
        <v>533</v>
      </c>
      <c r="R5536" s="41" t="s">
        <v>533</v>
      </c>
      <c r="S5536" s="41" t="s">
        <v>533</v>
      </c>
      <c r="T5536" s="41" t="s">
        <v>533</v>
      </c>
      <c r="U5536" s="41" t="s">
        <v>533</v>
      </c>
      <c r="V5536" s="41" t="s">
        <v>533</v>
      </c>
      <c r="W5536" s="41" t="s">
        <v>533</v>
      </c>
      <c r="X5536" s="41" t="s">
        <v>533</v>
      </c>
      <c r="Y5536" s="41" t="s">
        <v>533</v>
      </c>
      <c r="Z5536" s="41" t="s">
        <v>533</v>
      </c>
      <c r="AA5536" s="41" t="s">
        <v>533</v>
      </c>
      <c r="AB5536" s="41" t="s">
        <v>533</v>
      </c>
      <c r="AC5536" s="42">
        <f>(I5536*$AC$5494)+(J5536*$AC$5494)+(L5536*$AC$5494)+(K5536*$AC$5494)+(M5536*$AC$5494)+100</f>
        <v>250</v>
      </c>
      <c r="AD5536" s="69"/>
    </row>
    <row r="5537" spans="1:30">
      <c r="A5537" s="46"/>
      <c r="B5537" s="47" t="s">
        <v>597</v>
      </c>
      <c r="C5537" s="48" t="s">
        <v>535</v>
      </c>
      <c r="D5537" s="49">
        <v>96</v>
      </c>
      <c r="E5537" s="49">
        <v>0</v>
      </c>
      <c r="F5537" s="49">
        <v>0</v>
      </c>
      <c r="G5537" s="49">
        <v>0</v>
      </c>
      <c r="H5537" s="49">
        <v>0</v>
      </c>
      <c r="I5537" s="50">
        <v>20</v>
      </c>
      <c r="J5537" s="50">
        <v>20</v>
      </c>
      <c r="K5537" s="50">
        <v>37.5</v>
      </c>
      <c r="L5537" s="50">
        <v>37.5</v>
      </c>
      <c r="M5537" s="50">
        <v>0</v>
      </c>
      <c r="N5537" s="51">
        <f>D5537*$D$3</f>
        <v>134.39999999999998</v>
      </c>
      <c r="O5537" s="51">
        <f>E5537*$E$3</f>
        <v>0</v>
      </c>
      <c r="P5537" s="51">
        <f>F5537*$F$3</f>
        <v>0</v>
      </c>
      <c r="Q5537" s="51">
        <f>G5537*$G$3</f>
        <v>0</v>
      </c>
      <c r="R5537" s="51">
        <f>H5537*$H$3</f>
        <v>0</v>
      </c>
      <c r="S5537" s="51">
        <f>(N5537/100)*(I5537*$I$3)+(N5537/100)*(J5537*$J$3)</f>
        <v>107.51999999999998</v>
      </c>
      <c r="T5537" s="51">
        <f>(O5537/100)*(K5537*$K$3)</f>
        <v>0</v>
      </c>
      <c r="U5537" s="51">
        <f>(P5537/100)*(K5537*$K$3)+(P5537/100)*(L5537*$L$3)</f>
        <v>0</v>
      </c>
      <c r="V5537" s="51">
        <f>(Q5537/100)*(L5537*$L$3)</f>
        <v>0</v>
      </c>
      <c r="W5537" s="51">
        <f>(R5537/100)*(K5537*$K$3)+(R5537/100)*(L5537*$L$3)</f>
        <v>0</v>
      </c>
      <c r="X5537" s="51">
        <f>N5537+S5537</f>
        <v>241.91999999999996</v>
      </c>
      <c r="Y5537" s="51">
        <f>O5537+T5537</f>
        <v>0</v>
      </c>
      <c r="Z5537" s="51">
        <f>P5537+U5537</f>
        <v>0</v>
      </c>
      <c r="AA5537" s="51">
        <f>Q5537+V5537</f>
        <v>0</v>
      </c>
      <c r="AB5537" s="51">
        <f>R5537+W5537</f>
        <v>0</v>
      </c>
      <c r="AC5537" s="52">
        <f>ROUND(X5537+Y5537+Z5537+AA5537+AB5537,1)</f>
        <v>241.9</v>
      </c>
      <c r="AD5537" s="53" t="s">
        <v>582</v>
      </c>
    </row>
    <row r="5538" spans="1:30">
      <c r="A5538" s="46"/>
      <c r="B5538" s="68" t="s">
        <v>617</v>
      </c>
      <c r="C5538" s="38" t="s">
        <v>533</v>
      </c>
      <c r="D5538" s="39">
        <v>0</v>
      </c>
      <c r="E5538" s="39">
        <v>0</v>
      </c>
      <c r="F5538" s="39">
        <v>0</v>
      </c>
      <c r="G5538" s="39">
        <v>0</v>
      </c>
      <c r="H5538" s="39">
        <v>0</v>
      </c>
      <c r="I5538" s="40">
        <v>0</v>
      </c>
      <c r="J5538" s="40">
        <v>0</v>
      </c>
      <c r="K5538" s="40">
        <v>50</v>
      </c>
      <c r="L5538" s="40">
        <v>50</v>
      </c>
      <c r="M5538" s="40">
        <v>0</v>
      </c>
      <c r="N5538" s="41" t="s">
        <v>533</v>
      </c>
      <c r="O5538" s="41" t="s">
        <v>533</v>
      </c>
      <c r="P5538" s="41" t="s">
        <v>533</v>
      </c>
      <c r="Q5538" s="41" t="s">
        <v>533</v>
      </c>
      <c r="R5538" s="41" t="s">
        <v>533</v>
      </c>
      <c r="S5538" s="41" t="s">
        <v>533</v>
      </c>
      <c r="T5538" s="41" t="s">
        <v>533</v>
      </c>
      <c r="U5538" s="41" t="s">
        <v>533</v>
      </c>
      <c r="V5538" s="41" t="s">
        <v>533</v>
      </c>
      <c r="W5538" s="41" t="s">
        <v>533</v>
      </c>
      <c r="X5538" s="41" t="s">
        <v>533</v>
      </c>
      <c r="Y5538" s="41" t="s">
        <v>533</v>
      </c>
      <c r="Z5538" s="41" t="s">
        <v>533</v>
      </c>
      <c r="AA5538" s="41" t="s">
        <v>533</v>
      </c>
      <c r="AB5538" s="41" t="s">
        <v>533</v>
      </c>
      <c r="AC5538" s="42">
        <f>(I5538*$AC$5494)+(J5538*$AC$5494)+(L5538*$AC$5494)+(K5538*$AC$5494)+(M5538*$AC$5494)+100</f>
        <v>300</v>
      </c>
      <c r="AD5538" s="69" t="s">
        <v>578</v>
      </c>
    </row>
    <row r="5539" spans="1:30">
      <c r="A5539" s="46"/>
      <c r="B5539" s="47" t="s">
        <v>609</v>
      </c>
      <c r="C5539" s="48" t="s">
        <v>535</v>
      </c>
      <c r="D5539" s="49">
        <v>94</v>
      </c>
      <c r="E5539" s="49">
        <v>0</v>
      </c>
      <c r="F5539" s="49">
        <v>0</v>
      </c>
      <c r="G5539" s="49">
        <v>0</v>
      </c>
      <c r="H5539" s="49">
        <v>0</v>
      </c>
      <c r="I5539" s="50">
        <v>20</v>
      </c>
      <c r="J5539" s="50">
        <v>20</v>
      </c>
      <c r="K5539" s="50">
        <v>50</v>
      </c>
      <c r="L5539" s="50">
        <v>50</v>
      </c>
      <c r="M5539" s="50">
        <v>0</v>
      </c>
      <c r="N5539" s="51">
        <f>D5539*$D$3</f>
        <v>131.6</v>
      </c>
      <c r="O5539" s="51">
        <f>E5539*$E$3</f>
        <v>0</v>
      </c>
      <c r="P5539" s="51">
        <f>F5539*$F$3</f>
        <v>0</v>
      </c>
      <c r="Q5539" s="51">
        <f>G5539*$G$3</f>
        <v>0</v>
      </c>
      <c r="R5539" s="51">
        <f>H5539*$H$3</f>
        <v>0</v>
      </c>
      <c r="S5539" s="51">
        <f>(N5539/100)*(I5539*$I$3)+(N5539/100)*(J5539*$J$3)</f>
        <v>105.27999999999999</v>
      </c>
      <c r="T5539" s="51">
        <f>(O5539/100)*(K5539*$K$3)</f>
        <v>0</v>
      </c>
      <c r="U5539" s="51">
        <f>(P5539/100)*(K5539*$K$3)+(P5539/100)*(L5539*$L$3)</f>
        <v>0</v>
      </c>
      <c r="V5539" s="51">
        <f>(Q5539/100)*(L5539*$L$3)</f>
        <v>0</v>
      </c>
      <c r="W5539" s="51">
        <f>(R5539/100)*(K5539*$K$3)+(R5539/100)*(L5539*$L$3)</f>
        <v>0</v>
      </c>
      <c r="X5539" s="51">
        <f>N5539+S5539</f>
        <v>236.88</v>
      </c>
      <c r="Y5539" s="51">
        <f>O5539+T5539</f>
        <v>0</v>
      </c>
      <c r="Z5539" s="51">
        <f>P5539+U5539</f>
        <v>0</v>
      </c>
      <c r="AA5539" s="51">
        <f>Q5539+V5539</f>
        <v>0</v>
      </c>
      <c r="AB5539" s="51">
        <f>R5539+W5539</f>
        <v>0</v>
      </c>
      <c r="AC5539" s="52">
        <f>ROUND(X5539+Y5539+Z5539+AA5539+AB5539,1)</f>
        <v>236.9</v>
      </c>
      <c r="AD5539" s="53" t="s">
        <v>618</v>
      </c>
    </row>
    <row r="5540" spans="1:30">
      <c r="A5540" s="46"/>
      <c r="B5540" s="68" t="s">
        <v>619</v>
      </c>
      <c r="C5540" s="38" t="s">
        <v>533</v>
      </c>
      <c r="D5540" s="39">
        <v>0</v>
      </c>
      <c r="E5540" s="39">
        <v>0</v>
      </c>
      <c r="F5540" s="39">
        <v>0</v>
      </c>
      <c r="G5540" s="39">
        <v>0</v>
      </c>
      <c r="H5540" s="39">
        <v>0</v>
      </c>
      <c r="I5540" s="40">
        <v>0</v>
      </c>
      <c r="J5540" s="40">
        <v>0</v>
      </c>
      <c r="K5540" s="40">
        <v>37.5</v>
      </c>
      <c r="L5540" s="40">
        <v>37.5</v>
      </c>
      <c r="M5540" s="40">
        <v>0</v>
      </c>
      <c r="N5540" s="41" t="s">
        <v>533</v>
      </c>
      <c r="O5540" s="41" t="s">
        <v>533</v>
      </c>
      <c r="P5540" s="41" t="s">
        <v>533</v>
      </c>
      <c r="Q5540" s="41" t="s">
        <v>533</v>
      </c>
      <c r="R5540" s="41" t="s">
        <v>533</v>
      </c>
      <c r="S5540" s="41" t="s">
        <v>533</v>
      </c>
      <c r="T5540" s="41" t="s">
        <v>533</v>
      </c>
      <c r="U5540" s="41" t="s">
        <v>533</v>
      </c>
      <c r="V5540" s="41" t="s">
        <v>533</v>
      </c>
      <c r="W5540" s="41" t="s">
        <v>533</v>
      </c>
      <c r="X5540" s="41" t="s">
        <v>533</v>
      </c>
      <c r="Y5540" s="41" t="s">
        <v>533</v>
      </c>
      <c r="Z5540" s="41" t="s">
        <v>533</v>
      </c>
      <c r="AA5540" s="41" t="s">
        <v>533</v>
      </c>
      <c r="AB5540" s="41" t="s">
        <v>533</v>
      </c>
      <c r="AC5540" s="42">
        <f>(I5540*$AC$5494)+(J5540*$AC$5494)+(L5540*$AC$5494)+(K5540*$AC$5494)+(M5540*$AC$5494)+100</f>
        <v>250</v>
      </c>
      <c r="AD5540" s="69"/>
    </row>
    <row r="5541" spans="1:30">
      <c r="A5541" s="46"/>
      <c r="B5541" s="47" t="s">
        <v>597</v>
      </c>
      <c r="C5541" s="48" t="s">
        <v>535</v>
      </c>
      <c r="D5541" s="49">
        <v>92</v>
      </c>
      <c r="E5541" s="49">
        <v>0</v>
      </c>
      <c r="F5541" s="49">
        <v>0</v>
      </c>
      <c r="G5541" s="49">
        <v>0</v>
      </c>
      <c r="H5541" s="49">
        <v>0</v>
      </c>
      <c r="I5541" s="50">
        <v>15</v>
      </c>
      <c r="J5541" s="50">
        <v>15</v>
      </c>
      <c r="K5541" s="50">
        <v>37.5</v>
      </c>
      <c r="L5541" s="50">
        <v>37.5</v>
      </c>
      <c r="M5541" s="50">
        <v>0</v>
      </c>
      <c r="N5541" s="51">
        <f>D5541*$D$3</f>
        <v>128.79999999999998</v>
      </c>
      <c r="O5541" s="51">
        <f>E5541*$E$3</f>
        <v>0</v>
      </c>
      <c r="P5541" s="51">
        <f>F5541*$F$3</f>
        <v>0</v>
      </c>
      <c r="Q5541" s="51">
        <f>G5541*$G$3</f>
        <v>0</v>
      </c>
      <c r="R5541" s="51">
        <f>H5541*$H$3</f>
        <v>0</v>
      </c>
      <c r="S5541" s="51">
        <f>(N5541/100)*(I5541*$I$3)+(N5541/100)*(J5541*$J$3)</f>
        <v>77.279999999999987</v>
      </c>
      <c r="T5541" s="51">
        <f>(O5541/100)*(K5541*$K$3)</f>
        <v>0</v>
      </c>
      <c r="U5541" s="51">
        <f>(P5541/100)*(K5541*$K$3)+(P5541/100)*(L5541*$L$3)</f>
        <v>0</v>
      </c>
      <c r="V5541" s="51">
        <f>(Q5541/100)*(L5541*$L$3)</f>
        <v>0</v>
      </c>
      <c r="W5541" s="51">
        <f>(R5541/100)*(K5541*$K$3)+(R5541/100)*(L5541*$L$3)</f>
        <v>0</v>
      </c>
      <c r="X5541" s="51">
        <f>N5541+S5541</f>
        <v>206.07999999999998</v>
      </c>
      <c r="Y5541" s="51">
        <f>O5541+T5541</f>
        <v>0</v>
      </c>
      <c r="Z5541" s="51">
        <f>P5541+U5541</f>
        <v>0</v>
      </c>
      <c r="AA5541" s="51">
        <f>Q5541+V5541</f>
        <v>0</v>
      </c>
      <c r="AB5541" s="51">
        <f>R5541+W5541</f>
        <v>0</v>
      </c>
      <c r="AC5541" s="52">
        <f>ROUND(X5541+Y5541+Z5541+AA5541+AB5541,1)</f>
        <v>206.1</v>
      </c>
      <c r="AD5541" s="53" t="s">
        <v>568</v>
      </c>
    </row>
    <row r="5542" spans="1:30">
      <c r="A5542" s="46"/>
      <c r="B5542" s="68" t="s">
        <v>620</v>
      </c>
      <c r="C5542" s="38" t="s">
        <v>533</v>
      </c>
      <c r="D5542" s="39">
        <v>0</v>
      </c>
      <c r="E5542" s="39">
        <v>0</v>
      </c>
      <c r="F5542" s="39">
        <v>0</v>
      </c>
      <c r="G5542" s="39">
        <v>0</v>
      </c>
      <c r="H5542" s="39">
        <v>0</v>
      </c>
      <c r="I5542" s="40">
        <v>0</v>
      </c>
      <c r="J5542" s="40">
        <v>0</v>
      </c>
      <c r="K5542" s="40">
        <v>45</v>
      </c>
      <c r="L5542" s="40">
        <v>45</v>
      </c>
      <c r="M5542" s="40">
        <v>0</v>
      </c>
      <c r="N5542" s="41" t="s">
        <v>533</v>
      </c>
      <c r="O5542" s="41" t="s">
        <v>533</v>
      </c>
      <c r="P5542" s="41" t="s">
        <v>533</v>
      </c>
      <c r="Q5542" s="41" t="s">
        <v>533</v>
      </c>
      <c r="R5542" s="41" t="s">
        <v>533</v>
      </c>
      <c r="S5542" s="41" t="s">
        <v>533</v>
      </c>
      <c r="T5542" s="41" t="s">
        <v>533</v>
      </c>
      <c r="U5542" s="41" t="s">
        <v>533</v>
      </c>
      <c r="V5542" s="41" t="s">
        <v>533</v>
      </c>
      <c r="W5542" s="41" t="s">
        <v>533</v>
      </c>
      <c r="X5542" s="41" t="s">
        <v>533</v>
      </c>
      <c r="Y5542" s="41" t="s">
        <v>533</v>
      </c>
      <c r="Z5542" s="41" t="s">
        <v>533</v>
      </c>
      <c r="AA5542" s="41" t="s">
        <v>533</v>
      </c>
      <c r="AB5542" s="41" t="s">
        <v>533</v>
      </c>
      <c r="AC5542" s="42">
        <f>(I5542*$AC$5494)+(J5542*$AC$5494)+(L5542*$AC$5494)+(K5542*$AC$5494)+(M5542*$AC$5494)+100</f>
        <v>280</v>
      </c>
      <c r="AD5542" s="69"/>
    </row>
    <row r="5543" spans="1:30">
      <c r="A5543" s="46"/>
      <c r="B5543" s="47" t="s">
        <v>604</v>
      </c>
      <c r="C5543" s="48" t="s">
        <v>535</v>
      </c>
      <c r="D5543" s="49">
        <v>98</v>
      </c>
      <c r="E5543" s="49">
        <v>0</v>
      </c>
      <c r="F5543" s="49">
        <v>0</v>
      </c>
      <c r="G5543" s="49">
        <v>0</v>
      </c>
      <c r="H5543" s="49">
        <v>0</v>
      </c>
      <c r="I5543" s="50">
        <v>15</v>
      </c>
      <c r="J5543" s="50">
        <v>15</v>
      </c>
      <c r="K5543" s="50">
        <v>45</v>
      </c>
      <c r="L5543" s="50">
        <v>45</v>
      </c>
      <c r="M5543" s="50">
        <v>0</v>
      </c>
      <c r="N5543" s="51">
        <f>D5543*$D$3</f>
        <v>137.19999999999999</v>
      </c>
      <c r="O5543" s="51">
        <f>E5543*$E$3</f>
        <v>0</v>
      </c>
      <c r="P5543" s="51">
        <f>F5543*$F$3</f>
        <v>0</v>
      </c>
      <c r="Q5543" s="51">
        <f>G5543*$G$3</f>
        <v>0</v>
      </c>
      <c r="R5543" s="51">
        <f>H5543*$H$3</f>
        <v>0</v>
      </c>
      <c r="S5543" s="51">
        <f>(N5543/100)*(I5543*$I$3)+(N5543/100)*(J5543*$J$3)</f>
        <v>82.32</v>
      </c>
      <c r="T5543" s="51">
        <f>(O5543/100)*(K5543*$K$3)</f>
        <v>0</v>
      </c>
      <c r="U5543" s="51">
        <f>(P5543/100)*(K5543*$K$3)+(P5543/100)*(L5543*$L$3)</f>
        <v>0</v>
      </c>
      <c r="V5543" s="51">
        <f>(Q5543/100)*(L5543*$L$3)</f>
        <v>0</v>
      </c>
      <c r="W5543" s="51">
        <f>(R5543/100)*(K5543*$K$3)+(R5543/100)*(L5543*$L$3)</f>
        <v>0</v>
      </c>
      <c r="X5543" s="51">
        <f>N5543+S5543</f>
        <v>219.51999999999998</v>
      </c>
      <c r="Y5543" s="51">
        <f>O5543+T5543</f>
        <v>0</v>
      </c>
      <c r="Z5543" s="51">
        <f>P5543+U5543</f>
        <v>0</v>
      </c>
      <c r="AA5543" s="51">
        <f>Q5543+V5543</f>
        <v>0</v>
      </c>
      <c r="AB5543" s="51">
        <f>R5543+W5543</f>
        <v>0</v>
      </c>
      <c r="AC5543" s="52">
        <f>ROUND(X5543+Y5543+Z5543+AA5543+AB5543,1)</f>
        <v>219.5</v>
      </c>
      <c r="AD5543" s="53" t="s">
        <v>621</v>
      </c>
    </row>
    <row r="5544" spans="1:30">
      <c r="A5544" s="46"/>
      <c r="B5544" s="68" t="s">
        <v>622</v>
      </c>
      <c r="C5544" s="38" t="s">
        <v>533</v>
      </c>
      <c r="D5544" s="39">
        <v>0</v>
      </c>
      <c r="E5544" s="39">
        <v>0</v>
      </c>
      <c r="F5544" s="39">
        <v>0</v>
      </c>
      <c r="G5544" s="39">
        <v>0</v>
      </c>
      <c r="H5544" s="39">
        <v>0</v>
      </c>
      <c r="I5544" s="40">
        <v>0</v>
      </c>
      <c r="J5544" s="40">
        <v>0</v>
      </c>
      <c r="K5544" s="40">
        <v>50</v>
      </c>
      <c r="L5544" s="40">
        <v>50</v>
      </c>
      <c r="M5544" s="40">
        <v>0</v>
      </c>
      <c r="N5544" s="41" t="s">
        <v>533</v>
      </c>
      <c r="O5544" s="41" t="s">
        <v>533</v>
      </c>
      <c r="P5544" s="41" t="s">
        <v>533</v>
      </c>
      <c r="Q5544" s="41" t="s">
        <v>533</v>
      </c>
      <c r="R5544" s="41" t="s">
        <v>533</v>
      </c>
      <c r="S5544" s="41" t="s">
        <v>533</v>
      </c>
      <c r="T5544" s="41" t="s">
        <v>533</v>
      </c>
      <c r="U5544" s="41" t="s">
        <v>533</v>
      </c>
      <c r="V5544" s="41" t="s">
        <v>533</v>
      </c>
      <c r="W5544" s="41" t="s">
        <v>533</v>
      </c>
      <c r="X5544" s="41" t="s">
        <v>533</v>
      </c>
      <c r="Y5544" s="41" t="s">
        <v>533</v>
      </c>
      <c r="Z5544" s="41" t="s">
        <v>533</v>
      </c>
      <c r="AA5544" s="41" t="s">
        <v>533</v>
      </c>
      <c r="AB5544" s="41" t="s">
        <v>533</v>
      </c>
      <c r="AC5544" s="42">
        <f>(I5544*$AC$5494)+(J5544*$AC$5494)+(L5544*$AC$5494)+(K5544*$AC$5494)+(M5544*$AC$5494)+100</f>
        <v>300</v>
      </c>
      <c r="AD5544" s="69"/>
    </row>
    <row r="5545" spans="1:30">
      <c r="A5545" s="46"/>
      <c r="B5545" s="47" t="s">
        <v>609</v>
      </c>
      <c r="C5545" s="48" t="s">
        <v>535</v>
      </c>
      <c r="D5545" s="49">
        <v>101</v>
      </c>
      <c r="E5545" s="49">
        <v>0</v>
      </c>
      <c r="F5545" s="49">
        <v>0</v>
      </c>
      <c r="G5545" s="49">
        <v>0</v>
      </c>
      <c r="H5545" s="49">
        <v>0</v>
      </c>
      <c r="I5545" s="50">
        <v>20</v>
      </c>
      <c r="J5545" s="50">
        <v>20</v>
      </c>
      <c r="K5545" s="50">
        <v>50</v>
      </c>
      <c r="L5545" s="50">
        <v>50</v>
      </c>
      <c r="M5545" s="50">
        <v>0</v>
      </c>
      <c r="N5545" s="51">
        <f>D5545*$D$3</f>
        <v>141.39999999999998</v>
      </c>
      <c r="O5545" s="51">
        <f>E5545*$E$3</f>
        <v>0</v>
      </c>
      <c r="P5545" s="51">
        <f>F5545*$F$3</f>
        <v>0</v>
      </c>
      <c r="Q5545" s="51">
        <f>G5545*$G$3</f>
        <v>0</v>
      </c>
      <c r="R5545" s="51">
        <f>H5545*$H$3</f>
        <v>0</v>
      </c>
      <c r="S5545" s="51">
        <f>(N5545/100)*(I5545*$I$3)+(N5545/100)*(J5545*$J$3)</f>
        <v>113.11999999999998</v>
      </c>
      <c r="T5545" s="51">
        <f>(O5545/100)*(K5545*$K$3)</f>
        <v>0</v>
      </c>
      <c r="U5545" s="51">
        <f>(P5545/100)*(K5545*$K$3)+(P5545/100)*(L5545*$L$3)</f>
        <v>0</v>
      </c>
      <c r="V5545" s="51">
        <f>(Q5545/100)*(L5545*$L$3)</f>
        <v>0</v>
      </c>
      <c r="W5545" s="51">
        <f>(R5545/100)*(K5545*$K$3)+(R5545/100)*(L5545*$L$3)</f>
        <v>0</v>
      </c>
      <c r="X5545" s="51">
        <f>N5545+S5545</f>
        <v>254.51999999999995</v>
      </c>
      <c r="Y5545" s="51">
        <f>O5545+T5545</f>
        <v>0</v>
      </c>
      <c r="Z5545" s="51">
        <f>P5545+U5545</f>
        <v>0</v>
      </c>
      <c r="AA5545" s="51">
        <f>Q5545+V5545</f>
        <v>0</v>
      </c>
      <c r="AB5545" s="51">
        <f>R5545+W5545</f>
        <v>0</v>
      </c>
      <c r="AC5545" s="52">
        <f>ROUND(X5545+Y5545+Z5545+AA5545+AB5545,1)</f>
        <v>254.5</v>
      </c>
      <c r="AD5545" s="53" t="s">
        <v>623</v>
      </c>
    </row>
    <row r="5546" spans="1:30">
      <c r="A5546" s="46"/>
      <c r="B5546" s="68" t="s">
        <v>624</v>
      </c>
      <c r="C5546" s="38" t="s">
        <v>533</v>
      </c>
      <c r="D5546" s="39">
        <v>0</v>
      </c>
      <c r="E5546" s="39">
        <v>0</v>
      </c>
      <c r="F5546" s="39">
        <v>0</v>
      </c>
      <c r="G5546" s="39">
        <v>0</v>
      </c>
      <c r="H5546" s="39">
        <v>0</v>
      </c>
      <c r="I5546" s="40">
        <v>0</v>
      </c>
      <c r="J5546" s="40">
        <v>0</v>
      </c>
      <c r="K5546" s="40">
        <v>42.5</v>
      </c>
      <c r="L5546" s="40">
        <v>42.5</v>
      </c>
      <c r="M5546" s="40">
        <v>0</v>
      </c>
      <c r="N5546" s="41" t="s">
        <v>533</v>
      </c>
      <c r="O5546" s="41" t="s">
        <v>533</v>
      </c>
      <c r="P5546" s="41" t="s">
        <v>533</v>
      </c>
      <c r="Q5546" s="41" t="s">
        <v>533</v>
      </c>
      <c r="R5546" s="41" t="s">
        <v>533</v>
      </c>
      <c r="S5546" s="41" t="s">
        <v>533</v>
      </c>
      <c r="T5546" s="41" t="s">
        <v>533</v>
      </c>
      <c r="U5546" s="41" t="s">
        <v>533</v>
      </c>
      <c r="V5546" s="41" t="s">
        <v>533</v>
      </c>
      <c r="W5546" s="41" t="s">
        <v>533</v>
      </c>
      <c r="X5546" s="41" t="s">
        <v>533</v>
      </c>
      <c r="Y5546" s="41" t="s">
        <v>533</v>
      </c>
      <c r="Z5546" s="41" t="s">
        <v>533</v>
      </c>
      <c r="AA5546" s="41" t="s">
        <v>533</v>
      </c>
      <c r="AB5546" s="41" t="s">
        <v>533</v>
      </c>
      <c r="AC5546" s="42">
        <f>(I5546*$AC$5494)+(J5546*$AC$5494)+(L5546*$AC$5494)+(K5546*$AC$5494)+(M5546*$AC$5494)+100</f>
        <v>270</v>
      </c>
      <c r="AD5546" s="69"/>
    </row>
    <row r="5547" spans="1:30">
      <c r="A5547" s="46"/>
      <c r="B5547" s="47" t="s">
        <v>601</v>
      </c>
      <c r="C5547" s="48" t="s">
        <v>535</v>
      </c>
      <c r="D5547" s="49">
        <v>0</v>
      </c>
      <c r="E5547" s="49">
        <v>0</v>
      </c>
      <c r="F5547" s="49">
        <v>0</v>
      </c>
      <c r="G5547" s="49">
        <v>0</v>
      </c>
      <c r="H5547" s="49">
        <v>90</v>
      </c>
      <c r="I5547" s="50">
        <v>0</v>
      </c>
      <c r="J5547" s="50">
        <v>0</v>
      </c>
      <c r="K5547" s="50">
        <v>42.5</v>
      </c>
      <c r="L5547" s="50">
        <v>42.5</v>
      </c>
      <c r="M5547" s="50">
        <v>0</v>
      </c>
      <c r="N5547" s="51">
        <f>D5547*$D$3</f>
        <v>0</v>
      </c>
      <c r="O5547" s="51">
        <f>E5547*$E$3</f>
        <v>0</v>
      </c>
      <c r="P5547" s="51">
        <f>F5547*$F$3</f>
        <v>0</v>
      </c>
      <c r="Q5547" s="51">
        <f>G5547*$G$3</f>
        <v>0</v>
      </c>
      <c r="R5547" s="51">
        <f>H5547*$H$3</f>
        <v>125.99999999999999</v>
      </c>
      <c r="S5547" s="51">
        <f>(N5547/100)*(I5547*$I$3)+(N5547/100)*(J5547*$J$3)</f>
        <v>0</v>
      </c>
      <c r="T5547" s="51">
        <f>(O5547/100)*(K5547*$K$3)</f>
        <v>0</v>
      </c>
      <c r="U5547" s="51">
        <f>(P5547/100)*(K5547*$K$3)+(P5547/100)*(L5547*$L$3)</f>
        <v>0</v>
      </c>
      <c r="V5547" s="51">
        <f>(Q5547/100)*(L5547*$L$3)</f>
        <v>0</v>
      </c>
      <c r="W5547" s="51">
        <f>(R5547/100)*(K5547*$K$3)+(R5547/100)*(L5547*$L$3)</f>
        <v>214.19999999999996</v>
      </c>
      <c r="X5547" s="51">
        <f>N5547+S5547</f>
        <v>0</v>
      </c>
      <c r="Y5547" s="51">
        <f>O5547+T5547</f>
        <v>0</v>
      </c>
      <c r="Z5547" s="51">
        <f>P5547+U5547</f>
        <v>0</v>
      </c>
      <c r="AA5547" s="51">
        <f>Q5547+V5547</f>
        <v>0</v>
      </c>
      <c r="AB5547" s="51">
        <f>R5547+W5547</f>
        <v>340.19999999999993</v>
      </c>
      <c r="AC5547" s="52">
        <f>ROUND(X5547+Y5547+Z5547+AA5547+AB5547,1)</f>
        <v>340.2</v>
      </c>
      <c r="AD5547" s="53" t="s">
        <v>625</v>
      </c>
    </row>
    <row r="5548" spans="1:30">
      <c r="A5548" s="46" t="s">
        <v>561</v>
      </c>
      <c r="B5548" s="68" t="s">
        <v>626</v>
      </c>
      <c r="C5548" s="38" t="s">
        <v>532</v>
      </c>
      <c r="D5548" s="39">
        <v>80</v>
      </c>
      <c r="E5548" s="39">
        <v>0</v>
      </c>
      <c r="F5548" s="39">
        <v>0</v>
      </c>
      <c r="G5548" s="39">
        <v>0</v>
      </c>
      <c r="H5548" s="39">
        <v>40</v>
      </c>
      <c r="I5548" s="40">
        <v>0</v>
      </c>
      <c r="J5548" s="40">
        <v>0</v>
      </c>
      <c r="K5548" s="40">
        <v>40</v>
      </c>
      <c r="L5548" s="40">
        <v>40</v>
      </c>
      <c r="M5548" s="40">
        <v>0</v>
      </c>
      <c r="N5548" s="41" t="s">
        <v>533</v>
      </c>
      <c r="O5548" s="41" t="s">
        <v>533</v>
      </c>
      <c r="P5548" s="41" t="s">
        <v>533</v>
      </c>
      <c r="Q5548" s="41" t="s">
        <v>533</v>
      </c>
      <c r="R5548" s="41" t="s">
        <v>533</v>
      </c>
      <c r="S5548" s="41" t="s">
        <v>533</v>
      </c>
      <c r="T5548" s="41" t="s">
        <v>533</v>
      </c>
      <c r="U5548" s="41" t="s">
        <v>533</v>
      </c>
      <c r="V5548" s="41" t="s">
        <v>533</v>
      </c>
      <c r="W5548" s="41" t="s">
        <v>533</v>
      </c>
      <c r="X5548" s="41" t="s">
        <v>533</v>
      </c>
      <c r="Y5548" s="41" t="s">
        <v>533</v>
      </c>
      <c r="Z5548" s="41" t="s">
        <v>533</v>
      </c>
      <c r="AA5548" s="41" t="s">
        <v>533</v>
      </c>
      <c r="AB5548" s="41" t="s">
        <v>533</v>
      </c>
      <c r="AC5548" s="42">
        <f>(I5548*$AC$5494)+(J5548*$AC$5494)+(L5548*$AC$5494)+(K5548*$AC$5494)+(M5548*$AC$5494)+100</f>
        <v>260</v>
      </c>
      <c r="AD5548" s="69"/>
    </row>
    <row r="5549" spans="1:30">
      <c r="A5549" s="46"/>
      <c r="B5549" s="47" t="s">
        <v>604</v>
      </c>
      <c r="C5549" s="48" t="s">
        <v>535</v>
      </c>
      <c r="D5549" s="49">
        <v>80</v>
      </c>
      <c r="E5549" s="49">
        <v>0</v>
      </c>
      <c r="F5549" s="49">
        <v>0</v>
      </c>
      <c r="G5549" s="49">
        <v>0</v>
      </c>
      <c r="H5549" s="49">
        <v>40</v>
      </c>
      <c r="I5549" s="50">
        <v>30</v>
      </c>
      <c r="J5549" s="50">
        <v>30</v>
      </c>
      <c r="K5549" s="50">
        <v>40</v>
      </c>
      <c r="L5549" s="50">
        <v>40</v>
      </c>
      <c r="M5549" s="50">
        <v>0</v>
      </c>
      <c r="N5549" s="51">
        <f>D5549*$D$3</f>
        <v>112</v>
      </c>
      <c r="O5549" s="51">
        <f>E5549*$E$3</f>
        <v>0</v>
      </c>
      <c r="P5549" s="51">
        <f>F5549*$F$3</f>
        <v>0</v>
      </c>
      <c r="Q5549" s="51">
        <f>G5549*$G$3</f>
        <v>0</v>
      </c>
      <c r="R5549" s="51">
        <f>H5549*$H$3</f>
        <v>56</v>
      </c>
      <c r="S5549" s="51">
        <f>(N5549/100)*(I5549*$I$3)+(N5549/100)*(J5549*$J$3)</f>
        <v>134.4</v>
      </c>
      <c r="T5549" s="51">
        <f>(O5549/100)*(K5549*$K$3)</f>
        <v>0</v>
      </c>
      <c r="U5549" s="51">
        <f>(P5549/100)*(K5549*$K$3)+(P5549/100)*(L5549*$L$3)</f>
        <v>0</v>
      </c>
      <c r="V5549" s="51">
        <f>(Q5549/100)*(L5549*$L$3)</f>
        <v>0</v>
      </c>
      <c r="W5549" s="51">
        <f>(R5549/100)*(K5549*$K$3)+(R5549/100)*(L5549*$L$3)</f>
        <v>89.600000000000009</v>
      </c>
      <c r="X5549" s="51">
        <f>N5549+S5549</f>
        <v>246.4</v>
      </c>
      <c r="Y5549" s="51">
        <f>O5549+T5549</f>
        <v>0</v>
      </c>
      <c r="Z5549" s="51">
        <f>P5549+U5549</f>
        <v>0</v>
      </c>
      <c r="AA5549" s="51">
        <f>Q5549+V5549</f>
        <v>0</v>
      </c>
      <c r="AB5549" s="51">
        <f>R5549+W5549</f>
        <v>145.60000000000002</v>
      </c>
      <c r="AC5549" s="52">
        <f>ROUND(X5549+Y5549+Z5549+AA5549+AB5549,1)</f>
        <v>392</v>
      </c>
      <c r="AD5549" s="53" t="s">
        <v>592</v>
      </c>
    </row>
    <row r="5550" spans="1:30">
      <c r="A5550" s="46" t="s">
        <v>561</v>
      </c>
      <c r="B5550" s="68" t="s">
        <v>627</v>
      </c>
      <c r="C5550" s="38" t="s">
        <v>532</v>
      </c>
      <c r="D5550" s="39">
        <v>75</v>
      </c>
      <c r="E5550" s="39">
        <v>0</v>
      </c>
      <c r="F5550" s="39">
        <v>0</v>
      </c>
      <c r="G5550" s="39">
        <v>0</v>
      </c>
      <c r="H5550" s="39">
        <v>55</v>
      </c>
      <c r="I5550" s="40">
        <v>0</v>
      </c>
      <c r="J5550" s="40">
        <v>0</v>
      </c>
      <c r="K5550" s="40">
        <v>37.5</v>
      </c>
      <c r="L5550" s="40">
        <v>37.5</v>
      </c>
      <c r="M5550" s="40">
        <v>0</v>
      </c>
      <c r="N5550" s="41" t="s">
        <v>533</v>
      </c>
      <c r="O5550" s="41" t="s">
        <v>533</v>
      </c>
      <c r="P5550" s="41" t="s">
        <v>533</v>
      </c>
      <c r="Q5550" s="41" t="s">
        <v>533</v>
      </c>
      <c r="R5550" s="41" t="s">
        <v>533</v>
      </c>
      <c r="S5550" s="41" t="s">
        <v>533</v>
      </c>
      <c r="T5550" s="41" t="s">
        <v>533</v>
      </c>
      <c r="U5550" s="41" t="s">
        <v>533</v>
      </c>
      <c r="V5550" s="41" t="s">
        <v>533</v>
      </c>
      <c r="W5550" s="41" t="s">
        <v>533</v>
      </c>
      <c r="X5550" s="41" t="s">
        <v>533</v>
      </c>
      <c r="Y5550" s="41" t="s">
        <v>533</v>
      </c>
      <c r="Z5550" s="41" t="s">
        <v>533</v>
      </c>
      <c r="AA5550" s="41" t="s">
        <v>533</v>
      </c>
      <c r="AB5550" s="41" t="s">
        <v>533</v>
      </c>
      <c r="AC5550" s="42">
        <f>(I5550*$AC$5494)+(J5550*$AC$5494)+(L5550*$AC$5494)+(K5550*$AC$5494)+(M5550*$AC$5494)+100</f>
        <v>250</v>
      </c>
      <c r="AD5550" s="69"/>
    </row>
    <row r="5551" spans="1:30">
      <c r="A5551" s="46"/>
      <c r="B5551" s="47" t="s">
        <v>604</v>
      </c>
      <c r="C5551" s="48" t="s">
        <v>535</v>
      </c>
      <c r="D5551" s="49">
        <v>75</v>
      </c>
      <c r="E5551" s="49">
        <v>0</v>
      </c>
      <c r="F5551" s="49">
        <v>0</v>
      </c>
      <c r="G5551" s="49">
        <v>0</v>
      </c>
      <c r="H5551" s="49">
        <v>55</v>
      </c>
      <c r="I5551" s="50">
        <v>30</v>
      </c>
      <c r="J5551" s="50">
        <v>40</v>
      </c>
      <c r="K5551" s="50">
        <v>37.5</v>
      </c>
      <c r="L5551" s="50">
        <v>37.5</v>
      </c>
      <c r="M5551" s="50">
        <v>0</v>
      </c>
      <c r="N5551" s="51">
        <f>D5551*$D$3</f>
        <v>105</v>
      </c>
      <c r="O5551" s="51">
        <f>E5551*$E$3</f>
        <v>0</v>
      </c>
      <c r="P5551" s="51">
        <f>F5551*$F$3</f>
        <v>0</v>
      </c>
      <c r="Q5551" s="51">
        <f>G5551*$G$3</f>
        <v>0</v>
      </c>
      <c r="R5551" s="51">
        <f>H5551*$H$3</f>
        <v>77</v>
      </c>
      <c r="S5551" s="51">
        <f>(N5551/100)*(I5551*$I$3)+(N5551/100)*(J5551*$J$3)</f>
        <v>147</v>
      </c>
      <c r="T5551" s="51">
        <f>(O5551/100)*(K5551*$K$3)</f>
        <v>0</v>
      </c>
      <c r="U5551" s="51">
        <f>(P5551/100)*(K5551*$K$3)+(P5551/100)*(L5551*$L$3)</f>
        <v>0</v>
      </c>
      <c r="V5551" s="51">
        <f>(Q5551/100)*(L5551*$L$3)</f>
        <v>0</v>
      </c>
      <c r="W5551" s="51">
        <f>(R5551/100)*(K5551*$K$3)+(R5551/100)*(L5551*$L$3)</f>
        <v>115.5</v>
      </c>
      <c r="X5551" s="51">
        <f>N5551+S5551</f>
        <v>252</v>
      </c>
      <c r="Y5551" s="51">
        <f>O5551+T5551</f>
        <v>0</v>
      </c>
      <c r="Z5551" s="51">
        <f>P5551+U5551</f>
        <v>0</v>
      </c>
      <c r="AA5551" s="51">
        <f>Q5551+V5551</f>
        <v>0</v>
      </c>
      <c r="AB5551" s="51">
        <f>R5551+W5551</f>
        <v>192.5</v>
      </c>
      <c r="AC5551" s="52">
        <f>ROUND(X5551+Y5551+Z5551+AA5551+AB5551,1)</f>
        <v>444.5</v>
      </c>
      <c r="AD5551" s="53" t="s">
        <v>598</v>
      </c>
    </row>
    <row r="5552" spans="1:30">
      <c r="A5552" s="46" t="s">
        <v>561</v>
      </c>
      <c r="B5552" s="68" t="s">
        <v>628</v>
      </c>
      <c r="C5552" s="38" t="s">
        <v>532</v>
      </c>
      <c r="D5552" s="39">
        <v>90</v>
      </c>
      <c r="E5552" s="39">
        <v>0</v>
      </c>
      <c r="F5552" s="39">
        <v>0</v>
      </c>
      <c r="G5552" s="39">
        <v>0</v>
      </c>
      <c r="H5552" s="39">
        <v>30</v>
      </c>
      <c r="I5552" s="40">
        <v>0</v>
      </c>
      <c r="J5552" s="40">
        <v>0</v>
      </c>
      <c r="K5552" s="40">
        <v>37.5</v>
      </c>
      <c r="L5552" s="40">
        <v>37.5</v>
      </c>
      <c r="M5552" s="40">
        <v>0</v>
      </c>
      <c r="N5552" s="41" t="s">
        <v>533</v>
      </c>
      <c r="O5552" s="41" t="s">
        <v>533</v>
      </c>
      <c r="P5552" s="41" t="s">
        <v>533</v>
      </c>
      <c r="Q5552" s="41" t="s">
        <v>533</v>
      </c>
      <c r="R5552" s="41" t="s">
        <v>533</v>
      </c>
      <c r="S5552" s="41" t="s">
        <v>533</v>
      </c>
      <c r="T5552" s="41" t="s">
        <v>533</v>
      </c>
      <c r="U5552" s="41" t="s">
        <v>533</v>
      </c>
      <c r="V5552" s="41" t="s">
        <v>533</v>
      </c>
      <c r="W5552" s="41" t="s">
        <v>533</v>
      </c>
      <c r="X5552" s="41" t="s">
        <v>533</v>
      </c>
      <c r="Y5552" s="41" t="s">
        <v>533</v>
      </c>
      <c r="Z5552" s="41" t="s">
        <v>533</v>
      </c>
      <c r="AA5552" s="41" t="s">
        <v>533</v>
      </c>
      <c r="AB5552" s="41" t="s">
        <v>533</v>
      </c>
      <c r="AC5552" s="42">
        <f>(I5552*$AC$5494)+(J5552*$AC$5494)+(L5552*$AC$5494)+(K5552*$AC$5494)+(M5552*$AC$5494)+100</f>
        <v>250</v>
      </c>
      <c r="AD5552" s="69" t="s">
        <v>629</v>
      </c>
    </row>
    <row r="5553" spans="1:30">
      <c r="A5553" s="46"/>
      <c r="B5553" s="47" t="s">
        <v>601</v>
      </c>
      <c r="C5553" s="48" t="s">
        <v>535</v>
      </c>
      <c r="D5553" s="49">
        <v>90</v>
      </c>
      <c r="E5553" s="49">
        <v>0</v>
      </c>
      <c r="F5553" s="49">
        <v>0</v>
      </c>
      <c r="G5553" s="49">
        <v>0</v>
      </c>
      <c r="H5553" s="49">
        <v>30</v>
      </c>
      <c r="I5553" s="50">
        <v>50</v>
      </c>
      <c r="J5553" s="50">
        <v>20</v>
      </c>
      <c r="K5553" s="50">
        <v>37.5</v>
      </c>
      <c r="L5553" s="50">
        <v>37.5</v>
      </c>
      <c r="M5553" s="50">
        <v>0</v>
      </c>
      <c r="N5553" s="51">
        <f>D5553*$D$3</f>
        <v>125.99999999999999</v>
      </c>
      <c r="O5553" s="51">
        <f>E5553*$E$3</f>
        <v>0</v>
      </c>
      <c r="P5553" s="51">
        <f>F5553*$F$3</f>
        <v>0</v>
      </c>
      <c r="Q5553" s="51">
        <f>G5553*$G$3</f>
        <v>0</v>
      </c>
      <c r="R5553" s="51">
        <f>H5553*$H$3</f>
        <v>42</v>
      </c>
      <c r="S5553" s="51">
        <f>(N5553/100)*(I5553*$I$3)+(N5553/100)*(J5553*$J$3)</f>
        <v>176.39999999999998</v>
      </c>
      <c r="T5553" s="51">
        <f>(O5553/100)*(K5553*$K$3)</f>
        <v>0</v>
      </c>
      <c r="U5553" s="51">
        <f>(P5553/100)*(K5553*$K$3)+(P5553/100)*(L5553*$L$3)</f>
        <v>0</v>
      </c>
      <c r="V5553" s="51">
        <f>(Q5553/100)*(L5553*$L$3)</f>
        <v>0</v>
      </c>
      <c r="W5553" s="51">
        <f>(R5553/100)*(K5553*$K$3)+(R5553/100)*(L5553*$L$3)</f>
        <v>63</v>
      </c>
      <c r="X5553" s="51">
        <f>N5553+S5553</f>
        <v>302.39999999999998</v>
      </c>
      <c r="Y5553" s="51">
        <f>O5553+T5553</f>
        <v>0</v>
      </c>
      <c r="Z5553" s="51">
        <f>P5553+U5553</f>
        <v>0</v>
      </c>
      <c r="AA5553" s="51">
        <f>Q5553+V5553</f>
        <v>0</v>
      </c>
      <c r="AB5553" s="51">
        <f>R5553+W5553</f>
        <v>105</v>
      </c>
      <c r="AC5553" s="52">
        <f>ROUND(X5553+Y5553+Z5553+AA5553+AB5553,1)</f>
        <v>407.4</v>
      </c>
      <c r="AD5553" s="53" t="s">
        <v>630</v>
      </c>
    </row>
    <row r="5554" spans="1:30">
      <c r="A5554" s="62"/>
      <c r="B5554" s="210" t="s">
        <v>631</v>
      </c>
      <c r="C5554" s="210"/>
      <c r="D5554" s="210"/>
      <c r="E5554" s="210"/>
      <c r="F5554" s="210"/>
      <c r="G5554" s="210"/>
      <c r="H5554" s="210"/>
      <c r="I5554" s="210"/>
      <c r="J5554" s="210"/>
      <c r="K5554" s="210"/>
      <c r="L5554" s="210"/>
      <c r="M5554" s="210"/>
      <c r="N5554" s="210"/>
      <c r="O5554" s="210"/>
      <c r="P5554" s="210"/>
      <c r="Q5554" s="210"/>
      <c r="R5554" s="210"/>
      <c r="S5554" s="210"/>
      <c r="T5554" s="210"/>
      <c r="U5554" s="210"/>
      <c r="V5554" s="210"/>
      <c r="W5554" s="210"/>
      <c r="X5554" s="210"/>
      <c r="Y5554" s="210"/>
      <c r="Z5554" s="210"/>
      <c r="AA5554" s="210"/>
      <c r="AB5554" s="210"/>
      <c r="AC5554" s="12"/>
      <c r="AD5554" s="12"/>
    </row>
    <row r="5555" spans="1:30">
      <c r="A5555" s="46"/>
      <c r="B5555" s="68" t="s">
        <v>632</v>
      </c>
      <c r="C5555" s="38" t="s">
        <v>533</v>
      </c>
      <c r="D5555" s="39">
        <v>0</v>
      </c>
      <c r="E5555" s="39">
        <v>0</v>
      </c>
      <c r="F5555" s="39">
        <v>0</v>
      </c>
      <c r="G5555" s="39">
        <v>0</v>
      </c>
      <c r="H5555" s="39">
        <v>0</v>
      </c>
      <c r="I5555" s="40">
        <v>0</v>
      </c>
      <c r="J5555" s="40">
        <v>0</v>
      </c>
      <c r="K5555" s="40">
        <v>37.5</v>
      </c>
      <c r="L5555" s="40">
        <v>37.5</v>
      </c>
      <c r="M5555" s="40">
        <v>0</v>
      </c>
      <c r="N5555" s="41" t="s">
        <v>533</v>
      </c>
      <c r="O5555" s="41" t="s">
        <v>533</v>
      </c>
      <c r="P5555" s="41" t="s">
        <v>533</v>
      </c>
      <c r="Q5555" s="41" t="s">
        <v>533</v>
      </c>
      <c r="R5555" s="41" t="s">
        <v>533</v>
      </c>
      <c r="S5555" s="41" t="s">
        <v>533</v>
      </c>
      <c r="T5555" s="41" t="s">
        <v>533</v>
      </c>
      <c r="U5555" s="41" t="s">
        <v>533</v>
      </c>
      <c r="V5555" s="41" t="s">
        <v>533</v>
      </c>
      <c r="W5555" s="41" t="s">
        <v>533</v>
      </c>
      <c r="X5555" s="41" t="s">
        <v>533</v>
      </c>
      <c r="Y5555" s="41" t="s">
        <v>533</v>
      </c>
      <c r="Z5555" s="41" t="s">
        <v>533</v>
      </c>
      <c r="AA5555" s="41" t="s">
        <v>533</v>
      </c>
      <c r="AB5555" s="41" t="s">
        <v>533</v>
      </c>
      <c r="AC5555" s="42">
        <f>(I5555*$AC$5494)+(J5555*$AC$5494)+(L5555*$AC$5494)+(K5555*$AC$5494)+(M5555*$AC$5494)+100</f>
        <v>250</v>
      </c>
      <c r="AD5555" s="69"/>
    </row>
    <row r="5556" spans="1:30">
      <c r="A5556" s="46"/>
      <c r="B5556" s="47"/>
      <c r="C5556" s="48" t="s">
        <v>535</v>
      </c>
      <c r="D5556" s="49">
        <v>0</v>
      </c>
      <c r="E5556" s="49">
        <v>0</v>
      </c>
      <c r="F5556" s="49">
        <v>80</v>
      </c>
      <c r="G5556" s="49">
        <v>0</v>
      </c>
      <c r="H5556" s="49">
        <v>0</v>
      </c>
      <c r="I5556" s="50">
        <v>0</v>
      </c>
      <c r="J5556" s="50">
        <v>0</v>
      </c>
      <c r="K5556" s="50">
        <v>37.5</v>
      </c>
      <c r="L5556" s="50">
        <v>37.5</v>
      </c>
      <c r="M5556" s="50">
        <v>0</v>
      </c>
      <c r="N5556" s="51">
        <f>D5556*$D$3</f>
        <v>0</v>
      </c>
      <c r="O5556" s="51">
        <f>E5556*$E$3</f>
        <v>0</v>
      </c>
      <c r="P5556" s="51">
        <f>F5556*$F$3</f>
        <v>112</v>
      </c>
      <c r="Q5556" s="51">
        <f>G5556*$G$3</f>
        <v>0</v>
      </c>
      <c r="R5556" s="51">
        <f>H5556*$H$3</f>
        <v>0</v>
      </c>
      <c r="S5556" s="51">
        <f>(N5556/100)*(I5556*$I$3)+(N5556/100)*(J5556*$J$3)</f>
        <v>0</v>
      </c>
      <c r="T5556" s="51">
        <f>(O5556/100)*(K5556*$K$3)</f>
        <v>0</v>
      </c>
      <c r="U5556" s="51">
        <f>(P5556/100)*(K5556*$K$3)+(P5556/100)*(L5556*$L$3)</f>
        <v>168.00000000000003</v>
      </c>
      <c r="V5556" s="51">
        <f>(Q5556/100)*(L5556*$L$3)</f>
        <v>0</v>
      </c>
      <c r="W5556" s="51">
        <f>(R5556/100)*(K5556*$K$3)+(R5556/100)*(L5556*$L$3)</f>
        <v>0</v>
      </c>
      <c r="X5556" s="51">
        <f>N5556+S5556</f>
        <v>0</v>
      </c>
      <c r="Y5556" s="51">
        <f>O5556+T5556</f>
        <v>0</v>
      </c>
      <c r="Z5556" s="51">
        <f>P5556+U5556</f>
        <v>280</v>
      </c>
      <c r="AA5556" s="51">
        <f>Q5556+V5556</f>
        <v>0</v>
      </c>
      <c r="AB5556" s="51">
        <f>R5556+W5556</f>
        <v>0</v>
      </c>
      <c r="AC5556" s="52">
        <f>ROUND(X5556+Y5556+Z5556+AA5556+AB5556,1)</f>
        <v>280</v>
      </c>
      <c r="AD5556" s="53" t="s">
        <v>580</v>
      </c>
    </row>
    <row r="5557" spans="1:30">
      <c r="A5557" s="46"/>
      <c r="B5557" s="68" t="s">
        <v>633</v>
      </c>
      <c r="C5557" s="38" t="s">
        <v>533</v>
      </c>
      <c r="D5557" s="39">
        <v>0</v>
      </c>
      <c r="E5557" s="39">
        <v>0</v>
      </c>
      <c r="F5557" s="39">
        <v>0</v>
      </c>
      <c r="G5557" s="39">
        <v>0</v>
      </c>
      <c r="H5557" s="39">
        <v>0</v>
      </c>
      <c r="I5557" s="40">
        <v>0</v>
      </c>
      <c r="J5557" s="40">
        <v>0</v>
      </c>
      <c r="K5557" s="40">
        <v>45</v>
      </c>
      <c r="L5557" s="40">
        <v>45</v>
      </c>
      <c r="M5557" s="40">
        <v>0</v>
      </c>
      <c r="N5557" s="41" t="s">
        <v>533</v>
      </c>
      <c r="O5557" s="41" t="s">
        <v>533</v>
      </c>
      <c r="P5557" s="41" t="s">
        <v>533</v>
      </c>
      <c r="Q5557" s="41" t="s">
        <v>533</v>
      </c>
      <c r="R5557" s="41" t="s">
        <v>533</v>
      </c>
      <c r="S5557" s="41" t="s">
        <v>533</v>
      </c>
      <c r="T5557" s="41" t="s">
        <v>533</v>
      </c>
      <c r="U5557" s="41" t="s">
        <v>533</v>
      </c>
      <c r="V5557" s="41" t="s">
        <v>533</v>
      </c>
      <c r="W5557" s="41" t="s">
        <v>533</v>
      </c>
      <c r="X5557" s="41" t="s">
        <v>533</v>
      </c>
      <c r="Y5557" s="41" t="s">
        <v>533</v>
      </c>
      <c r="Z5557" s="41" t="s">
        <v>533</v>
      </c>
      <c r="AA5557" s="41" t="s">
        <v>533</v>
      </c>
      <c r="AB5557" s="41" t="s">
        <v>533</v>
      </c>
      <c r="AC5557" s="42">
        <f>(I5557*$AC$5494)+(J5557*$AC$5494)+(L5557*$AC$5494)+(K5557*$AC$5494)+(M5557*$AC$5494)+100</f>
        <v>280</v>
      </c>
      <c r="AD5557" s="69"/>
    </row>
    <row r="5558" spans="1:30">
      <c r="A5558" s="46"/>
      <c r="B5558" s="47"/>
      <c r="C5558" s="48" t="s">
        <v>535</v>
      </c>
      <c r="D5558" s="49">
        <v>0</v>
      </c>
      <c r="E5558" s="49">
        <v>0</v>
      </c>
      <c r="F5558" s="49">
        <v>90</v>
      </c>
      <c r="G5558" s="49">
        <v>0</v>
      </c>
      <c r="H5558" s="49">
        <v>0</v>
      </c>
      <c r="I5558" s="50">
        <v>0</v>
      </c>
      <c r="J5558" s="50">
        <v>0</v>
      </c>
      <c r="K5558" s="50">
        <v>45</v>
      </c>
      <c r="L5558" s="50">
        <v>45</v>
      </c>
      <c r="M5558" s="50">
        <v>0</v>
      </c>
      <c r="N5558" s="51">
        <f>D5558*$D$3</f>
        <v>0</v>
      </c>
      <c r="O5558" s="51">
        <f>E5558*$E$3</f>
        <v>0</v>
      </c>
      <c r="P5558" s="51">
        <f>F5558*$F$3</f>
        <v>125.99999999999999</v>
      </c>
      <c r="Q5558" s="51">
        <f>G5558*$G$3</f>
        <v>0</v>
      </c>
      <c r="R5558" s="51">
        <f>H5558*$H$3</f>
        <v>0</v>
      </c>
      <c r="S5558" s="51">
        <f>(N5558/100)*(I5558*$I$3)+(N5558/100)*(J5558*$J$3)</f>
        <v>0</v>
      </c>
      <c r="T5558" s="51">
        <f>(O5558/100)*(K5558*$K$3)</f>
        <v>0</v>
      </c>
      <c r="U5558" s="51">
        <f>(P5558/100)*(K5558*$K$3)+(P5558/100)*(L5558*$L$3)</f>
        <v>226.79999999999995</v>
      </c>
      <c r="V5558" s="51">
        <f>(Q5558/100)*(L5558*$L$3)</f>
        <v>0</v>
      </c>
      <c r="W5558" s="51">
        <f>(R5558/100)*(K5558*$K$3)+(R5558/100)*(L5558*$L$3)</f>
        <v>0</v>
      </c>
      <c r="X5558" s="51">
        <f>N5558+S5558</f>
        <v>0</v>
      </c>
      <c r="Y5558" s="51">
        <f>O5558+T5558</f>
        <v>0</v>
      </c>
      <c r="Z5558" s="51">
        <f>P5558+U5558</f>
        <v>352.79999999999995</v>
      </c>
      <c r="AA5558" s="51">
        <f>Q5558+V5558</f>
        <v>0</v>
      </c>
      <c r="AB5558" s="51">
        <f>R5558+W5558</f>
        <v>0</v>
      </c>
      <c r="AC5558" s="52">
        <f>ROUND(X5558+Y5558+Z5558+AA5558+AB5558,1)</f>
        <v>352.8</v>
      </c>
      <c r="AD5558" s="53" t="s">
        <v>634</v>
      </c>
    </row>
    <row r="5559" spans="1:30">
      <c r="A5559" s="46" t="s">
        <v>561</v>
      </c>
      <c r="B5559" s="68" t="s">
        <v>635</v>
      </c>
      <c r="C5559" s="38" t="s">
        <v>532</v>
      </c>
      <c r="D5559" s="39">
        <v>0</v>
      </c>
      <c r="E5559" s="39">
        <v>0</v>
      </c>
      <c r="F5559" s="39">
        <v>100</v>
      </c>
      <c r="G5559" s="39">
        <v>0</v>
      </c>
      <c r="H5559" s="39">
        <v>0</v>
      </c>
      <c r="I5559" s="40">
        <v>0</v>
      </c>
      <c r="J5559" s="40">
        <v>0</v>
      </c>
      <c r="K5559" s="40">
        <v>50</v>
      </c>
      <c r="L5559" s="40">
        <v>50</v>
      </c>
      <c r="M5559" s="40">
        <v>0</v>
      </c>
      <c r="N5559" s="41" t="s">
        <v>533</v>
      </c>
      <c r="O5559" s="41" t="s">
        <v>533</v>
      </c>
      <c r="P5559" s="41" t="s">
        <v>533</v>
      </c>
      <c r="Q5559" s="41" t="s">
        <v>533</v>
      </c>
      <c r="R5559" s="41" t="s">
        <v>533</v>
      </c>
      <c r="S5559" s="41" t="s">
        <v>533</v>
      </c>
      <c r="T5559" s="41" t="s">
        <v>533</v>
      </c>
      <c r="U5559" s="41" t="s">
        <v>533</v>
      </c>
      <c r="V5559" s="41" t="s">
        <v>533</v>
      </c>
      <c r="W5559" s="41" t="s">
        <v>533</v>
      </c>
      <c r="X5559" s="41" t="s">
        <v>533</v>
      </c>
      <c r="Y5559" s="41" t="s">
        <v>533</v>
      </c>
      <c r="Z5559" s="41" t="s">
        <v>533</v>
      </c>
      <c r="AA5559" s="41" t="s">
        <v>533</v>
      </c>
      <c r="AB5559" s="41" t="s">
        <v>533</v>
      </c>
      <c r="AC5559" s="42">
        <f>(I5559*$AC$5494)+(J5559*$AC$5494)+(L5559*$AC$5494)+(K5559*$AC$5494)+(M5559*$AC$5494)+100</f>
        <v>300</v>
      </c>
      <c r="AD5559" s="69"/>
    </row>
    <row r="5560" spans="1:30">
      <c r="A5560" s="46"/>
      <c r="B5560" s="47"/>
      <c r="C5560" s="48" t="s">
        <v>535</v>
      </c>
      <c r="D5560" s="49">
        <v>0</v>
      </c>
      <c r="E5560" s="49">
        <v>0</v>
      </c>
      <c r="F5560" s="49">
        <v>100</v>
      </c>
      <c r="G5560" s="49">
        <v>0</v>
      </c>
      <c r="H5560" s="49">
        <v>0</v>
      </c>
      <c r="I5560" s="50">
        <v>0</v>
      </c>
      <c r="J5560" s="50">
        <v>0</v>
      </c>
      <c r="K5560" s="50">
        <v>50</v>
      </c>
      <c r="L5560" s="50">
        <v>50</v>
      </c>
      <c r="M5560" s="50">
        <v>0</v>
      </c>
      <c r="N5560" s="51">
        <f>D5560*$D$3</f>
        <v>0</v>
      </c>
      <c r="O5560" s="51">
        <f>E5560*$E$3</f>
        <v>0</v>
      </c>
      <c r="P5560" s="51">
        <f>F5560*$F$3</f>
        <v>140</v>
      </c>
      <c r="Q5560" s="51">
        <f>G5560*$G$3</f>
        <v>0</v>
      </c>
      <c r="R5560" s="51">
        <f>H5560*$H$3</f>
        <v>0</v>
      </c>
      <c r="S5560" s="51">
        <f>(N5560/100)*(I5560*$I$3)+(N5560/100)*(J5560*$J$3)</f>
        <v>0</v>
      </c>
      <c r="T5560" s="51">
        <f>(O5560/100)*(K5560*$K$3)</f>
        <v>0</v>
      </c>
      <c r="U5560" s="51">
        <f>(P5560/100)*(K5560*$K$3)+(P5560/100)*(L5560*$L$3)</f>
        <v>280</v>
      </c>
      <c r="V5560" s="51">
        <f>(Q5560/100)*(L5560*$L$3)</f>
        <v>0</v>
      </c>
      <c r="W5560" s="51">
        <f>(R5560/100)*(K5560*$K$3)+(R5560/100)*(L5560*$L$3)</f>
        <v>0</v>
      </c>
      <c r="X5560" s="51">
        <f>N5560+S5560</f>
        <v>0</v>
      </c>
      <c r="Y5560" s="51">
        <f>O5560+T5560</f>
        <v>0</v>
      </c>
      <c r="Z5560" s="51">
        <f>P5560+U5560</f>
        <v>420</v>
      </c>
      <c r="AA5560" s="51">
        <f>Q5560+V5560</f>
        <v>0</v>
      </c>
      <c r="AB5560" s="51">
        <f>R5560+W5560</f>
        <v>0</v>
      </c>
      <c r="AC5560" s="52">
        <f>ROUND(X5560+Y5560+Z5560+AA5560+AB5560,1)</f>
        <v>420</v>
      </c>
      <c r="AD5560" s="53" t="s">
        <v>636</v>
      </c>
    </row>
    <row r="5561" spans="1:30">
      <c r="A5561" s="46" t="s">
        <v>561</v>
      </c>
      <c r="B5561" s="68" t="s">
        <v>637</v>
      </c>
      <c r="C5561" s="38" t="s">
        <v>532</v>
      </c>
      <c r="D5561" s="39">
        <v>85</v>
      </c>
      <c r="E5561" s="39">
        <v>0</v>
      </c>
      <c r="F5561" s="39">
        <v>50</v>
      </c>
      <c r="G5561" s="39">
        <v>0</v>
      </c>
      <c r="H5561" s="39">
        <v>0</v>
      </c>
      <c r="I5561" s="40">
        <v>0</v>
      </c>
      <c r="J5561" s="40">
        <v>0</v>
      </c>
      <c r="K5561" s="40">
        <v>47.5</v>
      </c>
      <c r="L5561" s="40">
        <v>47.5</v>
      </c>
      <c r="M5561" s="40">
        <v>0</v>
      </c>
      <c r="N5561" s="41" t="s">
        <v>533</v>
      </c>
      <c r="O5561" s="41" t="s">
        <v>533</v>
      </c>
      <c r="P5561" s="41" t="s">
        <v>533</v>
      </c>
      <c r="Q5561" s="41" t="s">
        <v>533</v>
      </c>
      <c r="R5561" s="41" t="s">
        <v>533</v>
      </c>
      <c r="S5561" s="41" t="s">
        <v>533</v>
      </c>
      <c r="T5561" s="41" t="s">
        <v>533</v>
      </c>
      <c r="U5561" s="41" t="s">
        <v>533</v>
      </c>
      <c r="V5561" s="41" t="s">
        <v>533</v>
      </c>
      <c r="W5561" s="41" t="s">
        <v>533</v>
      </c>
      <c r="X5561" s="41" t="s">
        <v>533</v>
      </c>
      <c r="Y5561" s="41" t="s">
        <v>533</v>
      </c>
      <c r="Z5561" s="41" t="s">
        <v>533</v>
      </c>
      <c r="AA5561" s="41" t="s">
        <v>533</v>
      </c>
      <c r="AB5561" s="41" t="s">
        <v>533</v>
      </c>
      <c r="AC5561" s="42">
        <f>(I5561*$AC$5494)+(J5561*$AC$5494)+(L5561*$AC$5494)+(K5561*$AC$5494)+(M5561*$AC$5494)+100</f>
        <v>290</v>
      </c>
      <c r="AD5561" s="69"/>
    </row>
    <row r="5562" spans="1:30">
      <c r="A5562" s="46"/>
      <c r="B5562" s="47"/>
      <c r="C5562" s="48" t="s">
        <v>535</v>
      </c>
      <c r="D5562" s="49">
        <v>85</v>
      </c>
      <c r="E5562" s="49">
        <v>0</v>
      </c>
      <c r="F5562" s="49">
        <v>50</v>
      </c>
      <c r="G5562" s="49">
        <v>0</v>
      </c>
      <c r="H5562" s="49">
        <v>0</v>
      </c>
      <c r="I5562" s="50">
        <v>20</v>
      </c>
      <c r="J5562" s="50">
        <v>40</v>
      </c>
      <c r="K5562" s="50">
        <v>47.5</v>
      </c>
      <c r="L5562" s="50">
        <v>47.5</v>
      </c>
      <c r="M5562" s="50">
        <v>0</v>
      </c>
      <c r="N5562" s="51">
        <f>D5562*$D$3</f>
        <v>118.99999999999999</v>
      </c>
      <c r="O5562" s="51">
        <f>E5562*$E$3</f>
        <v>0</v>
      </c>
      <c r="P5562" s="51">
        <f>F5562*$F$3</f>
        <v>70</v>
      </c>
      <c r="Q5562" s="51">
        <f>G5562*$G$3</f>
        <v>0</v>
      </c>
      <c r="R5562" s="51">
        <f>H5562*$H$3</f>
        <v>0</v>
      </c>
      <c r="S5562" s="51">
        <f>(N5562/100)*(I5562*$I$3)+(N5562/100)*(J5562*$J$3)</f>
        <v>142.79999999999998</v>
      </c>
      <c r="T5562" s="51">
        <f>(O5562/100)*(K5562*$K$3)</f>
        <v>0</v>
      </c>
      <c r="U5562" s="51">
        <f>(P5562/100)*(K5562*$K$3)+(P5562/100)*(L5562*$L$3)</f>
        <v>133</v>
      </c>
      <c r="V5562" s="51">
        <f>(Q5562/100)*(L5562*$L$3)</f>
        <v>0</v>
      </c>
      <c r="W5562" s="51">
        <f>(R5562/100)*(K5562*$K$3)+(R5562/100)*(L5562*$L$3)</f>
        <v>0</v>
      </c>
      <c r="X5562" s="51">
        <f>N5562+S5562</f>
        <v>261.79999999999995</v>
      </c>
      <c r="Y5562" s="51">
        <f>O5562+T5562</f>
        <v>0</v>
      </c>
      <c r="Z5562" s="51">
        <f>P5562+U5562</f>
        <v>203</v>
      </c>
      <c r="AA5562" s="51">
        <f>Q5562+V5562</f>
        <v>0</v>
      </c>
      <c r="AB5562" s="51">
        <f>R5562+W5562</f>
        <v>0</v>
      </c>
      <c r="AC5562" s="52">
        <f>ROUND(X5562+Y5562+Z5562+AA5562+AB5562,1)</f>
        <v>464.8</v>
      </c>
      <c r="AD5562" s="53" t="s">
        <v>638</v>
      </c>
    </row>
    <row r="5563" spans="1:30">
      <c r="A5563" s="62"/>
      <c r="B5563" s="210" t="s">
        <v>639</v>
      </c>
      <c r="C5563" s="210"/>
      <c r="D5563" s="210"/>
      <c r="E5563" s="210"/>
      <c r="F5563" s="210"/>
      <c r="G5563" s="210"/>
      <c r="H5563" s="210"/>
      <c r="I5563" s="210"/>
      <c r="J5563" s="210"/>
      <c r="K5563" s="210"/>
      <c r="L5563" s="210"/>
      <c r="M5563" s="210"/>
      <c r="N5563" s="210"/>
      <c r="O5563" s="210"/>
      <c r="P5563" s="210"/>
      <c r="Q5563" s="210"/>
      <c r="R5563" s="210"/>
      <c r="S5563" s="210"/>
      <c r="T5563" s="210"/>
      <c r="U5563" s="210"/>
      <c r="V5563" s="210"/>
      <c r="W5563" s="210"/>
      <c r="X5563" s="210"/>
      <c r="Y5563" s="210"/>
      <c r="Z5563" s="210"/>
      <c r="AA5563" s="210"/>
      <c r="AB5563" s="210"/>
      <c r="AC5563" s="12"/>
      <c r="AD5563" s="12"/>
    </row>
    <row r="5564" spans="1:30">
      <c r="A5564" s="46"/>
      <c r="B5564" s="68" t="s">
        <v>640</v>
      </c>
      <c r="C5564" s="38" t="s">
        <v>533</v>
      </c>
      <c r="D5564" s="39">
        <v>0</v>
      </c>
      <c r="E5564" s="39">
        <v>0</v>
      </c>
      <c r="F5564" s="39">
        <v>0</v>
      </c>
      <c r="G5564" s="39">
        <v>0</v>
      </c>
      <c r="H5564" s="39">
        <v>0</v>
      </c>
      <c r="I5564" s="40">
        <v>0</v>
      </c>
      <c r="J5564" s="40">
        <v>0</v>
      </c>
      <c r="K5564" s="40">
        <v>0</v>
      </c>
      <c r="L5564" s="40">
        <v>0</v>
      </c>
      <c r="M5564" s="40">
        <v>100</v>
      </c>
      <c r="N5564" s="41" t="s">
        <v>533</v>
      </c>
      <c r="O5564" s="41" t="s">
        <v>533</v>
      </c>
      <c r="P5564" s="41" t="s">
        <v>533</v>
      </c>
      <c r="Q5564" s="41" t="s">
        <v>533</v>
      </c>
      <c r="R5564" s="41" t="s">
        <v>533</v>
      </c>
      <c r="S5564" s="41" t="s">
        <v>533</v>
      </c>
      <c r="T5564" s="41" t="s">
        <v>533</v>
      </c>
      <c r="U5564" s="41" t="s">
        <v>533</v>
      </c>
      <c r="V5564" s="41" t="s">
        <v>533</v>
      </c>
      <c r="W5564" s="41" t="s">
        <v>533</v>
      </c>
      <c r="X5564" s="41" t="s">
        <v>533</v>
      </c>
      <c r="Y5564" s="41" t="s">
        <v>533</v>
      </c>
      <c r="Z5564" s="41" t="s">
        <v>533</v>
      </c>
      <c r="AA5564" s="41" t="s">
        <v>533</v>
      </c>
      <c r="AB5564" s="41" t="s">
        <v>533</v>
      </c>
      <c r="AC5564" s="42">
        <f>(I5564*$AC$5494)+(J5564*$AC$5494)+(L5564*$AC$5494)+(K5564*$AC$5494)+(M5564*$AC$5494)+100</f>
        <v>300</v>
      </c>
      <c r="AD5564" s="69"/>
    </row>
    <row r="5565" spans="1:30">
      <c r="A5565" s="46"/>
      <c r="B5565" s="77" t="s">
        <v>604</v>
      </c>
      <c r="C5565" s="48" t="s">
        <v>535</v>
      </c>
      <c r="D5565" s="49">
        <v>100</v>
      </c>
      <c r="E5565" s="49">
        <v>0</v>
      </c>
      <c r="F5565" s="49">
        <v>0</v>
      </c>
      <c r="G5565" s="49">
        <v>0</v>
      </c>
      <c r="H5565" s="49">
        <v>0</v>
      </c>
      <c r="I5565" s="50">
        <v>20</v>
      </c>
      <c r="J5565" s="50">
        <v>20</v>
      </c>
      <c r="K5565" s="50">
        <v>0</v>
      </c>
      <c r="L5565" s="50">
        <v>0</v>
      </c>
      <c r="M5565" s="50">
        <v>100</v>
      </c>
      <c r="N5565" s="51">
        <f>D5565*$D$3</f>
        <v>140</v>
      </c>
      <c r="O5565" s="51">
        <f>E5565*$E$3</f>
        <v>0</v>
      </c>
      <c r="P5565" s="51">
        <f>F5565*$F$3</f>
        <v>0</v>
      </c>
      <c r="Q5565" s="51">
        <f>G5565*$G$3</f>
        <v>0</v>
      </c>
      <c r="R5565" s="51">
        <f>H5565*$H$3</f>
        <v>0</v>
      </c>
      <c r="S5565" s="51">
        <f>(N5565/100)*(I5565*$I$3)+(N5565/100)*(J5565*$J$3)</f>
        <v>112</v>
      </c>
      <c r="T5565" s="51">
        <f>(O5565/100)*(K5565*$K$3)</f>
        <v>0</v>
      </c>
      <c r="U5565" s="51">
        <f>(P5565/100)*(K5565*$K$3)+(P5565/100)*(L5565*$L$3)</f>
        <v>0</v>
      </c>
      <c r="V5565" s="51">
        <f>(Q5565/100)*(L5565*$L$3)</f>
        <v>0</v>
      </c>
      <c r="W5565" s="51">
        <f>(R5565/100)*(K5565*$K$3)+(R5565/100)*(L5565*$L$3)</f>
        <v>0</v>
      </c>
      <c r="X5565" s="51">
        <f>N5565+S5565</f>
        <v>252</v>
      </c>
      <c r="Y5565" s="51">
        <f>O5565+T5565</f>
        <v>0</v>
      </c>
      <c r="Z5565" s="51">
        <f>P5565+U5565</f>
        <v>0</v>
      </c>
      <c r="AA5565" s="51">
        <f>Q5565+V5565</f>
        <v>0</v>
      </c>
      <c r="AB5565" s="51">
        <f>R5565+W5565</f>
        <v>0</v>
      </c>
      <c r="AC5565" s="52">
        <f>ROUND(X5565+Y5565+Z5565+AA5565+AB5565,1)</f>
        <v>252</v>
      </c>
      <c r="AD5565" s="53" t="s">
        <v>598</v>
      </c>
    </row>
    <row r="5566" spans="1:30">
      <c r="A5566" s="62"/>
      <c r="B5566" s="210" t="s">
        <v>641</v>
      </c>
      <c r="C5566" s="210"/>
      <c r="D5566" s="210"/>
      <c r="E5566" s="210"/>
      <c r="F5566" s="210"/>
      <c r="G5566" s="210"/>
      <c r="H5566" s="210"/>
      <c r="I5566" s="210"/>
      <c r="J5566" s="210"/>
      <c r="K5566" s="210"/>
      <c r="L5566" s="210"/>
      <c r="M5566" s="210"/>
      <c r="N5566" s="210"/>
      <c r="O5566" s="210"/>
      <c r="P5566" s="210"/>
      <c r="Q5566" s="210"/>
      <c r="R5566" s="210"/>
      <c r="S5566" s="210"/>
      <c r="T5566" s="210"/>
      <c r="U5566" s="210"/>
      <c r="V5566" s="210"/>
      <c r="W5566" s="210"/>
      <c r="X5566" s="210"/>
      <c r="Y5566" s="210"/>
      <c r="Z5566" s="210"/>
      <c r="AA5566" s="210"/>
      <c r="AB5566" s="210"/>
      <c r="AC5566" s="12"/>
      <c r="AD5566" s="12"/>
    </row>
    <row r="5567" spans="1:30">
      <c r="A5567" s="46"/>
      <c r="B5567" s="47" t="s">
        <v>642</v>
      </c>
      <c r="C5567" s="48" t="s">
        <v>533</v>
      </c>
      <c r="D5567" s="49">
        <v>50</v>
      </c>
      <c r="E5567" s="49">
        <v>0</v>
      </c>
      <c r="F5567" s="49">
        <v>0</v>
      </c>
      <c r="G5567" s="49">
        <v>0</v>
      </c>
      <c r="H5567" s="49">
        <v>0</v>
      </c>
      <c r="I5567" s="50" t="s">
        <v>533</v>
      </c>
      <c r="J5567" s="50" t="s">
        <v>533</v>
      </c>
      <c r="K5567" s="50" t="s">
        <v>533</v>
      </c>
      <c r="L5567" s="50" t="s">
        <v>533</v>
      </c>
      <c r="M5567" s="50" t="s">
        <v>533</v>
      </c>
      <c r="N5567" s="51" t="s">
        <v>533</v>
      </c>
      <c r="O5567" s="51" t="s">
        <v>533</v>
      </c>
      <c r="P5567" s="51" t="s">
        <v>533</v>
      </c>
      <c r="Q5567" s="51" t="s">
        <v>533</v>
      </c>
      <c r="R5567" s="51" t="s">
        <v>533</v>
      </c>
      <c r="S5567" s="51" t="s">
        <v>533</v>
      </c>
      <c r="T5567" s="51" t="s">
        <v>533</v>
      </c>
      <c r="U5567" s="51" t="s">
        <v>533</v>
      </c>
      <c r="V5567" s="51" t="s">
        <v>533</v>
      </c>
      <c r="W5567" s="51" t="s">
        <v>533</v>
      </c>
      <c r="X5567" s="51" t="s">
        <v>533</v>
      </c>
      <c r="Y5567" s="51" t="s">
        <v>533</v>
      </c>
      <c r="Z5567" s="51" t="s">
        <v>533</v>
      </c>
      <c r="AA5567" s="51" t="s">
        <v>533</v>
      </c>
      <c r="AB5567" s="51" t="s">
        <v>533</v>
      </c>
      <c r="AC5567" s="52" t="s">
        <v>533</v>
      </c>
      <c r="AD5567" s="53" t="s">
        <v>533</v>
      </c>
    </row>
    <row r="5568" spans="1:30">
      <c r="A5568" s="46"/>
      <c r="B5568" s="47" t="s">
        <v>643</v>
      </c>
      <c r="C5568" s="48" t="s">
        <v>533</v>
      </c>
      <c r="D5568" s="49">
        <v>60</v>
      </c>
      <c r="E5568" s="49">
        <v>0</v>
      </c>
      <c r="F5568" s="49">
        <v>0</v>
      </c>
      <c r="G5568" s="49">
        <v>0</v>
      </c>
      <c r="H5568" s="49">
        <v>0</v>
      </c>
      <c r="I5568" s="50" t="s">
        <v>533</v>
      </c>
      <c r="J5568" s="50" t="s">
        <v>533</v>
      </c>
      <c r="K5568" s="50" t="s">
        <v>533</v>
      </c>
      <c r="L5568" s="50" t="s">
        <v>533</v>
      </c>
      <c r="M5568" s="50" t="s">
        <v>533</v>
      </c>
      <c r="N5568" s="51" t="s">
        <v>533</v>
      </c>
      <c r="O5568" s="51" t="s">
        <v>533</v>
      </c>
      <c r="P5568" s="51" t="s">
        <v>533</v>
      </c>
      <c r="Q5568" s="51" t="s">
        <v>533</v>
      </c>
      <c r="R5568" s="51" t="s">
        <v>533</v>
      </c>
      <c r="S5568" s="51" t="s">
        <v>533</v>
      </c>
      <c r="T5568" s="51" t="s">
        <v>533</v>
      </c>
      <c r="U5568" s="51" t="s">
        <v>533</v>
      </c>
      <c r="V5568" s="51" t="s">
        <v>533</v>
      </c>
      <c r="W5568" s="51" t="s">
        <v>533</v>
      </c>
      <c r="X5568" s="51" t="s">
        <v>533</v>
      </c>
      <c r="Y5568" s="51" t="s">
        <v>533</v>
      </c>
      <c r="Z5568" s="51" t="s">
        <v>533</v>
      </c>
      <c r="AA5568" s="51" t="s">
        <v>533</v>
      </c>
      <c r="AB5568" s="51" t="s">
        <v>533</v>
      </c>
      <c r="AC5568" s="52" t="s">
        <v>533</v>
      </c>
      <c r="AD5568" s="53" t="s">
        <v>533</v>
      </c>
    </row>
    <row r="5569" spans="1:30">
      <c r="A5569" s="46"/>
      <c r="B5569" s="47" t="s">
        <v>644</v>
      </c>
      <c r="C5569" s="48" t="s">
        <v>533</v>
      </c>
      <c r="D5569" s="49">
        <v>70</v>
      </c>
      <c r="E5569" s="49">
        <v>0</v>
      </c>
      <c r="F5569" s="49">
        <v>0</v>
      </c>
      <c r="G5569" s="49">
        <v>0</v>
      </c>
      <c r="H5569" s="49">
        <v>0</v>
      </c>
      <c r="I5569" s="50" t="s">
        <v>533</v>
      </c>
      <c r="J5569" s="50" t="s">
        <v>533</v>
      </c>
      <c r="K5569" s="50" t="s">
        <v>533</v>
      </c>
      <c r="L5569" s="50" t="s">
        <v>533</v>
      </c>
      <c r="M5569" s="50" t="s">
        <v>533</v>
      </c>
      <c r="N5569" s="51" t="s">
        <v>533</v>
      </c>
      <c r="O5569" s="51" t="s">
        <v>533</v>
      </c>
      <c r="P5569" s="51" t="s">
        <v>533</v>
      </c>
      <c r="Q5569" s="51" t="s">
        <v>533</v>
      </c>
      <c r="R5569" s="51" t="s">
        <v>533</v>
      </c>
      <c r="S5569" s="51" t="s">
        <v>533</v>
      </c>
      <c r="T5569" s="51" t="s">
        <v>533</v>
      </c>
      <c r="U5569" s="51" t="s">
        <v>533</v>
      </c>
      <c r="V5569" s="51" t="s">
        <v>533</v>
      </c>
      <c r="W5569" s="51" t="s">
        <v>533</v>
      </c>
      <c r="X5569" s="51" t="s">
        <v>533</v>
      </c>
      <c r="Y5569" s="51" t="s">
        <v>533</v>
      </c>
      <c r="Z5569" s="51" t="s">
        <v>533</v>
      </c>
      <c r="AA5569" s="51" t="s">
        <v>533</v>
      </c>
      <c r="AB5569" s="51" t="s">
        <v>533</v>
      </c>
      <c r="AC5569" s="52" t="s">
        <v>533</v>
      </c>
      <c r="AD5569" s="53" t="s">
        <v>533</v>
      </c>
    </row>
    <row r="5570" spans="1:30">
      <c r="A5570" s="46"/>
      <c r="B5570" s="47" t="s">
        <v>645</v>
      </c>
      <c r="C5570" s="48" t="s">
        <v>533</v>
      </c>
      <c r="D5570" s="49">
        <v>80</v>
      </c>
      <c r="E5570" s="49">
        <v>0</v>
      </c>
      <c r="F5570" s="49">
        <v>0</v>
      </c>
      <c r="G5570" s="49">
        <v>0</v>
      </c>
      <c r="H5570" s="49">
        <v>0</v>
      </c>
      <c r="I5570" s="50" t="s">
        <v>533</v>
      </c>
      <c r="J5570" s="50" t="s">
        <v>533</v>
      </c>
      <c r="K5570" s="50" t="s">
        <v>533</v>
      </c>
      <c r="L5570" s="50" t="s">
        <v>533</v>
      </c>
      <c r="M5570" s="50" t="s">
        <v>533</v>
      </c>
      <c r="N5570" s="51" t="s">
        <v>533</v>
      </c>
      <c r="O5570" s="51" t="s">
        <v>533</v>
      </c>
      <c r="P5570" s="51" t="s">
        <v>533</v>
      </c>
      <c r="Q5570" s="51" t="s">
        <v>533</v>
      </c>
      <c r="R5570" s="51" t="s">
        <v>533</v>
      </c>
      <c r="S5570" s="51" t="s">
        <v>533</v>
      </c>
      <c r="T5570" s="51" t="s">
        <v>533</v>
      </c>
      <c r="U5570" s="51" t="s">
        <v>533</v>
      </c>
      <c r="V5570" s="51" t="s">
        <v>533</v>
      </c>
      <c r="W5570" s="51" t="s">
        <v>533</v>
      </c>
      <c r="X5570" s="51" t="s">
        <v>533</v>
      </c>
      <c r="Y5570" s="51" t="s">
        <v>533</v>
      </c>
      <c r="Z5570" s="51" t="s">
        <v>533</v>
      </c>
      <c r="AA5570" s="51" t="s">
        <v>533</v>
      </c>
      <c r="AB5570" s="51" t="s">
        <v>533</v>
      </c>
      <c r="AC5570" s="52" t="s">
        <v>533</v>
      </c>
      <c r="AD5570" s="53" t="s">
        <v>533</v>
      </c>
    </row>
    <row r="5571" spans="1:30">
      <c r="A5571" s="46"/>
      <c r="B5571" s="47" t="s">
        <v>646</v>
      </c>
      <c r="C5571" s="48" t="s">
        <v>533</v>
      </c>
      <c r="D5571" s="49">
        <v>0</v>
      </c>
      <c r="E5571" s="49">
        <v>80</v>
      </c>
      <c r="F5571" s="49">
        <v>0</v>
      </c>
      <c r="G5571" s="49">
        <v>0</v>
      </c>
      <c r="H5571" s="49">
        <v>0</v>
      </c>
      <c r="I5571" s="50" t="s">
        <v>533</v>
      </c>
      <c r="J5571" s="50" t="s">
        <v>533</v>
      </c>
      <c r="K5571" s="50" t="s">
        <v>533</v>
      </c>
      <c r="L5571" s="50" t="s">
        <v>533</v>
      </c>
      <c r="M5571" s="50" t="s">
        <v>533</v>
      </c>
      <c r="N5571" s="51" t="s">
        <v>533</v>
      </c>
      <c r="O5571" s="51" t="s">
        <v>533</v>
      </c>
      <c r="P5571" s="51" t="s">
        <v>533</v>
      </c>
      <c r="Q5571" s="51" t="s">
        <v>533</v>
      </c>
      <c r="R5571" s="51" t="s">
        <v>533</v>
      </c>
      <c r="S5571" s="51" t="s">
        <v>533</v>
      </c>
      <c r="T5571" s="51" t="s">
        <v>533</v>
      </c>
      <c r="U5571" s="51" t="s">
        <v>533</v>
      </c>
      <c r="V5571" s="51" t="s">
        <v>533</v>
      </c>
      <c r="W5571" s="51" t="s">
        <v>533</v>
      </c>
      <c r="X5571" s="51" t="s">
        <v>533</v>
      </c>
      <c r="Y5571" s="51" t="s">
        <v>533</v>
      </c>
      <c r="Z5571" s="51" t="s">
        <v>533</v>
      </c>
      <c r="AA5571" s="51" t="s">
        <v>533</v>
      </c>
      <c r="AB5571" s="51" t="s">
        <v>533</v>
      </c>
      <c r="AC5571" s="52" t="s">
        <v>533</v>
      </c>
      <c r="AD5571" s="53" t="s">
        <v>533</v>
      </c>
    </row>
    <row r="5572" spans="1:30">
      <c r="A5572" s="46"/>
      <c r="B5572" s="47" t="s">
        <v>647</v>
      </c>
      <c r="C5572" s="48" t="s">
        <v>533</v>
      </c>
      <c r="D5572" s="49">
        <v>0</v>
      </c>
      <c r="E5572" s="49">
        <v>0</v>
      </c>
      <c r="F5572" s="49">
        <v>80</v>
      </c>
      <c r="G5572" s="49">
        <v>0</v>
      </c>
      <c r="H5572" s="49">
        <v>0</v>
      </c>
      <c r="I5572" s="50" t="s">
        <v>533</v>
      </c>
      <c r="J5572" s="50" t="s">
        <v>533</v>
      </c>
      <c r="K5572" s="50" t="s">
        <v>533</v>
      </c>
      <c r="L5572" s="50" t="s">
        <v>533</v>
      </c>
      <c r="M5572" s="50" t="s">
        <v>533</v>
      </c>
      <c r="N5572" s="51" t="s">
        <v>533</v>
      </c>
      <c r="O5572" s="51" t="s">
        <v>533</v>
      </c>
      <c r="P5572" s="51" t="s">
        <v>533</v>
      </c>
      <c r="Q5572" s="51" t="s">
        <v>533</v>
      </c>
      <c r="R5572" s="51" t="s">
        <v>533</v>
      </c>
      <c r="S5572" s="51" t="s">
        <v>533</v>
      </c>
      <c r="T5572" s="51" t="s">
        <v>533</v>
      </c>
      <c r="U5572" s="51" t="s">
        <v>533</v>
      </c>
      <c r="V5572" s="51" t="s">
        <v>533</v>
      </c>
      <c r="W5572" s="51" t="s">
        <v>533</v>
      </c>
      <c r="X5572" s="51" t="s">
        <v>533</v>
      </c>
      <c r="Y5572" s="51" t="s">
        <v>533</v>
      </c>
      <c r="Z5572" s="51" t="s">
        <v>533</v>
      </c>
      <c r="AA5572" s="51" t="s">
        <v>533</v>
      </c>
      <c r="AB5572" s="51" t="s">
        <v>533</v>
      </c>
      <c r="AC5572" s="52" t="s">
        <v>533</v>
      </c>
      <c r="AD5572" s="53" t="s">
        <v>533</v>
      </c>
    </row>
    <row r="5573" spans="1:30">
      <c r="A5573" s="46"/>
      <c r="B5573" s="47" t="s">
        <v>648</v>
      </c>
      <c r="C5573" s="48" t="s">
        <v>533</v>
      </c>
      <c r="D5573" s="49">
        <v>0</v>
      </c>
      <c r="E5573" s="49">
        <v>0</v>
      </c>
      <c r="F5573" s="49">
        <v>0</v>
      </c>
      <c r="G5573" s="49">
        <v>80</v>
      </c>
      <c r="H5573" s="49">
        <v>0</v>
      </c>
      <c r="I5573" s="50" t="s">
        <v>533</v>
      </c>
      <c r="J5573" s="50" t="s">
        <v>533</v>
      </c>
      <c r="K5573" s="50" t="s">
        <v>533</v>
      </c>
      <c r="L5573" s="50" t="s">
        <v>533</v>
      </c>
      <c r="M5573" s="50" t="s">
        <v>533</v>
      </c>
      <c r="N5573" s="51" t="s">
        <v>533</v>
      </c>
      <c r="O5573" s="51" t="s">
        <v>533</v>
      </c>
      <c r="P5573" s="51" t="s">
        <v>533</v>
      </c>
      <c r="Q5573" s="51" t="s">
        <v>533</v>
      </c>
      <c r="R5573" s="51" t="s">
        <v>533</v>
      </c>
      <c r="S5573" s="51" t="s">
        <v>533</v>
      </c>
      <c r="T5573" s="51" t="s">
        <v>533</v>
      </c>
      <c r="U5573" s="51" t="s">
        <v>533</v>
      </c>
      <c r="V5573" s="51" t="s">
        <v>533</v>
      </c>
      <c r="W5573" s="51" t="s">
        <v>533</v>
      </c>
      <c r="X5573" s="51" t="s">
        <v>533</v>
      </c>
      <c r="Y5573" s="51" t="s">
        <v>533</v>
      </c>
      <c r="Z5573" s="51" t="s">
        <v>533</v>
      </c>
      <c r="AA5573" s="51" t="s">
        <v>533</v>
      </c>
      <c r="AB5573" s="51" t="s">
        <v>533</v>
      </c>
      <c r="AC5573" s="52" t="s">
        <v>533</v>
      </c>
      <c r="AD5573" s="53" t="s">
        <v>533</v>
      </c>
    </row>
    <row r="5574" spans="1:30">
      <c r="A5574" s="46"/>
      <c r="B5574" s="47" t="s">
        <v>649</v>
      </c>
      <c r="C5574" s="48" t="s">
        <v>533</v>
      </c>
      <c r="D5574" s="49">
        <v>0</v>
      </c>
      <c r="E5574" s="49">
        <v>0</v>
      </c>
      <c r="F5574" s="49">
        <v>0</v>
      </c>
      <c r="G5574" s="49">
        <v>0</v>
      </c>
      <c r="H5574" s="49">
        <v>80</v>
      </c>
      <c r="I5574" s="50" t="s">
        <v>533</v>
      </c>
      <c r="J5574" s="50" t="s">
        <v>533</v>
      </c>
      <c r="K5574" s="50" t="s">
        <v>533</v>
      </c>
      <c r="L5574" s="50" t="s">
        <v>533</v>
      </c>
      <c r="M5574" s="50" t="s">
        <v>533</v>
      </c>
      <c r="N5574" s="51" t="s">
        <v>533</v>
      </c>
      <c r="O5574" s="51" t="s">
        <v>533</v>
      </c>
      <c r="P5574" s="51" t="s">
        <v>533</v>
      </c>
      <c r="Q5574" s="51" t="s">
        <v>533</v>
      </c>
      <c r="R5574" s="51" t="s">
        <v>533</v>
      </c>
      <c r="S5574" s="51" t="s">
        <v>533</v>
      </c>
      <c r="T5574" s="51" t="s">
        <v>533</v>
      </c>
      <c r="U5574" s="51" t="s">
        <v>533</v>
      </c>
      <c r="V5574" s="51" t="s">
        <v>533</v>
      </c>
      <c r="W5574" s="51" t="s">
        <v>533</v>
      </c>
      <c r="X5574" s="51" t="s">
        <v>533</v>
      </c>
      <c r="Y5574" s="51" t="s">
        <v>533</v>
      </c>
      <c r="Z5574" s="51" t="s">
        <v>533</v>
      </c>
      <c r="AA5574" s="51" t="s">
        <v>533</v>
      </c>
      <c r="AB5574" s="51" t="s">
        <v>533</v>
      </c>
      <c r="AC5574" s="52" t="s">
        <v>533</v>
      </c>
      <c r="AD5574" s="53" t="s">
        <v>533</v>
      </c>
    </row>
    <row r="5575" spans="1:30">
      <c r="A5575" s="46"/>
      <c r="B5575" s="47" t="s">
        <v>650</v>
      </c>
      <c r="C5575" s="48" t="s">
        <v>533</v>
      </c>
      <c r="D5575" s="49">
        <v>30</v>
      </c>
      <c r="E5575" s="49">
        <v>0</v>
      </c>
      <c r="F5575" s="49">
        <v>0</v>
      </c>
      <c r="G5575" s="49">
        <v>0</v>
      </c>
      <c r="H5575" s="49">
        <v>0</v>
      </c>
      <c r="I5575" s="50" t="s">
        <v>533</v>
      </c>
      <c r="J5575" s="50" t="s">
        <v>533</v>
      </c>
      <c r="K5575" s="50" t="s">
        <v>533</v>
      </c>
      <c r="L5575" s="50" t="s">
        <v>533</v>
      </c>
      <c r="M5575" s="50" t="s">
        <v>533</v>
      </c>
      <c r="N5575" s="51" t="s">
        <v>533</v>
      </c>
      <c r="O5575" s="51" t="s">
        <v>533</v>
      </c>
      <c r="P5575" s="51" t="s">
        <v>533</v>
      </c>
      <c r="Q5575" s="51" t="s">
        <v>533</v>
      </c>
      <c r="R5575" s="51" t="s">
        <v>533</v>
      </c>
      <c r="S5575" s="51" t="s">
        <v>533</v>
      </c>
      <c r="T5575" s="51" t="s">
        <v>533</v>
      </c>
      <c r="U5575" s="51" t="s">
        <v>533</v>
      </c>
      <c r="V5575" s="51" t="s">
        <v>533</v>
      </c>
      <c r="W5575" s="51" t="s">
        <v>533</v>
      </c>
      <c r="X5575" s="51" t="s">
        <v>533</v>
      </c>
      <c r="Y5575" s="51" t="s">
        <v>533</v>
      </c>
      <c r="Z5575" s="51" t="s">
        <v>533</v>
      </c>
      <c r="AA5575" s="51" t="s">
        <v>533</v>
      </c>
      <c r="AB5575" s="51" t="s">
        <v>533</v>
      </c>
      <c r="AC5575" s="52" t="s">
        <v>533</v>
      </c>
      <c r="AD5575" s="53" t="s">
        <v>533</v>
      </c>
    </row>
    <row r="5576" spans="1:30">
      <c r="A5576" s="46"/>
      <c r="B5576" s="47" t="s">
        <v>651</v>
      </c>
      <c r="C5576" s="48" t="s">
        <v>533</v>
      </c>
      <c r="D5576" s="49">
        <v>30</v>
      </c>
      <c r="E5576" s="49">
        <v>0</v>
      </c>
      <c r="F5576" s="49">
        <v>0</v>
      </c>
      <c r="G5576" s="49">
        <v>0</v>
      </c>
      <c r="H5576" s="49">
        <v>0</v>
      </c>
      <c r="I5576" s="50" t="s">
        <v>533</v>
      </c>
      <c r="J5576" s="50" t="s">
        <v>533</v>
      </c>
      <c r="K5576" s="50" t="s">
        <v>533</v>
      </c>
      <c r="L5576" s="50" t="s">
        <v>533</v>
      </c>
      <c r="M5576" s="50" t="s">
        <v>533</v>
      </c>
      <c r="N5576" s="51" t="s">
        <v>533</v>
      </c>
      <c r="O5576" s="51" t="s">
        <v>533</v>
      </c>
      <c r="P5576" s="51" t="s">
        <v>533</v>
      </c>
      <c r="Q5576" s="51" t="s">
        <v>533</v>
      </c>
      <c r="R5576" s="51" t="s">
        <v>533</v>
      </c>
      <c r="S5576" s="51" t="s">
        <v>533</v>
      </c>
      <c r="T5576" s="51" t="s">
        <v>533</v>
      </c>
      <c r="U5576" s="51" t="s">
        <v>533</v>
      </c>
      <c r="V5576" s="51" t="s">
        <v>533</v>
      </c>
      <c r="W5576" s="51" t="s">
        <v>533</v>
      </c>
      <c r="X5576" s="51" t="s">
        <v>533</v>
      </c>
      <c r="Y5576" s="51" t="s">
        <v>533</v>
      </c>
      <c r="Z5576" s="51" t="s">
        <v>533</v>
      </c>
      <c r="AA5576" s="51" t="s">
        <v>533</v>
      </c>
      <c r="AB5576" s="51" t="s">
        <v>533</v>
      </c>
      <c r="AC5576" s="52" t="s">
        <v>533</v>
      </c>
      <c r="AD5576" s="53" t="s">
        <v>533</v>
      </c>
    </row>
    <row r="5577" spans="1:30">
      <c r="A5577" s="46"/>
      <c r="B5577" s="47" t="s">
        <v>652</v>
      </c>
      <c r="C5577" s="48" t="s">
        <v>533</v>
      </c>
      <c r="D5577" s="49">
        <v>30</v>
      </c>
      <c r="E5577" s="49">
        <v>0</v>
      </c>
      <c r="F5577" s="49">
        <v>0</v>
      </c>
      <c r="G5577" s="49">
        <v>0</v>
      </c>
      <c r="H5577" s="49">
        <v>0</v>
      </c>
      <c r="I5577" s="50" t="s">
        <v>533</v>
      </c>
      <c r="J5577" s="50" t="s">
        <v>533</v>
      </c>
      <c r="K5577" s="50" t="s">
        <v>533</v>
      </c>
      <c r="L5577" s="50" t="s">
        <v>533</v>
      </c>
      <c r="M5577" s="50" t="s">
        <v>533</v>
      </c>
      <c r="N5577" s="51" t="s">
        <v>533</v>
      </c>
      <c r="O5577" s="51" t="s">
        <v>533</v>
      </c>
      <c r="P5577" s="51" t="s">
        <v>533</v>
      </c>
      <c r="Q5577" s="51" t="s">
        <v>533</v>
      </c>
      <c r="R5577" s="51" t="s">
        <v>533</v>
      </c>
      <c r="S5577" s="51" t="s">
        <v>533</v>
      </c>
      <c r="T5577" s="51" t="s">
        <v>533</v>
      </c>
      <c r="U5577" s="51" t="s">
        <v>533</v>
      </c>
      <c r="V5577" s="51" t="s">
        <v>533</v>
      </c>
      <c r="W5577" s="51" t="s">
        <v>533</v>
      </c>
      <c r="X5577" s="51" t="s">
        <v>533</v>
      </c>
      <c r="Y5577" s="51" t="s">
        <v>533</v>
      </c>
      <c r="Z5577" s="51" t="s">
        <v>533</v>
      </c>
      <c r="AA5577" s="51" t="s">
        <v>533</v>
      </c>
      <c r="AB5577" s="51" t="s">
        <v>533</v>
      </c>
      <c r="AC5577" s="52" t="s">
        <v>533</v>
      </c>
      <c r="AD5577" s="53" t="s">
        <v>533</v>
      </c>
    </row>
    <row r="5578" spans="1:30">
      <c r="A5578" s="46"/>
      <c r="B5578" s="47" t="s">
        <v>653</v>
      </c>
      <c r="C5578" s="48" t="s">
        <v>533</v>
      </c>
      <c r="D5578" s="49">
        <v>100</v>
      </c>
      <c r="E5578" s="49">
        <v>0</v>
      </c>
      <c r="F5578" s="49">
        <v>0</v>
      </c>
      <c r="G5578" s="49">
        <v>0</v>
      </c>
      <c r="H5578" s="49">
        <v>0</v>
      </c>
      <c r="I5578" s="50" t="s">
        <v>533</v>
      </c>
      <c r="J5578" s="50" t="s">
        <v>533</v>
      </c>
      <c r="K5578" s="50" t="s">
        <v>533</v>
      </c>
      <c r="L5578" s="50" t="s">
        <v>533</v>
      </c>
      <c r="M5578" s="50" t="s">
        <v>533</v>
      </c>
      <c r="N5578" s="51" t="s">
        <v>533</v>
      </c>
      <c r="O5578" s="51" t="s">
        <v>533</v>
      </c>
      <c r="P5578" s="51" t="s">
        <v>533</v>
      </c>
      <c r="Q5578" s="51" t="s">
        <v>533</v>
      </c>
      <c r="R5578" s="51" t="s">
        <v>533</v>
      </c>
      <c r="S5578" s="51" t="s">
        <v>533</v>
      </c>
      <c r="T5578" s="51" t="s">
        <v>533</v>
      </c>
      <c r="U5578" s="51" t="s">
        <v>533</v>
      </c>
      <c r="V5578" s="51" t="s">
        <v>533</v>
      </c>
      <c r="W5578" s="51" t="s">
        <v>533</v>
      </c>
      <c r="X5578" s="51" t="s">
        <v>533</v>
      </c>
      <c r="Y5578" s="51" t="s">
        <v>533</v>
      </c>
      <c r="Z5578" s="51" t="s">
        <v>533</v>
      </c>
      <c r="AA5578" s="51" t="s">
        <v>533</v>
      </c>
      <c r="AB5578" s="51" t="s">
        <v>533</v>
      </c>
      <c r="AC5578" s="52" t="s">
        <v>533</v>
      </c>
      <c r="AD5578" s="53" t="s">
        <v>533</v>
      </c>
    </row>
    <row r="5579" spans="1:30">
      <c r="A5579" s="62"/>
      <c r="B5579" s="210" t="s">
        <v>654</v>
      </c>
      <c r="C5579" s="210"/>
      <c r="D5579" s="210"/>
      <c r="E5579" s="210"/>
      <c r="F5579" s="210"/>
      <c r="G5579" s="210"/>
      <c r="H5579" s="210"/>
      <c r="I5579" s="210"/>
      <c r="J5579" s="210"/>
      <c r="K5579" s="210"/>
      <c r="L5579" s="210"/>
      <c r="M5579" s="210"/>
      <c r="N5579" s="210"/>
      <c r="O5579" s="210"/>
      <c r="P5579" s="210"/>
      <c r="Q5579" s="210"/>
      <c r="R5579" s="210"/>
      <c r="S5579" s="210"/>
      <c r="T5579" s="210"/>
      <c r="U5579" s="210"/>
      <c r="V5579" s="210"/>
      <c r="W5579" s="210"/>
      <c r="X5579" s="210"/>
      <c r="Y5579" s="210"/>
      <c r="Z5579" s="210"/>
      <c r="AA5579" s="210"/>
      <c r="AB5579" s="210"/>
      <c r="AC5579" s="12"/>
      <c r="AD5579" s="12"/>
    </row>
    <row r="5580" spans="1:30">
      <c r="A5580" s="46"/>
      <c r="B5580" s="47" t="s">
        <v>655</v>
      </c>
      <c r="C5580" s="48" t="s">
        <v>533</v>
      </c>
      <c r="D5580" s="49">
        <v>60</v>
      </c>
      <c r="E5580" s="49">
        <v>0</v>
      </c>
      <c r="F5580" s="49">
        <v>0</v>
      </c>
      <c r="G5580" s="49">
        <v>0</v>
      </c>
      <c r="H5580" s="49">
        <v>0</v>
      </c>
      <c r="I5580" s="50" t="s">
        <v>533</v>
      </c>
      <c r="J5580" s="50" t="s">
        <v>533</v>
      </c>
      <c r="K5580" s="50" t="s">
        <v>533</v>
      </c>
      <c r="L5580" s="50" t="s">
        <v>533</v>
      </c>
      <c r="M5580" s="50" t="s">
        <v>533</v>
      </c>
      <c r="N5580" s="51" t="s">
        <v>533</v>
      </c>
      <c r="O5580" s="51" t="s">
        <v>533</v>
      </c>
      <c r="P5580" s="51" t="s">
        <v>533</v>
      </c>
      <c r="Q5580" s="51" t="s">
        <v>533</v>
      </c>
      <c r="R5580" s="51" t="s">
        <v>533</v>
      </c>
      <c r="S5580" s="51" t="s">
        <v>533</v>
      </c>
      <c r="T5580" s="51" t="s">
        <v>533</v>
      </c>
      <c r="U5580" s="51" t="s">
        <v>533</v>
      </c>
      <c r="V5580" s="51" t="s">
        <v>533</v>
      </c>
      <c r="W5580" s="51" t="s">
        <v>533</v>
      </c>
      <c r="X5580" s="51" t="s">
        <v>533</v>
      </c>
      <c r="Y5580" s="51" t="s">
        <v>533</v>
      </c>
      <c r="Z5580" s="51" t="s">
        <v>533</v>
      </c>
      <c r="AA5580" s="51" t="s">
        <v>533</v>
      </c>
      <c r="AB5580" s="51" t="s">
        <v>533</v>
      </c>
      <c r="AC5580" s="52" t="s">
        <v>533</v>
      </c>
      <c r="AD5580" s="53" t="s">
        <v>533</v>
      </c>
    </row>
    <row r="5581" spans="1:30">
      <c r="A5581" s="46"/>
      <c r="B5581" s="47" t="s">
        <v>656</v>
      </c>
      <c r="C5581" s="48" t="s">
        <v>533</v>
      </c>
      <c r="D5581" s="49">
        <v>80</v>
      </c>
      <c r="E5581" s="49">
        <v>0</v>
      </c>
      <c r="F5581" s="49">
        <v>0</v>
      </c>
      <c r="G5581" s="49">
        <v>0</v>
      </c>
      <c r="H5581" s="49">
        <v>0</v>
      </c>
      <c r="I5581" s="50" t="s">
        <v>533</v>
      </c>
      <c r="J5581" s="50" t="s">
        <v>533</v>
      </c>
      <c r="K5581" s="50" t="s">
        <v>533</v>
      </c>
      <c r="L5581" s="50" t="s">
        <v>533</v>
      </c>
      <c r="M5581" s="50" t="s">
        <v>533</v>
      </c>
      <c r="N5581" s="51" t="s">
        <v>533</v>
      </c>
      <c r="O5581" s="51" t="s">
        <v>533</v>
      </c>
      <c r="P5581" s="51" t="s">
        <v>533</v>
      </c>
      <c r="Q5581" s="51" t="s">
        <v>533</v>
      </c>
      <c r="R5581" s="51" t="s">
        <v>533</v>
      </c>
      <c r="S5581" s="51" t="s">
        <v>533</v>
      </c>
      <c r="T5581" s="51" t="s">
        <v>533</v>
      </c>
      <c r="U5581" s="51" t="s">
        <v>533</v>
      </c>
      <c r="V5581" s="51" t="s">
        <v>533</v>
      </c>
      <c r="W5581" s="51" t="s">
        <v>533</v>
      </c>
      <c r="X5581" s="51" t="s">
        <v>533</v>
      </c>
      <c r="Y5581" s="51" t="s">
        <v>533</v>
      </c>
      <c r="Z5581" s="51" t="s">
        <v>533</v>
      </c>
      <c r="AA5581" s="51" t="s">
        <v>533</v>
      </c>
      <c r="AB5581" s="51" t="s">
        <v>533</v>
      </c>
      <c r="AC5581" s="52" t="s">
        <v>533</v>
      </c>
      <c r="AD5581" s="53" t="s">
        <v>533</v>
      </c>
    </row>
    <row r="5582" spans="1:30">
      <c r="A5582" s="46"/>
      <c r="B5582" s="47" t="s">
        <v>657</v>
      </c>
      <c r="C5582" s="48" t="s">
        <v>533</v>
      </c>
      <c r="D5582" s="49">
        <v>0</v>
      </c>
      <c r="E5582" s="49">
        <v>0</v>
      </c>
      <c r="F5582" s="49">
        <v>0</v>
      </c>
      <c r="G5582" s="49">
        <v>90</v>
      </c>
      <c r="H5582" s="49">
        <v>0</v>
      </c>
      <c r="I5582" s="50" t="s">
        <v>533</v>
      </c>
      <c r="J5582" s="50" t="s">
        <v>533</v>
      </c>
      <c r="K5582" s="50" t="s">
        <v>533</v>
      </c>
      <c r="L5582" s="50" t="s">
        <v>533</v>
      </c>
      <c r="M5582" s="50" t="s">
        <v>533</v>
      </c>
      <c r="N5582" s="51" t="s">
        <v>533</v>
      </c>
      <c r="O5582" s="51" t="s">
        <v>533</v>
      </c>
      <c r="P5582" s="51" t="s">
        <v>533</v>
      </c>
      <c r="Q5582" s="51" t="s">
        <v>533</v>
      </c>
      <c r="R5582" s="51" t="s">
        <v>533</v>
      </c>
      <c r="S5582" s="51" t="s">
        <v>533</v>
      </c>
      <c r="T5582" s="51" t="s">
        <v>533</v>
      </c>
      <c r="U5582" s="51" t="s">
        <v>533</v>
      </c>
      <c r="V5582" s="51" t="s">
        <v>533</v>
      </c>
      <c r="W5582" s="51" t="s">
        <v>533</v>
      </c>
      <c r="X5582" s="51" t="s">
        <v>533</v>
      </c>
      <c r="Y5582" s="51" t="s">
        <v>533</v>
      </c>
      <c r="Z5582" s="51" t="s">
        <v>533</v>
      </c>
      <c r="AA5582" s="51" t="s">
        <v>533</v>
      </c>
      <c r="AB5582" s="51" t="s">
        <v>533</v>
      </c>
      <c r="AC5582" s="52" t="s">
        <v>533</v>
      </c>
      <c r="AD5582" s="53" t="s">
        <v>533</v>
      </c>
    </row>
    <row r="5583" spans="1:30">
      <c r="A5583" s="46"/>
      <c r="B5583" s="47" t="s">
        <v>658</v>
      </c>
      <c r="C5583" s="48" t="s">
        <v>533</v>
      </c>
      <c r="D5583" s="49">
        <v>70</v>
      </c>
      <c r="E5583" s="49">
        <v>0</v>
      </c>
      <c r="F5583" s="49">
        <v>0</v>
      </c>
      <c r="G5583" s="49">
        <v>0</v>
      </c>
      <c r="H5583" s="49">
        <v>0</v>
      </c>
      <c r="I5583" s="50" t="s">
        <v>533</v>
      </c>
      <c r="J5583" s="50" t="s">
        <v>533</v>
      </c>
      <c r="K5583" s="50" t="s">
        <v>533</v>
      </c>
      <c r="L5583" s="50" t="s">
        <v>533</v>
      </c>
      <c r="M5583" s="50" t="s">
        <v>533</v>
      </c>
      <c r="N5583" s="51" t="s">
        <v>533</v>
      </c>
      <c r="O5583" s="51" t="s">
        <v>533</v>
      </c>
      <c r="P5583" s="51" t="s">
        <v>533</v>
      </c>
      <c r="Q5583" s="51" t="s">
        <v>533</v>
      </c>
      <c r="R5583" s="51" t="s">
        <v>533</v>
      </c>
      <c r="S5583" s="51" t="s">
        <v>533</v>
      </c>
      <c r="T5583" s="51" t="s">
        <v>533</v>
      </c>
      <c r="U5583" s="51" t="s">
        <v>533</v>
      </c>
      <c r="V5583" s="51" t="s">
        <v>533</v>
      </c>
      <c r="W5583" s="51" t="s">
        <v>533</v>
      </c>
      <c r="X5583" s="51" t="s">
        <v>533</v>
      </c>
      <c r="Y5583" s="51" t="s">
        <v>533</v>
      </c>
      <c r="Z5583" s="51" t="s">
        <v>533</v>
      </c>
      <c r="AA5583" s="51" t="s">
        <v>533</v>
      </c>
      <c r="AB5583" s="51" t="s">
        <v>533</v>
      </c>
      <c r="AC5583" s="52" t="s">
        <v>533</v>
      </c>
      <c r="AD5583" s="53" t="s">
        <v>533</v>
      </c>
    </row>
    <row r="5584" spans="1:30">
      <c r="A5584" s="46"/>
      <c r="B5584" s="47" t="s">
        <v>659</v>
      </c>
      <c r="C5584" s="48" t="s">
        <v>533</v>
      </c>
      <c r="D5584" s="49">
        <v>90</v>
      </c>
      <c r="E5584" s="49">
        <v>0</v>
      </c>
      <c r="F5584" s="49">
        <v>0</v>
      </c>
      <c r="G5584" s="49">
        <v>0</v>
      </c>
      <c r="H5584" s="49">
        <v>0</v>
      </c>
      <c r="I5584" s="50" t="s">
        <v>533</v>
      </c>
      <c r="J5584" s="50" t="s">
        <v>533</v>
      </c>
      <c r="K5584" s="50" t="s">
        <v>533</v>
      </c>
      <c r="L5584" s="50" t="s">
        <v>533</v>
      </c>
      <c r="M5584" s="50" t="s">
        <v>533</v>
      </c>
      <c r="N5584" s="51" t="s">
        <v>533</v>
      </c>
      <c r="O5584" s="51" t="s">
        <v>533</v>
      </c>
      <c r="P5584" s="51" t="s">
        <v>533</v>
      </c>
      <c r="Q5584" s="51" t="s">
        <v>533</v>
      </c>
      <c r="R5584" s="51" t="s">
        <v>533</v>
      </c>
      <c r="S5584" s="51" t="s">
        <v>533</v>
      </c>
      <c r="T5584" s="51" t="s">
        <v>533</v>
      </c>
      <c r="U5584" s="51" t="s">
        <v>533</v>
      </c>
      <c r="V5584" s="51" t="s">
        <v>533</v>
      </c>
      <c r="W5584" s="51" t="s">
        <v>533</v>
      </c>
      <c r="X5584" s="51" t="s">
        <v>533</v>
      </c>
      <c r="Y5584" s="51" t="s">
        <v>533</v>
      </c>
      <c r="Z5584" s="51" t="s">
        <v>533</v>
      </c>
      <c r="AA5584" s="51" t="s">
        <v>533</v>
      </c>
      <c r="AB5584" s="51" t="s">
        <v>533</v>
      </c>
      <c r="AC5584" s="52" t="s">
        <v>533</v>
      </c>
      <c r="AD5584" s="53" t="s">
        <v>533</v>
      </c>
    </row>
    <row r="5585" spans="1:30">
      <c r="A5585" s="46"/>
      <c r="B5585" s="47" t="s">
        <v>660</v>
      </c>
      <c r="C5585" s="48" t="s">
        <v>533</v>
      </c>
      <c r="D5585" s="49">
        <v>0</v>
      </c>
      <c r="E5585" s="49">
        <v>90</v>
      </c>
      <c r="F5585" s="49">
        <v>0</v>
      </c>
      <c r="G5585" s="49">
        <v>0</v>
      </c>
      <c r="H5585" s="49">
        <v>0</v>
      </c>
      <c r="I5585" s="50" t="s">
        <v>533</v>
      </c>
      <c r="J5585" s="50" t="s">
        <v>533</v>
      </c>
      <c r="K5585" s="50" t="s">
        <v>533</v>
      </c>
      <c r="L5585" s="50" t="s">
        <v>533</v>
      </c>
      <c r="M5585" s="50" t="s">
        <v>533</v>
      </c>
      <c r="N5585" s="51" t="s">
        <v>533</v>
      </c>
      <c r="O5585" s="51" t="s">
        <v>533</v>
      </c>
      <c r="P5585" s="51" t="s">
        <v>533</v>
      </c>
      <c r="Q5585" s="51" t="s">
        <v>533</v>
      </c>
      <c r="R5585" s="51" t="s">
        <v>533</v>
      </c>
      <c r="S5585" s="51" t="s">
        <v>533</v>
      </c>
      <c r="T5585" s="51" t="s">
        <v>533</v>
      </c>
      <c r="U5585" s="51" t="s">
        <v>533</v>
      </c>
      <c r="V5585" s="51" t="s">
        <v>533</v>
      </c>
      <c r="W5585" s="51" t="s">
        <v>533</v>
      </c>
      <c r="X5585" s="51" t="s">
        <v>533</v>
      </c>
      <c r="Y5585" s="51" t="s">
        <v>533</v>
      </c>
      <c r="Z5585" s="51" t="s">
        <v>533</v>
      </c>
      <c r="AA5585" s="51" t="s">
        <v>533</v>
      </c>
      <c r="AB5585" s="51" t="s">
        <v>533</v>
      </c>
      <c r="AC5585" s="52" t="s">
        <v>533</v>
      </c>
      <c r="AD5585" s="53" t="s">
        <v>533</v>
      </c>
    </row>
    <row r="5586" spans="1:30">
      <c r="A5586" s="46"/>
      <c r="B5586" s="47" t="s">
        <v>661</v>
      </c>
      <c r="C5586" s="48" t="s">
        <v>533</v>
      </c>
      <c r="D5586" s="49">
        <v>0</v>
      </c>
      <c r="E5586" s="49">
        <v>0</v>
      </c>
      <c r="F5586" s="49">
        <v>90</v>
      </c>
      <c r="G5586" s="49">
        <v>0</v>
      </c>
      <c r="H5586" s="49">
        <v>0</v>
      </c>
      <c r="I5586" s="50" t="s">
        <v>533</v>
      </c>
      <c r="J5586" s="50" t="s">
        <v>533</v>
      </c>
      <c r="K5586" s="50" t="s">
        <v>533</v>
      </c>
      <c r="L5586" s="50" t="s">
        <v>533</v>
      </c>
      <c r="M5586" s="50" t="s">
        <v>533</v>
      </c>
      <c r="N5586" s="51" t="s">
        <v>533</v>
      </c>
      <c r="O5586" s="51" t="s">
        <v>533</v>
      </c>
      <c r="P5586" s="51" t="s">
        <v>533</v>
      </c>
      <c r="Q5586" s="51" t="s">
        <v>533</v>
      </c>
      <c r="R5586" s="51" t="s">
        <v>533</v>
      </c>
      <c r="S5586" s="51" t="s">
        <v>533</v>
      </c>
      <c r="T5586" s="51" t="s">
        <v>533</v>
      </c>
      <c r="U5586" s="51" t="s">
        <v>533</v>
      </c>
      <c r="V5586" s="51" t="s">
        <v>533</v>
      </c>
      <c r="W5586" s="51" t="s">
        <v>533</v>
      </c>
      <c r="X5586" s="51" t="s">
        <v>533</v>
      </c>
      <c r="Y5586" s="51" t="s">
        <v>533</v>
      </c>
      <c r="Z5586" s="51" t="s">
        <v>533</v>
      </c>
      <c r="AA5586" s="51" t="s">
        <v>533</v>
      </c>
      <c r="AB5586" s="51" t="s">
        <v>533</v>
      </c>
      <c r="AC5586" s="52" t="s">
        <v>533</v>
      </c>
      <c r="AD5586" s="53" t="s">
        <v>533</v>
      </c>
    </row>
    <row r="5587" spans="1:30">
      <c r="A5587" s="46"/>
      <c r="B5587" s="47" t="s">
        <v>662</v>
      </c>
      <c r="C5587" s="48" t="s">
        <v>533</v>
      </c>
      <c r="D5587" s="49">
        <v>0</v>
      </c>
      <c r="E5587" s="49">
        <v>0</v>
      </c>
      <c r="F5587" s="49">
        <v>0</v>
      </c>
      <c r="G5587" s="49">
        <v>0</v>
      </c>
      <c r="H5587" s="49">
        <v>90</v>
      </c>
      <c r="I5587" s="50" t="s">
        <v>533</v>
      </c>
      <c r="J5587" s="50" t="s">
        <v>533</v>
      </c>
      <c r="K5587" s="50" t="s">
        <v>533</v>
      </c>
      <c r="L5587" s="50" t="s">
        <v>533</v>
      </c>
      <c r="M5587" s="50" t="s">
        <v>533</v>
      </c>
      <c r="N5587" s="51" t="s">
        <v>533</v>
      </c>
      <c r="O5587" s="51" t="s">
        <v>533</v>
      </c>
      <c r="P5587" s="51" t="s">
        <v>533</v>
      </c>
      <c r="Q5587" s="51" t="s">
        <v>533</v>
      </c>
      <c r="R5587" s="51" t="s">
        <v>533</v>
      </c>
      <c r="S5587" s="51" t="s">
        <v>533</v>
      </c>
      <c r="T5587" s="51" t="s">
        <v>533</v>
      </c>
      <c r="U5587" s="51" t="s">
        <v>533</v>
      </c>
      <c r="V5587" s="51" t="s">
        <v>533</v>
      </c>
      <c r="W5587" s="51" t="s">
        <v>533</v>
      </c>
      <c r="X5587" s="51" t="s">
        <v>533</v>
      </c>
      <c r="Y5587" s="51" t="s">
        <v>533</v>
      </c>
      <c r="Z5587" s="51" t="s">
        <v>533</v>
      </c>
      <c r="AA5587" s="51" t="s">
        <v>533</v>
      </c>
      <c r="AB5587" s="51" t="s">
        <v>533</v>
      </c>
      <c r="AC5587" s="52" t="s">
        <v>533</v>
      </c>
      <c r="AD5587" s="53" t="s">
        <v>533</v>
      </c>
    </row>
    <row r="5588" spans="1:30">
      <c r="A5588" s="46"/>
      <c r="B5588" s="47" t="s">
        <v>663</v>
      </c>
      <c r="C5588" s="48" t="s">
        <v>533</v>
      </c>
      <c r="D5588" s="49">
        <v>100</v>
      </c>
      <c r="E5588" s="49">
        <v>0</v>
      </c>
      <c r="F5588" s="49">
        <v>0</v>
      </c>
      <c r="G5588" s="49">
        <v>0</v>
      </c>
      <c r="H5588" s="49">
        <v>0</v>
      </c>
      <c r="I5588" s="50" t="s">
        <v>533</v>
      </c>
      <c r="J5588" s="50" t="s">
        <v>533</v>
      </c>
      <c r="K5588" s="50" t="s">
        <v>533</v>
      </c>
      <c r="L5588" s="50" t="s">
        <v>533</v>
      </c>
      <c r="M5588" s="50" t="s">
        <v>533</v>
      </c>
      <c r="N5588" s="51" t="s">
        <v>533</v>
      </c>
      <c r="O5588" s="51" t="s">
        <v>533</v>
      </c>
      <c r="P5588" s="51" t="s">
        <v>533</v>
      </c>
      <c r="Q5588" s="51" t="s">
        <v>533</v>
      </c>
      <c r="R5588" s="51" t="s">
        <v>533</v>
      </c>
      <c r="S5588" s="51" t="s">
        <v>533</v>
      </c>
      <c r="T5588" s="51" t="s">
        <v>533</v>
      </c>
      <c r="U5588" s="51" t="s">
        <v>533</v>
      </c>
      <c r="V5588" s="51" t="s">
        <v>533</v>
      </c>
      <c r="W5588" s="51" t="s">
        <v>533</v>
      </c>
      <c r="X5588" s="51" t="s">
        <v>533</v>
      </c>
      <c r="Y5588" s="51" t="s">
        <v>533</v>
      </c>
      <c r="Z5588" s="51" t="s">
        <v>533</v>
      </c>
      <c r="AA5588" s="51" t="s">
        <v>533</v>
      </c>
      <c r="AB5588" s="51" t="s">
        <v>533</v>
      </c>
      <c r="AC5588" s="52" t="s">
        <v>533</v>
      </c>
      <c r="AD5588" s="53" t="s">
        <v>533</v>
      </c>
    </row>
    <row r="5589" spans="1:30">
      <c r="A5589" s="62"/>
      <c r="B5589" s="210" t="s">
        <v>664</v>
      </c>
      <c r="C5589" s="210"/>
      <c r="D5589" s="210"/>
      <c r="E5589" s="210"/>
      <c r="F5589" s="210"/>
      <c r="G5589" s="210"/>
      <c r="H5589" s="210"/>
      <c r="I5589" s="210"/>
      <c r="J5589" s="210"/>
      <c r="K5589" s="210"/>
      <c r="L5589" s="210"/>
      <c r="M5589" s="210"/>
      <c r="N5589" s="210"/>
      <c r="O5589" s="210"/>
      <c r="P5589" s="210"/>
      <c r="Q5589" s="210"/>
      <c r="R5589" s="210"/>
      <c r="S5589" s="210"/>
      <c r="T5589" s="210"/>
      <c r="U5589" s="210"/>
      <c r="V5589" s="210"/>
      <c r="W5589" s="210"/>
      <c r="X5589" s="210"/>
      <c r="Y5589" s="210"/>
      <c r="Z5589" s="210"/>
      <c r="AA5589" s="210"/>
      <c r="AB5589" s="210"/>
      <c r="AC5589" s="12"/>
      <c r="AD5589" s="12"/>
    </row>
    <row r="5590" spans="1:30">
      <c r="A5590" s="46"/>
      <c r="B5590" s="47" t="s">
        <v>665</v>
      </c>
      <c r="C5590" s="48" t="s">
        <v>533</v>
      </c>
      <c r="D5590" s="49">
        <v>50</v>
      </c>
      <c r="E5590" s="49">
        <v>0</v>
      </c>
      <c r="F5590" s="49">
        <v>0</v>
      </c>
      <c r="G5590" s="49">
        <v>0</v>
      </c>
      <c r="H5590" s="49">
        <v>0</v>
      </c>
      <c r="I5590" s="50" t="s">
        <v>533</v>
      </c>
      <c r="J5590" s="50" t="s">
        <v>533</v>
      </c>
      <c r="K5590" s="50" t="s">
        <v>533</v>
      </c>
      <c r="L5590" s="50" t="s">
        <v>533</v>
      </c>
      <c r="M5590" s="50" t="s">
        <v>533</v>
      </c>
      <c r="N5590" s="51" t="s">
        <v>533</v>
      </c>
      <c r="O5590" s="51" t="s">
        <v>533</v>
      </c>
      <c r="P5590" s="51" t="s">
        <v>533</v>
      </c>
      <c r="Q5590" s="51" t="s">
        <v>533</v>
      </c>
      <c r="R5590" s="51" t="s">
        <v>533</v>
      </c>
      <c r="S5590" s="51" t="s">
        <v>533</v>
      </c>
      <c r="T5590" s="51" t="s">
        <v>533</v>
      </c>
      <c r="U5590" s="51" t="s">
        <v>533</v>
      </c>
      <c r="V5590" s="51" t="s">
        <v>533</v>
      </c>
      <c r="W5590" s="51" t="s">
        <v>533</v>
      </c>
      <c r="X5590" s="51" t="s">
        <v>533</v>
      </c>
      <c r="Y5590" s="51" t="s">
        <v>533</v>
      </c>
      <c r="Z5590" s="51" t="s">
        <v>533</v>
      </c>
      <c r="AA5590" s="51" t="s">
        <v>533</v>
      </c>
      <c r="AB5590" s="51" t="s">
        <v>533</v>
      </c>
      <c r="AC5590" s="52" t="s">
        <v>533</v>
      </c>
      <c r="AD5590" s="53" t="s">
        <v>533</v>
      </c>
    </row>
    <row r="5591" spans="1:30">
      <c r="A5591" s="46"/>
      <c r="B5591" s="47" t="s">
        <v>666</v>
      </c>
      <c r="C5591" s="48" t="s">
        <v>533</v>
      </c>
      <c r="D5591" s="49">
        <v>70</v>
      </c>
      <c r="E5591" s="49">
        <v>0</v>
      </c>
      <c r="F5591" s="49">
        <v>0</v>
      </c>
      <c r="G5591" s="49">
        <v>0</v>
      </c>
      <c r="H5591" s="49">
        <v>0</v>
      </c>
      <c r="I5591" s="50" t="s">
        <v>533</v>
      </c>
      <c r="J5591" s="50" t="s">
        <v>533</v>
      </c>
      <c r="K5591" s="50" t="s">
        <v>533</v>
      </c>
      <c r="L5591" s="50" t="s">
        <v>533</v>
      </c>
      <c r="M5591" s="50" t="s">
        <v>533</v>
      </c>
      <c r="N5591" s="51" t="s">
        <v>533</v>
      </c>
      <c r="O5591" s="51" t="s">
        <v>533</v>
      </c>
      <c r="P5591" s="51" t="s">
        <v>533</v>
      </c>
      <c r="Q5591" s="51" t="s">
        <v>533</v>
      </c>
      <c r="R5591" s="51" t="s">
        <v>533</v>
      </c>
      <c r="S5591" s="51" t="s">
        <v>533</v>
      </c>
      <c r="T5591" s="51" t="s">
        <v>533</v>
      </c>
      <c r="U5591" s="51" t="s">
        <v>533</v>
      </c>
      <c r="V5591" s="51" t="s">
        <v>533</v>
      </c>
      <c r="W5591" s="51" t="s">
        <v>533</v>
      </c>
      <c r="X5591" s="51" t="s">
        <v>533</v>
      </c>
      <c r="Y5591" s="51" t="s">
        <v>533</v>
      </c>
      <c r="Z5591" s="51" t="s">
        <v>533</v>
      </c>
      <c r="AA5591" s="51" t="s">
        <v>533</v>
      </c>
      <c r="AB5591" s="51" t="s">
        <v>533</v>
      </c>
      <c r="AC5591" s="52" t="s">
        <v>533</v>
      </c>
      <c r="AD5591" s="53" t="s">
        <v>533</v>
      </c>
    </row>
    <row r="5592" spans="1:30">
      <c r="A5592" s="46"/>
      <c r="B5592" s="47" t="s">
        <v>667</v>
      </c>
      <c r="C5592" s="48" t="s">
        <v>533</v>
      </c>
      <c r="D5592" s="49">
        <v>80</v>
      </c>
      <c r="E5592" s="49">
        <v>0</v>
      </c>
      <c r="F5592" s="49">
        <v>0</v>
      </c>
      <c r="G5592" s="49">
        <v>0</v>
      </c>
      <c r="H5592" s="49">
        <v>0</v>
      </c>
      <c r="I5592" s="50" t="s">
        <v>533</v>
      </c>
      <c r="J5592" s="50" t="s">
        <v>533</v>
      </c>
      <c r="K5592" s="50" t="s">
        <v>533</v>
      </c>
      <c r="L5592" s="50" t="s">
        <v>533</v>
      </c>
      <c r="M5592" s="50" t="s">
        <v>533</v>
      </c>
      <c r="N5592" s="51" t="s">
        <v>533</v>
      </c>
      <c r="O5592" s="51" t="s">
        <v>533</v>
      </c>
      <c r="P5592" s="51" t="s">
        <v>533</v>
      </c>
      <c r="Q5592" s="51" t="s">
        <v>533</v>
      </c>
      <c r="R5592" s="51" t="s">
        <v>533</v>
      </c>
      <c r="S5592" s="51" t="s">
        <v>533</v>
      </c>
      <c r="T5592" s="51" t="s">
        <v>533</v>
      </c>
      <c r="U5592" s="51" t="s">
        <v>533</v>
      </c>
      <c r="V5592" s="51" t="s">
        <v>533</v>
      </c>
      <c r="W5592" s="51" t="s">
        <v>533</v>
      </c>
      <c r="X5592" s="51" t="s">
        <v>533</v>
      </c>
      <c r="Y5592" s="51" t="s">
        <v>533</v>
      </c>
      <c r="Z5592" s="51" t="s">
        <v>533</v>
      </c>
      <c r="AA5592" s="51" t="s">
        <v>533</v>
      </c>
      <c r="AB5592" s="51" t="s">
        <v>533</v>
      </c>
      <c r="AC5592" s="52" t="s">
        <v>533</v>
      </c>
      <c r="AD5592" s="53" t="s">
        <v>533</v>
      </c>
    </row>
    <row r="5593" spans="1:30">
      <c r="A5593" s="46"/>
      <c r="B5593" s="47" t="s">
        <v>668</v>
      </c>
      <c r="C5593" s="48" t="s">
        <v>533</v>
      </c>
      <c r="D5593" s="49">
        <v>90</v>
      </c>
      <c r="E5593" s="49">
        <v>0</v>
      </c>
      <c r="F5593" s="49">
        <v>0</v>
      </c>
      <c r="G5593" s="49">
        <v>0</v>
      </c>
      <c r="H5593" s="49">
        <v>0</v>
      </c>
      <c r="I5593" s="50" t="s">
        <v>533</v>
      </c>
      <c r="J5593" s="50" t="s">
        <v>533</v>
      </c>
      <c r="K5593" s="50" t="s">
        <v>533</v>
      </c>
      <c r="L5593" s="50" t="s">
        <v>533</v>
      </c>
      <c r="M5593" s="50" t="s">
        <v>533</v>
      </c>
      <c r="N5593" s="51" t="s">
        <v>533</v>
      </c>
      <c r="O5593" s="51" t="s">
        <v>533</v>
      </c>
      <c r="P5593" s="51" t="s">
        <v>533</v>
      </c>
      <c r="Q5593" s="51" t="s">
        <v>533</v>
      </c>
      <c r="R5593" s="51" t="s">
        <v>533</v>
      </c>
      <c r="S5593" s="51" t="s">
        <v>533</v>
      </c>
      <c r="T5593" s="51" t="s">
        <v>533</v>
      </c>
      <c r="U5593" s="51" t="s">
        <v>533</v>
      </c>
      <c r="V5593" s="51" t="s">
        <v>533</v>
      </c>
      <c r="W5593" s="51" t="s">
        <v>533</v>
      </c>
      <c r="X5593" s="51" t="s">
        <v>533</v>
      </c>
      <c r="Y5593" s="51" t="s">
        <v>533</v>
      </c>
      <c r="Z5593" s="51" t="s">
        <v>533</v>
      </c>
      <c r="AA5593" s="51" t="s">
        <v>533</v>
      </c>
      <c r="AB5593" s="51" t="s">
        <v>533</v>
      </c>
      <c r="AC5593" s="52" t="s">
        <v>533</v>
      </c>
      <c r="AD5593" s="53" t="s">
        <v>533</v>
      </c>
    </row>
    <row r="5594" spans="1:30">
      <c r="A5594" s="46"/>
      <c r="B5594" s="47" t="s">
        <v>669</v>
      </c>
      <c r="C5594" s="48" t="s">
        <v>533</v>
      </c>
      <c r="D5594" s="49">
        <v>30</v>
      </c>
      <c r="E5594" s="49">
        <v>0</v>
      </c>
      <c r="F5594" s="49">
        <v>0</v>
      </c>
      <c r="G5594" s="49">
        <v>0</v>
      </c>
      <c r="H5594" s="49">
        <v>0</v>
      </c>
      <c r="I5594" s="50" t="s">
        <v>533</v>
      </c>
      <c r="J5594" s="50" t="s">
        <v>533</v>
      </c>
      <c r="K5594" s="50" t="s">
        <v>533</v>
      </c>
      <c r="L5594" s="50" t="s">
        <v>533</v>
      </c>
      <c r="M5594" s="50" t="s">
        <v>533</v>
      </c>
      <c r="N5594" s="51" t="s">
        <v>533</v>
      </c>
      <c r="O5594" s="51" t="s">
        <v>533</v>
      </c>
      <c r="P5594" s="51" t="s">
        <v>533</v>
      </c>
      <c r="Q5594" s="51" t="s">
        <v>533</v>
      </c>
      <c r="R5594" s="51" t="s">
        <v>533</v>
      </c>
      <c r="S5594" s="51" t="s">
        <v>533</v>
      </c>
      <c r="T5594" s="51" t="s">
        <v>533</v>
      </c>
      <c r="U5594" s="51" t="s">
        <v>533</v>
      </c>
      <c r="V5594" s="51" t="s">
        <v>533</v>
      </c>
      <c r="W5594" s="51" t="s">
        <v>533</v>
      </c>
      <c r="X5594" s="51" t="s">
        <v>533</v>
      </c>
      <c r="Y5594" s="51" t="s">
        <v>533</v>
      </c>
      <c r="Z5594" s="51" t="s">
        <v>533</v>
      </c>
      <c r="AA5594" s="51" t="s">
        <v>533</v>
      </c>
      <c r="AB5594" s="51" t="s">
        <v>533</v>
      </c>
      <c r="AC5594" s="52" t="s">
        <v>533</v>
      </c>
      <c r="AD5594" s="53" t="s">
        <v>533</v>
      </c>
    </row>
    <row r="5595" spans="1:30">
      <c r="A5595" s="46"/>
      <c r="B5595" s="47" t="s">
        <v>670</v>
      </c>
      <c r="C5595" s="48" t="s">
        <v>533</v>
      </c>
      <c r="D5595" s="49">
        <v>0</v>
      </c>
      <c r="E5595" s="49">
        <v>90</v>
      </c>
      <c r="F5595" s="49">
        <v>0</v>
      </c>
      <c r="G5595" s="49">
        <v>0</v>
      </c>
      <c r="H5595" s="49">
        <v>0</v>
      </c>
      <c r="I5595" s="50" t="s">
        <v>533</v>
      </c>
      <c r="J5595" s="50" t="s">
        <v>533</v>
      </c>
      <c r="K5595" s="50" t="s">
        <v>533</v>
      </c>
      <c r="L5595" s="50" t="s">
        <v>533</v>
      </c>
      <c r="M5595" s="50" t="s">
        <v>533</v>
      </c>
      <c r="N5595" s="51" t="s">
        <v>533</v>
      </c>
      <c r="O5595" s="51" t="s">
        <v>533</v>
      </c>
      <c r="P5595" s="51" t="s">
        <v>533</v>
      </c>
      <c r="Q5595" s="51" t="s">
        <v>533</v>
      </c>
      <c r="R5595" s="51" t="s">
        <v>533</v>
      </c>
      <c r="S5595" s="51" t="s">
        <v>533</v>
      </c>
      <c r="T5595" s="51" t="s">
        <v>533</v>
      </c>
      <c r="U5595" s="51" t="s">
        <v>533</v>
      </c>
      <c r="V5595" s="51" t="s">
        <v>533</v>
      </c>
      <c r="W5595" s="51" t="s">
        <v>533</v>
      </c>
      <c r="X5595" s="51" t="s">
        <v>533</v>
      </c>
      <c r="Y5595" s="51" t="s">
        <v>533</v>
      </c>
      <c r="Z5595" s="51" t="s">
        <v>533</v>
      </c>
      <c r="AA5595" s="51" t="s">
        <v>533</v>
      </c>
      <c r="AB5595" s="51" t="s">
        <v>533</v>
      </c>
      <c r="AC5595" s="52" t="s">
        <v>533</v>
      </c>
      <c r="AD5595" s="53" t="s">
        <v>533</v>
      </c>
    </row>
    <row r="5596" spans="1:30">
      <c r="A5596" s="46"/>
      <c r="B5596" s="47" t="s">
        <v>671</v>
      </c>
      <c r="C5596" s="48" t="s">
        <v>533</v>
      </c>
      <c r="D5596" s="49">
        <v>0</v>
      </c>
      <c r="E5596" s="49">
        <v>90</v>
      </c>
      <c r="F5596" s="49">
        <v>0</v>
      </c>
      <c r="G5596" s="49">
        <v>0</v>
      </c>
      <c r="H5596" s="49">
        <v>0</v>
      </c>
      <c r="I5596" s="50" t="s">
        <v>533</v>
      </c>
      <c r="J5596" s="50" t="s">
        <v>533</v>
      </c>
      <c r="K5596" s="50" t="s">
        <v>533</v>
      </c>
      <c r="L5596" s="50" t="s">
        <v>533</v>
      </c>
      <c r="M5596" s="50" t="s">
        <v>533</v>
      </c>
      <c r="N5596" s="51" t="s">
        <v>533</v>
      </c>
      <c r="O5596" s="51" t="s">
        <v>533</v>
      </c>
      <c r="P5596" s="51" t="s">
        <v>533</v>
      </c>
      <c r="Q5596" s="51" t="s">
        <v>533</v>
      </c>
      <c r="R5596" s="51" t="s">
        <v>533</v>
      </c>
      <c r="S5596" s="51" t="s">
        <v>533</v>
      </c>
      <c r="T5596" s="51" t="s">
        <v>533</v>
      </c>
      <c r="U5596" s="51" t="s">
        <v>533</v>
      </c>
      <c r="V5596" s="51" t="s">
        <v>533</v>
      </c>
      <c r="W5596" s="51" t="s">
        <v>533</v>
      </c>
      <c r="X5596" s="51" t="s">
        <v>533</v>
      </c>
      <c r="Y5596" s="51" t="s">
        <v>533</v>
      </c>
      <c r="Z5596" s="51" t="s">
        <v>533</v>
      </c>
      <c r="AA5596" s="51" t="s">
        <v>533</v>
      </c>
      <c r="AB5596" s="51" t="s">
        <v>533</v>
      </c>
      <c r="AC5596" s="52" t="s">
        <v>533</v>
      </c>
      <c r="AD5596" s="53" t="s">
        <v>533</v>
      </c>
    </row>
    <row r="5597" spans="1:30">
      <c r="A5597" s="46"/>
      <c r="B5597" s="47" t="s">
        <v>672</v>
      </c>
      <c r="C5597" s="48" t="s">
        <v>533</v>
      </c>
      <c r="D5597" s="49">
        <v>0</v>
      </c>
      <c r="E5597" s="49">
        <v>0</v>
      </c>
      <c r="F5597" s="49">
        <v>90</v>
      </c>
      <c r="G5597" s="49">
        <v>0</v>
      </c>
      <c r="H5597" s="49">
        <v>0</v>
      </c>
      <c r="I5597" s="50" t="s">
        <v>533</v>
      </c>
      <c r="J5597" s="50" t="s">
        <v>533</v>
      </c>
      <c r="K5597" s="50" t="s">
        <v>533</v>
      </c>
      <c r="L5597" s="50" t="s">
        <v>533</v>
      </c>
      <c r="M5597" s="50" t="s">
        <v>533</v>
      </c>
      <c r="N5597" s="51" t="s">
        <v>533</v>
      </c>
      <c r="O5597" s="51" t="s">
        <v>533</v>
      </c>
      <c r="P5597" s="51" t="s">
        <v>533</v>
      </c>
      <c r="Q5597" s="51" t="s">
        <v>533</v>
      </c>
      <c r="R5597" s="51" t="s">
        <v>533</v>
      </c>
      <c r="S5597" s="51" t="s">
        <v>533</v>
      </c>
      <c r="T5597" s="51" t="s">
        <v>533</v>
      </c>
      <c r="U5597" s="51" t="s">
        <v>533</v>
      </c>
      <c r="V5597" s="51" t="s">
        <v>533</v>
      </c>
      <c r="W5597" s="51" t="s">
        <v>533</v>
      </c>
      <c r="X5597" s="51" t="s">
        <v>533</v>
      </c>
      <c r="Y5597" s="51" t="s">
        <v>533</v>
      </c>
      <c r="Z5597" s="51" t="s">
        <v>533</v>
      </c>
      <c r="AA5597" s="51" t="s">
        <v>533</v>
      </c>
      <c r="AB5597" s="51" t="s">
        <v>533</v>
      </c>
      <c r="AC5597" s="52" t="s">
        <v>533</v>
      </c>
      <c r="AD5597" s="53" t="s">
        <v>533</v>
      </c>
    </row>
    <row r="5598" spans="1:30">
      <c r="A5598" s="46"/>
      <c r="B5598" s="47" t="s">
        <v>673</v>
      </c>
      <c r="C5598" s="48" t="s">
        <v>533</v>
      </c>
      <c r="D5598" s="49">
        <v>0</v>
      </c>
      <c r="E5598" s="49">
        <v>0</v>
      </c>
      <c r="F5598" s="49">
        <v>0</v>
      </c>
      <c r="G5598" s="49">
        <v>90</v>
      </c>
      <c r="H5598" s="49">
        <v>0</v>
      </c>
      <c r="I5598" s="50" t="s">
        <v>533</v>
      </c>
      <c r="J5598" s="50" t="s">
        <v>533</v>
      </c>
      <c r="K5598" s="50" t="s">
        <v>533</v>
      </c>
      <c r="L5598" s="50" t="s">
        <v>533</v>
      </c>
      <c r="M5598" s="50" t="s">
        <v>533</v>
      </c>
      <c r="N5598" s="51" t="s">
        <v>533</v>
      </c>
      <c r="O5598" s="51" t="s">
        <v>533</v>
      </c>
      <c r="P5598" s="51" t="s">
        <v>533</v>
      </c>
      <c r="Q5598" s="51" t="s">
        <v>533</v>
      </c>
      <c r="R5598" s="51" t="s">
        <v>533</v>
      </c>
      <c r="S5598" s="51" t="s">
        <v>533</v>
      </c>
      <c r="T5598" s="51" t="s">
        <v>533</v>
      </c>
      <c r="U5598" s="51" t="s">
        <v>533</v>
      </c>
      <c r="V5598" s="51" t="s">
        <v>533</v>
      </c>
      <c r="W5598" s="51" t="s">
        <v>533</v>
      </c>
      <c r="X5598" s="51" t="s">
        <v>533</v>
      </c>
      <c r="Y5598" s="51" t="s">
        <v>533</v>
      </c>
      <c r="Z5598" s="51" t="s">
        <v>533</v>
      </c>
      <c r="AA5598" s="51" t="s">
        <v>533</v>
      </c>
      <c r="AB5598" s="51" t="s">
        <v>533</v>
      </c>
      <c r="AC5598" s="52" t="s">
        <v>533</v>
      </c>
      <c r="AD5598" s="53" t="s">
        <v>533</v>
      </c>
    </row>
    <row r="5599" spans="1:30">
      <c r="A5599" s="46"/>
      <c r="B5599" s="47" t="s">
        <v>674</v>
      </c>
      <c r="C5599" s="48" t="s">
        <v>533</v>
      </c>
      <c r="D5599" s="49">
        <v>0</v>
      </c>
      <c r="E5599" s="49">
        <v>0</v>
      </c>
      <c r="F5599" s="49">
        <v>0</v>
      </c>
      <c r="G5599" s="49">
        <v>0</v>
      </c>
      <c r="H5599" s="49">
        <v>90</v>
      </c>
      <c r="I5599" s="50" t="s">
        <v>533</v>
      </c>
      <c r="J5599" s="50" t="s">
        <v>533</v>
      </c>
      <c r="K5599" s="50" t="s">
        <v>533</v>
      </c>
      <c r="L5599" s="50" t="s">
        <v>533</v>
      </c>
      <c r="M5599" s="50" t="s">
        <v>533</v>
      </c>
      <c r="N5599" s="51" t="s">
        <v>533</v>
      </c>
      <c r="O5599" s="51" t="s">
        <v>533</v>
      </c>
      <c r="P5599" s="51" t="s">
        <v>533</v>
      </c>
      <c r="Q5599" s="51" t="s">
        <v>533</v>
      </c>
      <c r="R5599" s="51" t="s">
        <v>533</v>
      </c>
      <c r="S5599" s="51" t="s">
        <v>533</v>
      </c>
      <c r="T5599" s="51" t="s">
        <v>533</v>
      </c>
      <c r="U5599" s="51" t="s">
        <v>533</v>
      </c>
      <c r="V5599" s="51" t="s">
        <v>533</v>
      </c>
      <c r="W5599" s="51" t="s">
        <v>533</v>
      </c>
      <c r="X5599" s="51" t="s">
        <v>533</v>
      </c>
      <c r="Y5599" s="51" t="s">
        <v>533</v>
      </c>
      <c r="Z5599" s="51" t="s">
        <v>533</v>
      </c>
      <c r="AA5599" s="51" t="s">
        <v>533</v>
      </c>
      <c r="AB5599" s="51" t="s">
        <v>533</v>
      </c>
      <c r="AC5599" s="52" t="s">
        <v>533</v>
      </c>
      <c r="AD5599" s="53" t="s">
        <v>533</v>
      </c>
    </row>
    <row r="5600" spans="1:30">
      <c r="A5600" s="46"/>
      <c r="B5600" s="47" t="s">
        <v>675</v>
      </c>
      <c r="C5600" s="48" t="s">
        <v>533</v>
      </c>
      <c r="D5600" s="49">
        <v>30</v>
      </c>
      <c r="E5600" s="49">
        <v>0</v>
      </c>
      <c r="F5600" s="49">
        <v>0</v>
      </c>
      <c r="G5600" s="49">
        <v>0</v>
      </c>
      <c r="H5600" s="49">
        <v>0</v>
      </c>
      <c r="I5600" s="50" t="s">
        <v>533</v>
      </c>
      <c r="J5600" s="50" t="s">
        <v>533</v>
      </c>
      <c r="K5600" s="50" t="s">
        <v>533</v>
      </c>
      <c r="L5600" s="50" t="s">
        <v>533</v>
      </c>
      <c r="M5600" s="50" t="s">
        <v>533</v>
      </c>
      <c r="N5600" s="51" t="s">
        <v>533</v>
      </c>
      <c r="O5600" s="51" t="s">
        <v>533</v>
      </c>
      <c r="P5600" s="51" t="s">
        <v>533</v>
      </c>
      <c r="Q5600" s="51" t="s">
        <v>533</v>
      </c>
      <c r="R5600" s="51" t="s">
        <v>533</v>
      </c>
      <c r="S5600" s="51" t="s">
        <v>533</v>
      </c>
      <c r="T5600" s="51" t="s">
        <v>533</v>
      </c>
      <c r="U5600" s="51" t="s">
        <v>533</v>
      </c>
      <c r="V5600" s="51" t="s">
        <v>533</v>
      </c>
      <c r="W5600" s="51" t="s">
        <v>533</v>
      </c>
      <c r="X5600" s="51" t="s">
        <v>533</v>
      </c>
      <c r="Y5600" s="51" t="s">
        <v>533</v>
      </c>
      <c r="Z5600" s="51" t="s">
        <v>533</v>
      </c>
      <c r="AA5600" s="51" t="s">
        <v>533</v>
      </c>
      <c r="AB5600" s="51" t="s">
        <v>533</v>
      </c>
      <c r="AC5600" s="52" t="s">
        <v>533</v>
      </c>
      <c r="AD5600" s="53" t="s">
        <v>533</v>
      </c>
    </row>
    <row r="5601" spans="1:30">
      <c r="A5601" s="46"/>
      <c r="B5601" s="47" t="s">
        <v>676</v>
      </c>
      <c r="C5601" s="48" t="s">
        <v>533</v>
      </c>
      <c r="D5601" s="49">
        <v>30</v>
      </c>
      <c r="E5601" s="49">
        <v>0</v>
      </c>
      <c r="F5601" s="49">
        <v>0</v>
      </c>
      <c r="G5601" s="49">
        <v>0</v>
      </c>
      <c r="H5601" s="49">
        <v>0</v>
      </c>
      <c r="I5601" s="50" t="s">
        <v>533</v>
      </c>
      <c r="J5601" s="50" t="s">
        <v>533</v>
      </c>
      <c r="K5601" s="50" t="s">
        <v>533</v>
      </c>
      <c r="L5601" s="50" t="s">
        <v>533</v>
      </c>
      <c r="M5601" s="50" t="s">
        <v>533</v>
      </c>
      <c r="N5601" s="51" t="s">
        <v>533</v>
      </c>
      <c r="O5601" s="51" t="s">
        <v>533</v>
      </c>
      <c r="P5601" s="51" t="s">
        <v>533</v>
      </c>
      <c r="Q5601" s="51" t="s">
        <v>533</v>
      </c>
      <c r="R5601" s="51" t="s">
        <v>533</v>
      </c>
      <c r="S5601" s="51" t="s">
        <v>533</v>
      </c>
      <c r="T5601" s="51" t="s">
        <v>533</v>
      </c>
      <c r="U5601" s="51" t="s">
        <v>533</v>
      </c>
      <c r="V5601" s="51" t="s">
        <v>533</v>
      </c>
      <c r="W5601" s="51" t="s">
        <v>533</v>
      </c>
      <c r="X5601" s="51" t="s">
        <v>533</v>
      </c>
      <c r="Y5601" s="51" t="s">
        <v>533</v>
      </c>
      <c r="Z5601" s="51" t="s">
        <v>533</v>
      </c>
      <c r="AA5601" s="51" t="s">
        <v>533</v>
      </c>
      <c r="AB5601" s="51" t="s">
        <v>533</v>
      </c>
      <c r="AC5601" s="52" t="s">
        <v>533</v>
      </c>
      <c r="AD5601" s="53" t="s">
        <v>533</v>
      </c>
    </row>
    <row r="5602" spans="1:30">
      <c r="A5602" s="78"/>
      <c r="B5602" s="47" t="s">
        <v>677</v>
      </c>
      <c r="C5602" s="48" t="s">
        <v>533</v>
      </c>
      <c r="D5602" s="49">
        <v>100</v>
      </c>
      <c r="E5602" s="49">
        <v>0</v>
      </c>
      <c r="F5602" s="49">
        <v>0</v>
      </c>
      <c r="G5602" s="49">
        <v>0</v>
      </c>
      <c r="H5602" s="49">
        <v>0</v>
      </c>
      <c r="I5602" s="50" t="s">
        <v>533</v>
      </c>
      <c r="J5602" s="50" t="s">
        <v>533</v>
      </c>
      <c r="K5602" s="50" t="s">
        <v>533</v>
      </c>
      <c r="L5602" s="50" t="s">
        <v>533</v>
      </c>
      <c r="M5602" s="50" t="s">
        <v>533</v>
      </c>
      <c r="N5602" s="51" t="s">
        <v>533</v>
      </c>
      <c r="O5602" s="51" t="s">
        <v>533</v>
      </c>
      <c r="P5602" s="51" t="s">
        <v>533</v>
      </c>
      <c r="Q5602" s="51" t="s">
        <v>533</v>
      </c>
      <c r="R5602" s="51" t="s">
        <v>533</v>
      </c>
      <c r="S5602" s="51" t="s">
        <v>533</v>
      </c>
      <c r="T5602" s="51" t="s">
        <v>533</v>
      </c>
      <c r="U5602" s="51" t="s">
        <v>533</v>
      </c>
      <c r="V5602" s="51" t="s">
        <v>533</v>
      </c>
      <c r="W5602" s="51" t="s">
        <v>533</v>
      </c>
      <c r="X5602" s="51" t="s">
        <v>533</v>
      </c>
      <c r="Y5602" s="51" t="s">
        <v>533</v>
      </c>
      <c r="Z5602" s="51" t="s">
        <v>533</v>
      </c>
      <c r="AA5602" s="51" t="s">
        <v>533</v>
      </c>
      <c r="AB5602" s="51" t="s">
        <v>533</v>
      </c>
      <c r="AC5602" s="52" t="s">
        <v>533</v>
      </c>
      <c r="AD5602" s="53" t="s">
        <v>533</v>
      </c>
    </row>
  </sheetData>
  <autoFilter ref="D1:D5624"/>
  <mergeCells count="48">
    <mergeCell ref="B5566:AB5566"/>
    <mergeCell ref="B5579:AB5579"/>
    <mergeCell ref="B5589:AB5589"/>
    <mergeCell ref="B5465:AB5465"/>
    <mergeCell ref="B5494:AB5494"/>
    <mergeCell ref="B5521:AB5521"/>
    <mergeCell ref="B5554:AB5554"/>
    <mergeCell ref="B5563:AB5563"/>
    <mergeCell ref="B5263:AB5263"/>
    <mergeCell ref="B5318:AB5318"/>
    <mergeCell ref="B5337:AB5337"/>
    <mergeCell ref="B5380:AB5380"/>
    <mergeCell ref="B5382:AB5382"/>
    <mergeCell ref="B4860:AB4860"/>
    <mergeCell ref="B4936:AB4936"/>
    <mergeCell ref="B5087:AB5087"/>
    <mergeCell ref="B5118:AB5118"/>
    <mergeCell ref="B5149:AB5149"/>
    <mergeCell ref="B4166:AB4166"/>
    <mergeCell ref="B4257:AB4257"/>
    <mergeCell ref="B4513:AB4513"/>
    <mergeCell ref="B4663:AB4663"/>
    <mergeCell ref="B4739:AB4739"/>
    <mergeCell ref="B3201:AB3201"/>
    <mergeCell ref="B3232:AB3232"/>
    <mergeCell ref="B3683:AB3683"/>
    <mergeCell ref="B4029:AB4029"/>
    <mergeCell ref="B4060:AB4060"/>
    <mergeCell ref="B2431:AB2431"/>
    <mergeCell ref="B2642:AB2642"/>
    <mergeCell ref="B2658:AB2658"/>
    <mergeCell ref="B2869:AB2869"/>
    <mergeCell ref="B2885:AB2885"/>
    <mergeCell ref="B1886:AB1886"/>
    <mergeCell ref="B1962:AB1962"/>
    <mergeCell ref="B2083:AB2083"/>
    <mergeCell ref="B2249:AB2249"/>
    <mergeCell ref="B2400:AB2400"/>
    <mergeCell ref="B381:AB381"/>
    <mergeCell ref="B727:AB727"/>
    <mergeCell ref="B773:AB773"/>
    <mergeCell ref="B1209:AB1209"/>
    <mergeCell ref="B1600:AB1600"/>
    <mergeCell ref="D18:H18"/>
    <mergeCell ref="I18:M18"/>
    <mergeCell ref="N18:AB18"/>
    <mergeCell ref="B19:AB19"/>
    <mergeCell ref="B335:AB335"/>
  </mergeCells>
  <conditionalFormatting sqref="AD5567:AD5578 AD5580:AD5588 AD5590:AD5602 AD5319:AD5336 AD5381 AD5383:AD5464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">
    <cfRule type="cellIs" dxfId="104" priority="5" operator="greaterThan">
      <formula>0.01</formula>
    </cfRule>
    <cfRule type="cellIs" dxfId="103" priority="6" operator="lessThan">
      <formula>0</formula>
    </cfRule>
    <cfRule type="cellIs" dxfId="102" priority="7" operator="greaterThan">
      <formula>1</formula>
    </cfRule>
  </conditionalFormatting>
  <conditionalFormatting sqref="AE4166">
    <cfRule type="cellIs" dxfId="101" priority="8" operator="greaterThan">
      <formula>0.01</formula>
    </cfRule>
    <cfRule type="cellIs" dxfId="100" priority="9" operator="lessThan">
      <formula>0</formula>
    </cfRule>
    <cfRule type="cellIs" dxfId="99" priority="10" operator="greaterThan">
      <formula>1</formula>
    </cfRule>
  </conditionalFormatting>
  <conditionalFormatting sqref="AF4180:AF4181 AF4167:AF4178">
    <cfRule type="cellIs" dxfId="98" priority="11" operator="greaterThan">
      <formula>0.01</formula>
    </cfRule>
    <cfRule type="cellIs" dxfId="97" priority="12" operator="lessThan">
      <formula>0</formula>
    </cfRule>
    <cfRule type="cellIs" dxfId="96" priority="13" operator="greaterThan">
      <formula>1</formula>
    </cfRule>
  </conditionalFormatting>
  <conditionalFormatting sqref="AD4167:AD4181">
    <cfRule type="cellIs" dxfId="95" priority="14" operator="greaterThan">
      <formula>0.01</formula>
    </cfRule>
    <cfRule type="cellIs" dxfId="94" priority="15" operator="lessThan">
      <formula>0</formula>
    </cfRule>
    <cfRule type="cellIs" dxfId="93" priority="16" operator="greaterThan">
      <formula>1</formula>
    </cfRule>
  </conditionalFormatting>
  <conditionalFormatting sqref="AD4242:AD4256">
    <cfRule type="cellIs" dxfId="92" priority="17" operator="greaterThan">
      <formula>0.01</formula>
    </cfRule>
    <cfRule type="cellIs" dxfId="91" priority="18" operator="lessThan">
      <formula>0</formula>
    </cfRule>
    <cfRule type="cellIs" dxfId="90" priority="19" operator="greaterThan">
      <formula>1</formula>
    </cfRule>
  </conditionalFormatting>
  <conditionalFormatting sqref="AD2129:AF2143">
    <cfRule type="cellIs" dxfId="89" priority="20" operator="greaterThan">
      <formula>0.01</formula>
    </cfRule>
    <cfRule type="cellIs" dxfId="88" priority="21" operator="lessThan">
      <formula>0</formula>
    </cfRule>
    <cfRule type="cellIs" dxfId="87" priority="22" operator="greaterThan">
      <formula>1</formula>
    </cfRule>
  </conditionalFormatting>
  <conditionalFormatting sqref="AD3638:AF3652">
    <cfRule type="cellIs" dxfId="86" priority="23" operator="greaterThan">
      <formula>0.01</formula>
    </cfRule>
    <cfRule type="cellIs" dxfId="85" priority="24" operator="lessThan">
      <formula>0</formula>
    </cfRule>
    <cfRule type="cellIs" dxfId="84" priority="25" operator="greaterThan">
      <formula>1</formula>
    </cfRule>
  </conditionalFormatting>
  <conditionalFormatting sqref="AF3666:AF3667 AF3653:AF3664 AD3653:AE3667">
    <cfRule type="cellIs" dxfId="83" priority="26" operator="greaterThan">
      <formula>0.01</formula>
    </cfRule>
    <cfRule type="cellIs" dxfId="82" priority="27" operator="lessThan">
      <formula>0</formula>
    </cfRule>
    <cfRule type="cellIs" dxfId="81" priority="28" operator="greaterThan">
      <formula>1</formula>
    </cfRule>
  </conditionalFormatting>
  <conditionalFormatting sqref="AE3186:AF3200">
    <cfRule type="cellIs" dxfId="80" priority="29" operator="greaterThan">
      <formula>0.01</formula>
    </cfRule>
    <cfRule type="cellIs" dxfId="79" priority="30" operator="lessThan">
      <formula>0</formula>
    </cfRule>
    <cfRule type="cellIs" dxfId="78" priority="31" operator="greaterThan">
      <formula>1</formula>
    </cfRule>
  </conditionalFormatting>
  <conditionalFormatting sqref="AD3186:AD3200">
    <cfRule type="cellIs" dxfId="77" priority="32" operator="greaterThan">
      <formula>0.01</formula>
    </cfRule>
    <cfRule type="cellIs" dxfId="76" priority="33" operator="lessThan">
      <formula>0</formula>
    </cfRule>
    <cfRule type="cellIs" dxfId="75" priority="34" operator="greaterThan">
      <formula>1</formula>
    </cfRule>
  </conditionalFormatting>
  <conditionalFormatting sqref="AD2854:AF2868">
    <cfRule type="cellIs" dxfId="74" priority="35" operator="greaterThan">
      <formula>0.01</formula>
    </cfRule>
    <cfRule type="cellIs" dxfId="73" priority="36" operator="lessThan">
      <formula>0</formula>
    </cfRule>
    <cfRule type="cellIs" dxfId="72" priority="37" operator="greaterThan">
      <formula>1</formula>
    </cfRule>
  </conditionalFormatting>
  <conditionalFormatting sqref="AD1570:AF1584">
    <cfRule type="cellIs" dxfId="71" priority="38" operator="greaterThan">
      <formula>0.01</formula>
    </cfRule>
    <cfRule type="cellIs" dxfId="70" priority="39" operator="lessThan">
      <formula>0</formula>
    </cfRule>
    <cfRule type="cellIs" dxfId="69" priority="40" operator="greaterThan">
      <formula>1</formula>
    </cfRule>
  </conditionalFormatting>
  <conditionalFormatting sqref="AD1917:AE1931">
    <cfRule type="cellIs" dxfId="68" priority="41" operator="greaterThan">
      <formula>0.01</formula>
    </cfRule>
    <cfRule type="cellIs" dxfId="67" priority="42" operator="lessThan">
      <formula>0</formula>
    </cfRule>
    <cfRule type="cellIs" dxfId="66" priority="43" operator="greaterThan">
      <formula>1</formula>
    </cfRule>
  </conditionalFormatting>
  <conditionalFormatting sqref="AD4348:AD4362">
    <cfRule type="cellIs" dxfId="65" priority="44" operator="greaterThan">
      <formula>0.01</formula>
    </cfRule>
    <cfRule type="cellIs" dxfId="64" priority="45" operator="lessThan">
      <formula>0</formula>
    </cfRule>
    <cfRule type="cellIs" dxfId="63" priority="46" operator="greaterThan">
      <formula>1</formula>
    </cfRule>
  </conditionalFormatting>
  <conditionalFormatting sqref="AD2704:AD2718">
    <cfRule type="cellIs" dxfId="62" priority="47" operator="greaterThan">
      <formula>0.01</formula>
    </cfRule>
    <cfRule type="cellIs" dxfId="61" priority="48" operator="lessThan">
      <formula>0</formula>
    </cfRule>
    <cfRule type="cellIs" dxfId="60" priority="49" operator="greaterThan">
      <formula>1</formula>
    </cfRule>
  </conditionalFormatting>
  <conditionalFormatting sqref="AF1917:AF1931">
    <cfRule type="cellIs" dxfId="59" priority="50" operator="greaterThan">
      <formula>0.01</formula>
    </cfRule>
    <cfRule type="cellIs" dxfId="58" priority="51" operator="lessThan">
      <formula>0</formula>
    </cfRule>
    <cfRule type="cellIs" dxfId="57" priority="52" operator="greaterThan">
      <formula>1</formula>
    </cfRule>
  </conditionalFormatting>
  <conditionalFormatting sqref="AD3217:AD3231">
    <cfRule type="cellIs" dxfId="56" priority="53" operator="greaterThan">
      <formula>0.01</formula>
    </cfRule>
    <cfRule type="cellIs" dxfId="55" priority="54" operator="lessThan">
      <formula>0</formula>
    </cfRule>
    <cfRule type="cellIs" dxfId="54" priority="55" operator="greaterThan">
      <formula>1</formula>
    </cfRule>
  </conditionalFormatting>
  <conditionalFormatting sqref="AE4348:AF4362">
    <cfRule type="cellIs" dxfId="53" priority="56" operator="greaterThan">
      <formula>0.01</formula>
    </cfRule>
    <cfRule type="cellIs" dxfId="52" priority="57" operator="lessThan">
      <formula>0</formula>
    </cfRule>
    <cfRule type="cellIs" dxfId="51" priority="58" operator="greaterThan">
      <formula>1</formula>
    </cfRule>
  </conditionalFormatting>
  <conditionalFormatting sqref="AE2704:AF2718">
    <cfRule type="cellIs" dxfId="50" priority="59" operator="greaterThan">
      <formula>0.01</formula>
    </cfRule>
    <cfRule type="cellIs" dxfId="49" priority="60" operator="lessThan">
      <formula>0</formula>
    </cfRule>
    <cfRule type="cellIs" dxfId="48" priority="61" operator="greaterThan">
      <formula>1</formula>
    </cfRule>
  </conditionalFormatting>
  <conditionalFormatting sqref="AE3217:AF3231">
    <cfRule type="cellIs" dxfId="47" priority="62" operator="greaterThan">
      <formula>0.01</formula>
    </cfRule>
    <cfRule type="cellIs" dxfId="46" priority="63" operator="lessThan">
      <formula>0</formula>
    </cfRule>
    <cfRule type="cellIs" dxfId="45" priority="64" operator="greaterThan">
      <formula>1</formula>
    </cfRule>
  </conditionalFormatting>
  <conditionalFormatting sqref="AF4495:AF4497 AF4483:AF4493 AE4483:AE4497">
    <cfRule type="cellIs" dxfId="44" priority="65" operator="greaterThan">
      <formula>0.01</formula>
    </cfRule>
    <cfRule type="cellIs" dxfId="43" priority="66" operator="lessThan">
      <formula>0</formula>
    </cfRule>
    <cfRule type="cellIs" dxfId="42" priority="67" operator="greaterThan">
      <formula>1</formula>
    </cfRule>
  </conditionalFormatting>
  <conditionalFormatting sqref="AD4483:AD4497">
    <cfRule type="cellIs" dxfId="41" priority="68" operator="greaterThan">
      <formula>0.01</formula>
    </cfRule>
    <cfRule type="cellIs" dxfId="40" priority="69" operator="lessThan">
      <formula>0</formula>
    </cfRule>
    <cfRule type="cellIs" dxfId="39" priority="70" operator="greaterThan">
      <formula>1</formula>
    </cfRule>
  </conditionalFormatting>
  <conditionalFormatting sqref="AF4498:AF4512 AE4498:AE4500 AE4502:AE4512 AD4498:AD4512">
    <cfRule type="cellIs" dxfId="38" priority="71" operator="greaterThan">
      <formula>0.01</formula>
    </cfRule>
    <cfRule type="cellIs" dxfId="37" priority="72" operator="lessThan">
      <formula>0</formula>
    </cfRule>
    <cfRule type="cellIs" dxfId="36" priority="73" operator="greaterThan">
      <formula>1</formula>
    </cfRule>
  </conditionalFormatting>
  <conditionalFormatting sqref="AE2627:AF2641">
    <cfRule type="cellIs" dxfId="35" priority="74" operator="greaterThan">
      <formula>0.01</formula>
    </cfRule>
    <cfRule type="cellIs" dxfId="34" priority="75" operator="lessThan">
      <formula>0</formula>
    </cfRule>
    <cfRule type="cellIs" dxfId="33" priority="76" operator="greaterThan">
      <formula>1</formula>
    </cfRule>
  </conditionalFormatting>
  <conditionalFormatting sqref="AD2627:AD2641">
    <cfRule type="cellIs" dxfId="32" priority="77" operator="greaterThan">
      <formula>0.01</formula>
    </cfRule>
    <cfRule type="cellIs" dxfId="31" priority="78" operator="lessThan">
      <formula>0</formula>
    </cfRule>
    <cfRule type="cellIs" dxfId="30" priority="79" operator="greaterThan">
      <formula>1</formula>
    </cfRule>
  </conditionalFormatting>
  <conditionalFormatting sqref="AE4012:AE4013 AF3999:AF4013 AD3999:AD4013 AE3999:AE4010">
    <cfRule type="cellIs" dxfId="29" priority="80" operator="greaterThan">
      <formula>0.01</formula>
    </cfRule>
    <cfRule type="cellIs" dxfId="28" priority="81" operator="lessThan">
      <formula>0</formula>
    </cfRule>
    <cfRule type="cellIs" dxfId="27" priority="82" operator="greaterThan">
      <formula>1</formula>
    </cfRule>
  </conditionalFormatting>
  <conditionalFormatting sqref="AD4014:AF4028">
    <cfRule type="cellIs" dxfId="26" priority="83" operator="greaterThan">
      <formula>0.01</formula>
    </cfRule>
    <cfRule type="cellIs" dxfId="25" priority="84" operator="lessThan">
      <formula>0</formula>
    </cfRule>
    <cfRule type="cellIs" dxfId="24" priority="85" operator="greaterThan">
      <formula>1</formula>
    </cfRule>
  </conditionalFormatting>
  <conditionalFormatting sqref="AD1585:AF1599">
    <cfRule type="cellIs" dxfId="23" priority="86" operator="greaterThan">
      <formula>0.01</formula>
    </cfRule>
    <cfRule type="cellIs" dxfId="22" priority="87" operator="lessThan">
      <formula>0</formula>
    </cfRule>
    <cfRule type="cellIs" dxfId="21" priority="88" operator="greaterThan">
      <formula>1</formula>
    </cfRule>
  </conditionalFormatting>
  <conditionalFormatting sqref="AD5072:AD5086">
    <cfRule type="cellIs" dxfId="20" priority="89" operator="greaterThan">
      <formula>0.01</formula>
    </cfRule>
    <cfRule type="cellIs" dxfId="19" priority="90" operator="lessThan">
      <formula>0</formula>
    </cfRule>
    <cfRule type="cellIs" dxfId="18" priority="91" operator="greaterThan">
      <formula>1</formula>
    </cfRule>
  </conditionalFormatting>
  <conditionalFormatting sqref="AD2552:AF2566">
    <cfRule type="cellIs" dxfId="17" priority="92" operator="greaterThan">
      <formula>0.01</formula>
    </cfRule>
    <cfRule type="cellIs" dxfId="16" priority="93" operator="lessThan">
      <formula>0</formula>
    </cfRule>
    <cfRule type="cellIs" dxfId="15" priority="94" operator="greaterThan">
      <formula>1</formula>
    </cfRule>
  </conditionalFormatting>
  <conditionalFormatting sqref="AD3668:AF3682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/>
  <cols>
    <col min="1" max="1" width="34.7109375" style="79" customWidth="1"/>
    <col min="2" max="3" width="7.5703125" style="48" customWidth="1"/>
    <col min="4" max="4" width="6.7109375" style="48" customWidth="1"/>
    <col min="5" max="12" width="10.7109375" style="80" customWidth="1"/>
    <col min="13" max="13" width="9.140625" style="7"/>
    <col min="14" max="14" width="8.7109375" customWidth="1"/>
    <col min="15" max="1024" width="9.140625" style="3"/>
  </cols>
  <sheetData>
    <row r="1" spans="1:14" s="81" customFormat="1">
      <c r="E1" s="82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3"/>
    </row>
    <row r="2" spans="1:14" s="7" customFormat="1">
      <c r="A2" s="212" t="s">
        <v>678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</row>
    <row r="3" spans="1:14" s="7" customFormat="1">
      <c r="A3" s="7" t="s">
        <v>679</v>
      </c>
      <c r="B3" s="7" t="s">
        <v>33</v>
      </c>
      <c r="D3" s="7" t="s">
        <v>680</v>
      </c>
      <c r="E3" s="6" t="s">
        <v>681</v>
      </c>
      <c r="F3" s="6" t="s">
        <v>682</v>
      </c>
      <c r="G3" s="6" t="s">
        <v>683</v>
      </c>
      <c r="H3" s="6" t="s">
        <v>684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>
      <c r="A4" s="84" t="s">
        <v>685</v>
      </c>
      <c r="B4" s="85">
        <v>58</v>
      </c>
      <c r="C4" s="85"/>
      <c r="D4" s="85">
        <v>98</v>
      </c>
      <c r="E4" s="86">
        <f t="shared" ref="E4:L4" si="0">1 - (E5) * (E6) * (E7) * (E8)</f>
        <v>0.45252596223999986</v>
      </c>
      <c r="F4" s="86">
        <f t="shared" si="0"/>
        <v>0.43586183423999991</v>
      </c>
      <c r="G4" s="86">
        <f t="shared" si="0"/>
        <v>0.41885439999999996</v>
      </c>
      <c r="H4" s="86">
        <f t="shared" si="0"/>
        <v>0.42740129133999993</v>
      </c>
      <c r="I4" s="87">
        <f t="shared" si="0"/>
        <v>0.50049999999999994</v>
      </c>
      <c r="J4" s="87">
        <f t="shared" si="0"/>
        <v>0.41885439999999996</v>
      </c>
      <c r="K4" s="87">
        <f t="shared" si="0"/>
        <v>0.22896640000000001</v>
      </c>
      <c r="L4" s="87">
        <f t="shared" si="0"/>
        <v>0.32852040000000016</v>
      </c>
      <c r="M4" s="8"/>
      <c r="N4">
        <v>42</v>
      </c>
    </row>
    <row r="5" spans="1:14">
      <c r="A5" s="88" t="s">
        <v>686</v>
      </c>
      <c r="B5" s="89">
        <f>B4*0.15</f>
        <v>8.6999999999999993</v>
      </c>
      <c r="C5" s="89">
        <f>(100-D5)/100</f>
        <v>0.85299999999999998</v>
      </c>
      <c r="D5" s="89">
        <f>D4*0.15</f>
        <v>14.7</v>
      </c>
      <c r="E5" s="90">
        <v>0.91200000000000003</v>
      </c>
      <c r="F5" s="90">
        <v>0.91600000000000004</v>
      </c>
      <c r="G5" s="90">
        <v>0.92</v>
      </c>
      <c r="H5" s="90">
        <v>0.91800000000000004</v>
      </c>
      <c r="I5" s="90">
        <v>0.9</v>
      </c>
      <c r="J5" s="90">
        <v>0.92</v>
      </c>
      <c r="K5" s="90">
        <v>0.96</v>
      </c>
      <c r="L5" s="90">
        <v>0.94</v>
      </c>
      <c r="M5" s="8"/>
      <c r="N5" s="3">
        <f>1-(N4*0.2)/100</f>
        <v>0.91600000000000004</v>
      </c>
    </row>
    <row r="6" spans="1:14">
      <c r="A6" s="88" t="s">
        <v>687</v>
      </c>
      <c r="B6" s="89">
        <f>B4*0.4</f>
        <v>23.200000000000003</v>
      </c>
      <c r="C6" s="89">
        <f>(100-D6)/100</f>
        <v>0.60799999999999998</v>
      </c>
      <c r="D6" s="89">
        <f>D4*0.4</f>
        <v>39.200000000000003</v>
      </c>
      <c r="E6" s="90">
        <v>0.78</v>
      </c>
      <c r="F6" s="90">
        <v>0.79</v>
      </c>
      <c r="G6" s="90">
        <v>0.8</v>
      </c>
      <c r="H6" s="90">
        <v>0.79500000000000004</v>
      </c>
      <c r="I6" s="90">
        <v>0.75</v>
      </c>
      <c r="J6" s="90">
        <v>0.8</v>
      </c>
      <c r="K6" s="90">
        <v>0.9</v>
      </c>
      <c r="L6" s="90">
        <v>0.85</v>
      </c>
      <c r="M6" s="8"/>
      <c r="N6" s="3">
        <f>1-(N4*0.5)/100</f>
        <v>0.79</v>
      </c>
    </row>
    <row r="7" spans="1:14">
      <c r="A7" s="88" t="s">
        <v>688</v>
      </c>
      <c r="B7" s="89">
        <f>B4*0.15</f>
        <v>8.6999999999999993</v>
      </c>
      <c r="C7" s="89">
        <f>(100-D7)/100</f>
        <v>0.85299999999999998</v>
      </c>
      <c r="D7" s="89">
        <f>D4*0.15</f>
        <v>14.7</v>
      </c>
      <c r="E7" s="90">
        <v>0.93400000000000005</v>
      </c>
      <c r="F7" s="90">
        <v>0.93700000000000006</v>
      </c>
      <c r="G7" s="90">
        <v>0.94</v>
      </c>
      <c r="H7" s="90">
        <v>0.9385</v>
      </c>
      <c r="I7" s="90">
        <v>0.92500000000000004</v>
      </c>
      <c r="J7" s="90">
        <v>0.94</v>
      </c>
      <c r="K7" s="90">
        <v>0.97</v>
      </c>
      <c r="L7" s="90">
        <v>0.95499999999999996</v>
      </c>
      <c r="M7" s="8"/>
      <c r="N7" s="3">
        <f>1-(N4*0.15)/100</f>
        <v>0.93700000000000006</v>
      </c>
    </row>
    <row r="8" spans="1:14">
      <c r="A8" s="88" t="s">
        <v>689</v>
      </c>
      <c r="B8" s="89">
        <f>B4*0.3</f>
        <v>17.399999999999999</v>
      </c>
      <c r="C8" s="89">
        <f>(100-D8)/100</f>
        <v>0.70599999999999996</v>
      </c>
      <c r="D8" s="89">
        <f>D4*0.3</f>
        <v>29.4</v>
      </c>
      <c r="E8" s="90">
        <v>0.82399999999999995</v>
      </c>
      <c r="F8" s="90">
        <v>0.83199999999999996</v>
      </c>
      <c r="G8" s="90">
        <v>0.84</v>
      </c>
      <c r="H8" s="90">
        <v>0.83599999999999997</v>
      </c>
      <c r="I8" s="90">
        <v>0.8</v>
      </c>
      <c r="J8" s="90">
        <v>0.84</v>
      </c>
      <c r="K8" s="90">
        <v>0.92</v>
      </c>
      <c r="L8" s="90">
        <v>0.88</v>
      </c>
      <c r="M8" s="8"/>
      <c r="N8" s="3">
        <f>1-(N4*0.4)/100</f>
        <v>0.83199999999999996</v>
      </c>
    </row>
    <row r="9" spans="1:14">
      <c r="A9" s="84" t="s">
        <v>690</v>
      </c>
      <c r="B9" s="85">
        <v>58</v>
      </c>
      <c r="C9" s="85"/>
      <c r="D9" s="85">
        <v>98</v>
      </c>
      <c r="E9" s="86">
        <f t="shared" ref="E9:L9" si="1">1 - (E10)</f>
        <v>8.7999999999999967E-2</v>
      </c>
      <c r="F9" s="86">
        <f t="shared" si="1"/>
        <v>8.3999999999999964E-2</v>
      </c>
      <c r="G9" s="86">
        <f t="shared" si="1"/>
        <v>7.999999999999996E-2</v>
      </c>
      <c r="H9" s="86">
        <f t="shared" si="1"/>
        <v>8.1999999999999962E-2</v>
      </c>
      <c r="I9" s="87">
        <f t="shared" si="1"/>
        <v>6.0000000000000053E-2</v>
      </c>
      <c r="J9" s="87">
        <f t="shared" si="1"/>
        <v>7.999999999999996E-2</v>
      </c>
      <c r="K9" s="87">
        <f t="shared" si="1"/>
        <v>6.0000000000000053E-2</v>
      </c>
      <c r="L9" s="87">
        <f t="shared" si="1"/>
        <v>6.0000000000000053E-2</v>
      </c>
      <c r="M9" s="8"/>
    </row>
    <row r="10" spans="1:14">
      <c r="A10" s="88" t="s">
        <v>686</v>
      </c>
      <c r="B10" s="89">
        <f>B9*0.15</f>
        <v>8.6999999999999993</v>
      </c>
      <c r="C10" s="89">
        <f>(100-D10)/100</f>
        <v>0.85299999999999998</v>
      </c>
      <c r="D10" s="89">
        <f>D9*0.15</f>
        <v>14.7</v>
      </c>
      <c r="E10" s="90">
        <v>0.91200000000000003</v>
      </c>
      <c r="F10" s="90">
        <v>0.91600000000000004</v>
      </c>
      <c r="G10" s="90">
        <v>0.92</v>
      </c>
      <c r="H10" s="90">
        <v>0.91800000000000004</v>
      </c>
      <c r="I10" s="90">
        <v>0.94</v>
      </c>
      <c r="J10" s="90">
        <v>0.92</v>
      </c>
      <c r="K10" s="90">
        <v>0.94</v>
      </c>
      <c r="L10" s="90">
        <v>0.94</v>
      </c>
      <c r="M10" s="8"/>
    </row>
    <row r="11" spans="1:14">
      <c r="A11" s="84" t="s">
        <v>691</v>
      </c>
      <c r="B11" s="85">
        <v>58</v>
      </c>
      <c r="C11" s="85"/>
      <c r="D11" s="85">
        <v>98</v>
      </c>
      <c r="E11" s="86">
        <f t="shared" ref="E11:L11" si="2">1 - (E12)</f>
        <v>8.7999999999999967E-2</v>
      </c>
      <c r="F11" s="86">
        <f t="shared" si="2"/>
        <v>8.3999999999999964E-2</v>
      </c>
      <c r="G11" s="86">
        <f t="shared" si="2"/>
        <v>7.999999999999996E-2</v>
      </c>
      <c r="H11" s="86">
        <f t="shared" si="2"/>
        <v>8.1999999999999962E-2</v>
      </c>
      <c r="I11" s="87">
        <f t="shared" si="2"/>
        <v>6.0000000000000053E-2</v>
      </c>
      <c r="J11" s="87">
        <f t="shared" si="2"/>
        <v>4.0000000000000036E-2</v>
      </c>
      <c r="K11" s="87">
        <f t="shared" si="2"/>
        <v>4.0000000000000036E-2</v>
      </c>
      <c r="L11" s="87">
        <f t="shared" si="2"/>
        <v>6.0000000000000053E-2</v>
      </c>
      <c r="M11" s="8"/>
    </row>
    <row r="12" spans="1:14">
      <c r="A12" s="88" t="s">
        <v>686</v>
      </c>
      <c r="B12" s="89">
        <f>B11*0.15</f>
        <v>8.6999999999999993</v>
      </c>
      <c r="C12" s="89">
        <f>(100-D12)/100</f>
        <v>0.85299999999999998</v>
      </c>
      <c r="D12" s="89">
        <f>D11*0.15</f>
        <v>14.7</v>
      </c>
      <c r="E12" s="90">
        <v>0.91200000000000003</v>
      </c>
      <c r="F12" s="90">
        <v>0.91600000000000004</v>
      </c>
      <c r="G12" s="90">
        <v>0.92</v>
      </c>
      <c r="H12" s="90">
        <v>0.91800000000000004</v>
      </c>
      <c r="I12" s="90">
        <v>0.94</v>
      </c>
      <c r="J12" s="90">
        <v>0.96</v>
      </c>
      <c r="K12" s="90">
        <v>0.96</v>
      </c>
      <c r="L12" s="90">
        <v>0.94</v>
      </c>
      <c r="M12" s="8"/>
    </row>
    <row r="13" spans="1:14">
      <c r="A13" s="84" t="s">
        <v>692</v>
      </c>
      <c r="B13" s="85">
        <v>58</v>
      </c>
      <c r="C13" s="85"/>
      <c r="D13" s="85">
        <v>98</v>
      </c>
      <c r="E13" s="86">
        <f t="shared" ref="E13:L13" si="3">1 - (E14) * (E15) * (E16) * (E17)</f>
        <v>0.45252596223999986</v>
      </c>
      <c r="F13" s="86">
        <f t="shared" si="3"/>
        <v>0.43586183423999991</v>
      </c>
      <c r="G13" s="86">
        <f t="shared" si="3"/>
        <v>0.41885439999999996</v>
      </c>
      <c r="H13" s="86">
        <f t="shared" si="3"/>
        <v>0.42740129133999993</v>
      </c>
      <c r="I13" s="87">
        <f t="shared" si="3"/>
        <v>0.41885439999999996</v>
      </c>
      <c r="J13" s="87">
        <f t="shared" si="3"/>
        <v>0.41885439999999996</v>
      </c>
      <c r="K13" s="87">
        <f t="shared" si="3"/>
        <v>0.41885439999999996</v>
      </c>
      <c r="L13" s="87">
        <f t="shared" si="3"/>
        <v>0.41885439999999996</v>
      </c>
      <c r="M13" s="8"/>
    </row>
    <row r="14" spans="1:14">
      <c r="A14" s="88" t="s">
        <v>686</v>
      </c>
      <c r="B14" s="89">
        <f>B13*0.15</f>
        <v>8.6999999999999993</v>
      </c>
      <c r="C14" s="89">
        <f>(100-D14)/100</f>
        <v>0.85299999999999998</v>
      </c>
      <c r="D14" s="89">
        <f>D13*0.15</f>
        <v>14.7</v>
      </c>
      <c r="E14" s="90">
        <v>0.91200000000000003</v>
      </c>
      <c r="F14" s="90">
        <v>0.91600000000000004</v>
      </c>
      <c r="G14" s="90">
        <v>0.92</v>
      </c>
      <c r="H14" s="90">
        <v>0.91800000000000004</v>
      </c>
      <c r="I14" s="90">
        <v>0.92</v>
      </c>
      <c r="J14" s="90">
        <v>0.92</v>
      </c>
      <c r="K14" s="90">
        <v>0.92</v>
      </c>
      <c r="L14" s="90">
        <v>0.92</v>
      </c>
      <c r="M14" s="8"/>
    </row>
    <row r="15" spans="1:14">
      <c r="A15" s="88" t="s">
        <v>687</v>
      </c>
      <c r="B15" s="89">
        <f>B13*0.4</f>
        <v>23.200000000000003</v>
      </c>
      <c r="C15" s="89">
        <f>(100-D15)/100</f>
        <v>0.60799999999999998</v>
      </c>
      <c r="D15" s="89">
        <f>D13*0.4</f>
        <v>39.200000000000003</v>
      </c>
      <c r="E15" s="90">
        <v>0.78</v>
      </c>
      <c r="F15" s="90">
        <v>0.79</v>
      </c>
      <c r="G15" s="90">
        <v>0.8</v>
      </c>
      <c r="H15" s="90">
        <v>0.79500000000000004</v>
      </c>
      <c r="I15" s="90">
        <v>0.8</v>
      </c>
      <c r="J15" s="90">
        <v>0.8</v>
      </c>
      <c r="K15" s="90">
        <v>0.8</v>
      </c>
      <c r="L15" s="90">
        <v>0.8</v>
      </c>
      <c r="M15" s="8"/>
    </row>
    <row r="16" spans="1:14">
      <c r="A16" s="88" t="s">
        <v>688</v>
      </c>
      <c r="B16" s="89">
        <f>B13*0.15</f>
        <v>8.6999999999999993</v>
      </c>
      <c r="C16" s="89">
        <f>(100-D16)/100</f>
        <v>0.85299999999999998</v>
      </c>
      <c r="D16" s="89">
        <f>D13*0.15</f>
        <v>14.7</v>
      </c>
      <c r="E16" s="90">
        <v>0.93400000000000005</v>
      </c>
      <c r="F16" s="90">
        <v>0.93700000000000006</v>
      </c>
      <c r="G16" s="90">
        <v>0.94</v>
      </c>
      <c r="H16" s="90">
        <v>0.9385</v>
      </c>
      <c r="I16" s="90">
        <v>0.94</v>
      </c>
      <c r="J16" s="90">
        <v>0.94</v>
      </c>
      <c r="K16" s="90">
        <v>0.94</v>
      </c>
      <c r="L16" s="90">
        <v>0.94</v>
      </c>
      <c r="M16" s="8"/>
    </row>
    <row r="17" spans="1:13">
      <c r="A17" s="88" t="s">
        <v>689</v>
      </c>
      <c r="B17" s="89">
        <f>B13*0.3</f>
        <v>17.399999999999999</v>
      </c>
      <c r="C17" s="89">
        <f>(100-D17)/100</f>
        <v>0.70599999999999996</v>
      </c>
      <c r="D17" s="89">
        <f>D13*0.3</f>
        <v>29.4</v>
      </c>
      <c r="E17" s="90">
        <v>0.82399999999999995</v>
      </c>
      <c r="F17" s="90">
        <v>0.83199999999999996</v>
      </c>
      <c r="G17" s="90">
        <v>0.84</v>
      </c>
      <c r="H17" s="90">
        <v>0.83599999999999997</v>
      </c>
      <c r="I17" s="90">
        <v>0.84</v>
      </c>
      <c r="J17" s="90">
        <v>0.84</v>
      </c>
      <c r="K17" s="90">
        <v>0.84</v>
      </c>
      <c r="L17" s="90">
        <v>0.84</v>
      </c>
      <c r="M17" s="8"/>
    </row>
    <row r="18" spans="1:13">
      <c r="A18" s="91" t="s">
        <v>693</v>
      </c>
      <c r="B18" s="85">
        <v>56</v>
      </c>
      <c r="C18" s="85"/>
      <c r="D18" s="85">
        <v>96</v>
      </c>
      <c r="E18" s="86">
        <f t="shared" ref="E18:L18" si="4">1 - (E19) * (E20) * (E21) * (E22)</f>
        <v>0.44423655093999992</v>
      </c>
      <c r="F18" s="86">
        <f t="shared" si="4"/>
        <v>0.42740129133999993</v>
      </c>
      <c r="G18" s="86">
        <f t="shared" si="4"/>
        <v>0.41022063653999996</v>
      </c>
      <c r="H18" s="86">
        <f t="shared" si="4"/>
        <v>0.41885439999999996</v>
      </c>
      <c r="I18" s="87">
        <f t="shared" si="4"/>
        <v>0.41885439999999996</v>
      </c>
      <c r="J18" s="87">
        <f t="shared" si="4"/>
        <v>0.41885439999999996</v>
      </c>
      <c r="K18" s="87">
        <f t="shared" si="4"/>
        <v>0.37480633750000003</v>
      </c>
      <c r="L18" s="87">
        <f t="shared" si="4"/>
        <v>0.37480633750000003</v>
      </c>
      <c r="M18" s="8"/>
    </row>
    <row r="19" spans="1:13">
      <c r="A19" s="88" t="s">
        <v>686</v>
      </c>
      <c r="B19" s="89">
        <f>B18*0.15</f>
        <v>8.4</v>
      </c>
      <c r="C19" s="89">
        <f>(100-D19)/100</f>
        <v>0.85599999999999998</v>
      </c>
      <c r="D19" s="89">
        <f>D18*0.15</f>
        <v>14.399999999999999</v>
      </c>
      <c r="E19" s="90">
        <v>0.91400000000000003</v>
      </c>
      <c r="F19" s="90">
        <v>0.91800000000000004</v>
      </c>
      <c r="G19" s="90">
        <v>0.92200000000000004</v>
      </c>
      <c r="H19" s="90">
        <v>0.92</v>
      </c>
      <c r="I19" s="90">
        <v>0.92</v>
      </c>
      <c r="J19" s="90">
        <v>0.92</v>
      </c>
      <c r="K19" s="90">
        <v>0.93</v>
      </c>
      <c r="L19" s="90">
        <v>0.93</v>
      </c>
      <c r="M19" s="8"/>
    </row>
    <row r="20" spans="1:13">
      <c r="A20" s="88" t="s">
        <v>687</v>
      </c>
      <c r="B20" s="89">
        <f>B18*0.4</f>
        <v>22.400000000000002</v>
      </c>
      <c r="C20" s="89">
        <f>(100-D20)/100</f>
        <v>0.61599999999999999</v>
      </c>
      <c r="D20" s="89">
        <f>D18*0.4</f>
        <v>38.400000000000006</v>
      </c>
      <c r="E20" s="90">
        <v>0.78500000000000003</v>
      </c>
      <c r="F20" s="90">
        <v>0.79500000000000004</v>
      </c>
      <c r="G20" s="90">
        <v>0.80500000000000005</v>
      </c>
      <c r="H20" s="90">
        <v>0.8</v>
      </c>
      <c r="I20" s="90">
        <v>0.8</v>
      </c>
      <c r="J20" s="90">
        <v>0.8</v>
      </c>
      <c r="K20" s="90">
        <v>0.82499999999999996</v>
      </c>
      <c r="L20" s="90">
        <v>0.82499999999999996</v>
      </c>
      <c r="M20" s="8"/>
    </row>
    <row r="21" spans="1:13">
      <c r="A21" s="88" t="s">
        <v>688</v>
      </c>
      <c r="B21" s="89">
        <f>B18*0.15</f>
        <v>8.4</v>
      </c>
      <c r="C21" s="89">
        <f>(100-D21)/100</f>
        <v>0.85599999999999998</v>
      </c>
      <c r="D21" s="89">
        <f>D18*0.15</f>
        <v>14.399999999999999</v>
      </c>
      <c r="E21" s="90">
        <v>0.9355</v>
      </c>
      <c r="F21" s="90">
        <v>0.9385</v>
      </c>
      <c r="G21" s="90">
        <v>0.9415</v>
      </c>
      <c r="H21" s="90">
        <v>0.94</v>
      </c>
      <c r="I21" s="90">
        <v>0.94</v>
      </c>
      <c r="J21" s="90">
        <v>0.94</v>
      </c>
      <c r="K21" s="90">
        <v>0.94750000000000001</v>
      </c>
      <c r="L21" s="90">
        <v>0.94750000000000001</v>
      </c>
      <c r="M21" s="8"/>
    </row>
    <row r="22" spans="1:13">
      <c r="A22" s="88" t="s">
        <v>689</v>
      </c>
      <c r="B22" s="89">
        <f>B18*0.3</f>
        <v>16.8</v>
      </c>
      <c r="C22" s="89">
        <f>(100-D22)/100</f>
        <v>0.71200000000000008</v>
      </c>
      <c r="D22" s="89">
        <f>D18*0.3</f>
        <v>28.799999999999997</v>
      </c>
      <c r="E22" s="90">
        <v>0.82799999999999996</v>
      </c>
      <c r="F22" s="90">
        <v>0.83599999999999997</v>
      </c>
      <c r="G22" s="90">
        <v>0.84399999999999997</v>
      </c>
      <c r="H22" s="90">
        <v>0.84</v>
      </c>
      <c r="I22" s="90">
        <v>0.84</v>
      </c>
      <c r="J22" s="90">
        <v>0.84</v>
      </c>
      <c r="K22" s="90">
        <v>0.86</v>
      </c>
      <c r="L22" s="90">
        <v>0.86</v>
      </c>
      <c r="M22" s="8"/>
    </row>
    <row r="23" spans="1:13">
      <c r="A23" s="84" t="s">
        <v>694</v>
      </c>
      <c r="B23" s="85">
        <v>55</v>
      </c>
      <c r="C23" s="85"/>
      <c r="D23" s="85">
        <v>95</v>
      </c>
      <c r="E23" s="86">
        <f t="shared" ref="E23:L23" si="5">1 - (E24) * (E25) * (E26) * (E27)</f>
        <v>0.44423655093999992</v>
      </c>
      <c r="F23" s="86">
        <f t="shared" si="5"/>
        <v>0.42740129133999993</v>
      </c>
      <c r="G23" s="86">
        <f t="shared" si="5"/>
        <v>0.41022063653999996</v>
      </c>
      <c r="H23" s="86">
        <f t="shared" si="5"/>
        <v>0.41885439999999996</v>
      </c>
      <c r="I23" s="87">
        <f t="shared" si="5"/>
        <v>0.37480633750000003</v>
      </c>
      <c r="J23" s="87">
        <f t="shared" si="5"/>
        <v>0.32852040000000016</v>
      </c>
      <c r="K23" s="87">
        <f t="shared" si="5"/>
        <v>0.37480633750000003</v>
      </c>
      <c r="L23" s="87">
        <f t="shared" si="5"/>
        <v>0.50049999999999994</v>
      </c>
      <c r="M23" s="8"/>
    </row>
    <row r="24" spans="1:13">
      <c r="A24" s="88" t="s">
        <v>686</v>
      </c>
      <c r="B24" s="89">
        <f>B23*0.15</f>
        <v>8.25</v>
      </c>
      <c r="C24" s="89">
        <f>(100-D24)/100</f>
        <v>0.85750000000000004</v>
      </c>
      <c r="D24" s="89">
        <f>D23*0.15</f>
        <v>14.25</v>
      </c>
      <c r="E24" s="90">
        <v>0.91400000000000003</v>
      </c>
      <c r="F24" s="90">
        <v>0.91800000000000004</v>
      </c>
      <c r="G24" s="90">
        <v>0.92200000000000004</v>
      </c>
      <c r="H24" s="90">
        <v>0.92</v>
      </c>
      <c r="I24" s="90">
        <v>0.93</v>
      </c>
      <c r="J24" s="90">
        <v>0.94</v>
      </c>
      <c r="K24" s="90">
        <v>0.93</v>
      </c>
      <c r="L24" s="90">
        <v>0.9</v>
      </c>
      <c r="M24" s="8"/>
    </row>
    <row r="25" spans="1:13">
      <c r="A25" s="88" t="s">
        <v>687</v>
      </c>
      <c r="B25" s="89">
        <f>B23*0.4</f>
        <v>22</v>
      </c>
      <c r="C25" s="89">
        <f>(100-D25)/100</f>
        <v>0.62</v>
      </c>
      <c r="D25" s="89">
        <f>D23*0.4</f>
        <v>38</v>
      </c>
      <c r="E25" s="90">
        <v>0.78500000000000003</v>
      </c>
      <c r="F25" s="90">
        <v>0.79500000000000004</v>
      </c>
      <c r="G25" s="90">
        <v>0.80500000000000005</v>
      </c>
      <c r="H25" s="90">
        <v>0.8</v>
      </c>
      <c r="I25" s="90">
        <v>0.82499999999999996</v>
      </c>
      <c r="J25" s="90">
        <v>0.85</v>
      </c>
      <c r="K25" s="90">
        <v>0.82499999999999996</v>
      </c>
      <c r="L25" s="90">
        <v>0.75</v>
      </c>
      <c r="M25" s="8"/>
    </row>
    <row r="26" spans="1:13">
      <c r="A26" s="88" t="s">
        <v>688</v>
      </c>
      <c r="B26" s="89">
        <f>B23*0.15</f>
        <v>8.25</v>
      </c>
      <c r="C26" s="89">
        <f>(100-D26)/100</f>
        <v>0.85750000000000004</v>
      </c>
      <c r="D26" s="89">
        <f>D23*0.15</f>
        <v>14.25</v>
      </c>
      <c r="E26" s="90">
        <v>0.9355</v>
      </c>
      <c r="F26" s="90">
        <v>0.9385</v>
      </c>
      <c r="G26" s="90">
        <v>0.9415</v>
      </c>
      <c r="H26" s="90">
        <v>0.94</v>
      </c>
      <c r="I26" s="90">
        <v>0.94750000000000001</v>
      </c>
      <c r="J26" s="90">
        <v>0.95499999999999996</v>
      </c>
      <c r="K26" s="90">
        <v>0.94750000000000001</v>
      </c>
      <c r="L26" s="90">
        <v>0.92500000000000004</v>
      </c>
      <c r="M26" s="8"/>
    </row>
    <row r="27" spans="1:13">
      <c r="A27" s="88" t="s">
        <v>689</v>
      </c>
      <c r="B27" s="89">
        <f>B23*0.3</f>
        <v>16.5</v>
      </c>
      <c r="C27" s="89">
        <f>(100-D27)/100</f>
        <v>0.71499999999999997</v>
      </c>
      <c r="D27" s="89">
        <f>D23*0.3</f>
        <v>28.5</v>
      </c>
      <c r="E27" s="90">
        <v>0.82799999999999996</v>
      </c>
      <c r="F27" s="90">
        <v>0.83599999999999997</v>
      </c>
      <c r="G27" s="90">
        <v>0.84399999999999997</v>
      </c>
      <c r="H27" s="90">
        <v>0.84</v>
      </c>
      <c r="I27" s="90">
        <v>0.86</v>
      </c>
      <c r="J27" s="90">
        <v>0.88</v>
      </c>
      <c r="K27" s="90">
        <v>0.86</v>
      </c>
      <c r="L27" s="90">
        <v>0.8</v>
      </c>
      <c r="M27" s="8"/>
    </row>
    <row r="28" spans="1:13">
      <c r="A28" s="91" t="s">
        <v>695</v>
      </c>
      <c r="B28" s="85">
        <v>54</v>
      </c>
      <c r="C28" s="85"/>
      <c r="D28" s="85">
        <v>94</v>
      </c>
      <c r="E28" s="86">
        <f t="shared" ref="E28:L28" si="6">1 - (E29) * (E30) * (E31) * (E32)</f>
        <v>0.43586183423999991</v>
      </c>
      <c r="F28" s="86">
        <f t="shared" si="6"/>
        <v>0.41885439999999996</v>
      </c>
      <c r="G28" s="86">
        <f t="shared" si="6"/>
        <v>0.4014994758399999</v>
      </c>
      <c r="H28" s="86">
        <f t="shared" si="6"/>
        <v>0.41022063653999996</v>
      </c>
      <c r="I28" s="87">
        <f t="shared" si="6"/>
        <v>0.37480633750000003</v>
      </c>
      <c r="J28" s="87">
        <f t="shared" si="6"/>
        <v>0.37480633750000003</v>
      </c>
      <c r="K28" s="87">
        <f t="shared" si="6"/>
        <v>0.37480633750000003</v>
      </c>
      <c r="L28" s="87">
        <f t="shared" si="6"/>
        <v>0.37480633750000003</v>
      </c>
      <c r="M28" s="8"/>
    </row>
    <row r="29" spans="1:13">
      <c r="A29" s="88" t="s">
        <v>686</v>
      </c>
      <c r="B29" s="89">
        <f>B28*0.15</f>
        <v>8.1</v>
      </c>
      <c r="C29" s="89">
        <f>(100-D29)/100</f>
        <v>0.8590000000000001</v>
      </c>
      <c r="D29" s="89">
        <f>D28*0.15</f>
        <v>14.1</v>
      </c>
      <c r="E29" s="90">
        <v>0.91600000000000004</v>
      </c>
      <c r="F29" s="90">
        <v>0.92</v>
      </c>
      <c r="G29" s="90">
        <v>0.92400000000000004</v>
      </c>
      <c r="H29" s="90">
        <v>0.92200000000000004</v>
      </c>
      <c r="I29" s="90">
        <v>0.93</v>
      </c>
      <c r="J29" s="90">
        <v>0.93</v>
      </c>
      <c r="K29" s="90">
        <v>0.93</v>
      </c>
      <c r="L29" s="90">
        <v>0.93</v>
      </c>
      <c r="M29" s="8"/>
    </row>
    <row r="30" spans="1:13">
      <c r="A30" s="88" t="s">
        <v>687</v>
      </c>
      <c r="B30" s="89">
        <f>B28*0.4</f>
        <v>21.6</v>
      </c>
      <c r="C30" s="89">
        <f>(100-D30)/100</f>
        <v>0.624</v>
      </c>
      <c r="D30" s="89">
        <f>D28*0.4</f>
        <v>37.6</v>
      </c>
      <c r="E30" s="90">
        <v>0.79</v>
      </c>
      <c r="F30" s="90">
        <v>0.8</v>
      </c>
      <c r="G30" s="90">
        <v>0.81</v>
      </c>
      <c r="H30" s="90">
        <v>0.80500000000000005</v>
      </c>
      <c r="I30" s="90">
        <v>0.82499999999999996</v>
      </c>
      <c r="J30" s="90">
        <v>0.82499999999999996</v>
      </c>
      <c r="K30" s="90">
        <v>0.82499999999999996</v>
      </c>
      <c r="L30" s="90">
        <v>0.82499999999999996</v>
      </c>
      <c r="M30" s="8"/>
    </row>
    <row r="31" spans="1:13">
      <c r="A31" s="88" t="s">
        <v>688</v>
      </c>
      <c r="B31" s="89">
        <f>B28*0.15</f>
        <v>8.1</v>
      </c>
      <c r="C31" s="89">
        <f>(100-D31)/100</f>
        <v>0.8590000000000001</v>
      </c>
      <c r="D31" s="89">
        <f>D28*0.15</f>
        <v>14.1</v>
      </c>
      <c r="E31" s="90">
        <v>0.93700000000000006</v>
      </c>
      <c r="F31" s="90">
        <v>0.94</v>
      </c>
      <c r="G31" s="90">
        <v>0.94299999999999995</v>
      </c>
      <c r="H31" s="90">
        <v>0.9415</v>
      </c>
      <c r="I31" s="90">
        <v>0.94750000000000001</v>
      </c>
      <c r="J31" s="90">
        <v>0.94750000000000001</v>
      </c>
      <c r="K31" s="90">
        <v>0.94750000000000001</v>
      </c>
      <c r="L31" s="90">
        <v>0.94750000000000001</v>
      </c>
      <c r="M31" s="8"/>
    </row>
    <row r="32" spans="1:13">
      <c r="A32" s="88" t="s">
        <v>689</v>
      </c>
      <c r="B32" s="89">
        <f>B28*0.3</f>
        <v>16.2</v>
      </c>
      <c r="C32" s="89">
        <f>(100-D32)/100</f>
        <v>0.71799999999999997</v>
      </c>
      <c r="D32" s="89">
        <f>D28*0.3</f>
        <v>28.2</v>
      </c>
      <c r="E32" s="90">
        <v>0.83199999999999996</v>
      </c>
      <c r="F32" s="90">
        <v>0.84</v>
      </c>
      <c r="G32" s="90">
        <v>0.84799999999999998</v>
      </c>
      <c r="H32" s="90">
        <v>0.84399999999999997</v>
      </c>
      <c r="I32" s="90">
        <v>0.86</v>
      </c>
      <c r="J32" s="90">
        <v>0.86</v>
      </c>
      <c r="K32" s="90">
        <v>0.86</v>
      </c>
      <c r="L32" s="90">
        <v>0.86</v>
      </c>
      <c r="M32" s="8"/>
    </row>
    <row r="33" spans="1:13">
      <c r="A33" s="91" t="s">
        <v>696</v>
      </c>
      <c r="B33" s="85">
        <v>54</v>
      </c>
      <c r="C33" s="85"/>
      <c r="D33" s="85">
        <v>94</v>
      </c>
      <c r="E33" s="86">
        <f t="shared" ref="E33:L33" si="7">1 - (E34) * (E35) * (E36) * (E37)</f>
        <v>0.43586183423999991</v>
      </c>
      <c r="F33" s="86">
        <f t="shared" si="7"/>
        <v>0.43586183423999991</v>
      </c>
      <c r="G33" s="86">
        <f t="shared" si="7"/>
        <v>0.39269039134000006</v>
      </c>
      <c r="H33" s="86">
        <f t="shared" si="7"/>
        <v>0.41022063653999996</v>
      </c>
      <c r="I33" s="87">
        <f t="shared" si="7"/>
        <v>0.32852040000000016</v>
      </c>
      <c r="J33" s="87">
        <f t="shared" si="7"/>
        <v>0.37480633750000003</v>
      </c>
      <c r="K33" s="87">
        <f t="shared" si="7"/>
        <v>0.32852040000000016</v>
      </c>
      <c r="L33" s="87">
        <f t="shared" si="7"/>
        <v>0.37480633750000003</v>
      </c>
      <c r="M33" s="8"/>
    </row>
    <row r="34" spans="1:13">
      <c r="A34" s="88" t="s">
        <v>686</v>
      </c>
      <c r="B34" s="89">
        <f>B33*0.15</f>
        <v>8.1</v>
      </c>
      <c r="C34" s="89">
        <f>(100-D34)/100</f>
        <v>0.8590000000000001</v>
      </c>
      <c r="D34" s="89">
        <f>D33*0.15</f>
        <v>14.1</v>
      </c>
      <c r="E34" s="90">
        <v>0.91600000000000004</v>
      </c>
      <c r="F34" s="90">
        <v>0.91600000000000004</v>
      </c>
      <c r="G34" s="90">
        <v>0.92600000000000005</v>
      </c>
      <c r="H34" s="90">
        <v>0.92200000000000004</v>
      </c>
      <c r="I34" s="90">
        <v>0.94</v>
      </c>
      <c r="J34" s="90">
        <v>0.93</v>
      </c>
      <c r="K34" s="90">
        <v>0.94</v>
      </c>
      <c r="L34" s="90">
        <v>0.93</v>
      </c>
      <c r="M34" s="8"/>
    </row>
    <row r="35" spans="1:13">
      <c r="A35" s="88" t="s">
        <v>687</v>
      </c>
      <c r="B35" s="89">
        <f>B33*0.4</f>
        <v>21.6</v>
      </c>
      <c r="C35" s="89">
        <f>(100-D35)/100</f>
        <v>0.624</v>
      </c>
      <c r="D35" s="89">
        <f>D33*0.4</f>
        <v>37.6</v>
      </c>
      <c r="E35" s="90">
        <v>0.79</v>
      </c>
      <c r="F35" s="90">
        <v>0.79</v>
      </c>
      <c r="G35" s="90">
        <v>0.81499999999999995</v>
      </c>
      <c r="H35" s="90">
        <v>0.80500000000000005</v>
      </c>
      <c r="I35" s="90">
        <v>0.85</v>
      </c>
      <c r="J35" s="90">
        <v>0.82499999999999996</v>
      </c>
      <c r="K35" s="90">
        <v>0.85</v>
      </c>
      <c r="L35" s="90">
        <v>0.82499999999999996</v>
      </c>
      <c r="M35" s="8"/>
    </row>
    <row r="36" spans="1:13">
      <c r="A36" s="88" t="s">
        <v>688</v>
      </c>
      <c r="B36" s="89">
        <f>B33*0.15</f>
        <v>8.1</v>
      </c>
      <c r="C36" s="89">
        <f>(100-D36)/100</f>
        <v>0.8590000000000001</v>
      </c>
      <c r="D36" s="89">
        <f>D33*0.15</f>
        <v>14.1</v>
      </c>
      <c r="E36" s="90">
        <v>0.93700000000000006</v>
      </c>
      <c r="F36" s="90">
        <v>0.93700000000000006</v>
      </c>
      <c r="G36" s="90">
        <v>0.94450000000000001</v>
      </c>
      <c r="H36" s="90">
        <v>0.9415</v>
      </c>
      <c r="I36" s="90">
        <v>0.95499999999999996</v>
      </c>
      <c r="J36" s="90">
        <v>0.94750000000000001</v>
      </c>
      <c r="K36" s="90">
        <v>0.95499999999999996</v>
      </c>
      <c r="L36" s="90">
        <v>0.94750000000000001</v>
      </c>
      <c r="M36" s="8"/>
    </row>
    <row r="37" spans="1:13">
      <c r="A37" s="88" t="s">
        <v>689</v>
      </c>
      <c r="B37" s="89">
        <f>B33*0.3</f>
        <v>16.2</v>
      </c>
      <c r="C37" s="89">
        <f>(100-D37)/100</f>
        <v>0.71799999999999997</v>
      </c>
      <c r="D37" s="89">
        <f>D33*0.3</f>
        <v>28.2</v>
      </c>
      <c r="E37" s="90">
        <v>0.83199999999999996</v>
      </c>
      <c r="F37" s="90">
        <v>0.83199999999999996</v>
      </c>
      <c r="G37" s="90">
        <v>0.85199999999999998</v>
      </c>
      <c r="H37" s="90">
        <v>0.84399999999999997</v>
      </c>
      <c r="I37" s="90">
        <v>0.88</v>
      </c>
      <c r="J37" s="90">
        <v>0.86</v>
      </c>
      <c r="K37" s="90">
        <v>0.88</v>
      </c>
      <c r="L37" s="90">
        <v>0.86</v>
      </c>
      <c r="M37" s="8"/>
    </row>
    <row r="38" spans="1:13">
      <c r="A38" s="91" t="s">
        <v>697</v>
      </c>
      <c r="B38" s="85">
        <v>54</v>
      </c>
      <c r="C38" s="85"/>
      <c r="D38" s="85">
        <v>94</v>
      </c>
      <c r="E38" s="86">
        <f t="shared" ref="E38:L38" si="8">1 - (E39) * (E40) * (E41) * (E42)</f>
        <v>0.43586183423999991</v>
      </c>
      <c r="F38" s="86">
        <f t="shared" si="8"/>
        <v>0.41885439999999996</v>
      </c>
      <c r="G38" s="86">
        <f t="shared" si="8"/>
        <v>0.39269039134000006</v>
      </c>
      <c r="H38" s="86">
        <f t="shared" si="8"/>
        <v>0.41022063653999996</v>
      </c>
      <c r="I38" s="87">
        <f t="shared" si="8"/>
        <v>0.37480633750000003</v>
      </c>
      <c r="J38" s="87">
        <f t="shared" si="8"/>
        <v>0.42723999999999984</v>
      </c>
      <c r="K38" s="87">
        <f t="shared" si="8"/>
        <v>0.32852040000000016</v>
      </c>
      <c r="L38" s="87">
        <f t="shared" si="8"/>
        <v>0.37480633750000003</v>
      </c>
      <c r="M38" s="8"/>
    </row>
    <row r="39" spans="1:13">
      <c r="A39" s="88" t="s">
        <v>686</v>
      </c>
      <c r="B39" s="89">
        <f>B38*0.15</f>
        <v>8.1</v>
      </c>
      <c r="C39" s="89">
        <f>(100-D39)/100</f>
        <v>0.8590000000000001</v>
      </c>
      <c r="D39" s="89">
        <f>D38*0.15</f>
        <v>14.1</v>
      </c>
      <c r="E39" s="90">
        <v>0.91600000000000004</v>
      </c>
      <c r="F39" s="90">
        <v>0.92</v>
      </c>
      <c r="G39" s="90">
        <v>0.92600000000000005</v>
      </c>
      <c r="H39" s="90">
        <v>0.92200000000000004</v>
      </c>
      <c r="I39" s="90">
        <v>0.93</v>
      </c>
      <c r="J39" s="90">
        <v>0.92500000000000004</v>
      </c>
      <c r="K39" s="90">
        <v>0.94</v>
      </c>
      <c r="L39" s="90">
        <v>0.93</v>
      </c>
      <c r="M39" s="8"/>
    </row>
    <row r="40" spans="1:13">
      <c r="A40" s="88" t="s">
        <v>687</v>
      </c>
      <c r="B40" s="89">
        <f>B38*0.4</f>
        <v>21.6</v>
      </c>
      <c r="C40" s="89">
        <f>(100-D40)/100</f>
        <v>0.624</v>
      </c>
      <c r="D40" s="89">
        <f>D38*0.4</f>
        <v>37.6</v>
      </c>
      <c r="E40" s="90">
        <v>0.79</v>
      </c>
      <c r="F40" s="90">
        <v>0.8</v>
      </c>
      <c r="G40" s="90">
        <v>0.81499999999999995</v>
      </c>
      <c r="H40" s="90">
        <v>0.80500000000000005</v>
      </c>
      <c r="I40" s="90">
        <v>0.82499999999999996</v>
      </c>
      <c r="J40" s="90">
        <v>0.8</v>
      </c>
      <c r="K40" s="90">
        <v>0.85</v>
      </c>
      <c r="L40" s="90">
        <v>0.82499999999999996</v>
      </c>
      <c r="M40" s="8"/>
    </row>
    <row r="41" spans="1:13">
      <c r="A41" s="88" t="s">
        <v>688</v>
      </c>
      <c r="B41" s="89">
        <f>B38*0.15</f>
        <v>8.1</v>
      </c>
      <c r="C41" s="89">
        <f>(100-D41)/100</f>
        <v>0.8590000000000001</v>
      </c>
      <c r="D41" s="89">
        <f>D38*0.15</f>
        <v>14.1</v>
      </c>
      <c r="E41" s="90">
        <v>0.93700000000000006</v>
      </c>
      <c r="F41" s="90">
        <v>0.94</v>
      </c>
      <c r="G41" s="90">
        <v>0.94450000000000001</v>
      </c>
      <c r="H41" s="90">
        <v>0.9415</v>
      </c>
      <c r="I41" s="90">
        <v>0.94750000000000001</v>
      </c>
      <c r="J41" s="90">
        <v>0.9</v>
      </c>
      <c r="K41" s="90">
        <v>0.95499999999999996</v>
      </c>
      <c r="L41" s="90">
        <v>0.94750000000000001</v>
      </c>
      <c r="M41" s="8"/>
    </row>
    <row r="42" spans="1:13">
      <c r="A42" s="88" t="s">
        <v>689</v>
      </c>
      <c r="B42" s="89">
        <f>B38*0.3</f>
        <v>16.2</v>
      </c>
      <c r="C42" s="89">
        <f>(100-D42)/100</f>
        <v>0.71799999999999997</v>
      </c>
      <c r="D42" s="89">
        <f>D38*0.3</f>
        <v>28.2</v>
      </c>
      <c r="E42" s="90">
        <v>0.83199999999999996</v>
      </c>
      <c r="F42" s="90">
        <v>0.84</v>
      </c>
      <c r="G42" s="90">
        <v>0.85199999999999998</v>
      </c>
      <c r="H42" s="90">
        <v>0.84399999999999997</v>
      </c>
      <c r="I42" s="90">
        <v>0.86</v>
      </c>
      <c r="J42" s="90">
        <v>0.86</v>
      </c>
      <c r="K42" s="90">
        <v>0.88</v>
      </c>
      <c r="L42" s="90">
        <v>0.86</v>
      </c>
      <c r="M42" s="8"/>
    </row>
    <row r="43" spans="1:13">
      <c r="A43" s="84" t="s">
        <v>698</v>
      </c>
      <c r="B43" s="85">
        <v>53</v>
      </c>
      <c r="C43" s="85"/>
      <c r="D43" s="85">
        <v>93</v>
      </c>
      <c r="E43" s="86">
        <f t="shared" ref="E43:L43" si="9">1 - (E44) * (E45) * (E46) * (E47)</f>
        <v>0.43586183423999991</v>
      </c>
      <c r="F43" s="86">
        <f t="shared" si="9"/>
        <v>0.41885439999999996</v>
      </c>
      <c r="G43" s="86">
        <f t="shared" si="9"/>
        <v>0.4014994758399999</v>
      </c>
      <c r="H43" s="86">
        <f t="shared" si="9"/>
        <v>0.41022063653999996</v>
      </c>
      <c r="I43" s="87">
        <f t="shared" si="9"/>
        <v>0.37480633750000003</v>
      </c>
      <c r="J43" s="87">
        <f t="shared" si="9"/>
        <v>0.37480633750000003</v>
      </c>
      <c r="K43" s="87">
        <f t="shared" si="9"/>
        <v>0.37480633750000003</v>
      </c>
      <c r="L43" s="87">
        <f t="shared" si="9"/>
        <v>0.37480633750000003</v>
      </c>
      <c r="M43" s="8"/>
    </row>
    <row r="44" spans="1:13">
      <c r="A44" s="88" t="s">
        <v>686</v>
      </c>
      <c r="B44" s="89">
        <f>B43*0.15</f>
        <v>7.9499999999999993</v>
      </c>
      <c r="C44" s="89">
        <f>(100-D44)/100</f>
        <v>0.86049999999999993</v>
      </c>
      <c r="D44" s="89">
        <f>D43*0.15</f>
        <v>13.95</v>
      </c>
      <c r="E44" s="90">
        <v>0.91600000000000004</v>
      </c>
      <c r="F44" s="90">
        <v>0.92</v>
      </c>
      <c r="G44" s="90">
        <v>0.92400000000000004</v>
      </c>
      <c r="H44" s="90">
        <v>0.92200000000000004</v>
      </c>
      <c r="I44" s="90">
        <v>0.93</v>
      </c>
      <c r="J44" s="90">
        <v>0.93</v>
      </c>
      <c r="K44" s="90">
        <v>0.93</v>
      </c>
      <c r="L44" s="90">
        <v>0.93</v>
      </c>
      <c r="M44" s="8"/>
    </row>
    <row r="45" spans="1:13">
      <c r="A45" s="88" t="s">
        <v>687</v>
      </c>
      <c r="B45" s="89">
        <f>B43*0.4</f>
        <v>21.200000000000003</v>
      </c>
      <c r="C45" s="89">
        <f>(100-D45)/100</f>
        <v>0.628</v>
      </c>
      <c r="D45" s="89">
        <f>D43*0.4</f>
        <v>37.200000000000003</v>
      </c>
      <c r="E45" s="90">
        <v>0.79</v>
      </c>
      <c r="F45" s="90">
        <v>0.8</v>
      </c>
      <c r="G45" s="90">
        <v>0.81</v>
      </c>
      <c r="H45" s="90">
        <v>0.80500000000000005</v>
      </c>
      <c r="I45" s="90">
        <v>0.82499999999999996</v>
      </c>
      <c r="J45" s="90">
        <v>0.82499999999999996</v>
      </c>
      <c r="K45" s="90">
        <v>0.82499999999999996</v>
      </c>
      <c r="L45" s="90">
        <v>0.82499999999999996</v>
      </c>
      <c r="M45" s="8"/>
    </row>
    <row r="46" spans="1:13">
      <c r="A46" s="88" t="s">
        <v>688</v>
      </c>
      <c r="B46" s="89">
        <f>B43*0.15</f>
        <v>7.9499999999999993</v>
      </c>
      <c r="C46" s="89">
        <f>(100-D46)/100</f>
        <v>0.86049999999999993</v>
      </c>
      <c r="D46" s="89">
        <f>D43*0.15</f>
        <v>13.95</v>
      </c>
      <c r="E46" s="90">
        <v>0.93700000000000006</v>
      </c>
      <c r="F46" s="90">
        <v>0.94</v>
      </c>
      <c r="G46" s="90">
        <v>0.94299999999999995</v>
      </c>
      <c r="H46" s="90">
        <v>0.9415</v>
      </c>
      <c r="I46" s="90">
        <v>0.94750000000000001</v>
      </c>
      <c r="J46" s="90">
        <v>0.94750000000000001</v>
      </c>
      <c r="K46" s="90">
        <v>0.94750000000000001</v>
      </c>
      <c r="L46" s="90">
        <v>0.94750000000000001</v>
      </c>
      <c r="M46" s="8"/>
    </row>
    <row r="47" spans="1:13">
      <c r="A47" s="88" t="s">
        <v>689</v>
      </c>
      <c r="B47" s="89">
        <f>B43*0.3</f>
        <v>15.899999999999999</v>
      </c>
      <c r="C47" s="89">
        <f>(100-D47)/100</f>
        <v>0.72099999999999997</v>
      </c>
      <c r="D47" s="89">
        <f>D43*0.3</f>
        <v>27.9</v>
      </c>
      <c r="E47" s="90">
        <v>0.83199999999999996</v>
      </c>
      <c r="F47" s="90">
        <v>0.84</v>
      </c>
      <c r="G47" s="90">
        <v>0.84799999999999998</v>
      </c>
      <c r="H47" s="90">
        <v>0.84399999999999997</v>
      </c>
      <c r="I47" s="90">
        <v>0.86</v>
      </c>
      <c r="J47" s="90">
        <v>0.86</v>
      </c>
      <c r="K47" s="90">
        <v>0.86</v>
      </c>
      <c r="L47" s="90">
        <v>0.86</v>
      </c>
      <c r="M47" s="8"/>
    </row>
    <row r="48" spans="1:13">
      <c r="A48" s="91" t="s">
        <v>699</v>
      </c>
      <c r="B48" s="85">
        <v>53</v>
      </c>
      <c r="C48" s="85"/>
      <c r="D48" s="85">
        <v>93</v>
      </c>
      <c r="E48" s="86">
        <f t="shared" ref="E48:L48" si="10">1 - (E49) * (E50) * (E51) * (E52)</f>
        <v>0.43586183423999991</v>
      </c>
      <c r="F48" s="86">
        <f t="shared" si="10"/>
        <v>0.41885439999999996</v>
      </c>
      <c r="G48" s="86">
        <f t="shared" si="10"/>
        <v>0.4014994758399999</v>
      </c>
      <c r="H48" s="86">
        <f t="shared" si="10"/>
        <v>0.41022063653999996</v>
      </c>
      <c r="I48" s="87">
        <f t="shared" si="10"/>
        <v>0.37480633750000003</v>
      </c>
      <c r="J48" s="87">
        <f t="shared" si="10"/>
        <v>0.41885439999999996</v>
      </c>
      <c r="K48" s="87">
        <f t="shared" si="10"/>
        <v>0.37480633750000003</v>
      </c>
      <c r="L48" s="87">
        <f t="shared" si="10"/>
        <v>0.37480633750000003</v>
      </c>
      <c r="M48" s="8"/>
    </row>
    <row r="49" spans="1:14">
      <c r="A49" s="88" t="s">
        <v>686</v>
      </c>
      <c r="B49" s="89">
        <f>B48*0.15</f>
        <v>7.9499999999999993</v>
      </c>
      <c r="C49" s="89">
        <f>(100-D49)/100</f>
        <v>0.86049999999999993</v>
      </c>
      <c r="D49" s="89">
        <f>D48*0.15</f>
        <v>13.95</v>
      </c>
      <c r="E49" s="90">
        <v>0.91600000000000004</v>
      </c>
      <c r="F49" s="90">
        <v>0.92</v>
      </c>
      <c r="G49" s="90">
        <v>0.92400000000000004</v>
      </c>
      <c r="H49" s="90">
        <v>0.92200000000000004</v>
      </c>
      <c r="I49" s="90">
        <v>0.93</v>
      </c>
      <c r="J49" s="90">
        <v>0.92</v>
      </c>
      <c r="K49" s="90">
        <v>0.93</v>
      </c>
      <c r="L49" s="90">
        <v>0.93</v>
      </c>
      <c r="M49" s="8"/>
    </row>
    <row r="50" spans="1:14">
      <c r="A50" s="88" t="s">
        <v>687</v>
      </c>
      <c r="B50" s="89">
        <f>B48*0.4</f>
        <v>21.200000000000003</v>
      </c>
      <c r="C50" s="89">
        <f>(100-D50)/100</f>
        <v>0.628</v>
      </c>
      <c r="D50" s="89">
        <f>D48*0.4</f>
        <v>37.200000000000003</v>
      </c>
      <c r="E50" s="90">
        <v>0.79</v>
      </c>
      <c r="F50" s="90">
        <v>0.8</v>
      </c>
      <c r="G50" s="90">
        <v>0.81</v>
      </c>
      <c r="H50" s="90">
        <v>0.80500000000000005</v>
      </c>
      <c r="I50" s="90">
        <v>0.82499999999999996</v>
      </c>
      <c r="J50" s="90">
        <v>0.8</v>
      </c>
      <c r="K50" s="90">
        <v>0.82499999999999996</v>
      </c>
      <c r="L50" s="90">
        <v>0.82499999999999996</v>
      </c>
      <c r="M50" s="8"/>
    </row>
    <row r="51" spans="1:14">
      <c r="A51" s="88" t="s">
        <v>688</v>
      </c>
      <c r="B51" s="89">
        <f>B48*0.15</f>
        <v>7.9499999999999993</v>
      </c>
      <c r="C51" s="89">
        <f>(100-D51)/100</f>
        <v>0.86049999999999993</v>
      </c>
      <c r="D51" s="89">
        <f>D48*0.15</f>
        <v>13.95</v>
      </c>
      <c r="E51" s="90">
        <v>0.93700000000000006</v>
      </c>
      <c r="F51" s="90">
        <v>0.94</v>
      </c>
      <c r="G51" s="90">
        <v>0.94299999999999995</v>
      </c>
      <c r="H51" s="90">
        <v>0.9415</v>
      </c>
      <c r="I51" s="90">
        <v>0.94750000000000001</v>
      </c>
      <c r="J51" s="90">
        <v>0.94</v>
      </c>
      <c r="K51" s="90">
        <v>0.94750000000000001</v>
      </c>
      <c r="L51" s="90">
        <v>0.94750000000000001</v>
      </c>
      <c r="M51" s="8"/>
    </row>
    <row r="52" spans="1:14">
      <c r="A52" s="88" t="s">
        <v>689</v>
      </c>
      <c r="B52" s="89">
        <f>B48*0.3</f>
        <v>15.899999999999999</v>
      </c>
      <c r="C52" s="89">
        <f>(100-D52)/100</f>
        <v>0.72099999999999997</v>
      </c>
      <c r="D52" s="89">
        <f>D48*0.3</f>
        <v>27.9</v>
      </c>
      <c r="E52" s="90">
        <v>0.83199999999999996</v>
      </c>
      <c r="F52" s="90">
        <v>0.84</v>
      </c>
      <c r="G52" s="90">
        <v>0.84799999999999998</v>
      </c>
      <c r="H52" s="90">
        <v>0.84399999999999997</v>
      </c>
      <c r="I52" s="90">
        <v>0.86</v>
      </c>
      <c r="J52" s="90">
        <v>0.84</v>
      </c>
      <c r="K52" s="90">
        <v>0.86</v>
      </c>
      <c r="L52" s="90">
        <v>0.86</v>
      </c>
      <c r="M52" s="8"/>
    </row>
    <row r="53" spans="1:14">
      <c r="A53" s="84" t="s">
        <v>700</v>
      </c>
      <c r="B53" s="85">
        <v>53</v>
      </c>
      <c r="C53" s="85"/>
      <c r="D53" s="85">
        <v>93</v>
      </c>
      <c r="E53" s="86">
        <f t="shared" ref="E53:L53" si="11">1 - (E54) * (E55) * (E56) * (E57)</f>
        <v>0.43586183423999991</v>
      </c>
      <c r="F53" s="86">
        <f t="shared" si="11"/>
        <v>0.41885439999999996</v>
      </c>
      <c r="G53" s="86">
        <f t="shared" si="11"/>
        <v>0.4014994758399999</v>
      </c>
      <c r="H53" s="86">
        <f t="shared" si="11"/>
        <v>0.41022063653999996</v>
      </c>
      <c r="I53" s="87">
        <f t="shared" si="11"/>
        <v>0.37480633750000003</v>
      </c>
      <c r="J53" s="87">
        <f t="shared" si="11"/>
        <v>0.37480633750000003</v>
      </c>
      <c r="K53" s="87">
        <f t="shared" si="11"/>
        <v>0.37480633750000003</v>
      </c>
      <c r="L53" s="87">
        <f t="shared" si="11"/>
        <v>0.41885439999999996</v>
      </c>
      <c r="M53" s="8"/>
    </row>
    <row r="54" spans="1:14">
      <c r="A54" s="88" t="s">
        <v>686</v>
      </c>
      <c r="B54" s="89">
        <f>B53*0.15</f>
        <v>7.9499999999999993</v>
      </c>
      <c r="C54" s="89">
        <f>(100-D54)/100</f>
        <v>0.86049999999999993</v>
      </c>
      <c r="D54" s="89">
        <f>D53*0.15</f>
        <v>13.95</v>
      </c>
      <c r="E54" s="90">
        <v>0.91600000000000004</v>
      </c>
      <c r="F54" s="90">
        <v>0.92</v>
      </c>
      <c r="G54" s="90">
        <v>0.92400000000000004</v>
      </c>
      <c r="H54" s="90">
        <v>0.92200000000000004</v>
      </c>
      <c r="I54" s="90">
        <v>0.93</v>
      </c>
      <c r="J54" s="90">
        <v>0.93</v>
      </c>
      <c r="K54" s="90">
        <v>0.93</v>
      </c>
      <c r="L54" s="90">
        <v>0.92</v>
      </c>
      <c r="M54" s="8"/>
    </row>
    <row r="55" spans="1:14">
      <c r="A55" s="88" t="s">
        <v>687</v>
      </c>
      <c r="B55" s="89">
        <f>B53*0.4</f>
        <v>21.200000000000003</v>
      </c>
      <c r="C55" s="89">
        <f>(100-D55)/100</f>
        <v>0.628</v>
      </c>
      <c r="D55" s="89">
        <f>D53*0.4</f>
        <v>37.200000000000003</v>
      </c>
      <c r="E55" s="90">
        <v>0.79</v>
      </c>
      <c r="F55" s="90">
        <v>0.8</v>
      </c>
      <c r="G55" s="90">
        <v>0.81</v>
      </c>
      <c r="H55" s="90">
        <v>0.80500000000000005</v>
      </c>
      <c r="I55" s="90">
        <v>0.82499999999999996</v>
      </c>
      <c r="J55" s="90">
        <v>0.82499999999999996</v>
      </c>
      <c r="K55" s="90">
        <v>0.82499999999999996</v>
      </c>
      <c r="L55" s="90">
        <v>0.8</v>
      </c>
      <c r="M55" s="8"/>
    </row>
    <row r="56" spans="1:14">
      <c r="A56" s="88" t="s">
        <v>688</v>
      </c>
      <c r="B56" s="89">
        <f>B53*0.15</f>
        <v>7.9499999999999993</v>
      </c>
      <c r="C56" s="89">
        <f>(100-D56)/100</f>
        <v>0.86049999999999993</v>
      </c>
      <c r="D56" s="89">
        <f>D53*0.15</f>
        <v>13.95</v>
      </c>
      <c r="E56" s="90">
        <v>0.93700000000000006</v>
      </c>
      <c r="F56" s="90">
        <v>0.94</v>
      </c>
      <c r="G56" s="90">
        <v>0.94299999999999995</v>
      </c>
      <c r="H56" s="90">
        <v>0.9415</v>
      </c>
      <c r="I56" s="90">
        <v>0.94750000000000001</v>
      </c>
      <c r="J56" s="90">
        <v>0.94750000000000001</v>
      </c>
      <c r="K56" s="90">
        <v>0.94750000000000001</v>
      </c>
      <c r="L56" s="90">
        <v>0.94</v>
      </c>
      <c r="M56" s="8"/>
    </row>
    <row r="57" spans="1:14">
      <c r="A57" s="88" t="s">
        <v>689</v>
      </c>
      <c r="B57" s="89">
        <f>B53*0.3</f>
        <v>15.899999999999999</v>
      </c>
      <c r="C57" s="89">
        <f>(100-D57)/100</f>
        <v>0.72099999999999997</v>
      </c>
      <c r="D57" s="89">
        <f>D53*0.3</f>
        <v>27.9</v>
      </c>
      <c r="E57" s="90">
        <v>0.83199999999999996</v>
      </c>
      <c r="F57" s="90">
        <v>0.84</v>
      </c>
      <c r="G57" s="90">
        <v>0.84799999999999998</v>
      </c>
      <c r="H57" s="90">
        <v>0.84399999999999997</v>
      </c>
      <c r="I57" s="90">
        <v>0.86</v>
      </c>
      <c r="J57" s="90">
        <v>0.86</v>
      </c>
      <c r="K57" s="90">
        <v>0.86</v>
      </c>
      <c r="L57" s="90">
        <v>0.84</v>
      </c>
      <c r="M57" s="8"/>
    </row>
    <row r="58" spans="1:14">
      <c r="A58" s="91" t="s">
        <v>701</v>
      </c>
      <c r="B58" s="85">
        <v>53</v>
      </c>
      <c r="C58" s="85"/>
      <c r="D58" s="85">
        <v>93</v>
      </c>
      <c r="E58" s="86">
        <f t="shared" ref="E58:L58" si="12">1 - (E59)</f>
        <v>8.3999999999999964E-2</v>
      </c>
      <c r="F58" s="86">
        <f t="shared" si="12"/>
        <v>7.999999999999996E-2</v>
      </c>
      <c r="G58" s="86">
        <f t="shared" si="12"/>
        <v>7.5999999999999956E-2</v>
      </c>
      <c r="H58" s="86">
        <f t="shared" si="12"/>
        <v>7.7999999999999958E-2</v>
      </c>
      <c r="I58" s="87">
        <f t="shared" si="12"/>
        <v>7.999999999999996E-2</v>
      </c>
      <c r="J58" s="87">
        <f t="shared" si="12"/>
        <v>7.999999999999996E-2</v>
      </c>
      <c r="K58" s="87">
        <f t="shared" si="12"/>
        <v>7.999999999999996E-2</v>
      </c>
      <c r="L58" s="87">
        <f t="shared" si="12"/>
        <v>7.999999999999996E-2</v>
      </c>
      <c r="M58" s="8"/>
    </row>
    <row r="59" spans="1:14">
      <c r="A59" s="88" t="s">
        <v>686</v>
      </c>
      <c r="B59" s="89">
        <f>B58*0.15</f>
        <v>7.9499999999999993</v>
      </c>
      <c r="C59" s="89">
        <f>(100-D59)/100</f>
        <v>0.86049999999999993</v>
      </c>
      <c r="D59" s="89">
        <f>D58*0.15</f>
        <v>13.95</v>
      </c>
      <c r="E59" s="90">
        <v>0.91600000000000004</v>
      </c>
      <c r="F59" s="90">
        <v>0.92</v>
      </c>
      <c r="G59" s="90">
        <v>0.92400000000000004</v>
      </c>
      <c r="H59" s="90">
        <v>0.92200000000000004</v>
      </c>
      <c r="I59" s="90">
        <v>0.92</v>
      </c>
      <c r="J59" s="90">
        <v>0.92</v>
      </c>
      <c r="K59" s="90">
        <v>0.92</v>
      </c>
      <c r="L59" s="90">
        <v>0.92</v>
      </c>
      <c r="M59" s="8"/>
      <c r="N59">
        <v>39</v>
      </c>
    </row>
    <row r="60" spans="1:14">
      <c r="A60" s="91" t="s">
        <v>702</v>
      </c>
      <c r="B60" s="85">
        <v>53</v>
      </c>
      <c r="C60" s="85"/>
      <c r="D60" s="85">
        <v>93</v>
      </c>
      <c r="E60" s="86">
        <f t="shared" ref="E60:L60" si="13">1 - (E61) * (E62) * (E63) * (E64)</f>
        <v>0.43586183423999991</v>
      </c>
      <c r="F60" s="86">
        <f t="shared" si="13"/>
        <v>0.41885439999999996</v>
      </c>
      <c r="G60" s="86">
        <f t="shared" si="13"/>
        <v>0.4014994758399999</v>
      </c>
      <c r="H60" s="86">
        <f t="shared" si="13"/>
        <v>0.41022063653999996</v>
      </c>
      <c r="I60" s="87">
        <f t="shared" si="13"/>
        <v>0.37480633750000003</v>
      </c>
      <c r="J60" s="87">
        <f t="shared" si="13"/>
        <v>0.37480633750000003</v>
      </c>
      <c r="K60" s="87">
        <f t="shared" si="13"/>
        <v>0.37480633750000003</v>
      </c>
      <c r="L60" s="87">
        <f t="shared" si="13"/>
        <v>0.37480633750000003</v>
      </c>
      <c r="M60" s="8"/>
      <c r="N60" s="3">
        <f>1-(N59*0.2)/100</f>
        <v>0.92199999999999993</v>
      </c>
    </row>
    <row r="61" spans="1:14">
      <c r="A61" s="88" t="s">
        <v>686</v>
      </c>
      <c r="B61" s="89">
        <f>B60*0.15</f>
        <v>7.9499999999999993</v>
      </c>
      <c r="C61" s="89">
        <f>(100-D61)/100</f>
        <v>0.86049999999999993</v>
      </c>
      <c r="D61" s="89">
        <f>D60*0.15</f>
        <v>13.95</v>
      </c>
      <c r="E61" s="90">
        <v>0.91600000000000004</v>
      </c>
      <c r="F61" s="90">
        <v>0.92</v>
      </c>
      <c r="G61" s="90">
        <v>0.92400000000000004</v>
      </c>
      <c r="H61" s="90">
        <v>0.92200000000000004</v>
      </c>
      <c r="I61" s="90">
        <v>0.93</v>
      </c>
      <c r="J61" s="90">
        <v>0.93</v>
      </c>
      <c r="K61" s="90">
        <v>0.93</v>
      </c>
      <c r="L61" s="90">
        <v>0.93</v>
      </c>
      <c r="M61" s="8"/>
      <c r="N61" s="3">
        <f>1-(N59*0.5)/100</f>
        <v>0.80499999999999994</v>
      </c>
    </row>
    <row r="62" spans="1:14">
      <c r="A62" s="88" t="s">
        <v>687</v>
      </c>
      <c r="B62" s="89">
        <f>B60*0.4</f>
        <v>21.200000000000003</v>
      </c>
      <c r="C62" s="89">
        <f>(100-D62)/100</f>
        <v>0.628</v>
      </c>
      <c r="D62" s="89">
        <f>D60*0.4</f>
        <v>37.200000000000003</v>
      </c>
      <c r="E62" s="90">
        <v>0.79</v>
      </c>
      <c r="F62" s="90">
        <v>0.8</v>
      </c>
      <c r="G62" s="90">
        <v>0.81</v>
      </c>
      <c r="H62" s="90">
        <v>0.80500000000000005</v>
      </c>
      <c r="I62" s="90">
        <v>0.82499999999999996</v>
      </c>
      <c r="J62" s="90">
        <v>0.82499999999999996</v>
      </c>
      <c r="K62" s="90">
        <v>0.82499999999999996</v>
      </c>
      <c r="L62" s="90">
        <v>0.82499999999999996</v>
      </c>
      <c r="M62" s="8"/>
      <c r="N62" s="3">
        <f>1-(N59*0.15)/100</f>
        <v>0.9415</v>
      </c>
    </row>
    <row r="63" spans="1:14">
      <c r="A63" s="88" t="s">
        <v>688</v>
      </c>
      <c r="B63" s="89">
        <f>B60*0.15</f>
        <v>7.9499999999999993</v>
      </c>
      <c r="C63" s="89">
        <f>(100-D63)/100</f>
        <v>0.86049999999999993</v>
      </c>
      <c r="D63" s="89">
        <f>D60*0.15</f>
        <v>13.95</v>
      </c>
      <c r="E63" s="90">
        <v>0.93700000000000006</v>
      </c>
      <c r="F63" s="90">
        <v>0.94</v>
      </c>
      <c r="G63" s="90">
        <v>0.94299999999999995</v>
      </c>
      <c r="H63" s="90">
        <v>0.9415</v>
      </c>
      <c r="I63" s="90">
        <v>0.94750000000000001</v>
      </c>
      <c r="J63" s="90">
        <v>0.94750000000000001</v>
      </c>
      <c r="K63" s="90">
        <v>0.94750000000000001</v>
      </c>
      <c r="L63" s="90">
        <v>0.94750000000000001</v>
      </c>
      <c r="M63" s="8"/>
      <c r="N63" s="3">
        <f>1-(N59*0.4)/100</f>
        <v>0.84399999999999997</v>
      </c>
    </row>
    <row r="64" spans="1:14">
      <c r="A64" s="88" t="s">
        <v>689</v>
      </c>
      <c r="B64" s="89">
        <f>B60*0.3</f>
        <v>15.899999999999999</v>
      </c>
      <c r="C64" s="89">
        <f>(100-D64)/100</f>
        <v>0.72099999999999997</v>
      </c>
      <c r="D64" s="89">
        <f>D60*0.3</f>
        <v>27.9</v>
      </c>
      <c r="E64" s="90">
        <v>0.83199999999999996</v>
      </c>
      <c r="F64" s="90">
        <v>0.84</v>
      </c>
      <c r="G64" s="90">
        <v>0.84799999999999998</v>
      </c>
      <c r="H64" s="90">
        <v>0.84399999999999997</v>
      </c>
      <c r="I64" s="90">
        <v>0.86</v>
      </c>
      <c r="J64" s="90">
        <v>0.86</v>
      </c>
      <c r="K64" s="90">
        <v>0.86</v>
      </c>
      <c r="L64" s="90">
        <v>0.86</v>
      </c>
      <c r="M64" s="8"/>
    </row>
    <row r="65" spans="1:13">
      <c r="A65" s="91" t="s">
        <v>703</v>
      </c>
      <c r="B65" s="85">
        <v>53</v>
      </c>
      <c r="C65" s="85"/>
      <c r="D65" s="85">
        <v>93</v>
      </c>
      <c r="E65" s="86">
        <f t="shared" ref="E65:L65" si="14">1 - (E66) * (E67) * (E68) * (E69)</f>
        <v>0.43586183423999991</v>
      </c>
      <c r="F65" s="86">
        <f t="shared" si="14"/>
        <v>0.41885439999999996</v>
      </c>
      <c r="G65" s="86">
        <f t="shared" si="14"/>
        <v>0.4014994758399999</v>
      </c>
      <c r="H65" s="86">
        <f t="shared" si="14"/>
        <v>0.41022063653999996</v>
      </c>
      <c r="I65" s="87">
        <f t="shared" si="14"/>
        <v>0.37480633750000003</v>
      </c>
      <c r="J65" s="87">
        <f t="shared" si="14"/>
        <v>0.37480633750000003</v>
      </c>
      <c r="K65" s="87">
        <f t="shared" si="14"/>
        <v>0.50049999999999994</v>
      </c>
      <c r="L65" s="87">
        <f t="shared" si="14"/>
        <v>0.37480633750000003</v>
      </c>
      <c r="M65" s="8"/>
    </row>
    <row r="66" spans="1:13">
      <c r="A66" s="88" t="s">
        <v>686</v>
      </c>
      <c r="B66" s="89">
        <f>B65*0.15</f>
        <v>7.9499999999999993</v>
      </c>
      <c r="C66" s="89">
        <f>(100-D66)/100</f>
        <v>0.86049999999999993</v>
      </c>
      <c r="D66" s="89">
        <f>D65*0.15</f>
        <v>13.95</v>
      </c>
      <c r="E66" s="90">
        <v>0.91600000000000004</v>
      </c>
      <c r="F66" s="90">
        <v>0.92</v>
      </c>
      <c r="G66" s="90">
        <v>0.92400000000000004</v>
      </c>
      <c r="H66" s="90">
        <v>0.92200000000000004</v>
      </c>
      <c r="I66" s="90">
        <v>0.93</v>
      </c>
      <c r="J66" s="90">
        <v>0.93</v>
      </c>
      <c r="K66" s="90">
        <v>0.9</v>
      </c>
      <c r="L66" s="90">
        <v>0.93</v>
      </c>
      <c r="M66" s="8"/>
    </row>
    <row r="67" spans="1:13">
      <c r="A67" s="88" t="s">
        <v>687</v>
      </c>
      <c r="B67" s="89">
        <f>B65*0.4</f>
        <v>21.200000000000003</v>
      </c>
      <c r="C67" s="89">
        <f>(100-D67)/100</f>
        <v>0.628</v>
      </c>
      <c r="D67" s="89">
        <f>D65*0.4</f>
        <v>37.200000000000003</v>
      </c>
      <c r="E67" s="90">
        <v>0.79</v>
      </c>
      <c r="F67" s="90">
        <v>0.8</v>
      </c>
      <c r="G67" s="90">
        <v>0.81</v>
      </c>
      <c r="H67" s="90">
        <v>0.80500000000000005</v>
      </c>
      <c r="I67" s="90">
        <v>0.82499999999999996</v>
      </c>
      <c r="J67" s="90">
        <v>0.82499999999999996</v>
      </c>
      <c r="K67" s="90">
        <v>0.75</v>
      </c>
      <c r="L67" s="90">
        <v>0.82499999999999996</v>
      </c>
      <c r="M67" s="8"/>
    </row>
    <row r="68" spans="1:13">
      <c r="A68" s="88" t="s">
        <v>688</v>
      </c>
      <c r="B68" s="89">
        <f>B65*0.15</f>
        <v>7.9499999999999993</v>
      </c>
      <c r="C68" s="89">
        <f>(100-D68)/100</f>
        <v>0.86049999999999993</v>
      </c>
      <c r="D68" s="89">
        <f>D65*0.15</f>
        <v>13.95</v>
      </c>
      <c r="E68" s="90">
        <v>0.93700000000000006</v>
      </c>
      <c r="F68" s="90">
        <v>0.94</v>
      </c>
      <c r="G68" s="90">
        <v>0.94299999999999995</v>
      </c>
      <c r="H68" s="90">
        <v>0.9415</v>
      </c>
      <c r="I68" s="90">
        <v>0.94750000000000001</v>
      </c>
      <c r="J68" s="90">
        <v>0.94750000000000001</v>
      </c>
      <c r="K68" s="90">
        <v>0.92500000000000004</v>
      </c>
      <c r="L68" s="90">
        <v>0.94750000000000001</v>
      </c>
      <c r="M68" s="8"/>
    </row>
    <row r="69" spans="1:13">
      <c r="A69" s="88" t="s">
        <v>689</v>
      </c>
      <c r="B69" s="89">
        <f>B65*0.3</f>
        <v>15.899999999999999</v>
      </c>
      <c r="C69" s="89">
        <f>(100-D69)/100</f>
        <v>0.72099999999999997</v>
      </c>
      <c r="D69" s="89">
        <f>D65*0.3</f>
        <v>27.9</v>
      </c>
      <c r="E69" s="90">
        <v>0.83199999999999996</v>
      </c>
      <c r="F69" s="90">
        <v>0.84</v>
      </c>
      <c r="G69" s="90">
        <v>0.84799999999999998</v>
      </c>
      <c r="H69" s="90">
        <v>0.84399999999999997</v>
      </c>
      <c r="I69" s="90">
        <v>0.86</v>
      </c>
      <c r="J69" s="90">
        <v>0.86</v>
      </c>
      <c r="K69" s="90">
        <v>0.8</v>
      </c>
      <c r="L69" s="90">
        <v>0.86</v>
      </c>
      <c r="M69" s="8"/>
    </row>
    <row r="70" spans="1:13">
      <c r="A70" s="84" t="s">
        <v>704</v>
      </c>
      <c r="B70" s="85">
        <v>53</v>
      </c>
      <c r="C70" s="85"/>
      <c r="D70" s="85">
        <v>93</v>
      </c>
      <c r="E70" s="86">
        <f t="shared" ref="E70:L70" si="15">1 - (E71) * (E72) * (E73) * (E74)</f>
        <v>0.43586183423999991</v>
      </c>
      <c r="F70" s="86">
        <f t="shared" si="15"/>
        <v>0.41885439999999996</v>
      </c>
      <c r="G70" s="86">
        <f t="shared" si="15"/>
        <v>0.4014994758399999</v>
      </c>
      <c r="H70" s="86">
        <f t="shared" si="15"/>
        <v>0.41022063653999996</v>
      </c>
      <c r="I70" s="87">
        <f t="shared" si="15"/>
        <v>0.37480633750000003</v>
      </c>
      <c r="J70" s="87">
        <f t="shared" si="15"/>
        <v>0.41885439999999996</v>
      </c>
      <c r="K70" s="87">
        <f t="shared" si="15"/>
        <v>0.37480633750000003</v>
      </c>
      <c r="L70" s="87">
        <f t="shared" si="15"/>
        <v>0.37480633750000003</v>
      </c>
      <c r="M70" s="8"/>
    </row>
    <row r="71" spans="1:13">
      <c r="A71" s="88" t="s">
        <v>686</v>
      </c>
      <c r="B71" s="89">
        <f>B70*0.15</f>
        <v>7.9499999999999993</v>
      </c>
      <c r="C71" s="89">
        <f>(100-D71)/100</f>
        <v>0.86049999999999993</v>
      </c>
      <c r="D71" s="89">
        <f>D70*0.15</f>
        <v>13.95</v>
      </c>
      <c r="E71" s="90">
        <v>0.91600000000000004</v>
      </c>
      <c r="F71" s="90">
        <v>0.92</v>
      </c>
      <c r="G71" s="90">
        <v>0.92400000000000004</v>
      </c>
      <c r="H71" s="90">
        <v>0.92200000000000004</v>
      </c>
      <c r="I71" s="90">
        <v>0.93</v>
      </c>
      <c r="J71" s="90">
        <v>0.92</v>
      </c>
      <c r="K71" s="90">
        <v>0.93</v>
      </c>
      <c r="L71" s="90">
        <v>0.93</v>
      </c>
      <c r="M71" s="8"/>
    </row>
    <row r="72" spans="1:13">
      <c r="A72" s="88" t="s">
        <v>687</v>
      </c>
      <c r="B72" s="89">
        <f>B70*0.4</f>
        <v>21.200000000000003</v>
      </c>
      <c r="C72" s="89">
        <f>(100-D72)/100</f>
        <v>0.628</v>
      </c>
      <c r="D72" s="89">
        <f>D70*0.4</f>
        <v>37.200000000000003</v>
      </c>
      <c r="E72" s="90">
        <v>0.79</v>
      </c>
      <c r="F72" s="90">
        <v>0.8</v>
      </c>
      <c r="G72" s="90">
        <v>0.81</v>
      </c>
      <c r="H72" s="90">
        <v>0.80500000000000005</v>
      </c>
      <c r="I72" s="90">
        <v>0.82499999999999996</v>
      </c>
      <c r="J72" s="90">
        <v>0.8</v>
      </c>
      <c r="K72" s="90">
        <v>0.82499999999999996</v>
      </c>
      <c r="L72" s="90">
        <v>0.82499999999999996</v>
      </c>
      <c r="M72" s="8"/>
    </row>
    <row r="73" spans="1:13">
      <c r="A73" s="88" t="s">
        <v>688</v>
      </c>
      <c r="B73" s="89">
        <f>B70*0.15</f>
        <v>7.9499999999999993</v>
      </c>
      <c r="C73" s="89">
        <f>(100-D73)/100</f>
        <v>0.86049999999999993</v>
      </c>
      <c r="D73" s="89">
        <f>D70*0.15</f>
        <v>13.95</v>
      </c>
      <c r="E73" s="90">
        <v>0.93700000000000006</v>
      </c>
      <c r="F73" s="90">
        <v>0.94</v>
      </c>
      <c r="G73" s="90">
        <v>0.94299999999999995</v>
      </c>
      <c r="H73" s="90">
        <v>0.9415</v>
      </c>
      <c r="I73" s="90">
        <v>0.94750000000000001</v>
      </c>
      <c r="J73" s="90">
        <v>0.94</v>
      </c>
      <c r="K73" s="90">
        <v>0.94750000000000001</v>
      </c>
      <c r="L73" s="90">
        <v>0.94750000000000001</v>
      </c>
      <c r="M73" s="8"/>
    </row>
    <row r="74" spans="1:13">
      <c r="A74" s="88" t="s">
        <v>689</v>
      </c>
      <c r="B74" s="89">
        <f>B70*0.3</f>
        <v>15.899999999999999</v>
      </c>
      <c r="C74" s="89">
        <f>(100-D74)/100</f>
        <v>0.72099999999999997</v>
      </c>
      <c r="D74" s="89">
        <f>D70*0.3</f>
        <v>27.9</v>
      </c>
      <c r="E74" s="90">
        <v>0.83199999999999996</v>
      </c>
      <c r="F74" s="90">
        <v>0.84</v>
      </c>
      <c r="G74" s="90">
        <v>0.84799999999999998</v>
      </c>
      <c r="H74" s="90">
        <v>0.84399999999999997</v>
      </c>
      <c r="I74" s="90">
        <v>0.86</v>
      </c>
      <c r="J74" s="90">
        <v>0.84</v>
      </c>
      <c r="K74" s="90">
        <v>0.86</v>
      </c>
      <c r="L74" s="90">
        <v>0.86</v>
      </c>
      <c r="M74" s="8"/>
    </row>
    <row r="75" spans="1:13">
      <c r="A75" s="91" t="s">
        <v>705</v>
      </c>
      <c r="B75" s="85">
        <v>52</v>
      </c>
      <c r="C75" s="85"/>
      <c r="D75" s="85">
        <v>92</v>
      </c>
      <c r="E75" s="86">
        <f t="shared" ref="E75:L75" si="16">1 - (E76) * (E77) * (E78) * (E79)</f>
        <v>0.42740129133999993</v>
      </c>
      <c r="F75" s="86">
        <f t="shared" si="16"/>
        <v>0.41022063653999996</v>
      </c>
      <c r="G75" s="86">
        <f t="shared" si="16"/>
        <v>0.39269039134000006</v>
      </c>
      <c r="H75" s="86">
        <f t="shared" si="16"/>
        <v>0.4014994758399999</v>
      </c>
      <c r="I75" s="87">
        <f t="shared" si="16"/>
        <v>0.32852040000000016</v>
      </c>
      <c r="J75" s="87">
        <f t="shared" si="16"/>
        <v>0.32852040000000016</v>
      </c>
      <c r="K75" s="87">
        <f t="shared" si="16"/>
        <v>0.37480633750000003</v>
      </c>
      <c r="L75" s="87">
        <f t="shared" si="16"/>
        <v>0.32852040000000016</v>
      </c>
      <c r="M75" s="8"/>
    </row>
    <row r="76" spans="1:13">
      <c r="A76" s="88" t="s">
        <v>686</v>
      </c>
      <c r="B76" s="89">
        <f>B75*0.15</f>
        <v>7.8</v>
      </c>
      <c r="C76" s="89">
        <f>(100-D76)/100</f>
        <v>0.86199999999999999</v>
      </c>
      <c r="D76" s="89">
        <f>D75*0.15</f>
        <v>13.799999999999999</v>
      </c>
      <c r="E76" s="90">
        <v>0.91800000000000004</v>
      </c>
      <c r="F76" s="90">
        <v>0.92200000000000004</v>
      </c>
      <c r="G76" s="90">
        <v>0.92600000000000005</v>
      </c>
      <c r="H76" s="90">
        <v>0.92400000000000004</v>
      </c>
      <c r="I76" s="90">
        <v>0.94</v>
      </c>
      <c r="J76" s="90">
        <v>0.94</v>
      </c>
      <c r="K76" s="90">
        <v>0.93</v>
      </c>
      <c r="L76" s="90">
        <v>0.94</v>
      </c>
      <c r="M76" s="8"/>
    </row>
    <row r="77" spans="1:13">
      <c r="A77" s="88" t="s">
        <v>687</v>
      </c>
      <c r="B77" s="89">
        <f>B75*0.4</f>
        <v>20.8</v>
      </c>
      <c r="C77" s="89">
        <f>(100-D77)/100</f>
        <v>0.63200000000000001</v>
      </c>
      <c r="D77" s="89">
        <f>D75*0.4</f>
        <v>36.800000000000004</v>
      </c>
      <c r="E77" s="90">
        <v>0.79500000000000004</v>
      </c>
      <c r="F77" s="90">
        <v>0.80500000000000005</v>
      </c>
      <c r="G77" s="90">
        <v>0.81499999999999995</v>
      </c>
      <c r="H77" s="90">
        <v>0.81</v>
      </c>
      <c r="I77" s="90">
        <v>0.85</v>
      </c>
      <c r="J77" s="90">
        <v>0.85</v>
      </c>
      <c r="K77" s="90">
        <v>0.82499999999999996</v>
      </c>
      <c r="L77" s="90">
        <v>0.85</v>
      </c>
      <c r="M77" s="8"/>
    </row>
    <row r="78" spans="1:13">
      <c r="A78" s="88" t="s">
        <v>688</v>
      </c>
      <c r="B78" s="89">
        <f>B75*0.15</f>
        <v>7.8</v>
      </c>
      <c r="C78" s="89">
        <f>(100-D78)/100</f>
        <v>0.86199999999999999</v>
      </c>
      <c r="D78" s="89">
        <f>D75*0.15</f>
        <v>13.799999999999999</v>
      </c>
      <c r="E78" s="90">
        <v>0.9385</v>
      </c>
      <c r="F78" s="90">
        <v>0.9415</v>
      </c>
      <c r="G78" s="90">
        <v>0.94450000000000001</v>
      </c>
      <c r="H78" s="90">
        <v>0.94299999999999995</v>
      </c>
      <c r="I78" s="90">
        <v>0.95499999999999996</v>
      </c>
      <c r="J78" s="90">
        <v>0.95499999999999996</v>
      </c>
      <c r="K78" s="90">
        <v>0.94750000000000001</v>
      </c>
      <c r="L78" s="90">
        <v>0.95499999999999996</v>
      </c>
      <c r="M78" s="8"/>
    </row>
    <row r="79" spans="1:13">
      <c r="A79" s="88" t="s">
        <v>689</v>
      </c>
      <c r="B79" s="89">
        <f>B75*0.3</f>
        <v>15.6</v>
      </c>
      <c r="C79" s="89">
        <f>(100-D79)/100</f>
        <v>0.72400000000000009</v>
      </c>
      <c r="D79" s="89">
        <f>D75*0.3</f>
        <v>27.599999999999998</v>
      </c>
      <c r="E79" s="90">
        <v>0.83599999999999997</v>
      </c>
      <c r="F79" s="90">
        <v>0.84399999999999997</v>
      </c>
      <c r="G79" s="90">
        <v>0.85199999999999998</v>
      </c>
      <c r="H79" s="90">
        <v>0.84799999999999998</v>
      </c>
      <c r="I79" s="90">
        <v>0.88</v>
      </c>
      <c r="J79" s="90">
        <v>0.88</v>
      </c>
      <c r="K79" s="90">
        <v>0.86</v>
      </c>
      <c r="L79" s="90">
        <v>0.88</v>
      </c>
      <c r="M79" s="8"/>
    </row>
    <row r="80" spans="1:13">
      <c r="A80" s="91" t="s">
        <v>706</v>
      </c>
      <c r="B80" s="85">
        <v>52</v>
      </c>
      <c r="C80" s="85"/>
      <c r="D80" s="85">
        <v>92</v>
      </c>
      <c r="E80" s="86">
        <f t="shared" ref="E80:L80" si="17">1 - (E81) * (E82) * (E83) * (E84)</f>
        <v>0.42740129133999993</v>
      </c>
      <c r="F80" s="86">
        <f t="shared" si="17"/>
        <v>0.41022063653999996</v>
      </c>
      <c r="G80" s="86">
        <f t="shared" si="17"/>
        <v>0.39269039134000006</v>
      </c>
      <c r="H80" s="86">
        <f t="shared" si="17"/>
        <v>0.4014994758399999</v>
      </c>
      <c r="I80" s="87">
        <f t="shared" si="17"/>
        <v>0.32852040000000016</v>
      </c>
      <c r="J80" s="87">
        <f t="shared" si="17"/>
        <v>0.37480633750000003</v>
      </c>
      <c r="K80" s="87">
        <f t="shared" si="17"/>
        <v>0.37480633750000003</v>
      </c>
      <c r="L80" s="87">
        <f t="shared" si="17"/>
        <v>0.37480633750000003</v>
      </c>
      <c r="M80" s="8"/>
    </row>
    <row r="81" spans="1:14">
      <c r="A81" s="88" t="s">
        <v>686</v>
      </c>
      <c r="B81" s="89">
        <f>B80*0.15</f>
        <v>7.8</v>
      </c>
      <c r="C81" s="89">
        <f>(100-D81)/100</f>
        <v>0.86199999999999999</v>
      </c>
      <c r="D81" s="89">
        <f>D80*0.15</f>
        <v>13.799999999999999</v>
      </c>
      <c r="E81" s="90">
        <v>0.91800000000000004</v>
      </c>
      <c r="F81" s="90">
        <v>0.92200000000000004</v>
      </c>
      <c r="G81" s="90">
        <v>0.92600000000000005</v>
      </c>
      <c r="H81" s="90">
        <v>0.92400000000000004</v>
      </c>
      <c r="I81" s="90">
        <v>0.94</v>
      </c>
      <c r="J81" s="90">
        <v>0.93</v>
      </c>
      <c r="K81" s="90">
        <v>0.93</v>
      </c>
      <c r="L81" s="90">
        <v>0.93</v>
      </c>
      <c r="M81" s="8"/>
    </row>
    <row r="82" spans="1:14">
      <c r="A82" s="88" t="s">
        <v>687</v>
      </c>
      <c r="B82" s="89">
        <f>B80*0.4</f>
        <v>20.8</v>
      </c>
      <c r="C82" s="89">
        <f>(100-D82)/100</f>
        <v>0.63200000000000001</v>
      </c>
      <c r="D82" s="89">
        <f>D80*0.4</f>
        <v>36.800000000000004</v>
      </c>
      <c r="E82" s="90">
        <v>0.79500000000000004</v>
      </c>
      <c r="F82" s="90">
        <v>0.80500000000000005</v>
      </c>
      <c r="G82" s="90">
        <v>0.81499999999999995</v>
      </c>
      <c r="H82" s="90">
        <v>0.81</v>
      </c>
      <c r="I82" s="90">
        <v>0.85</v>
      </c>
      <c r="J82" s="90">
        <v>0.82499999999999996</v>
      </c>
      <c r="K82" s="90">
        <v>0.82499999999999996</v>
      </c>
      <c r="L82" s="90">
        <v>0.82499999999999996</v>
      </c>
      <c r="M82" s="8"/>
    </row>
    <row r="83" spans="1:14">
      <c r="A83" s="88" t="s">
        <v>688</v>
      </c>
      <c r="B83" s="89">
        <f>B80*0.15</f>
        <v>7.8</v>
      </c>
      <c r="C83" s="89">
        <f>(100-D83)/100</f>
        <v>0.86199999999999999</v>
      </c>
      <c r="D83" s="89">
        <f>D80*0.15</f>
        <v>13.799999999999999</v>
      </c>
      <c r="E83" s="90">
        <v>0.9385</v>
      </c>
      <c r="F83" s="90">
        <v>0.9415</v>
      </c>
      <c r="G83" s="90">
        <v>0.94450000000000001</v>
      </c>
      <c r="H83" s="90">
        <v>0.94299999999999995</v>
      </c>
      <c r="I83" s="90">
        <v>0.95499999999999996</v>
      </c>
      <c r="J83" s="90">
        <v>0.94750000000000001</v>
      </c>
      <c r="K83" s="90">
        <v>0.94750000000000001</v>
      </c>
      <c r="L83" s="90">
        <v>0.94750000000000001</v>
      </c>
      <c r="M83" s="8"/>
    </row>
    <row r="84" spans="1:14">
      <c r="A84" s="88" t="s">
        <v>689</v>
      </c>
      <c r="B84" s="89">
        <f>B80*0.3</f>
        <v>15.6</v>
      </c>
      <c r="C84" s="89">
        <f>(100-D84)/100</f>
        <v>0.72400000000000009</v>
      </c>
      <c r="D84" s="89">
        <f>D80*0.3</f>
        <v>27.599999999999998</v>
      </c>
      <c r="E84" s="90">
        <v>0.83599999999999997</v>
      </c>
      <c r="F84" s="90">
        <v>0.84399999999999997</v>
      </c>
      <c r="G84" s="90">
        <v>0.85199999999999998</v>
      </c>
      <c r="H84" s="90">
        <v>0.84799999999999998</v>
      </c>
      <c r="I84" s="90">
        <v>0.88</v>
      </c>
      <c r="J84" s="90">
        <v>0.86</v>
      </c>
      <c r="K84" s="90">
        <v>0.86</v>
      </c>
      <c r="L84" s="90">
        <v>0.86</v>
      </c>
      <c r="M84" s="8"/>
    </row>
    <row r="85" spans="1:14">
      <c r="A85" s="91" t="s">
        <v>707</v>
      </c>
      <c r="B85" s="85">
        <v>52</v>
      </c>
      <c r="C85" s="85"/>
      <c r="D85" s="85">
        <v>92</v>
      </c>
      <c r="E85" s="86">
        <f t="shared" ref="E85:L85" si="18">1 - (E86) * (E87) * (E88) * (E89)</f>
        <v>0.42740129133999993</v>
      </c>
      <c r="F85" s="86">
        <f t="shared" si="18"/>
        <v>0.41022063653999996</v>
      </c>
      <c r="G85" s="86">
        <f t="shared" si="18"/>
        <v>0.39269039134000006</v>
      </c>
      <c r="H85" s="86">
        <f t="shared" si="18"/>
        <v>0.4014994758399999</v>
      </c>
      <c r="I85" s="87">
        <f t="shared" si="18"/>
        <v>0.37480633750000003</v>
      </c>
      <c r="J85" s="87">
        <f t="shared" si="18"/>
        <v>0.32852040000000016</v>
      </c>
      <c r="K85" s="87">
        <f t="shared" si="18"/>
        <v>0.37480633750000003</v>
      </c>
      <c r="L85" s="87">
        <f t="shared" si="18"/>
        <v>0.37480633750000003</v>
      </c>
      <c r="M85" s="8"/>
    </row>
    <row r="86" spans="1:14">
      <c r="A86" s="88" t="s">
        <v>686</v>
      </c>
      <c r="B86" s="89">
        <f>B85*0.15</f>
        <v>7.8</v>
      </c>
      <c r="C86" s="89">
        <f>(100-D86)/100</f>
        <v>0.86199999999999999</v>
      </c>
      <c r="D86" s="89">
        <f>D85*0.15</f>
        <v>13.799999999999999</v>
      </c>
      <c r="E86" s="90">
        <v>0.91800000000000004</v>
      </c>
      <c r="F86" s="90">
        <v>0.92200000000000004</v>
      </c>
      <c r="G86" s="90">
        <v>0.92600000000000005</v>
      </c>
      <c r="H86" s="90">
        <v>0.92400000000000004</v>
      </c>
      <c r="I86" s="90">
        <v>0.93</v>
      </c>
      <c r="J86" s="90">
        <v>0.94</v>
      </c>
      <c r="K86" s="90">
        <v>0.93</v>
      </c>
      <c r="L86" s="90">
        <v>0.93</v>
      </c>
      <c r="M86" s="8"/>
    </row>
    <row r="87" spans="1:14">
      <c r="A87" s="88" t="s">
        <v>687</v>
      </c>
      <c r="B87" s="89">
        <f>B85*0.4</f>
        <v>20.8</v>
      </c>
      <c r="C87" s="89">
        <f>(100-D87)/100</f>
        <v>0.63200000000000001</v>
      </c>
      <c r="D87" s="89">
        <f>D85*0.4</f>
        <v>36.800000000000004</v>
      </c>
      <c r="E87" s="90">
        <v>0.79500000000000004</v>
      </c>
      <c r="F87" s="90">
        <v>0.80500000000000005</v>
      </c>
      <c r="G87" s="90">
        <v>0.81499999999999995</v>
      </c>
      <c r="H87" s="90">
        <v>0.81</v>
      </c>
      <c r="I87" s="90">
        <v>0.82499999999999996</v>
      </c>
      <c r="J87" s="90">
        <v>0.85</v>
      </c>
      <c r="K87" s="90">
        <v>0.82499999999999996</v>
      </c>
      <c r="L87" s="90">
        <v>0.82499999999999996</v>
      </c>
      <c r="M87" s="8"/>
    </row>
    <row r="88" spans="1:14">
      <c r="A88" s="88" t="s">
        <v>688</v>
      </c>
      <c r="B88" s="89">
        <f>B85*0.15</f>
        <v>7.8</v>
      </c>
      <c r="C88" s="89">
        <f>(100-D88)/100</f>
        <v>0.86199999999999999</v>
      </c>
      <c r="D88" s="89">
        <f>D85*0.15</f>
        <v>13.799999999999999</v>
      </c>
      <c r="E88" s="90">
        <v>0.9385</v>
      </c>
      <c r="F88" s="90">
        <v>0.9415</v>
      </c>
      <c r="G88" s="90">
        <v>0.94450000000000001</v>
      </c>
      <c r="H88" s="90">
        <v>0.94299999999999995</v>
      </c>
      <c r="I88" s="90">
        <v>0.94750000000000001</v>
      </c>
      <c r="J88" s="90">
        <v>0.95499999999999996</v>
      </c>
      <c r="K88" s="90">
        <v>0.94750000000000001</v>
      </c>
      <c r="L88" s="90">
        <v>0.94750000000000001</v>
      </c>
      <c r="M88" s="8"/>
    </row>
    <row r="89" spans="1:14">
      <c r="A89" s="88" t="s">
        <v>689</v>
      </c>
      <c r="B89" s="89">
        <f>B85*0.3</f>
        <v>15.6</v>
      </c>
      <c r="C89" s="89">
        <f>(100-D89)/100</f>
        <v>0.72400000000000009</v>
      </c>
      <c r="D89" s="89">
        <f>D85*0.3</f>
        <v>27.599999999999998</v>
      </c>
      <c r="E89" s="90">
        <v>0.83599999999999997</v>
      </c>
      <c r="F89" s="90">
        <v>0.84399999999999997</v>
      </c>
      <c r="G89" s="90">
        <v>0.85199999999999998</v>
      </c>
      <c r="H89" s="90">
        <v>0.84799999999999998</v>
      </c>
      <c r="I89" s="90">
        <v>0.86</v>
      </c>
      <c r="J89" s="90">
        <v>0.88</v>
      </c>
      <c r="K89" s="90">
        <v>0.86</v>
      </c>
      <c r="L89" s="90">
        <v>0.86</v>
      </c>
      <c r="M89" s="8"/>
    </row>
    <row r="90" spans="1:14">
      <c r="A90" s="91" t="s">
        <v>708</v>
      </c>
      <c r="B90" s="85">
        <v>52</v>
      </c>
      <c r="C90" s="85"/>
      <c r="D90" s="85">
        <v>92</v>
      </c>
      <c r="E90" s="86">
        <f t="shared" ref="E90:L90" si="19">1 - (E91) * (E92) * (E93) * (E94)</f>
        <v>0.42740129133999993</v>
      </c>
      <c r="F90" s="86">
        <f t="shared" si="19"/>
        <v>0.41022063653999996</v>
      </c>
      <c r="G90" s="86">
        <f t="shared" si="19"/>
        <v>0.39269039134000006</v>
      </c>
      <c r="H90" s="86">
        <f t="shared" si="19"/>
        <v>0.4014994758399999</v>
      </c>
      <c r="I90" s="87">
        <f t="shared" si="19"/>
        <v>0.41885439999999996</v>
      </c>
      <c r="J90" s="87">
        <f t="shared" si="19"/>
        <v>0.37480633750000003</v>
      </c>
      <c r="K90" s="87">
        <f t="shared" si="19"/>
        <v>0.32852040000000016</v>
      </c>
      <c r="L90" s="87">
        <f t="shared" si="19"/>
        <v>0.37480633750000003</v>
      </c>
      <c r="M90" s="8"/>
    </row>
    <row r="91" spans="1:14">
      <c r="A91" s="88" t="s">
        <v>686</v>
      </c>
      <c r="B91" s="89">
        <f>B90*0.15</f>
        <v>7.8</v>
      </c>
      <c r="C91" s="89">
        <f>(100-D91)/100</f>
        <v>0.86199999999999999</v>
      </c>
      <c r="D91" s="89">
        <f>D90*0.15</f>
        <v>13.799999999999999</v>
      </c>
      <c r="E91" s="90">
        <v>0.91800000000000004</v>
      </c>
      <c r="F91" s="90">
        <v>0.92200000000000004</v>
      </c>
      <c r="G91" s="90">
        <v>0.92600000000000005</v>
      </c>
      <c r="H91" s="90">
        <v>0.92400000000000004</v>
      </c>
      <c r="I91" s="90">
        <v>0.92</v>
      </c>
      <c r="J91" s="90">
        <v>0.93</v>
      </c>
      <c r="K91" s="90">
        <v>0.94</v>
      </c>
      <c r="L91" s="90">
        <v>0.93</v>
      </c>
      <c r="M91" s="8"/>
      <c r="N91">
        <v>36</v>
      </c>
    </row>
    <row r="92" spans="1:14">
      <c r="A92" s="88" t="s">
        <v>687</v>
      </c>
      <c r="B92" s="89">
        <f>B90*0.4</f>
        <v>20.8</v>
      </c>
      <c r="C92" s="89">
        <f>(100-D92)/100</f>
        <v>0.63200000000000001</v>
      </c>
      <c r="D92" s="89">
        <f>D90*0.4</f>
        <v>36.800000000000004</v>
      </c>
      <c r="E92" s="90">
        <v>0.79500000000000004</v>
      </c>
      <c r="F92" s="90">
        <v>0.80500000000000005</v>
      </c>
      <c r="G92" s="90">
        <v>0.81499999999999995</v>
      </c>
      <c r="H92" s="90">
        <v>0.81</v>
      </c>
      <c r="I92" s="90">
        <v>0.8</v>
      </c>
      <c r="J92" s="90">
        <v>0.82499999999999996</v>
      </c>
      <c r="K92" s="90">
        <v>0.85</v>
      </c>
      <c r="L92" s="90">
        <v>0.82499999999999996</v>
      </c>
      <c r="M92" s="8"/>
      <c r="N92" s="3">
        <f>1-(N91*0.2)/100</f>
        <v>0.92799999999999994</v>
      </c>
    </row>
    <row r="93" spans="1:14">
      <c r="A93" s="88" t="s">
        <v>688</v>
      </c>
      <c r="B93" s="89">
        <f>B90*0.15</f>
        <v>7.8</v>
      </c>
      <c r="C93" s="89">
        <f>(100-D93)/100</f>
        <v>0.86199999999999999</v>
      </c>
      <c r="D93" s="89">
        <f>D90*0.15</f>
        <v>13.799999999999999</v>
      </c>
      <c r="E93" s="90">
        <v>0.9385</v>
      </c>
      <c r="F93" s="90">
        <v>0.9415</v>
      </c>
      <c r="G93" s="90">
        <v>0.94450000000000001</v>
      </c>
      <c r="H93" s="90">
        <v>0.94299999999999995</v>
      </c>
      <c r="I93" s="90">
        <v>0.94</v>
      </c>
      <c r="J93" s="90">
        <v>0.94750000000000001</v>
      </c>
      <c r="K93" s="90">
        <v>0.95499999999999996</v>
      </c>
      <c r="L93" s="90">
        <v>0.94750000000000001</v>
      </c>
      <c r="M93" s="8"/>
      <c r="N93" s="3">
        <f>1-(N91*0.5)/100</f>
        <v>0.82000000000000006</v>
      </c>
    </row>
    <row r="94" spans="1:14">
      <c r="A94" s="88" t="s">
        <v>689</v>
      </c>
      <c r="B94" s="89">
        <f>B90*0.3</f>
        <v>15.6</v>
      </c>
      <c r="C94" s="89">
        <f>(100-D94)/100</f>
        <v>0.72400000000000009</v>
      </c>
      <c r="D94" s="89">
        <f>D90*0.3</f>
        <v>27.599999999999998</v>
      </c>
      <c r="E94" s="90">
        <v>0.83599999999999997</v>
      </c>
      <c r="F94" s="90">
        <v>0.84399999999999997</v>
      </c>
      <c r="G94" s="90">
        <v>0.85199999999999998</v>
      </c>
      <c r="H94" s="90">
        <v>0.84799999999999998</v>
      </c>
      <c r="I94" s="90">
        <v>0.84</v>
      </c>
      <c r="J94" s="90">
        <v>0.86</v>
      </c>
      <c r="K94" s="90">
        <v>0.88</v>
      </c>
      <c r="L94" s="90">
        <v>0.86</v>
      </c>
      <c r="M94" s="8"/>
      <c r="N94" s="3">
        <f>1-(N91*0.15)/100</f>
        <v>0.94599999999999995</v>
      </c>
    </row>
    <row r="95" spans="1:14">
      <c r="A95" s="84" t="s">
        <v>709</v>
      </c>
      <c r="B95" s="85">
        <v>52</v>
      </c>
      <c r="C95" s="85"/>
      <c r="D95" s="85">
        <v>92</v>
      </c>
      <c r="E95" s="86">
        <f t="shared" ref="E95:L95" si="20">1 - (E96) * (E97) * (E98) * (E99)</f>
        <v>0.42740129133999993</v>
      </c>
      <c r="F95" s="86">
        <f t="shared" si="20"/>
        <v>0.41022063653999996</v>
      </c>
      <c r="G95" s="86">
        <f t="shared" si="20"/>
        <v>0.39269039134000006</v>
      </c>
      <c r="H95" s="86">
        <f t="shared" si="20"/>
        <v>0.4014994758399999</v>
      </c>
      <c r="I95" s="87">
        <f t="shared" si="20"/>
        <v>0.37480633750000003</v>
      </c>
      <c r="J95" s="87">
        <f t="shared" si="20"/>
        <v>0.32852040000000016</v>
      </c>
      <c r="K95" s="87">
        <f t="shared" si="20"/>
        <v>0.32852040000000016</v>
      </c>
      <c r="L95" s="87">
        <f t="shared" si="20"/>
        <v>0.27992968750000002</v>
      </c>
      <c r="M95" s="8"/>
      <c r="N95" s="3">
        <f>1-(N91*0.4)/100</f>
        <v>0.85599999999999998</v>
      </c>
    </row>
    <row r="96" spans="1:14">
      <c r="A96" s="88" t="s">
        <v>686</v>
      </c>
      <c r="B96" s="89">
        <f>B95*0.15</f>
        <v>7.8</v>
      </c>
      <c r="C96" s="89">
        <f>(100-D96)/100</f>
        <v>0.86199999999999999</v>
      </c>
      <c r="D96" s="89">
        <f>D95*0.15</f>
        <v>13.799999999999999</v>
      </c>
      <c r="E96" s="90">
        <v>0.91800000000000004</v>
      </c>
      <c r="F96" s="90">
        <v>0.92200000000000004</v>
      </c>
      <c r="G96" s="90">
        <v>0.92600000000000005</v>
      </c>
      <c r="H96" s="90">
        <v>0.92400000000000004</v>
      </c>
      <c r="I96" s="90">
        <v>0.93</v>
      </c>
      <c r="J96" s="90">
        <v>0.94</v>
      </c>
      <c r="K96" s="90">
        <v>0.94</v>
      </c>
      <c r="L96" s="90">
        <v>0.95</v>
      </c>
      <c r="M96" s="8"/>
    </row>
    <row r="97" spans="1:13">
      <c r="A97" s="88" t="s">
        <v>687</v>
      </c>
      <c r="B97" s="89">
        <f>B95*0.4</f>
        <v>20.8</v>
      </c>
      <c r="C97" s="89">
        <f>(100-D97)/100</f>
        <v>0.63200000000000001</v>
      </c>
      <c r="D97" s="89">
        <f>D95*0.4</f>
        <v>36.800000000000004</v>
      </c>
      <c r="E97" s="90">
        <v>0.79500000000000004</v>
      </c>
      <c r="F97" s="90">
        <v>0.80500000000000005</v>
      </c>
      <c r="G97" s="90">
        <v>0.81499999999999995</v>
      </c>
      <c r="H97" s="90">
        <v>0.81</v>
      </c>
      <c r="I97" s="90">
        <v>0.82499999999999996</v>
      </c>
      <c r="J97" s="90">
        <v>0.85</v>
      </c>
      <c r="K97" s="90">
        <v>0.85</v>
      </c>
      <c r="L97" s="90">
        <v>0.875</v>
      </c>
      <c r="M97" s="8"/>
    </row>
    <row r="98" spans="1:13">
      <c r="A98" s="88" t="s">
        <v>688</v>
      </c>
      <c r="B98" s="89">
        <f>B95*0.15</f>
        <v>7.8</v>
      </c>
      <c r="C98" s="89">
        <f>(100-D98)/100</f>
        <v>0.86199999999999999</v>
      </c>
      <c r="D98" s="89">
        <f>D95*0.15</f>
        <v>13.799999999999999</v>
      </c>
      <c r="E98" s="90">
        <v>0.9385</v>
      </c>
      <c r="F98" s="90">
        <v>0.9415</v>
      </c>
      <c r="G98" s="90">
        <v>0.94450000000000001</v>
      </c>
      <c r="H98" s="90">
        <v>0.94299999999999995</v>
      </c>
      <c r="I98" s="90">
        <v>0.94750000000000001</v>
      </c>
      <c r="J98" s="90">
        <v>0.95499999999999996</v>
      </c>
      <c r="K98" s="90">
        <v>0.95499999999999996</v>
      </c>
      <c r="L98" s="90">
        <v>0.96250000000000002</v>
      </c>
      <c r="M98" s="8"/>
    </row>
    <row r="99" spans="1:13">
      <c r="A99" s="88" t="s">
        <v>689</v>
      </c>
      <c r="B99" s="89">
        <f>B95*0.3</f>
        <v>15.6</v>
      </c>
      <c r="C99" s="89">
        <f>(100-D99)/100</f>
        <v>0.72400000000000009</v>
      </c>
      <c r="D99" s="89">
        <f>D95*0.3</f>
        <v>27.599999999999998</v>
      </c>
      <c r="E99" s="90">
        <v>0.83599999999999997</v>
      </c>
      <c r="F99" s="90">
        <v>0.84399999999999997</v>
      </c>
      <c r="G99" s="90">
        <v>0.85199999999999998</v>
      </c>
      <c r="H99" s="90">
        <v>0.84799999999999998</v>
      </c>
      <c r="I99" s="90">
        <v>0.86</v>
      </c>
      <c r="J99" s="90">
        <v>0.88</v>
      </c>
      <c r="K99" s="90">
        <v>0.88</v>
      </c>
      <c r="L99" s="90">
        <v>0.9</v>
      </c>
      <c r="M99" s="8"/>
    </row>
    <row r="100" spans="1:13">
      <c r="A100" s="84" t="s">
        <v>710</v>
      </c>
      <c r="B100" s="85">
        <v>52</v>
      </c>
      <c r="C100" s="85"/>
      <c r="D100" s="85">
        <v>92</v>
      </c>
      <c r="E100" s="86">
        <f t="shared" ref="E100:L100" si="21">1 - (E101) * (E102) * (E103) * (E104)</f>
        <v>0.42740129133999993</v>
      </c>
      <c r="F100" s="86">
        <f t="shared" si="21"/>
        <v>0.41022063653999996</v>
      </c>
      <c r="G100" s="86">
        <f t="shared" si="21"/>
        <v>0.39269039134000006</v>
      </c>
      <c r="H100" s="86">
        <f t="shared" si="21"/>
        <v>0.4014994758399999</v>
      </c>
      <c r="I100" s="87">
        <f t="shared" si="21"/>
        <v>0.27992968750000002</v>
      </c>
      <c r="J100" s="87">
        <f t="shared" si="21"/>
        <v>0.41885439999999996</v>
      </c>
      <c r="K100" s="87">
        <f t="shared" si="21"/>
        <v>0.41885439999999996</v>
      </c>
      <c r="L100" s="87">
        <f t="shared" si="21"/>
        <v>0.27992968750000002</v>
      </c>
      <c r="M100" s="8"/>
    </row>
    <row r="101" spans="1:13">
      <c r="A101" s="88" t="s">
        <v>686</v>
      </c>
      <c r="B101" s="89">
        <f>B100*0.15</f>
        <v>7.8</v>
      </c>
      <c r="C101" s="89">
        <f>(100-D101)/100</f>
        <v>0.86199999999999999</v>
      </c>
      <c r="D101" s="89">
        <f>D100*0.15</f>
        <v>13.799999999999999</v>
      </c>
      <c r="E101" s="90">
        <v>0.91800000000000004</v>
      </c>
      <c r="F101" s="90">
        <v>0.92200000000000004</v>
      </c>
      <c r="G101" s="90">
        <v>0.92600000000000005</v>
      </c>
      <c r="H101" s="90">
        <v>0.92400000000000004</v>
      </c>
      <c r="I101" s="90">
        <v>0.95</v>
      </c>
      <c r="J101" s="90">
        <v>0.92</v>
      </c>
      <c r="K101" s="90">
        <v>0.92</v>
      </c>
      <c r="L101" s="90">
        <v>0.95</v>
      </c>
      <c r="M101" s="8"/>
    </row>
    <row r="102" spans="1:13">
      <c r="A102" s="88" t="s">
        <v>687</v>
      </c>
      <c r="B102" s="89">
        <f>B100*0.4</f>
        <v>20.8</v>
      </c>
      <c r="C102" s="89">
        <f>(100-D102)/100</f>
        <v>0.63200000000000001</v>
      </c>
      <c r="D102" s="89">
        <f>D100*0.4</f>
        <v>36.800000000000004</v>
      </c>
      <c r="E102" s="90">
        <v>0.79500000000000004</v>
      </c>
      <c r="F102" s="90">
        <v>0.80500000000000005</v>
      </c>
      <c r="G102" s="90">
        <v>0.81499999999999995</v>
      </c>
      <c r="H102" s="90">
        <v>0.81</v>
      </c>
      <c r="I102" s="90">
        <v>0.875</v>
      </c>
      <c r="J102" s="90">
        <v>0.8</v>
      </c>
      <c r="K102" s="90">
        <v>0.8</v>
      </c>
      <c r="L102" s="90">
        <v>0.875</v>
      </c>
      <c r="M102" s="8"/>
    </row>
    <row r="103" spans="1:13">
      <c r="A103" s="88" t="s">
        <v>688</v>
      </c>
      <c r="B103" s="89">
        <f>B100*0.15</f>
        <v>7.8</v>
      </c>
      <c r="C103" s="89">
        <f>(100-D103)/100</f>
        <v>0.86199999999999999</v>
      </c>
      <c r="D103" s="89">
        <f>D100*0.15</f>
        <v>13.799999999999999</v>
      </c>
      <c r="E103" s="90">
        <v>0.9385</v>
      </c>
      <c r="F103" s="90">
        <v>0.9415</v>
      </c>
      <c r="G103" s="90">
        <v>0.94450000000000001</v>
      </c>
      <c r="H103" s="90">
        <v>0.94299999999999995</v>
      </c>
      <c r="I103" s="90">
        <v>0.96250000000000002</v>
      </c>
      <c r="J103" s="90">
        <v>0.94</v>
      </c>
      <c r="K103" s="90">
        <v>0.94</v>
      </c>
      <c r="L103" s="90">
        <v>0.96250000000000002</v>
      </c>
      <c r="M103" s="8"/>
    </row>
    <row r="104" spans="1:13">
      <c r="A104" s="88" t="s">
        <v>689</v>
      </c>
      <c r="B104" s="89">
        <f>B100*0.3</f>
        <v>15.6</v>
      </c>
      <c r="C104" s="89">
        <f>(100-D104)/100</f>
        <v>0.72400000000000009</v>
      </c>
      <c r="D104" s="89">
        <f>D100*0.3</f>
        <v>27.599999999999998</v>
      </c>
      <c r="E104" s="90">
        <v>0.83599999999999997</v>
      </c>
      <c r="F104" s="90">
        <v>0.84399999999999997</v>
      </c>
      <c r="G104" s="90">
        <v>0.85199999999999998</v>
      </c>
      <c r="H104" s="90">
        <v>0.84799999999999998</v>
      </c>
      <c r="I104" s="90">
        <v>0.9</v>
      </c>
      <c r="J104" s="90">
        <v>0.84</v>
      </c>
      <c r="K104" s="90">
        <v>0.84</v>
      </c>
      <c r="L104" s="90">
        <v>0.9</v>
      </c>
      <c r="M104" s="8"/>
    </row>
    <row r="105" spans="1:13">
      <c r="A105" s="91" t="s">
        <v>711</v>
      </c>
      <c r="B105" s="85">
        <v>52</v>
      </c>
      <c r="C105" s="85"/>
      <c r="D105" s="85">
        <v>92</v>
      </c>
      <c r="E105" s="86">
        <f t="shared" ref="E105:L105" si="22">1 - (E106) * (E107) * (E108) * (E109)</f>
        <v>0.42740129133999993</v>
      </c>
      <c r="F105" s="86">
        <f t="shared" si="22"/>
        <v>0.41022063653999996</v>
      </c>
      <c r="G105" s="86">
        <f t="shared" si="22"/>
        <v>0.39269039134000006</v>
      </c>
      <c r="H105" s="86">
        <f t="shared" si="22"/>
        <v>0.4014994758399999</v>
      </c>
      <c r="I105" s="87">
        <f t="shared" si="22"/>
        <v>0.27992968750000002</v>
      </c>
      <c r="J105" s="87">
        <f t="shared" si="22"/>
        <v>0.41885439999999996</v>
      </c>
      <c r="K105" s="87">
        <f t="shared" si="22"/>
        <v>0.27992968750000002</v>
      </c>
      <c r="L105" s="87">
        <f t="shared" si="22"/>
        <v>0.32852040000000016</v>
      </c>
      <c r="M105" s="8"/>
    </row>
    <row r="106" spans="1:13">
      <c r="A106" s="88" t="s">
        <v>686</v>
      </c>
      <c r="B106" s="89">
        <f>B105*0.15</f>
        <v>7.8</v>
      </c>
      <c r="C106" s="89">
        <f>(100-D106)/100</f>
        <v>0.86199999999999999</v>
      </c>
      <c r="D106" s="89">
        <f>D105*0.15</f>
        <v>13.799999999999999</v>
      </c>
      <c r="E106" s="90">
        <v>0.91800000000000004</v>
      </c>
      <c r="F106" s="90">
        <v>0.92200000000000004</v>
      </c>
      <c r="G106" s="90">
        <v>0.92600000000000005</v>
      </c>
      <c r="H106" s="90">
        <v>0.92400000000000004</v>
      </c>
      <c r="I106" s="90">
        <v>0.95</v>
      </c>
      <c r="J106" s="90">
        <v>0.92</v>
      </c>
      <c r="K106" s="90">
        <v>0.95</v>
      </c>
      <c r="L106" s="90">
        <v>0.94</v>
      </c>
      <c r="M106" s="8"/>
    </row>
    <row r="107" spans="1:13">
      <c r="A107" s="88" t="s">
        <v>687</v>
      </c>
      <c r="B107" s="89">
        <f>B105*0.4</f>
        <v>20.8</v>
      </c>
      <c r="C107" s="89">
        <f>(100-D107)/100</f>
        <v>0.63200000000000001</v>
      </c>
      <c r="D107" s="89">
        <f>D105*0.4</f>
        <v>36.800000000000004</v>
      </c>
      <c r="E107" s="90">
        <v>0.79500000000000004</v>
      </c>
      <c r="F107" s="90">
        <v>0.80500000000000005</v>
      </c>
      <c r="G107" s="90">
        <v>0.81499999999999995</v>
      </c>
      <c r="H107" s="90">
        <v>0.81</v>
      </c>
      <c r="I107" s="90">
        <v>0.875</v>
      </c>
      <c r="J107" s="90">
        <v>0.8</v>
      </c>
      <c r="K107" s="90">
        <v>0.875</v>
      </c>
      <c r="L107" s="90">
        <v>0.85</v>
      </c>
      <c r="M107" s="8"/>
    </row>
    <row r="108" spans="1:13">
      <c r="A108" s="88" t="s">
        <v>688</v>
      </c>
      <c r="B108" s="89">
        <f>B105*0.15</f>
        <v>7.8</v>
      </c>
      <c r="C108" s="89">
        <f>(100-D108)/100</f>
        <v>0.86199999999999999</v>
      </c>
      <c r="D108" s="89">
        <f>D105*0.15</f>
        <v>13.799999999999999</v>
      </c>
      <c r="E108" s="90">
        <v>0.9385</v>
      </c>
      <c r="F108" s="90">
        <v>0.9415</v>
      </c>
      <c r="G108" s="90">
        <v>0.94450000000000001</v>
      </c>
      <c r="H108" s="90">
        <v>0.94299999999999995</v>
      </c>
      <c r="I108" s="90">
        <v>0.96250000000000002</v>
      </c>
      <c r="J108" s="90">
        <v>0.94</v>
      </c>
      <c r="K108" s="90">
        <v>0.96250000000000002</v>
      </c>
      <c r="L108" s="90">
        <v>0.95499999999999996</v>
      </c>
      <c r="M108" s="8"/>
    </row>
    <row r="109" spans="1:13">
      <c r="A109" s="88" t="s">
        <v>689</v>
      </c>
      <c r="B109" s="89">
        <f>B105*0.3</f>
        <v>15.6</v>
      </c>
      <c r="C109" s="89">
        <f>(100-D109)/100</f>
        <v>0.72400000000000009</v>
      </c>
      <c r="D109" s="89">
        <f>D105*0.3</f>
        <v>27.599999999999998</v>
      </c>
      <c r="E109" s="90">
        <v>0.83599999999999997</v>
      </c>
      <c r="F109" s="90">
        <v>0.84399999999999997</v>
      </c>
      <c r="G109" s="90">
        <v>0.85199999999999998</v>
      </c>
      <c r="H109" s="90">
        <v>0.84799999999999998</v>
      </c>
      <c r="I109" s="90">
        <v>0.9</v>
      </c>
      <c r="J109" s="90">
        <v>0.84</v>
      </c>
      <c r="K109" s="90">
        <v>0.9</v>
      </c>
      <c r="L109" s="90">
        <v>0.88</v>
      </c>
      <c r="M109" s="8"/>
    </row>
    <row r="110" spans="1:13">
      <c r="A110" s="84" t="s">
        <v>712</v>
      </c>
      <c r="B110" s="85">
        <v>51</v>
      </c>
      <c r="C110" s="85"/>
      <c r="D110" s="85">
        <v>91</v>
      </c>
      <c r="E110" s="86">
        <f t="shared" ref="E110:L110" si="23">1 - (E111) * (E112) * (E113) * (E114)</f>
        <v>0.42740129133999993</v>
      </c>
      <c r="F110" s="86">
        <f t="shared" si="23"/>
        <v>0.41022063653999996</v>
      </c>
      <c r="G110" s="86">
        <f t="shared" si="23"/>
        <v>0.39269039134000006</v>
      </c>
      <c r="H110" s="86">
        <f t="shared" si="23"/>
        <v>0.4014994758399999</v>
      </c>
      <c r="I110" s="87">
        <f t="shared" si="23"/>
        <v>0.32852040000000016</v>
      </c>
      <c r="J110" s="87">
        <f t="shared" si="23"/>
        <v>0.41885439999999996</v>
      </c>
      <c r="K110" s="87">
        <f t="shared" si="23"/>
        <v>0.50049999999999994</v>
      </c>
      <c r="L110" s="87">
        <f t="shared" si="23"/>
        <v>0.50049999999999994</v>
      </c>
      <c r="M110" s="8"/>
    </row>
    <row r="111" spans="1:13">
      <c r="A111" s="88" t="s">
        <v>686</v>
      </c>
      <c r="B111" s="89">
        <f>B110*0.15</f>
        <v>7.6499999999999995</v>
      </c>
      <c r="C111" s="89">
        <f>(100-D111)/100</f>
        <v>0.86349999999999993</v>
      </c>
      <c r="D111" s="89">
        <f>D110*0.15</f>
        <v>13.65</v>
      </c>
      <c r="E111" s="90">
        <v>0.91800000000000004</v>
      </c>
      <c r="F111" s="90">
        <v>0.92200000000000004</v>
      </c>
      <c r="G111" s="90">
        <v>0.92600000000000005</v>
      </c>
      <c r="H111" s="90">
        <v>0.92400000000000004</v>
      </c>
      <c r="I111" s="90">
        <v>0.94</v>
      </c>
      <c r="J111" s="90">
        <v>0.92</v>
      </c>
      <c r="K111" s="90">
        <v>0.9</v>
      </c>
      <c r="L111" s="90">
        <v>0.9</v>
      </c>
      <c r="M111" s="8"/>
    </row>
    <row r="112" spans="1:13">
      <c r="A112" s="88" t="s">
        <v>687</v>
      </c>
      <c r="B112" s="89">
        <f>B110*0.4</f>
        <v>20.400000000000002</v>
      </c>
      <c r="C112" s="89">
        <f>(100-D112)/100</f>
        <v>0.63600000000000001</v>
      </c>
      <c r="D112" s="89">
        <f>D110*0.4</f>
        <v>36.4</v>
      </c>
      <c r="E112" s="90">
        <v>0.79500000000000004</v>
      </c>
      <c r="F112" s="90">
        <v>0.80500000000000005</v>
      </c>
      <c r="G112" s="90">
        <v>0.81499999999999995</v>
      </c>
      <c r="H112" s="90">
        <v>0.81</v>
      </c>
      <c r="I112" s="90">
        <v>0.85</v>
      </c>
      <c r="J112" s="90">
        <v>0.8</v>
      </c>
      <c r="K112" s="90">
        <v>0.75</v>
      </c>
      <c r="L112" s="90">
        <v>0.75</v>
      </c>
      <c r="M112" s="8"/>
    </row>
    <row r="113" spans="1:13">
      <c r="A113" s="88" t="s">
        <v>688</v>
      </c>
      <c r="B113" s="89">
        <f>B110*0.15</f>
        <v>7.6499999999999995</v>
      </c>
      <c r="C113" s="89">
        <f>(100-D113)/100</f>
        <v>0.86349999999999993</v>
      </c>
      <c r="D113" s="89">
        <f>D110*0.15</f>
        <v>13.65</v>
      </c>
      <c r="E113" s="90">
        <v>0.9385</v>
      </c>
      <c r="F113" s="90">
        <v>0.9415</v>
      </c>
      <c r="G113" s="90">
        <v>0.94450000000000001</v>
      </c>
      <c r="H113" s="90">
        <v>0.94299999999999995</v>
      </c>
      <c r="I113" s="90">
        <v>0.95499999999999996</v>
      </c>
      <c r="J113" s="90">
        <v>0.94</v>
      </c>
      <c r="K113" s="90">
        <v>0.92500000000000004</v>
      </c>
      <c r="L113" s="90">
        <v>0.92500000000000004</v>
      </c>
      <c r="M113" s="8"/>
    </row>
    <row r="114" spans="1:13">
      <c r="A114" s="88" t="s">
        <v>689</v>
      </c>
      <c r="B114" s="89">
        <f>B110*0.3</f>
        <v>15.299999999999999</v>
      </c>
      <c r="C114" s="89">
        <f>(100-D114)/100</f>
        <v>0.72699999999999998</v>
      </c>
      <c r="D114" s="89">
        <f>D110*0.3</f>
        <v>27.3</v>
      </c>
      <c r="E114" s="90">
        <v>0.83599999999999997</v>
      </c>
      <c r="F114" s="90">
        <v>0.84399999999999997</v>
      </c>
      <c r="G114" s="90">
        <v>0.85199999999999998</v>
      </c>
      <c r="H114" s="90">
        <v>0.84799999999999998</v>
      </c>
      <c r="I114" s="90">
        <v>0.88</v>
      </c>
      <c r="J114" s="90">
        <v>0.84</v>
      </c>
      <c r="K114" s="90">
        <v>0.8</v>
      </c>
      <c r="L114" s="90">
        <v>0.8</v>
      </c>
      <c r="M114" s="8"/>
    </row>
    <row r="115" spans="1:13">
      <c r="A115" s="91" t="s">
        <v>713</v>
      </c>
      <c r="B115" s="85">
        <v>51</v>
      </c>
      <c r="C115" s="85"/>
      <c r="D115" s="85">
        <v>91</v>
      </c>
      <c r="E115" s="86">
        <f t="shared" ref="E115:L115" si="24">1 - (E116) * (E117) * (E118) * (E119)</f>
        <v>0.42740129133999993</v>
      </c>
      <c r="F115" s="86">
        <f t="shared" si="24"/>
        <v>0.42740129133999993</v>
      </c>
      <c r="G115" s="86">
        <f t="shared" si="24"/>
        <v>0.39269039134000006</v>
      </c>
      <c r="H115" s="86">
        <f t="shared" si="24"/>
        <v>0.39269039134000006</v>
      </c>
      <c r="I115" s="87">
        <f t="shared" si="24"/>
        <v>0.37480633750000003</v>
      </c>
      <c r="J115" s="87">
        <f t="shared" si="24"/>
        <v>0.37480633750000003</v>
      </c>
      <c r="K115" s="87">
        <f t="shared" si="24"/>
        <v>0.30936446464000011</v>
      </c>
      <c r="L115" s="87">
        <f t="shared" si="24"/>
        <v>0.30936446464000011</v>
      </c>
      <c r="M115" s="8"/>
    </row>
    <row r="116" spans="1:13">
      <c r="A116" s="88" t="s">
        <v>686</v>
      </c>
      <c r="B116" s="89">
        <f>B115*0.15</f>
        <v>7.6499999999999995</v>
      </c>
      <c r="C116" s="89">
        <f>(100-D116)/100</f>
        <v>0.86349999999999993</v>
      </c>
      <c r="D116" s="89">
        <f>D115*0.15</f>
        <v>13.65</v>
      </c>
      <c r="E116" s="90">
        <v>0.91800000000000004</v>
      </c>
      <c r="F116" s="90">
        <v>0.91800000000000004</v>
      </c>
      <c r="G116" s="90">
        <v>0.92600000000000005</v>
      </c>
      <c r="H116" s="90">
        <v>0.92600000000000005</v>
      </c>
      <c r="I116" s="90">
        <v>0.93</v>
      </c>
      <c r="J116" s="90">
        <v>0.93</v>
      </c>
      <c r="K116" s="90">
        <v>0.94399999999999995</v>
      </c>
      <c r="L116" s="90">
        <v>0.94399999999999995</v>
      </c>
      <c r="M116" s="8"/>
    </row>
    <row r="117" spans="1:13">
      <c r="A117" s="88" t="s">
        <v>687</v>
      </c>
      <c r="B117" s="89">
        <f>B115*0.4</f>
        <v>20.400000000000002</v>
      </c>
      <c r="C117" s="89">
        <f>(100-D117)/100</f>
        <v>0.63600000000000001</v>
      </c>
      <c r="D117" s="89">
        <f>D115*0.4</f>
        <v>36.4</v>
      </c>
      <c r="E117" s="90">
        <v>0.79500000000000004</v>
      </c>
      <c r="F117" s="90">
        <v>0.79500000000000004</v>
      </c>
      <c r="G117" s="90">
        <v>0.81499999999999995</v>
      </c>
      <c r="H117" s="90">
        <v>0.81499999999999995</v>
      </c>
      <c r="I117" s="90">
        <v>0.82499999999999996</v>
      </c>
      <c r="J117" s="90">
        <v>0.82499999999999996</v>
      </c>
      <c r="K117" s="90">
        <v>0.86</v>
      </c>
      <c r="L117" s="90">
        <v>0.86</v>
      </c>
      <c r="M117" s="8"/>
    </row>
    <row r="118" spans="1:13">
      <c r="A118" s="88" t="s">
        <v>688</v>
      </c>
      <c r="B118" s="89">
        <f>B115*0.15</f>
        <v>7.6499999999999995</v>
      </c>
      <c r="C118" s="89">
        <f>(100-D118)/100</f>
        <v>0.86349999999999993</v>
      </c>
      <c r="D118" s="89">
        <f>D115*0.15</f>
        <v>13.65</v>
      </c>
      <c r="E118" s="90">
        <v>0.9385</v>
      </c>
      <c r="F118" s="90">
        <v>0.9385</v>
      </c>
      <c r="G118" s="90">
        <v>0.94450000000000001</v>
      </c>
      <c r="H118" s="90">
        <v>0.94450000000000001</v>
      </c>
      <c r="I118" s="90">
        <v>0.94750000000000001</v>
      </c>
      <c r="J118" s="90">
        <v>0.94750000000000001</v>
      </c>
      <c r="K118" s="90">
        <v>0.95799999999999996</v>
      </c>
      <c r="L118" s="90">
        <v>0.95799999999999996</v>
      </c>
      <c r="M118" s="8"/>
    </row>
    <row r="119" spans="1:13">
      <c r="A119" s="88" t="s">
        <v>689</v>
      </c>
      <c r="B119" s="89">
        <f>B115*0.3</f>
        <v>15.299999999999999</v>
      </c>
      <c r="C119" s="89">
        <f>(100-D119)/100</f>
        <v>0.72699999999999998</v>
      </c>
      <c r="D119" s="89">
        <f>D115*0.3</f>
        <v>27.3</v>
      </c>
      <c r="E119" s="90">
        <v>0.83599999999999997</v>
      </c>
      <c r="F119" s="90">
        <v>0.83599999999999997</v>
      </c>
      <c r="G119" s="90">
        <v>0.85199999999999998</v>
      </c>
      <c r="H119" s="90">
        <v>0.85199999999999998</v>
      </c>
      <c r="I119" s="90">
        <v>0.86</v>
      </c>
      <c r="J119" s="90">
        <v>0.86</v>
      </c>
      <c r="K119" s="90">
        <v>0.88800000000000001</v>
      </c>
      <c r="L119" s="90">
        <v>0.88800000000000001</v>
      </c>
      <c r="M119" s="8"/>
    </row>
    <row r="120" spans="1:13">
      <c r="A120" s="91" t="s">
        <v>714</v>
      </c>
      <c r="B120" s="85">
        <v>51</v>
      </c>
      <c r="C120" s="85"/>
      <c r="D120" s="85">
        <v>91</v>
      </c>
      <c r="E120" s="86">
        <f t="shared" ref="E120:L120" si="25">1 - (E121) * (E122) * (E123) * (E124)</f>
        <v>0.42740129133999993</v>
      </c>
      <c r="F120" s="86">
        <f t="shared" si="25"/>
        <v>0.41022063653999996</v>
      </c>
      <c r="G120" s="86">
        <f t="shared" si="25"/>
        <v>0.39269039134000006</v>
      </c>
      <c r="H120" s="86">
        <f t="shared" si="25"/>
        <v>0.4014994758399999</v>
      </c>
      <c r="I120" s="87">
        <f t="shared" si="25"/>
        <v>0.30936446464000011</v>
      </c>
      <c r="J120" s="87">
        <f t="shared" si="25"/>
        <v>0.30936446464000011</v>
      </c>
      <c r="K120" s="87">
        <f t="shared" si="25"/>
        <v>0.30936446464000011</v>
      </c>
      <c r="L120" s="87">
        <f t="shared" si="25"/>
        <v>0.30936446464000011</v>
      </c>
      <c r="M120" s="8"/>
    </row>
    <row r="121" spans="1:13">
      <c r="A121" s="88" t="s">
        <v>686</v>
      </c>
      <c r="B121" s="89">
        <f>B120*0.15</f>
        <v>7.6499999999999995</v>
      </c>
      <c r="C121" s="89">
        <f>(100-D121)/100</f>
        <v>0.86349999999999993</v>
      </c>
      <c r="D121" s="89">
        <f>D120*0.15</f>
        <v>13.65</v>
      </c>
      <c r="E121" s="90">
        <v>0.91800000000000004</v>
      </c>
      <c r="F121" s="90">
        <v>0.92200000000000004</v>
      </c>
      <c r="G121" s="90">
        <v>0.92600000000000005</v>
      </c>
      <c r="H121" s="90">
        <v>0.92400000000000004</v>
      </c>
      <c r="I121" s="90">
        <v>0.94399999999999995</v>
      </c>
      <c r="J121" s="90">
        <v>0.94399999999999995</v>
      </c>
      <c r="K121" s="90">
        <v>0.94399999999999995</v>
      </c>
      <c r="L121" s="90">
        <v>0.94399999999999995</v>
      </c>
      <c r="M121" s="8"/>
    </row>
    <row r="122" spans="1:13">
      <c r="A122" s="88" t="s">
        <v>687</v>
      </c>
      <c r="B122" s="89">
        <f>B120*0.4</f>
        <v>20.400000000000002</v>
      </c>
      <c r="C122" s="89">
        <f>(100-D122)/100</f>
        <v>0.63600000000000001</v>
      </c>
      <c r="D122" s="89">
        <f>D120*0.4</f>
        <v>36.4</v>
      </c>
      <c r="E122" s="90">
        <v>0.79500000000000004</v>
      </c>
      <c r="F122" s="90">
        <v>0.80500000000000005</v>
      </c>
      <c r="G122" s="90">
        <v>0.81499999999999995</v>
      </c>
      <c r="H122" s="90">
        <v>0.81</v>
      </c>
      <c r="I122" s="90">
        <v>0.86</v>
      </c>
      <c r="J122" s="90">
        <v>0.86</v>
      </c>
      <c r="K122" s="90">
        <v>0.86</v>
      </c>
      <c r="L122" s="90">
        <v>0.86</v>
      </c>
      <c r="M122" s="8"/>
    </row>
    <row r="123" spans="1:13">
      <c r="A123" s="88" t="s">
        <v>688</v>
      </c>
      <c r="B123" s="89">
        <f>B120*0.15</f>
        <v>7.6499999999999995</v>
      </c>
      <c r="C123" s="89">
        <f>(100-D123)/100</f>
        <v>0.86349999999999993</v>
      </c>
      <c r="D123" s="89">
        <f>D120*0.15</f>
        <v>13.65</v>
      </c>
      <c r="E123" s="90">
        <v>0.9385</v>
      </c>
      <c r="F123" s="90">
        <v>0.9415</v>
      </c>
      <c r="G123" s="90">
        <v>0.94450000000000001</v>
      </c>
      <c r="H123" s="90">
        <v>0.94299999999999995</v>
      </c>
      <c r="I123" s="90">
        <v>0.95799999999999996</v>
      </c>
      <c r="J123" s="90">
        <v>0.95799999999999996</v>
      </c>
      <c r="K123" s="90">
        <v>0.95799999999999996</v>
      </c>
      <c r="L123" s="90">
        <v>0.95799999999999996</v>
      </c>
      <c r="M123" s="8"/>
    </row>
    <row r="124" spans="1:13">
      <c r="A124" s="88" t="s">
        <v>689</v>
      </c>
      <c r="B124" s="89">
        <f>B120*0.3</f>
        <v>15.299999999999999</v>
      </c>
      <c r="C124" s="89">
        <f>(100-D124)/100</f>
        <v>0.72699999999999998</v>
      </c>
      <c r="D124" s="89">
        <f>D120*0.3</f>
        <v>27.3</v>
      </c>
      <c r="E124" s="90">
        <v>0.83599999999999997</v>
      </c>
      <c r="F124" s="90">
        <v>0.84399999999999997</v>
      </c>
      <c r="G124" s="90">
        <v>0.85199999999999998</v>
      </c>
      <c r="H124" s="90">
        <v>0.84799999999999998</v>
      </c>
      <c r="I124" s="90">
        <v>0.88800000000000001</v>
      </c>
      <c r="J124" s="90">
        <v>0.88800000000000001</v>
      </c>
      <c r="K124" s="90">
        <v>0.88800000000000001</v>
      </c>
      <c r="L124" s="90">
        <v>0.88800000000000001</v>
      </c>
      <c r="M124" s="8"/>
    </row>
    <row r="125" spans="1:13">
      <c r="A125" s="84" t="s">
        <v>715</v>
      </c>
      <c r="B125" s="85">
        <v>51</v>
      </c>
      <c r="C125" s="85"/>
      <c r="D125" s="85">
        <v>91</v>
      </c>
      <c r="E125" s="86">
        <f t="shared" ref="E125:L125" si="26">1 - (E126) * (E127) * (E128) * (E129)</f>
        <v>0.42740129133999993</v>
      </c>
      <c r="F125" s="86">
        <f t="shared" si="26"/>
        <v>0.41022063653999996</v>
      </c>
      <c r="G125" s="86">
        <f t="shared" si="26"/>
        <v>0.39269039134000006</v>
      </c>
      <c r="H125" s="86">
        <f t="shared" si="26"/>
        <v>0.4014994758399999</v>
      </c>
      <c r="I125" s="87">
        <f t="shared" si="26"/>
        <v>0.37480633750000003</v>
      </c>
      <c r="J125" s="87">
        <f t="shared" si="26"/>
        <v>0.37480633750000003</v>
      </c>
      <c r="K125" s="87">
        <f t="shared" si="26"/>
        <v>0.37480633750000003</v>
      </c>
      <c r="L125" s="87">
        <f t="shared" si="26"/>
        <v>0.41885439999999996</v>
      </c>
      <c r="M125" s="8"/>
    </row>
    <row r="126" spans="1:13">
      <c r="A126" s="88" t="s">
        <v>686</v>
      </c>
      <c r="B126" s="89">
        <f>B125*0.15</f>
        <v>7.6499999999999995</v>
      </c>
      <c r="C126" s="89">
        <f>(100-D126)/100</f>
        <v>0.86349999999999993</v>
      </c>
      <c r="D126" s="89">
        <f>D125*0.15</f>
        <v>13.65</v>
      </c>
      <c r="E126" s="90">
        <v>0.91800000000000004</v>
      </c>
      <c r="F126" s="90">
        <v>0.92200000000000004</v>
      </c>
      <c r="G126" s="90">
        <v>0.92600000000000005</v>
      </c>
      <c r="H126" s="90">
        <v>0.92400000000000004</v>
      </c>
      <c r="I126" s="90">
        <v>0.93</v>
      </c>
      <c r="J126" s="90">
        <v>0.93</v>
      </c>
      <c r="K126" s="90">
        <v>0.93</v>
      </c>
      <c r="L126" s="90">
        <v>0.92</v>
      </c>
      <c r="M126" s="8"/>
    </row>
    <row r="127" spans="1:13">
      <c r="A127" s="88" t="s">
        <v>687</v>
      </c>
      <c r="B127" s="89">
        <f>B125*0.4</f>
        <v>20.400000000000002</v>
      </c>
      <c r="C127" s="89">
        <f>(100-D127)/100</f>
        <v>0.63600000000000001</v>
      </c>
      <c r="D127" s="89">
        <f>D125*0.4</f>
        <v>36.4</v>
      </c>
      <c r="E127" s="90">
        <v>0.79500000000000004</v>
      </c>
      <c r="F127" s="90">
        <v>0.80500000000000005</v>
      </c>
      <c r="G127" s="90">
        <v>0.81499999999999995</v>
      </c>
      <c r="H127" s="90">
        <v>0.81</v>
      </c>
      <c r="I127" s="90">
        <v>0.82499999999999996</v>
      </c>
      <c r="J127" s="90">
        <v>0.82499999999999996</v>
      </c>
      <c r="K127" s="90">
        <v>0.82499999999999996</v>
      </c>
      <c r="L127" s="90">
        <v>0.8</v>
      </c>
      <c r="M127" s="8"/>
    </row>
    <row r="128" spans="1:13">
      <c r="A128" s="88" t="s">
        <v>688</v>
      </c>
      <c r="B128" s="89">
        <f>B125*0.15</f>
        <v>7.6499999999999995</v>
      </c>
      <c r="C128" s="89">
        <f>(100-D128)/100</f>
        <v>0.86349999999999993</v>
      </c>
      <c r="D128" s="89">
        <f>D125*0.15</f>
        <v>13.65</v>
      </c>
      <c r="E128" s="90">
        <v>0.9385</v>
      </c>
      <c r="F128" s="90">
        <v>0.9415</v>
      </c>
      <c r="G128" s="90">
        <v>0.94450000000000001</v>
      </c>
      <c r="H128" s="90">
        <v>0.94299999999999995</v>
      </c>
      <c r="I128" s="90">
        <v>0.94750000000000001</v>
      </c>
      <c r="J128" s="90">
        <v>0.94750000000000001</v>
      </c>
      <c r="K128" s="90">
        <v>0.94750000000000001</v>
      </c>
      <c r="L128" s="90">
        <v>0.94</v>
      </c>
      <c r="M128" s="8"/>
    </row>
    <row r="129" spans="1:14">
      <c r="A129" s="88" t="s">
        <v>689</v>
      </c>
      <c r="B129" s="89">
        <f>B125*0.3</f>
        <v>15.299999999999999</v>
      </c>
      <c r="C129" s="89">
        <f>(100-D129)/100</f>
        <v>0.72699999999999998</v>
      </c>
      <c r="D129" s="89">
        <f>D125*0.3</f>
        <v>27.3</v>
      </c>
      <c r="E129" s="90">
        <v>0.83599999999999997</v>
      </c>
      <c r="F129" s="90">
        <v>0.84399999999999997</v>
      </c>
      <c r="G129" s="90">
        <v>0.85199999999999998</v>
      </c>
      <c r="H129" s="90">
        <v>0.84799999999999998</v>
      </c>
      <c r="I129" s="90">
        <v>0.86</v>
      </c>
      <c r="J129" s="90">
        <v>0.86</v>
      </c>
      <c r="K129" s="90">
        <v>0.86</v>
      </c>
      <c r="L129" s="90">
        <v>0.84</v>
      </c>
      <c r="M129" s="8"/>
    </row>
    <row r="130" spans="1:14">
      <c r="A130" s="91" t="s">
        <v>716</v>
      </c>
      <c r="B130" s="85">
        <v>50</v>
      </c>
      <c r="C130" s="85"/>
      <c r="D130" s="85">
        <v>90</v>
      </c>
      <c r="E130" s="86">
        <f t="shared" ref="E130:L130" si="27">1 - (E131) * (E132) * (E133) * (E134)</f>
        <v>0.41885439999999996</v>
      </c>
      <c r="F130" s="86">
        <f t="shared" si="27"/>
        <v>0.4014994758399999</v>
      </c>
      <c r="G130" s="86">
        <f t="shared" si="27"/>
        <v>0.38379285504000005</v>
      </c>
      <c r="H130" s="86">
        <f t="shared" si="27"/>
        <v>0.39269039134000006</v>
      </c>
      <c r="I130" s="87">
        <f t="shared" si="27"/>
        <v>0.41885439999999996</v>
      </c>
      <c r="J130" s="87">
        <f t="shared" si="27"/>
        <v>0.37480633750000003</v>
      </c>
      <c r="K130" s="87">
        <f t="shared" si="27"/>
        <v>0.37480633750000003</v>
      </c>
      <c r="L130" s="87">
        <f t="shared" si="27"/>
        <v>0.22896640000000001</v>
      </c>
      <c r="M130" s="8"/>
      <c r="N130">
        <v>33</v>
      </c>
    </row>
    <row r="131" spans="1:14">
      <c r="A131" s="88" t="s">
        <v>686</v>
      </c>
      <c r="B131" s="89">
        <f>B130*0.15</f>
        <v>7.5</v>
      </c>
      <c r="C131" s="89">
        <f>(100-D131)/100</f>
        <v>0.86499999999999999</v>
      </c>
      <c r="D131" s="89">
        <f>D130*0.15</f>
        <v>13.5</v>
      </c>
      <c r="E131" s="90">
        <v>0.92</v>
      </c>
      <c r="F131" s="90">
        <v>0.92400000000000004</v>
      </c>
      <c r="G131" s="90">
        <v>0.92800000000000005</v>
      </c>
      <c r="H131" s="90">
        <v>0.92600000000000005</v>
      </c>
      <c r="I131" s="90">
        <v>0.92</v>
      </c>
      <c r="J131" s="90">
        <v>0.93</v>
      </c>
      <c r="K131" s="90">
        <v>0.93</v>
      </c>
      <c r="L131" s="90">
        <v>0.96</v>
      </c>
      <c r="M131" s="8"/>
      <c r="N131" s="3">
        <f>1-(N130*0.2)/100</f>
        <v>0.93399999999999994</v>
      </c>
    </row>
    <row r="132" spans="1:14">
      <c r="A132" s="88" t="s">
        <v>687</v>
      </c>
      <c r="B132" s="89">
        <f>B130*0.4</f>
        <v>20</v>
      </c>
      <c r="C132" s="89">
        <f>(100-D132)/100</f>
        <v>0.64</v>
      </c>
      <c r="D132" s="89">
        <f>D130*0.4</f>
        <v>36</v>
      </c>
      <c r="E132" s="90">
        <v>0.8</v>
      </c>
      <c r="F132" s="90">
        <v>0.81</v>
      </c>
      <c r="G132" s="90">
        <v>0.82</v>
      </c>
      <c r="H132" s="90">
        <v>0.81499999999999995</v>
      </c>
      <c r="I132" s="90">
        <v>0.8</v>
      </c>
      <c r="J132" s="90">
        <v>0.82499999999999996</v>
      </c>
      <c r="K132" s="90">
        <v>0.82499999999999996</v>
      </c>
      <c r="L132" s="90">
        <v>0.9</v>
      </c>
      <c r="M132" s="8"/>
      <c r="N132" s="3">
        <f>1-(N130*0.5)/100</f>
        <v>0.83499999999999996</v>
      </c>
    </row>
    <row r="133" spans="1:14">
      <c r="A133" s="88" t="s">
        <v>688</v>
      </c>
      <c r="B133" s="89">
        <f>B130*0.15</f>
        <v>7.5</v>
      </c>
      <c r="C133" s="89">
        <f>(100-D133)/100</f>
        <v>0.86499999999999999</v>
      </c>
      <c r="D133" s="89">
        <f>D130*0.15</f>
        <v>13.5</v>
      </c>
      <c r="E133" s="90">
        <v>0.94</v>
      </c>
      <c r="F133" s="90">
        <v>0.94299999999999995</v>
      </c>
      <c r="G133" s="90">
        <v>0.94599999999999995</v>
      </c>
      <c r="H133" s="90">
        <v>0.94450000000000001</v>
      </c>
      <c r="I133" s="90">
        <v>0.94</v>
      </c>
      <c r="J133" s="90">
        <v>0.94750000000000001</v>
      </c>
      <c r="K133" s="90">
        <v>0.94750000000000001</v>
      </c>
      <c r="L133" s="90">
        <v>0.97</v>
      </c>
      <c r="M133" s="8"/>
      <c r="N133" s="3">
        <f>1-(N130*0.15)/100</f>
        <v>0.95050000000000001</v>
      </c>
    </row>
    <row r="134" spans="1:14">
      <c r="A134" s="88" t="s">
        <v>689</v>
      </c>
      <c r="B134" s="89">
        <f>B130*0.3</f>
        <v>15</v>
      </c>
      <c r="C134" s="89">
        <f>(100-D134)/100</f>
        <v>0.73</v>
      </c>
      <c r="D134" s="89">
        <f>D130*0.3</f>
        <v>27</v>
      </c>
      <c r="E134" s="90">
        <v>0.84</v>
      </c>
      <c r="F134" s="90">
        <v>0.84799999999999998</v>
      </c>
      <c r="G134" s="90">
        <v>0.85599999999999998</v>
      </c>
      <c r="H134" s="90">
        <v>0.85199999999999998</v>
      </c>
      <c r="I134" s="90">
        <v>0.84</v>
      </c>
      <c r="J134" s="90">
        <v>0.86</v>
      </c>
      <c r="K134" s="90">
        <v>0.86</v>
      </c>
      <c r="L134" s="90">
        <v>0.92</v>
      </c>
      <c r="M134" s="8"/>
      <c r="N134" s="3">
        <f>1-(N130*0.4)/100</f>
        <v>0.86799999999999999</v>
      </c>
    </row>
    <row r="135" spans="1:14">
      <c r="A135" s="84" t="s">
        <v>717</v>
      </c>
      <c r="B135" s="85">
        <v>50</v>
      </c>
      <c r="C135" s="85"/>
      <c r="D135" s="85">
        <v>90</v>
      </c>
      <c r="E135" s="86">
        <f t="shared" ref="E135:L135" si="28">1 - (E136) * (E137) * (E138) * (E139)</f>
        <v>0.41885439999999996</v>
      </c>
      <c r="F135" s="86">
        <f t="shared" si="28"/>
        <v>0.4014994758399999</v>
      </c>
      <c r="G135" s="86">
        <f t="shared" si="28"/>
        <v>0.38379285504000005</v>
      </c>
      <c r="H135" s="86">
        <f t="shared" si="28"/>
        <v>0.39269039134000006</v>
      </c>
      <c r="I135" s="87">
        <f t="shared" si="28"/>
        <v>0.37480633750000003</v>
      </c>
      <c r="J135" s="87">
        <f t="shared" si="28"/>
        <v>0.37480633750000003</v>
      </c>
      <c r="K135" s="87">
        <f t="shared" si="28"/>
        <v>0.41885439999999996</v>
      </c>
      <c r="L135" s="87">
        <f t="shared" si="28"/>
        <v>0.22896640000000001</v>
      </c>
      <c r="M135" s="8"/>
    </row>
    <row r="136" spans="1:14">
      <c r="A136" s="88" t="s">
        <v>686</v>
      </c>
      <c r="B136" s="89">
        <f>B135*0.15</f>
        <v>7.5</v>
      </c>
      <c r="C136" s="89">
        <f>(100-D136)/100</f>
        <v>0.86499999999999999</v>
      </c>
      <c r="D136" s="89">
        <f>D135*0.15</f>
        <v>13.5</v>
      </c>
      <c r="E136" s="90">
        <v>0.92</v>
      </c>
      <c r="F136" s="90">
        <v>0.92400000000000004</v>
      </c>
      <c r="G136" s="90">
        <v>0.92800000000000005</v>
      </c>
      <c r="H136" s="90">
        <v>0.92600000000000005</v>
      </c>
      <c r="I136" s="90">
        <v>0.93</v>
      </c>
      <c r="J136" s="90">
        <v>0.93</v>
      </c>
      <c r="K136" s="90">
        <v>0.92</v>
      </c>
      <c r="L136" s="90">
        <v>0.96</v>
      </c>
      <c r="M136" s="8"/>
    </row>
    <row r="137" spans="1:14">
      <c r="A137" s="88" t="s">
        <v>687</v>
      </c>
      <c r="B137" s="89">
        <f>B135*0.4</f>
        <v>20</v>
      </c>
      <c r="C137" s="89">
        <f>(100-D137)/100</f>
        <v>0.64</v>
      </c>
      <c r="D137" s="89">
        <f>D135*0.4</f>
        <v>36</v>
      </c>
      <c r="E137" s="90">
        <v>0.8</v>
      </c>
      <c r="F137" s="90">
        <v>0.81</v>
      </c>
      <c r="G137" s="90">
        <v>0.82</v>
      </c>
      <c r="H137" s="90">
        <v>0.81499999999999995</v>
      </c>
      <c r="I137" s="90">
        <v>0.82499999999999996</v>
      </c>
      <c r="J137" s="90">
        <v>0.82499999999999996</v>
      </c>
      <c r="K137" s="90">
        <v>0.8</v>
      </c>
      <c r="L137" s="90">
        <v>0.9</v>
      </c>
      <c r="M137" s="8"/>
    </row>
    <row r="138" spans="1:14">
      <c r="A138" s="88" t="s">
        <v>688</v>
      </c>
      <c r="B138" s="89">
        <f>B135*0.15</f>
        <v>7.5</v>
      </c>
      <c r="C138" s="89">
        <f>(100-D138)/100</f>
        <v>0.86499999999999999</v>
      </c>
      <c r="D138" s="89">
        <f>D135*0.15</f>
        <v>13.5</v>
      </c>
      <c r="E138" s="90">
        <v>0.94</v>
      </c>
      <c r="F138" s="90">
        <v>0.94299999999999995</v>
      </c>
      <c r="G138" s="90">
        <v>0.94599999999999995</v>
      </c>
      <c r="H138" s="90">
        <v>0.94450000000000001</v>
      </c>
      <c r="I138" s="90">
        <v>0.94750000000000001</v>
      </c>
      <c r="J138" s="90">
        <v>0.94750000000000001</v>
      </c>
      <c r="K138" s="90">
        <v>0.94</v>
      </c>
      <c r="L138" s="90">
        <v>0.97</v>
      </c>
      <c r="M138" s="8"/>
    </row>
    <row r="139" spans="1:14">
      <c r="A139" s="88" t="s">
        <v>689</v>
      </c>
      <c r="B139" s="89">
        <f>B135*0.3</f>
        <v>15</v>
      </c>
      <c r="C139" s="89">
        <f>(100-D139)/100</f>
        <v>0.73</v>
      </c>
      <c r="D139" s="89">
        <f>D135*0.3</f>
        <v>27</v>
      </c>
      <c r="E139" s="90">
        <v>0.84</v>
      </c>
      <c r="F139" s="90">
        <v>0.84799999999999998</v>
      </c>
      <c r="G139" s="90">
        <v>0.85599999999999998</v>
      </c>
      <c r="H139" s="90">
        <v>0.85199999999999998</v>
      </c>
      <c r="I139" s="90">
        <v>0.86</v>
      </c>
      <c r="J139" s="90">
        <v>0.86</v>
      </c>
      <c r="K139" s="90">
        <v>0.84</v>
      </c>
      <c r="L139" s="90">
        <v>0.92</v>
      </c>
      <c r="M139" s="8"/>
    </row>
    <row r="140" spans="1:14">
      <c r="A140" s="91" t="s">
        <v>718</v>
      </c>
      <c r="B140" s="85">
        <v>50</v>
      </c>
      <c r="C140" s="85"/>
      <c r="D140" s="85">
        <v>90</v>
      </c>
      <c r="E140" s="86">
        <f t="shared" ref="E140:L140" si="29">1 - (E141) * (E142) * (E143) * (E144)</f>
        <v>0.41885439999999996</v>
      </c>
      <c r="F140" s="86">
        <f t="shared" si="29"/>
        <v>0.4014994758399999</v>
      </c>
      <c r="G140" s="86">
        <f t="shared" si="29"/>
        <v>0.38379285504000005</v>
      </c>
      <c r="H140" s="86">
        <f t="shared" si="29"/>
        <v>0.39269039134000006</v>
      </c>
      <c r="I140" s="87">
        <f t="shared" si="29"/>
        <v>0.37480633750000003</v>
      </c>
      <c r="J140" s="87">
        <f t="shared" si="29"/>
        <v>0.37480633750000003</v>
      </c>
      <c r="K140" s="87">
        <f t="shared" si="29"/>
        <v>0.37480633750000003</v>
      </c>
      <c r="L140" s="87">
        <f t="shared" si="29"/>
        <v>0.41885439999999996</v>
      </c>
      <c r="M140" s="8"/>
    </row>
    <row r="141" spans="1:14">
      <c r="A141" s="88" t="s">
        <v>686</v>
      </c>
      <c r="B141" s="89">
        <f>B140*0.15</f>
        <v>7.5</v>
      </c>
      <c r="C141" s="89">
        <f>(100-D141)/100</f>
        <v>0.86499999999999999</v>
      </c>
      <c r="D141" s="89">
        <f>D140*0.15</f>
        <v>13.5</v>
      </c>
      <c r="E141" s="90">
        <v>0.92</v>
      </c>
      <c r="F141" s="90">
        <v>0.92400000000000004</v>
      </c>
      <c r="G141" s="90">
        <v>0.92800000000000005</v>
      </c>
      <c r="H141" s="90">
        <v>0.92600000000000005</v>
      </c>
      <c r="I141" s="90">
        <v>0.93</v>
      </c>
      <c r="J141" s="90">
        <v>0.93</v>
      </c>
      <c r="K141" s="90">
        <v>0.93</v>
      </c>
      <c r="L141" s="90">
        <v>0.92</v>
      </c>
      <c r="M141" s="8"/>
    </row>
    <row r="142" spans="1:14">
      <c r="A142" s="88" t="s">
        <v>687</v>
      </c>
      <c r="B142" s="89">
        <f>B140*0.4</f>
        <v>20</v>
      </c>
      <c r="C142" s="89">
        <f>(100-D142)/100</f>
        <v>0.64</v>
      </c>
      <c r="D142" s="89">
        <f>D140*0.4</f>
        <v>36</v>
      </c>
      <c r="E142" s="90">
        <v>0.8</v>
      </c>
      <c r="F142" s="90">
        <v>0.81</v>
      </c>
      <c r="G142" s="90">
        <v>0.82</v>
      </c>
      <c r="H142" s="90">
        <v>0.81499999999999995</v>
      </c>
      <c r="I142" s="90">
        <v>0.82499999999999996</v>
      </c>
      <c r="J142" s="90">
        <v>0.82499999999999996</v>
      </c>
      <c r="K142" s="90">
        <v>0.82499999999999996</v>
      </c>
      <c r="L142" s="90">
        <v>0.8</v>
      </c>
      <c r="M142" s="8"/>
    </row>
    <row r="143" spans="1:14">
      <c r="A143" s="88" t="s">
        <v>688</v>
      </c>
      <c r="B143" s="89">
        <f>B140*0.15</f>
        <v>7.5</v>
      </c>
      <c r="C143" s="89">
        <f>(100-D143)/100</f>
        <v>0.86499999999999999</v>
      </c>
      <c r="D143" s="89">
        <f>D140*0.15</f>
        <v>13.5</v>
      </c>
      <c r="E143" s="90">
        <v>0.94</v>
      </c>
      <c r="F143" s="90">
        <v>0.94299999999999995</v>
      </c>
      <c r="G143" s="90">
        <v>0.94599999999999995</v>
      </c>
      <c r="H143" s="90">
        <v>0.94450000000000001</v>
      </c>
      <c r="I143" s="90">
        <v>0.94750000000000001</v>
      </c>
      <c r="J143" s="90">
        <v>0.94750000000000001</v>
      </c>
      <c r="K143" s="90">
        <v>0.94750000000000001</v>
      </c>
      <c r="L143" s="90">
        <v>0.94</v>
      </c>
      <c r="M143" s="8"/>
    </row>
    <row r="144" spans="1:14">
      <c r="A144" s="88" t="s">
        <v>689</v>
      </c>
      <c r="B144" s="89">
        <f>B140*0.3</f>
        <v>15</v>
      </c>
      <c r="C144" s="89">
        <f>(100-D144)/100</f>
        <v>0.73</v>
      </c>
      <c r="D144" s="89">
        <f>D140*0.3</f>
        <v>27</v>
      </c>
      <c r="E144" s="90">
        <v>0.84</v>
      </c>
      <c r="F144" s="90">
        <v>0.84799999999999998</v>
      </c>
      <c r="G144" s="90">
        <v>0.85599999999999998</v>
      </c>
      <c r="H144" s="90">
        <v>0.85199999999999998</v>
      </c>
      <c r="I144" s="90">
        <v>0.86</v>
      </c>
      <c r="J144" s="90">
        <v>0.86</v>
      </c>
      <c r="K144" s="90">
        <v>0.86</v>
      </c>
      <c r="L144" s="90">
        <v>0.84</v>
      </c>
      <c r="M144" s="8"/>
    </row>
    <row r="145" spans="1:14">
      <c r="A145" s="84" t="s">
        <v>719</v>
      </c>
      <c r="B145" s="85">
        <v>49</v>
      </c>
      <c r="C145" s="85"/>
      <c r="D145" s="85">
        <v>89</v>
      </c>
      <c r="E145" s="86">
        <f t="shared" ref="E145:L145" si="30">1 - (E146) * (E147) * (E148) * (E149)</f>
        <v>0.41885439999999996</v>
      </c>
      <c r="F145" s="86">
        <f t="shared" si="30"/>
        <v>0.4014994758399999</v>
      </c>
      <c r="G145" s="86">
        <f t="shared" si="30"/>
        <v>0.38379285504000005</v>
      </c>
      <c r="H145" s="86">
        <f t="shared" si="30"/>
        <v>0.39269039134000006</v>
      </c>
      <c r="I145" s="87">
        <f t="shared" si="30"/>
        <v>0.41885439999999996</v>
      </c>
      <c r="J145" s="87">
        <f t="shared" si="30"/>
        <v>0.41885439999999996</v>
      </c>
      <c r="K145" s="87">
        <f t="shared" si="30"/>
        <v>0.30936446464000011</v>
      </c>
      <c r="L145" s="87">
        <f t="shared" si="30"/>
        <v>0.37480633750000003</v>
      </c>
      <c r="M145" s="8"/>
    </row>
    <row r="146" spans="1:14">
      <c r="A146" s="88" t="s">
        <v>686</v>
      </c>
      <c r="B146" s="89">
        <f>B145*0.15</f>
        <v>7.35</v>
      </c>
      <c r="C146" s="89">
        <f>(100-D146)/100</f>
        <v>0.86650000000000005</v>
      </c>
      <c r="D146" s="89">
        <f>D145*0.15</f>
        <v>13.35</v>
      </c>
      <c r="E146" s="90">
        <v>0.92</v>
      </c>
      <c r="F146" s="90">
        <v>0.92400000000000004</v>
      </c>
      <c r="G146" s="90">
        <v>0.92800000000000005</v>
      </c>
      <c r="H146" s="90">
        <v>0.92600000000000005</v>
      </c>
      <c r="I146" s="90">
        <v>0.92</v>
      </c>
      <c r="J146" s="90">
        <v>0.92</v>
      </c>
      <c r="K146" s="90">
        <v>0.94399999999999995</v>
      </c>
      <c r="L146" s="90">
        <v>0.93</v>
      </c>
      <c r="M146" s="8"/>
    </row>
    <row r="147" spans="1:14">
      <c r="A147" s="88" t="s">
        <v>687</v>
      </c>
      <c r="B147" s="89">
        <f>B145*0.4</f>
        <v>19.600000000000001</v>
      </c>
      <c r="C147" s="89">
        <f>(100-D147)/100</f>
        <v>0.64400000000000002</v>
      </c>
      <c r="D147" s="89">
        <f>D145*0.4</f>
        <v>35.6</v>
      </c>
      <c r="E147" s="90">
        <v>0.8</v>
      </c>
      <c r="F147" s="90">
        <v>0.81</v>
      </c>
      <c r="G147" s="90">
        <v>0.82</v>
      </c>
      <c r="H147" s="90">
        <v>0.81499999999999995</v>
      </c>
      <c r="I147" s="90">
        <v>0.8</v>
      </c>
      <c r="J147" s="90">
        <v>0.8</v>
      </c>
      <c r="K147" s="90">
        <v>0.86</v>
      </c>
      <c r="L147" s="90">
        <v>0.82499999999999996</v>
      </c>
      <c r="M147" s="8"/>
    </row>
    <row r="148" spans="1:14">
      <c r="A148" s="88" t="s">
        <v>688</v>
      </c>
      <c r="B148" s="89">
        <f>B145*0.15</f>
        <v>7.35</v>
      </c>
      <c r="C148" s="89">
        <f>(100-D148)/100</f>
        <v>0.86650000000000005</v>
      </c>
      <c r="D148" s="89">
        <f>D145*0.15</f>
        <v>13.35</v>
      </c>
      <c r="E148" s="90">
        <v>0.94</v>
      </c>
      <c r="F148" s="90">
        <v>0.94299999999999995</v>
      </c>
      <c r="G148" s="90">
        <v>0.94599999999999995</v>
      </c>
      <c r="H148" s="90">
        <v>0.94450000000000001</v>
      </c>
      <c r="I148" s="90">
        <v>0.94</v>
      </c>
      <c r="J148" s="90">
        <v>0.94</v>
      </c>
      <c r="K148" s="90">
        <v>0.95799999999999996</v>
      </c>
      <c r="L148" s="90">
        <v>0.94750000000000001</v>
      </c>
      <c r="M148" s="8"/>
    </row>
    <row r="149" spans="1:14">
      <c r="A149" s="88" t="s">
        <v>689</v>
      </c>
      <c r="B149" s="89">
        <f>B145*0.3</f>
        <v>14.7</v>
      </c>
      <c r="C149" s="89">
        <f>(100-D149)/100</f>
        <v>0.73299999999999998</v>
      </c>
      <c r="D149" s="89">
        <f>D145*0.3</f>
        <v>26.7</v>
      </c>
      <c r="E149" s="90">
        <v>0.84</v>
      </c>
      <c r="F149" s="90">
        <v>0.84799999999999998</v>
      </c>
      <c r="G149" s="90">
        <v>0.85599999999999998</v>
      </c>
      <c r="H149" s="90">
        <v>0.85199999999999998</v>
      </c>
      <c r="I149" s="90">
        <v>0.84</v>
      </c>
      <c r="J149" s="90">
        <v>0.84</v>
      </c>
      <c r="K149" s="90">
        <v>0.88800000000000001</v>
      </c>
      <c r="L149" s="90">
        <v>0.86</v>
      </c>
      <c r="M149" s="8"/>
    </row>
    <row r="150" spans="1:14">
      <c r="A150" s="91" t="s">
        <v>720</v>
      </c>
      <c r="B150" s="85">
        <v>48</v>
      </c>
      <c r="C150" s="85"/>
      <c r="D150" s="85">
        <v>88</v>
      </c>
      <c r="E150" s="86">
        <f t="shared" ref="E150:L150" si="31">1 - (E151) * (E152) * (E153) * (E154)</f>
        <v>0.41022063653999996</v>
      </c>
      <c r="F150" s="86">
        <f t="shared" si="31"/>
        <v>0.39269039134000006</v>
      </c>
      <c r="G150" s="86">
        <f t="shared" si="31"/>
        <v>0.37480633750000003</v>
      </c>
      <c r="H150" s="86">
        <f t="shared" si="31"/>
        <v>0.38379285504000005</v>
      </c>
      <c r="I150" s="87">
        <f t="shared" si="31"/>
        <v>0.32852040000000016</v>
      </c>
      <c r="J150" s="87">
        <f t="shared" si="31"/>
        <v>0.50049999999999994</v>
      </c>
      <c r="K150" s="87">
        <f t="shared" si="31"/>
        <v>0.50049999999999994</v>
      </c>
      <c r="L150" s="87">
        <f t="shared" si="31"/>
        <v>0.22896640000000001</v>
      </c>
      <c r="M150" s="8"/>
    </row>
    <row r="151" spans="1:14">
      <c r="A151" s="88" t="s">
        <v>686</v>
      </c>
      <c r="B151" s="89">
        <f>B150*0.15</f>
        <v>7.1999999999999993</v>
      </c>
      <c r="C151" s="89">
        <f>(100-D151)/100</f>
        <v>0.86799999999999999</v>
      </c>
      <c r="D151" s="89">
        <f>D150*0.15</f>
        <v>13.2</v>
      </c>
      <c r="E151" s="90">
        <v>0.92200000000000004</v>
      </c>
      <c r="F151" s="90">
        <v>0.92600000000000005</v>
      </c>
      <c r="G151" s="90">
        <v>0.93</v>
      </c>
      <c r="H151" s="90">
        <v>0.92800000000000005</v>
      </c>
      <c r="I151" s="90">
        <v>0.94</v>
      </c>
      <c r="J151" s="90">
        <v>0.9</v>
      </c>
      <c r="K151" s="90">
        <v>0.9</v>
      </c>
      <c r="L151" s="90">
        <v>0.96</v>
      </c>
      <c r="M151" s="8"/>
    </row>
    <row r="152" spans="1:14">
      <c r="A152" s="88" t="s">
        <v>687</v>
      </c>
      <c r="B152" s="89">
        <f>B150*0.4</f>
        <v>19.200000000000003</v>
      </c>
      <c r="C152" s="89">
        <f>(100-D152)/100</f>
        <v>0.64800000000000002</v>
      </c>
      <c r="D152" s="89">
        <f>D150*0.4</f>
        <v>35.200000000000003</v>
      </c>
      <c r="E152" s="90">
        <v>0.80500000000000005</v>
      </c>
      <c r="F152" s="90">
        <v>0.81499999999999995</v>
      </c>
      <c r="G152" s="90">
        <v>0.82499999999999996</v>
      </c>
      <c r="H152" s="90">
        <v>0.82</v>
      </c>
      <c r="I152" s="90">
        <v>0.85</v>
      </c>
      <c r="J152" s="90">
        <v>0.75</v>
      </c>
      <c r="K152" s="90">
        <v>0.75</v>
      </c>
      <c r="L152" s="90">
        <v>0.9</v>
      </c>
      <c r="M152" s="8"/>
    </row>
    <row r="153" spans="1:14">
      <c r="A153" s="88" t="s">
        <v>688</v>
      </c>
      <c r="B153" s="89">
        <f>B150*0.15</f>
        <v>7.1999999999999993</v>
      </c>
      <c r="C153" s="89">
        <f>(100-D153)/100</f>
        <v>0.86799999999999999</v>
      </c>
      <c r="D153" s="89">
        <f>D150*0.15</f>
        <v>13.2</v>
      </c>
      <c r="E153" s="90">
        <v>0.9415</v>
      </c>
      <c r="F153" s="90">
        <v>0.94450000000000001</v>
      </c>
      <c r="G153" s="90">
        <v>0.94750000000000001</v>
      </c>
      <c r="H153" s="90">
        <v>0.94599999999999995</v>
      </c>
      <c r="I153" s="90">
        <v>0.95499999999999996</v>
      </c>
      <c r="J153" s="90">
        <v>0.92500000000000004</v>
      </c>
      <c r="K153" s="90">
        <v>0.92500000000000004</v>
      </c>
      <c r="L153" s="90">
        <v>0.97</v>
      </c>
      <c r="M153" s="8"/>
    </row>
    <row r="154" spans="1:14">
      <c r="A154" s="88" t="s">
        <v>689</v>
      </c>
      <c r="B154" s="89">
        <f>B150*0.3</f>
        <v>14.399999999999999</v>
      </c>
      <c r="C154" s="89">
        <f>(100-D154)/100</f>
        <v>0.73599999999999999</v>
      </c>
      <c r="D154" s="89">
        <f>D150*0.3</f>
        <v>26.4</v>
      </c>
      <c r="E154" s="90">
        <v>0.84399999999999997</v>
      </c>
      <c r="F154" s="90">
        <v>0.85199999999999998</v>
      </c>
      <c r="G154" s="90">
        <v>0.86</v>
      </c>
      <c r="H154" s="90">
        <v>0.85599999999999998</v>
      </c>
      <c r="I154" s="90">
        <v>0.88</v>
      </c>
      <c r="J154" s="90">
        <v>0.8</v>
      </c>
      <c r="K154" s="90">
        <v>0.8</v>
      </c>
      <c r="L154" s="90">
        <v>0.92</v>
      </c>
      <c r="M154" s="8"/>
    </row>
    <row r="155" spans="1:14">
      <c r="A155" s="91" t="s">
        <v>721</v>
      </c>
      <c r="B155" s="85">
        <v>48</v>
      </c>
      <c r="C155" s="85"/>
      <c r="D155" s="85">
        <v>88</v>
      </c>
      <c r="E155" s="86">
        <f t="shared" ref="E155:L155" si="32">1 - (E156) * (E157) * (E158) * (E159)</f>
        <v>0.41022063653999996</v>
      </c>
      <c r="F155" s="86">
        <f t="shared" si="32"/>
        <v>0.39269039134000006</v>
      </c>
      <c r="G155" s="86">
        <f t="shared" si="32"/>
        <v>0.37480633750000003</v>
      </c>
      <c r="H155" s="86">
        <f t="shared" si="32"/>
        <v>0.38379285504000005</v>
      </c>
      <c r="I155" s="87">
        <f t="shared" si="32"/>
        <v>0.37480633750000003</v>
      </c>
      <c r="J155" s="87">
        <f t="shared" si="32"/>
        <v>0.41885439999999996</v>
      </c>
      <c r="K155" s="87">
        <f t="shared" si="32"/>
        <v>0.22896640000000001</v>
      </c>
      <c r="L155" s="87">
        <f t="shared" si="32"/>
        <v>0.27992968750000002</v>
      </c>
      <c r="M155" s="8"/>
    </row>
    <row r="156" spans="1:14">
      <c r="A156" s="88" t="s">
        <v>686</v>
      </c>
      <c r="B156" s="89">
        <f>B155*0.15</f>
        <v>7.1999999999999993</v>
      </c>
      <c r="C156" s="89">
        <f>(100-D156)/100</f>
        <v>0.86799999999999999</v>
      </c>
      <c r="D156" s="89">
        <f>D155*0.15</f>
        <v>13.2</v>
      </c>
      <c r="E156" s="90">
        <v>0.92200000000000004</v>
      </c>
      <c r="F156" s="90">
        <v>0.92600000000000005</v>
      </c>
      <c r="G156" s="90">
        <v>0.93</v>
      </c>
      <c r="H156" s="90">
        <v>0.92800000000000005</v>
      </c>
      <c r="I156" s="90">
        <v>0.93</v>
      </c>
      <c r="J156" s="90">
        <v>0.92</v>
      </c>
      <c r="K156" s="90">
        <v>0.96</v>
      </c>
      <c r="L156" s="90">
        <v>0.95</v>
      </c>
      <c r="M156" s="8"/>
      <c r="N156">
        <v>31</v>
      </c>
    </row>
    <row r="157" spans="1:14">
      <c r="A157" s="88" t="s">
        <v>687</v>
      </c>
      <c r="B157" s="89">
        <f>B155*0.4</f>
        <v>19.200000000000003</v>
      </c>
      <c r="C157" s="89">
        <f>(100-D157)/100</f>
        <v>0.64800000000000002</v>
      </c>
      <c r="D157" s="89">
        <f>D155*0.4</f>
        <v>35.200000000000003</v>
      </c>
      <c r="E157" s="90">
        <v>0.80500000000000005</v>
      </c>
      <c r="F157" s="90">
        <v>0.81499999999999995</v>
      </c>
      <c r="G157" s="90">
        <v>0.82499999999999996</v>
      </c>
      <c r="H157" s="90">
        <v>0.82</v>
      </c>
      <c r="I157" s="90">
        <v>0.82499999999999996</v>
      </c>
      <c r="J157" s="90">
        <v>0.8</v>
      </c>
      <c r="K157" s="90">
        <v>0.9</v>
      </c>
      <c r="L157" s="90">
        <v>0.875</v>
      </c>
      <c r="M157" s="8"/>
      <c r="N157" s="3">
        <f>1-(N156*0.2)/100</f>
        <v>0.93799999999999994</v>
      </c>
    </row>
    <row r="158" spans="1:14">
      <c r="A158" s="88" t="s">
        <v>688</v>
      </c>
      <c r="B158" s="89">
        <f>B155*0.15</f>
        <v>7.1999999999999993</v>
      </c>
      <c r="C158" s="89">
        <f>(100-D158)/100</f>
        <v>0.86799999999999999</v>
      </c>
      <c r="D158" s="89">
        <f>D155*0.15</f>
        <v>13.2</v>
      </c>
      <c r="E158" s="90">
        <v>0.9415</v>
      </c>
      <c r="F158" s="90">
        <v>0.94450000000000001</v>
      </c>
      <c r="G158" s="90">
        <v>0.94750000000000001</v>
      </c>
      <c r="H158" s="90">
        <v>0.94599999999999995</v>
      </c>
      <c r="I158" s="90">
        <v>0.94750000000000001</v>
      </c>
      <c r="J158" s="90">
        <v>0.94</v>
      </c>
      <c r="K158" s="90">
        <v>0.97</v>
      </c>
      <c r="L158" s="90">
        <v>0.96250000000000002</v>
      </c>
      <c r="M158" s="8"/>
      <c r="N158" s="3">
        <f>1-(N156*0.5)/100</f>
        <v>0.84499999999999997</v>
      </c>
    </row>
    <row r="159" spans="1:14">
      <c r="A159" s="88" t="s">
        <v>689</v>
      </c>
      <c r="B159" s="89">
        <f>B155*0.3</f>
        <v>14.399999999999999</v>
      </c>
      <c r="C159" s="89">
        <f>(100-D159)/100</f>
        <v>0.73599999999999999</v>
      </c>
      <c r="D159" s="89">
        <f>D155*0.3</f>
        <v>26.4</v>
      </c>
      <c r="E159" s="90">
        <v>0.84399999999999997</v>
      </c>
      <c r="F159" s="90">
        <v>0.85199999999999998</v>
      </c>
      <c r="G159" s="90">
        <v>0.86</v>
      </c>
      <c r="H159" s="90">
        <v>0.85599999999999998</v>
      </c>
      <c r="I159" s="90">
        <v>0.86</v>
      </c>
      <c r="J159" s="90">
        <v>0.84</v>
      </c>
      <c r="K159" s="90">
        <v>0.92</v>
      </c>
      <c r="L159" s="90">
        <v>0.9</v>
      </c>
      <c r="M159" s="8"/>
      <c r="N159" s="3">
        <f>1-(N156*0.15)/100</f>
        <v>0.95350000000000001</v>
      </c>
    </row>
    <row r="160" spans="1:14">
      <c r="A160" s="91" t="s">
        <v>722</v>
      </c>
      <c r="B160" s="85">
        <v>48</v>
      </c>
      <c r="C160" s="85"/>
      <c r="D160" s="85">
        <v>88</v>
      </c>
      <c r="E160" s="86">
        <f t="shared" ref="E160:L160" si="33">1 - (E161)</f>
        <v>7.999999999999996E-2</v>
      </c>
      <c r="F160" s="86">
        <f t="shared" si="33"/>
        <v>7.5999999999999956E-2</v>
      </c>
      <c r="G160" s="86">
        <f t="shared" si="33"/>
        <v>7.1999999999999953E-2</v>
      </c>
      <c r="H160" s="86">
        <f t="shared" si="33"/>
        <v>7.3999999999999955E-2</v>
      </c>
      <c r="I160" s="87">
        <f t="shared" si="33"/>
        <v>6.9999999999999951E-2</v>
      </c>
      <c r="J160" s="87">
        <f t="shared" si="33"/>
        <v>6.9999999999999951E-2</v>
      </c>
      <c r="K160" s="87">
        <f t="shared" si="33"/>
        <v>6.9999999999999951E-2</v>
      </c>
      <c r="L160" s="87">
        <f t="shared" si="33"/>
        <v>6.9999999999999951E-2</v>
      </c>
      <c r="M160" s="8"/>
      <c r="N160" s="3">
        <f>1-(N156*0.4)/100</f>
        <v>0.876</v>
      </c>
    </row>
    <row r="161" spans="1:13">
      <c r="A161" s="88" t="s">
        <v>686</v>
      </c>
      <c r="B161" s="89">
        <f>B160*0.15</f>
        <v>7.1999999999999993</v>
      </c>
      <c r="C161" s="89">
        <f>(100-D161)/100</f>
        <v>0.86799999999999999</v>
      </c>
      <c r="D161" s="89">
        <f>D160*0.15</f>
        <v>13.2</v>
      </c>
      <c r="E161" s="90">
        <v>0.92</v>
      </c>
      <c r="F161" s="90">
        <v>0.92400000000000004</v>
      </c>
      <c r="G161" s="90">
        <v>0.92800000000000005</v>
      </c>
      <c r="H161" s="90">
        <v>0.92600000000000005</v>
      </c>
      <c r="I161" s="90">
        <v>0.93</v>
      </c>
      <c r="J161" s="90">
        <v>0.93</v>
      </c>
      <c r="K161" s="90">
        <v>0.93</v>
      </c>
      <c r="L161" s="90">
        <v>0.93</v>
      </c>
      <c r="M161" s="8"/>
    </row>
    <row r="162" spans="1:13">
      <c r="A162" s="91" t="s">
        <v>723</v>
      </c>
      <c r="B162" s="85">
        <v>48</v>
      </c>
      <c r="C162" s="85"/>
      <c r="D162" s="85">
        <v>88</v>
      </c>
      <c r="E162" s="86">
        <f t="shared" ref="E162:L162" si="34">1 - (E163)</f>
        <v>7.999999999999996E-2</v>
      </c>
      <c r="F162" s="86">
        <f t="shared" si="34"/>
        <v>7.5999999999999956E-2</v>
      </c>
      <c r="G162" s="86">
        <f t="shared" si="34"/>
        <v>7.1999999999999953E-2</v>
      </c>
      <c r="H162" s="86">
        <f t="shared" si="34"/>
        <v>7.3999999999999955E-2</v>
      </c>
      <c r="I162" s="87">
        <f t="shared" si="34"/>
        <v>6.9999999999999951E-2</v>
      </c>
      <c r="J162" s="87">
        <f t="shared" si="34"/>
        <v>6.9999999999999951E-2</v>
      </c>
      <c r="K162" s="87">
        <f t="shared" si="34"/>
        <v>9.9999999999999978E-2</v>
      </c>
      <c r="L162" s="87">
        <f t="shared" si="34"/>
        <v>6.9999999999999951E-2</v>
      </c>
      <c r="M162" s="8"/>
    </row>
    <row r="163" spans="1:13">
      <c r="A163" s="88" t="s">
        <v>686</v>
      </c>
      <c r="B163" s="89">
        <f>B162*0.15</f>
        <v>7.1999999999999993</v>
      </c>
      <c r="C163" s="89">
        <f>(100-D163)/100</f>
        <v>0.86799999999999999</v>
      </c>
      <c r="D163" s="89">
        <f>D162*0.15</f>
        <v>13.2</v>
      </c>
      <c r="E163" s="90">
        <v>0.92</v>
      </c>
      <c r="F163" s="90">
        <v>0.92400000000000004</v>
      </c>
      <c r="G163" s="90">
        <v>0.92800000000000005</v>
      </c>
      <c r="H163" s="90">
        <v>0.92600000000000005</v>
      </c>
      <c r="I163" s="90">
        <v>0.93</v>
      </c>
      <c r="J163" s="90">
        <v>0.93</v>
      </c>
      <c r="K163" s="90">
        <v>0.9</v>
      </c>
      <c r="L163" s="90">
        <v>0.93</v>
      </c>
      <c r="M163" s="8"/>
    </row>
    <row r="164" spans="1:13">
      <c r="A164" s="212" t="s">
        <v>724</v>
      </c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8"/>
    </row>
    <row r="165" spans="1:13">
      <c r="A165" s="7" t="s">
        <v>679</v>
      </c>
      <c r="B165" s="7" t="s">
        <v>33</v>
      </c>
      <c r="C165" s="7"/>
      <c r="D165" s="7" t="s">
        <v>680</v>
      </c>
      <c r="E165" s="7" t="s">
        <v>681</v>
      </c>
      <c r="F165" s="7" t="s">
        <v>682</v>
      </c>
      <c r="G165" s="7" t="s">
        <v>683</v>
      </c>
      <c r="H165" s="7" t="s">
        <v>684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>
      <c r="A166" s="84" t="s">
        <v>725</v>
      </c>
      <c r="B166" s="85">
        <v>47</v>
      </c>
      <c r="C166" s="85"/>
      <c r="D166" s="85">
        <v>87</v>
      </c>
      <c r="E166" s="86">
        <f t="shared" ref="E166:L166" si="35">1 - (E167) * (E168) * (E169) * (E170)</f>
        <v>0.41022063653999996</v>
      </c>
      <c r="F166" s="86">
        <f t="shared" si="35"/>
        <v>0.39269039134000006</v>
      </c>
      <c r="G166" s="86">
        <f t="shared" si="35"/>
        <v>0.37480633750000003</v>
      </c>
      <c r="H166" s="86">
        <f t="shared" si="35"/>
        <v>0.38379285504000005</v>
      </c>
      <c r="I166" s="87">
        <f t="shared" si="35"/>
        <v>0.30936446464000011</v>
      </c>
      <c r="J166" s="87">
        <f t="shared" si="35"/>
        <v>0.30936446464000011</v>
      </c>
      <c r="K166" s="87">
        <f t="shared" si="35"/>
        <v>0.30936446464000011</v>
      </c>
      <c r="L166" s="87">
        <f t="shared" si="35"/>
        <v>0.41885439999999996</v>
      </c>
      <c r="M166" s="8"/>
    </row>
    <row r="167" spans="1:13">
      <c r="A167" s="88" t="s">
        <v>686</v>
      </c>
      <c r="B167" s="89">
        <f>B166*0.15</f>
        <v>7.05</v>
      </c>
      <c r="C167" s="89">
        <f>(100-D167)/100</f>
        <v>0.86950000000000005</v>
      </c>
      <c r="D167" s="89">
        <f>D166*0.15</f>
        <v>13.049999999999999</v>
      </c>
      <c r="E167" s="90">
        <v>0.92200000000000004</v>
      </c>
      <c r="F167" s="90">
        <v>0.92600000000000005</v>
      </c>
      <c r="G167" s="90">
        <v>0.93</v>
      </c>
      <c r="H167" s="90">
        <v>0.92800000000000005</v>
      </c>
      <c r="I167" s="90">
        <v>0.94399999999999995</v>
      </c>
      <c r="J167" s="90">
        <v>0.94399999999999995</v>
      </c>
      <c r="K167" s="90">
        <v>0.94399999999999995</v>
      </c>
      <c r="L167" s="90">
        <v>0.92</v>
      </c>
      <c r="M167" s="8"/>
    </row>
    <row r="168" spans="1:13">
      <c r="A168" s="88" t="s">
        <v>687</v>
      </c>
      <c r="B168" s="89">
        <f>B166*0.4</f>
        <v>18.8</v>
      </c>
      <c r="C168" s="89">
        <f>(100-D168)/100</f>
        <v>0.65199999999999991</v>
      </c>
      <c r="D168" s="89">
        <f>D166*0.4</f>
        <v>34.800000000000004</v>
      </c>
      <c r="E168" s="90">
        <v>0.80500000000000005</v>
      </c>
      <c r="F168" s="90">
        <v>0.81499999999999995</v>
      </c>
      <c r="G168" s="90">
        <v>0.82499999999999996</v>
      </c>
      <c r="H168" s="90">
        <v>0.82</v>
      </c>
      <c r="I168" s="90">
        <v>0.86</v>
      </c>
      <c r="J168" s="90">
        <v>0.86</v>
      </c>
      <c r="K168" s="90">
        <v>0.86</v>
      </c>
      <c r="L168" s="90">
        <v>0.8</v>
      </c>
      <c r="M168" s="8"/>
    </row>
    <row r="169" spans="1:13">
      <c r="A169" s="88" t="s">
        <v>688</v>
      </c>
      <c r="B169" s="89">
        <f>B166*0.15</f>
        <v>7.05</v>
      </c>
      <c r="C169" s="89">
        <f>(100-D169)/100</f>
        <v>0.86950000000000005</v>
      </c>
      <c r="D169" s="89">
        <f>D166*0.15</f>
        <v>13.049999999999999</v>
      </c>
      <c r="E169" s="90">
        <v>0.9415</v>
      </c>
      <c r="F169" s="90">
        <v>0.94450000000000001</v>
      </c>
      <c r="G169" s="90">
        <v>0.94750000000000001</v>
      </c>
      <c r="H169" s="90">
        <v>0.94599999999999995</v>
      </c>
      <c r="I169" s="90">
        <v>0.95799999999999996</v>
      </c>
      <c r="J169" s="90">
        <v>0.95799999999999996</v>
      </c>
      <c r="K169" s="90">
        <v>0.95799999999999996</v>
      </c>
      <c r="L169" s="90">
        <v>0.94</v>
      </c>
      <c r="M169" s="8"/>
    </row>
    <row r="170" spans="1:13">
      <c r="A170" s="88" t="s">
        <v>689</v>
      </c>
      <c r="B170" s="89">
        <f>B166*0.3</f>
        <v>14.1</v>
      </c>
      <c r="C170" s="89">
        <f>(100-D170)/100</f>
        <v>0.7390000000000001</v>
      </c>
      <c r="D170" s="89">
        <f>D166*0.3</f>
        <v>26.099999999999998</v>
      </c>
      <c r="E170" s="90">
        <v>0.84399999999999997</v>
      </c>
      <c r="F170" s="90">
        <v>0.85199999999999998</v>
      </c>
      <c r="G170" s="90">
        <v>0.86</v>
      </c>
      <c r="H170" s="90">
        <v>0.85599999999999998</v>
      </c>
      <c r="I170" s="90">
        <v>0.88800000000000001</v>
      </c>
      <c r="J170" s="90">
        <v>0.88800000000000001</v>
      </c>
      <c r="K170" s="90">
        <v>0.88800000000000001</v>
      </c>
      <c r="L170" s="90">
        <v>0.84</v>
      </c>
      <c r="M170" s="8"/>
    </row>
    <row r="171" spans="1:13">
      <c r="A171" s="91" t="s">
        <v>726</v>
      </c>
      <c r="B171" s="85">
        <v>45</v>
      </c>
      <c r="C171" s="85"/>
      <c r="D171" s="85">
        <v>85</v>
      </c>
      <c r="E171" s="86">
        <f t="shared" ref="E171:L171" si="36">1 - (E172) * (E173) * (E174) * (E175)</f>
        <v>0.4014994758399999</v>
      </c>
      <c r="F171" s="86">
        <f t="shared" si="36"/>
        <v>0.38379285504000005</v>
      </c>
      <c r="G171" s="86">
        <f t="shared" si="36"/>
        <v>0.36573030784000005</v>
      </c>
      <c r="H171" s="86">
        <f t="shared" si="36"/>
        <v>0.37480633750000003</v>
      </c>
      <c r="I171" s="87">
        <f t="shared" si="36"/>
        <v>0.30936446464000011</v>
      </c>
      <c r="J171" s="87">
        <f t="shared" si="36"/>
        <v>0.41885439999999996</v>
      </c>
      <c r="K171" s="87">
        <f t="shared" si="36"/>
        <v>0.37480633750000003</v>
      </c>
      <c r="L171" s="87">
        <f t="shared" si="36"/>
        <v>0.37480633750000003</v>
      </c>
      <c r="M171" s="8"/>
    </row>
    <row r="172" spans="1:13">
      <c r="A172" s="88" t="s">
        <v>686</v>
      </c>
      <c r="B172" s="89">
        <f>B171*0.15</f>
        <v>6.75</v>
      </c>
      <c r="C172" s="89">
        <f>(100-D172)/100</f>
        <v>0.87250000000000005</v>
      </c>
      <c r="D172" s="89">
        <f>D171*0.15</f>
        <v>12.75</v>
      </c>
      <c r="E172" s="90">
        <v>0.92400000000000004</v>
      </c>
      <c r="F172" s="90">
        <v>0.92800000000000005</v>
      </c>
      <c r="G172" s="90">
        <v>0.93200000000000005</v>
      </c>
      <c r="H172" s="90">
        <v>0.93</v>
      </c>
      <c r="I172" s="90">
        <v>0.94399999999999995</v>
      </c>
      <c r="J172" s="90">
        <v>0.92</v>
      </c>
      <c r="K172" s="90">
        <v>0.93</v>
      </c>
      <c r="L172" s="90">
        <v>0.93</v>
      </c>
      <c r="M172" s="8"/>
    </row>
    <row r="173" spans="1:13">
      <c r="A173" s="88" t="s">
        <v>687</v>
      </c>
      <c r="B173" s="89">
        <f>B171*0.4</f>
        <v>18</v>
      </c>
      <c r="C173" s="89">
        <f>(100-D173)/100</f>
        <v>0.66</v>
      </c>
      <c r="D173" s="89">
        <f>D171*0.4</f>
        <v>34</v>
      </c>
      <c r="E173" s="90">
        <v>0.81</v>
      </c>
      <c r="F173" s="90">
        <v>0.82</v>
      </c>
      <c r="G173" s="90">
        <v>0.83</v>
      </c>
      <c r="H173" s="90">
        <v>0.82499999999999996</v>
      </c>
      <c r="I173" s="90">
        <v>0.86</v>
      </c>
      <c r="J173" s="90">
        <v>0.8</v>
      </c>
      <c r="K173" s="90">
        <v>0.82499999999999996</v>
      </c>
      <c r="L173" s="90">
        <v>0.82499999999999996</v>
      </c>
      <c r="M173" s="8"/>
    </row>
    <row r="174" spans="1:13">
      <c r="A174" s="88" t="s">
        <v>688</v>
      </c>
      <c r="B174" s="89">
        <f>B171*0.15</f>
        <v>6.75</v>
      </c>
      <c r="C174" s="89">
        <f>(100-D174)/100</f>
        <v>0.87250000000000005</v>
      </c>
      <c r="D174" s="89">
        <f>D171*0.15</f>
        <v>12.75</v>
      </c>
      <c r="E174" s="90">
        <v>0.94299999999999995</v>
      </c>
      <c r="F174" s="90">
        <v>0.94599999999999995</v>
      </c>
      <c r="G174" s="90">
        <v>0.94899999999999995</v>
      </c>
      <c r="H174" s="90">
        <v>0.94750000000000001</v>
      </c>
      <c r="I174" s="90">
        <v>0.95799999999999996</v>
      </c>
      <c r="J174" s="90">
        <v>0.94</v>
      </c>
      <c r="K174" s="90">
        <v>0.94750000000000001</v>
      </c>
      <c r="L174" s="90">
        <v>0.94750000000000001</v>
      </c>
      <c r="M174" s="8"/>
    </row>
    <row r="175" spans="1:13">
      <c r="A175" s="88" t="s">
        <v>689</v>
      </c>
      <c r="B175" s="89">
        <f>B171*0.3</f>
        <v>13.5</v>
      </c>
      <c r="C175" s="89">
        <f>(100-D175)/100</f>
        <v>0.745</v>
      </c>
      <c r="D175" s="89">
        <f>D171*0.3</f>
        <v>25.5</v>
      </c>
      <c r="E175" s="90">
        <v>0.84799999999999998</v>
      </c>
      <c r="F175" s="90">
        <v>0.85599999999999998</v>
      </c>
      <c r="G175" s="90">
        <v>0.86399999999999999</v>
      </c>
      <c r="H175" s="90">
        <v>0.86</v>
      </c>
      <c r="I175" s="90">
        <v>0.88800000000000001</v>
      </c>
      <c r="J175" s="90">
        <v>0.84</v>
      </c>
      <c r="K175" s="90">
        <v>0.86</v>
      </c>
      <c r="L175" s="90">
        <v>0.86</v>
      </c>
      <c r="M175" s="8"/>
    </row>
    <row r="176" spans="1:13">
      <c r="A176" s="91" t="s">
        <v>727</v>
      </c>
      <c r="B176" s="85">
        <v>45</v>
      </c>
      <c r="C176" s="85"/>
      <c r="D176" s="85">
        <v>85</v>
      </c>
      <c r="E176" s="86">
        <f t="shared" ref="E176:L176" si="37">1 - (E177)</f>
        <v>7.5999999999999956E-2</v>
      </c>
      <c r="F176" s="86">
        <f t="shared" si="37"/>
        <v>7.1999999999999953E-2</v>
      </c>
      <c r="G176" s="86">
        <f t="shared" si="37"/>
        <v>6.7999999999999949E-2</v>
      </c>
      <c r="H176" s="86">
        <f t="shared" si="37"/>
        <v>6.9999999999999951E-2</v>
      </c>
      <c r="I176" s="87">
        <f t="shared" si="37"/>
        <v>6.9999999999999951E-2</v>
      </c>
      <c r="J176" s="87">
        <f t="shared" si="37"/>
        <v>6.9999999999999951E-2</v>
      </c>
      <c r="K176" s="87">
        <f t="shared" si="37"/>
        <v>6.9999999999999951E-2</v>
      </c>
      <c r="L176" s="87">
        <f t="shared" si="37"/>
        <v>7.999999999999996E-2</v>
      </c>
      <c r="M176" s="8"/>
    </row>
    <row r="177" spans="1:14">
      <c r="A177" s="88" t="s">
        <v>686</v>
      </c>
      <c r="B177" s="89">
        <f>B176*0.15</f>
        <v>6.75</v>
      </c>
      <c r="C177" s="89">
        <f>(100-D177)/100</f>
        <v>0.87250000000000005</v>
      </c>
      <c r="D177" s="89">
        <f>D176*0.15</f>
        <v>12.75</v>
      </c>
      <c r="E177" s="90">
        <v>0.92400000000000004</v>
      </c>
      <c r="F177" s="90">
        <v>0.92800000000000005</v>
      </c>
      <c r="G177" s="90">
        <v>0.93200000000000005</v>
      </c>
      <c r="H177" s="90">
        <v>0.93</v>
      </c>
      <c r="I177" s="90">
        <v>0.93</v>
      </c>
      <c r="J177" s="90">
        <v>0.93</v>
      </c>
      <c r="K177" s="90">
        <v>0.93</v>
      </c>
      <c r="L177" s="90">
        <v>0.92</v>
      </c>
      <c r="M177" s="8"/>
    </row>
    <row r="178" spans="1:14">
      <c r="A178" s="91" t="s">
        <v>728</v>
      </c>
      <c r="B178" s="85">
        <v>45</v>
      </c>
      <c r="C178" s="85"/>
      <c r="D178" s="85">
        <v>85</v>
      </c>
      <c r="E178" s="86">
        <f t="shared" ref="E178:L178" si="38">1 - (E179) * (E180) * (E181) * (E182)</f>
        <v>0.4014994758399999</v>
      </c>
      <c r="F178" s="86">
        <f t="shared" si="38"/>
        <v>0.37480633750000003</v>
      </c>
      <c r="G178" s="86">
        <f t="shared" si="38"/>
        <v>0.36573030784000005</v>
      </c>
      <c r="H178" s="86">
        <f t="shared" si="38"/>
        <v>0.38379285504000005</v>
      </c>
      <c r="I178" s="87">
        <f t="shared" si="38"/>
        <v>0.37480633750000003</v>
      </c>
      <c r="J178" s="87">
        <f t="shared" si="38"/>
        <v>0.30936446464000011</v>
      </c>
      <c r="K178" s="87">
        <f t="shared" si="38"/>
        <v>0.37480633750000003</v>
      </c>
      <c r="L178" s="87">
        <f t="shared" si="38"/>
        <v>0.41885439999999996</v>
      </c>
      <c r="M178" s="8"/>
    </row>
    <row r="179" spans="1:14">
      <c r="A179" s="88" t="s">
        <v>686</v>
      </c>
      <c r="B179" s="89">
        <f>B178*0.15</f>
        <v>6.75</v>
      </c>
      <c r="C179" s="89">
        <f>(100-D179)/100</f>
        <v>0.87250000000000005</v>
      </c>
      <c r="D179" s="89">
        <f>D178*0.15</f>
        <v>12.75</v>
      </c>
      <c r="E179" s="90">
        <v>0.92400000000000004</v>
      </c>
      <c r="F179" s="90">
        <v>0.93</v>
      </c>
      <c r="G179" s="90">
        <v>0.93200000000000005</v>
      </c>
      <c r="H179" s="90">
        <v>0.92800000000000005</v>
      </c>
      <c r="I179" s="90">
        <v>0.93</v>
      </c>
      <c r="J179" s="90">
        <v>0.94399999999999995</v>
      </c>
      <c r="K179" s="90">
        <v>0.93</v>
      </c>
      <c r="L179" s="90">
        <v>0.92</v>
      </c>
      <c r="M179" s="8"/>
    </row>
    <row r="180" spans="1:14">
      <c r="A180" s="88" t="s">
        <v>687</v>
      </c>
      <c r="B180" s="89">
        <f>B178*0.4</f>
        <v>18</v>
      </c>
      <c r="C180" s="89">
        <f>(100-D180)/100</f>
        <v>0.66</v>
      </c>
      <c r="D180" s="89">
        <f>D178*0.4</f>
        <v>34</v>
      </c>
      <c r="E180" s="90">
        <v>0.81</v>
      </c>
      <c r="F180" s="90">
        <v>0.82499999999999996</v>
      </c>
      <c r="G180" s="90">
        <v>0.83</v>
      </c>
      <c r="H180" s="90">
        <v>0.82</v>
      </c>
      <c r="I180" s="90">
        <v>0.82499999999999996</v>
      </c>
      <c r="J180" s="90">
        <v>0.86</v>
      </c>
      <c r="K180" s="90">
        <v>0.82499999999999996</v>
      </c>
      <c r="L180" s="90">
        <v>0.8</v>
      </c>
      <c r="M180" s="8"/>
    </row>
    <row r="181" spans="1:14">
      <c r="A181" s="88" t="s">
        <v>688</v>
      </c>
      <c r="B181" s="89">
        <f>B178*0.15</f>
        <v>6.75</v>
      </c>
      <c r="C181" s="89">
        <f>(100-D181)/100</f>
        <v>0.87250000000000005</v>
      </c>
      <c r="D181" s="89">
        <f>D178*0.15</f>
        <v>12.75</v>
      </c>
      <c r="E181" s="90">
        <v>0.94299999999999995</v>
      </c>
      <c r="F181" s="90">
        <v>0.94750000000000001</v>
      </c>
      <c r="G181" s="90">
        <v>0.94899999999999995</v>
      </c>
      <c r="H181" s="90">
        <v>0.94599999999999995</v>
      </c>
      <c r="I181" s="90">
        <v>0.94750000000000001</v>
      </c>
      <c r="J181" s="90">
        <v>0.95799999999999996</v>
      </c>
      <c r="K181" s="90">
        <v>0.94750000000000001</v>
      </c>
      <c r="L181" s="90">
        <v>0.94</v>
      </c>
      <c r="M181" s="8"/>
    </row>
    <row r="182" spans="1:14">
      <c r="A182" s="88" t="s">
        <v>689</v>
      </c>
      <c r="B182" s="89">
        <f>B178*0.3</f>
        <v>13.5</v>
      </c>
      <c r="C182" s="89">
        <f>(100-D182)/100</f>
        <v>0.745</v>
      </c>
      <c r="D182" s="89">
        <f>D178*0.3</f>
        <v>25.5</v>
      </c>
      <c r="E182" s="90">
        <v>0.84799999999999998</v>
      </c>
      <c r="F182" s="90">
        <v>0.86</v>
      </c>
      <c r="G182" s="90">
        <v>0.86399999999999999</v>
      </c>
      <c r="H182" s="90">
        <v>0.85599999999999998</v>
      </c>
      <c r="I182" s="90">
        <v>0.86</v>
      </c>
      <c r="J182" s="90">
        <v>0.88800000000000001</v>
      </c>
      <c r="K182" s="90">
        <v>0.86</v>
      </c>
      <c r="L182" s="90">
        <v>0.84</v>
      </c>
      <c r="M182" s="8"/>
    </row>
    <row r="183" spans="1:14">
      <c r="A183" s="91" t="s">
        <v>729</v>
      </c>
      <c r="B183" s="85">
        <v>45</v>
      </c>
      <c r="C183" s="85"/>
      <c r="D183" s="85">
        <v>85</v>
      </c>
      <c r="E183" s="86">
        <f t="shared" ref="E183:L183" si="39">1 - (E184) * (E185) * (E186) * (E187)</f>
        <v>0.4014994758399999</v>
      </c>
      <c r="F183" s="86">
        <f t="shared" si="39"/>
        <v>0.38379285504000005</v>
      </c>
      <c r="G183" s="86">
        <f t="shared" si="39"/>
        <v>0.36573030784000005</v>
      </c>
      <c r="H183" s="86">
        <f t="shared" si="39"/>
        <v>0.37480633750000003</v>
      </c>
      <c r="I183" s="87">
        <f t="shared" si="39"/>
        <v>0.37480633750000003</v>
      </c>
      <c r="J183" s="87">
        <f t="shared" si="39"/>
        <v>0.41885439999999996</v>
      </c>
      <c r="K183" s="87">
        <f t="shared" si="39"/>
        <v>0.30936446464000011</v>
      </c>
      <c r="L183" s="87">
        <f t="shared" si="39"/>
        <v>0.37480633750000003</v>
      </c>
      <c r="M183" s="8"/>
    </row>
    <row r="184" spans="1:14">
      <c r="A184" s="88" t="s">
        <v>686</v>
      </c>
      <c r="B184" s="89">
        <f>B183*0.15</f>
        <v>6.75</v>
      </c>
      <c r="C184" s="89">
        <f>(100-D184)/100</f>
        <v>0.87250000000000005</v>
      </c>
      <c r="D184" s="89">
        <f>D183*0.15</f>
        <v>12.75</v>
      </c>
      <c r="E184" s="90">
        <v>0.92400000000000004</v>
      </c>
      <c r="F184" s="90">
        <v>0.92800000000000005</v>
      </c>
      <c r="G184" s="90">
        <v>0.93200000000000005</v>
      </c>
      <c r="H184" s="90">
        <v>0.93</v>
      </c>
      <c r="I184" s="90">
        <v>0.93</v>
      </c>
      <c r="J184" s="90">
        <v>0.92</v>
      </c>
      <c r="K184" s="90">
        <v>0.94399999999999995</v>
      </c>
      <c r="L184" s="90">
        <v>0.93</v>
      </c>
      <c r="M184" s="8"/>
    </row>
    <row r="185" spans="1:14">
      <c r="A185" s="88" t="s">
        <v>687</v>
      </c>
      <c r="B185" s="89">
        <f>B183*0.4</f>
        <v>18</v>
      </c>
      <c r="C185" s="89">
        <f>(100-D185)/100</f>
        <v>0.66</v>
      </c>
      <c r="D185" s="89">
        <f>D183*0.4</f>
        <v>34</v>
      </c>
      <c r="E185" s="90">
        <v>0.81</v>
      </c>
      <c r="F185" s="90">
        <v>0.82</v>
      </c>
      <c r="G185" s="90">
        <v>0.83</v>
      </c>
      <c r="H185" s="90">
        <v>0.82499999999999996</v>
      </c>
      <c r="I185" s="90">
        <v>0.82499999999999996</v>
      </c>
      <c r="J185" s="90">
        <v>0.8</v>
      </c>
      <c r="K185" s="90">
        <v>0.86</v>
      </c>
      <c r="L185" s="90">
        <v>0.82499999999999996</v>
      </c>
      <c r="M185" s="8"/>
    </row>
    <row r="186" spans="1:14">
      <c r="A186" s="88" t="s">
        <v>688</v>
      </c>
      <c r="B186" s="89">
        <f>B183*0.15</f>
        <v>6.75</v>
      </c>
      <c r="C186" s="89">
        <f>(100-D186)/100</f>
        <v>0.87250000000000005</v>
      </c>
      <c r="D186" s="89">
        <f>D183*0.15</f>
        <v>12.75</v>
      </c>
      <c r="E186" s="90">
        <v>0.94299999999999995</v>
      </c>
      <c r="F186" s="90">
        <v>0.94599999999999995</v>
      </c>
      <c r="G186" s="90">
        <v>0.94899999999999995</v>
      </c>
      <c r="H186" s="90">
        <v>0.94750000000000001</v>
      </c>
      <c r="I186" s="90">
        <v>0.94750000000000001</v>
      </c>
      <c r="J186" s="90">
        <v>0.94</v>
      </c>
      <c r="K186" s="90">
        <v>0.95799999999999996</v>
      </c>
      <c r="L186" s="90">
        <v>0.94750000000000001</v>
      </c>
      <c r="M186" s="8"/>
    </row>
    <row r="187" spans="1:14">
      <c r="A187" s="88" t="s">
        <v>689</v>
      </c>
      <c r="B187" s="89">
        <f>B183*0.3</f>
        <v>13.5</v>
      </c>
      <c r="C187" s="89">
        <f>(100-D187)/100</f>
        <v>0.745</v>
      </c>
      <c r="D187" s="89">
        <f>D183*0.3</f>
        <v>25.5</v>
      </c>
      <c r="E187" s="90">
        <v>0.84799999999999998</v>
      </c>
      <c r="F187" s="90">
        <v>0.85599999999999998</v>
      </c>
      <c r="G187" s="90">
        <v>0.86399999999999999</v>
      </c>
      <c r="H187" s="90">
        <v>0.86</v>
      </c>
      <c r="I187" s="90">
        <v>0.86</v>
      </c>
      <c r="J187" s="90">
        <v>0.84</v>
      </c>
      <c r="K187" s="90">
        <v>0.88800000000000001</v>
      </c>
      <c r="L187" s="90">
        <v>0.86</v>
      </c>
      <c r="M187" s="8"/>
    </row>
    <row r="188" spans="1:14">
      <c r="A188" s="84" t="s">
        <v>730</v>
      </c>
      <c r="B188" s="85">
        <v>44</v>
      </c>
      <c r="C188" s="85"/>
      <c r="D188" s="85">
        <v>84</v>
      </c>
      <c r="E188" s="86">
        <f t="shared" ref="E188:L188" si="40">1 - (E189) * (E190) * (E191) * (E192)</f>
        <v>0.39269039134000006</v>
      </c>
      <c r="F188" s="86">
        <f t="shared" si="40"/>
        <v>0.37480633750000003</v>
      </c>
      <c r="G188" s="86">
        <f t="shared" si="40"/>
        <v>0.35656423374000001</v>
      </c>
      <c r="H188" s="86">
        <f t="shared" si="40"/>
        <v>0.36573030784000005</v>
      </c>
      <c r="I188" s="87">
        <f t="shared" si="40"/>
        <v>0.30936446464000011</v>
      </c>
      <c r="J188" s="87">
        <f t="shared" si="40"/>
        <v>0.41885439999999996</v>
      </c>
      <c r="K188" s="87">
        <f t="shared" si="40"/>
        <v>0.27992968750000002</v>
      </c>
      <c r="L188" s="87">
        <f t="shared" si="40"/>
        <v>0.30936446464000011</v>
      </c>
      <c r="M188" s="8"/>
    </row>
    <row r="189" spans="1:14">
      <c r="A189" s="88" t="s">
        <v>686</v>
      </c>
      <c r="B189" s="89">
        <f>B188*0.15</f>
        <v>6.6</v>
      </c>
      <c r="C189" s="89">
        <f>(100-D189)/100</f>
        <v>0.87400000000000011</v>
      </c>
      <c r="D189" s="89">
        <f>D188*0.15</f>
        <v>12.6</v>
      </c>
      <c r="E189" s="90">
        <v>0.92600000000000005</v>
      </c>
      <c r="F189" s="90">
        <v>0.93</v>
      </c>
      <c r="G189" s="90">
        <v>0.93400000000000005</v>
      </c>
      <c r="H189" s="90">
        <v>0.93200000000000005</v>
      </c>
      <c r="I189" s="90">
        <v>0.94399999999999995</v>
      </c>
      <c r="J189" s="90">
        <v>0.92</v>
      </c>
      <c r="K189" s="90">
        <v>0.95</v>
      </c>
      <c r="L189" s="90">
        <v>0.94399999999999995</v>
      </c>
      <c r="M189" s="8"/>
      <c r="N189">
        <v>28</v>
      </c>
    </row>
    <row r="190" spans="1:14">
      <c r="A190" s="88" t="s">
        <v>687</v>
      </c>
      <c r="B190" s="89">
        <f>B188*0.4</f>
        <v>17.600000000000001</v>
      </c>
      <c r="C190" s="89">
        <f>(100-D190)/100</f>
        <v>0.66400000000000003</v>
      </c>
      <c r="D190" s="89">
        <f>D188*0.4</f>
        <v>33.6</v>
      </c>
      <c r="E190" s="90">
        <v>0.81499999999999995</v>
      </c>
      <c r="F190" s="90">
        <v>0.82499999999999996</v>
      </c>
      <c r="G190" s="90">
        <v>0.83499999999999996</v>
      </c>
      <c r="H190" s="90">
        <v>0.83</v>
      </c>
      <c r="I190" s="90">
        <v>0.86</v>
      </c>
      <c r="J190" s="90">
        <v>0.8</v>
      </c>
      <c r="K190" s="90">
        <v>0.875</v>
      </c>
      <c r="L190" s="90">
        <v>0.86</v>
      </c>
      <c r="M190" s="8"/>
      <c r="N190" s="3">
        <f>1-(N189*0.2)/100</f>
        <v>0.94399999999999995</v>
      </c>
    </row>
    <row r="191" spans="1:14">
      <c r="A191" s="88" t="s">
        <v>688</v>
      </c>
      <c r="B191" s="89">
        <f>B188*0.15</f>
        <v>6.6</v>
      </c>
      <c r="C191" s="89">
        <f>(100-D191)/100</f>
        <v>0.87400000000000011</v>
      </c>
      <c r="D191" s="89">
        <f>D188*0.15</f>
        <v>12.6</v>
      </c>
      <c r="E191" s="90">
        <v>0.94450000000000001</v>
      </c>
      <c r="F191" s="90">
        <v>0.94750000000000001</v>
      </c>
      <c r="G191" s="90">
        <v>0.95050000000000001</v>
      </c>
      <c r="H191" s="90">
        <v>0.94899999999999995</v>
      </c>
      <c r="I191" s="90">
        <v>0.95799999999999996</v>
      </c>
      <c r="J191" s="90">
        <v>0.94</v>
      </c>
      <c r="K191" s="90">
        <v>0.96250000000000002</v>
      </c>
      <c r="L191" s="90">
        <v>0.95799999999999996</v>
      </c>
      <c r="M191" s="8"/>
      <c r="N191" s="3">
        <f>1-(N189*0.5)/100</f>
        <v>0.86</v>
      </c>
    </row>
    <row r="192" spans="1:14">
      <c r="A192" s="88" t="s">
        <v>689</v>
      </c>
      <c r="B192" s="89">
        <f>B188*0.3</f>
        <v>13.2</v>
      </c>
      <c r="C192" s="89">
        <f>(100-D192)/100</f>
        <v>0.748</v>
      </c>
      <c r="D192" s="89">
        <f>D188*0.3</f>
        <v>25.2</v>
      </c>
      <c r="E192" s="90">
        <v>0.85199999999999998</v>
      </c>
      <c r="F192" s="90">
        <v>0.86</v>
      </c>
      <c r="G192" s="90">
        <v>0.86799999999999999</v>
      </c>
      <c r="H192" s="90">
        <v>0.86399999999999999</v>
      </c>
      <c r="I192" s="90">
        <v>0.88800000000000001</v>
      </c>
      <c r="J192" s="90">
        <v>0.84</v>
      </c>
      <c r="K192" s="90">
        <v>0.9</v>
      </c>
      <c r="L192" s="90">
        <v>0.88800000000000001</v>
      </c>
      <c r="M192" s="8"/>
      <c r="N192" s="3">
        <f>1-(N189*0.15)/100</f>
        <v>0.95799999999999996</v>
      </c>
    </row>
    <row r="193" spans="1:14">
      <c r="A193" s="91" t="s">
        <v>731</v>
      </c>
      <c r="B193" s="85">
        <v>44</v>
      </c>
      <c r="C193" s="85"/>
      <c r="D193" s="85">
        <v>84</v>
      </c>
      <c r="E193" s="86">
        <f t="shared" ref="E193:L193" si="41">1 - (E194) * (E195) * (E196) * (E197)</f>
        <v>0.39269039134000006</v>
      </c>
      <c r="F193" s="86">
        <f t="shared" si="41"/>
        <v>0.37480633750000003</v>
      </c>
      <c r="G193" s="86">
        <f t="shared" si="41"/>
        <v>0.35656423374000001</v>
      </c>
      <c r="H193" s="86">
        <f t="shared" si="41"/>
        <v>0.36573030784000005</v>
      </c>
      <c r="I193" s="87">
        <f t="shared" si="41"/>
        <v>0.37480633750000003</v>
      </c>
      <c r="J193" s="87">
        <f t="shared" si="41"/>
        <v>0.37480633750000003</v>
      </c>
      <c r="K193" s="87">
        <f t="shared" si="41"/>
        <v>0.30936446464000011</v>
      </c>
      <c r="L193" s="87">
        <f t="shared" si="41"/>
        <v>0.30936446464000011</v>
      </c>
      <c r="M193" s="8"/>
      <c r="N193" s="3">
        <f>1-(N189*0.4)/100</f>
        <v>0.88800000000000001</v>
      </c>
    </row>
    <row r="194" spans="1:14">
      <c r="A194" s="88" t="s">
        <v>686</v>
      </c>
      <c r="B194" s="89">
        <f>B193*0.15</f>
        <v>6.6</v>
      </c>
      <c r="C194" s="89">
        <f>(100-D194)/100</f>
        <v>0.87400000000000011</v>
      </c>
      <c r="D194" s="89">
        <f>D193*0.15</f>
        <v>12.6</v>
      </c>
      <c r="E194" s="90">
        <v>0.92600000000000005</v>
      </c>
      <c r="F194" s="90">
        <v>0.93</v>
      </c>
      <c r="G194" s="90">
        <v>0.93400000000000005</v>
      </c>
      <c r="H194" s="90">
        <v>0.93200000000000005</v>
      </c>
      <c r="I194" s="90">
        <v>0.93</v>
      </c>
      <c r="J194" s="90">
        <v>0.93</v>
      </c>
      <c r="K194" s="90">
        <v>0.94399999999999995</v>
      </c>
      <c r="L194" s="90">
        <v>0.94399999999999995</v>
      </c>
      <c r="M194" s="8"/>
    </row>
    <row r="195" spans="1:14">
      <c r="A195" s="88" t="s">
        <v>687</v>
      </c>
      <c r="B195" s="89">
        <f>B193*0.4</f>
        <v>17.600000000000001</v>
      </c>
      <c r="C195" s="89">
        <f>(100-D195)/100</f>
        <v>0.66400000000000003</v>
      </c>
      <c r="D195" s="89">
        <f>D193*0.4</f>
        <v>33.6</v>
      </c>
      <c r="E195" s="90">
        <v>0.81499999999999995</v>
      </c>
      <c r="F195" s="90">
        <v>0.82499999999999996</v>
      </c>
      <c r="G195" s="90">
        <v>0.83499999999999996</v>
      </c>
      <c r="H195" s="90">
        <v>0.83</v>
      </c>
      <c r="I195" s="90">
        <v>0.82499999999999996</v>
      </c>
      <c r="J195" s="90">
        <v>0.82499999999999996</v>
      </c>
      <c r="K195" s="90">
        <v>0.86</v>
      </c>
      <c r="L195" s="90">
        <v>0.86</v>
      </c>
      <c r="M195" s="8"/>
    </row>
    <row r="196" spans="1:14">
      <c r="A196" s="88" t="s">
        <v>688</v>
      </c>
      <c r="B196" s="89">
        <f>B193*0.15</f>
        <v>6.6</v>
      </c>
      <c r="C196" s="89">
        <f>(100-D196)/100</f>
        <v>0.87400000000000011</v>
      </c>
      <c r="D196" s="89">
        <f>D193*0.15</f>
        <v>12.6</v>
      </c>
      <c r="E196" s="90">
        <v>0.94450000000000001</v>
      </c>
      <c r="F196" s="90">
        <v>0.94750000000000001</v>
      </c>
      <c r="G196" s="90">
        <v>0.95050000000000001</v>
      </c>
      <c r="H196" s="90">
        <v>0.94899999999999995</v>
      </c>
      <c r="I196" s="90">
        <v>0.94750000000000001</v>
      </c>
      <c r="J196" s="90">
        <v>0.94750000000000001</v>
      </c>
      <c r="K196" s="90">
        <v>0.95799999999999996</v>
      </c>
      <c r="L196" s="90">
        <v>0.95799999999999996</v>
      </c>
      <c r="M196" s="8"/>
    </row>
    <row r="197" spans="1:14">
      <c r="A197" s="88" t="s">
        <v>689</v>
      </c>
      <c r="B197" s="89">
        <f>B193*0.3</f>
        <v>13.2</v>
      </c>
      <c r="C197" s="89">
        <f>(100-D197)/100</f>
        <v>0.748</v>
      </c>
      <c r="D197" s="89">
        <f>D193*0.3</f>
        <v>25.2</v>
      </c>
      <c r="E197" s="90">
        <v>0.85199999999999998</v>
      </c>
      <c r="F197" s="90">
        <v>0.86</v>
      </c>
      <c r="G197" s="90">
        <v>0.86799999999999999</v>
      </c>
      <c r="H197" s="90">
        <v>0.86399999999999999</v>
      </c>
      <c r="I197" s="90">
        <v>0.86</v>
      </c>
      <c r="J197" s="90">
        <v>0.86</v>
      </c>
      <c r="K197" s="90">
        <v>0.88800000000000001</v>
      </c>
      <c r="L197" s="90">
        <v>0.88800000000000001</v>
      </c>
      <c r="M197" s="8"/>
    </row>
    <row r="198" spans="1:14">
      <c r="A198" s="84" t="s">
        <v>732</v>
      </c>
      <c r="B198" s="85">
        <v>44</v>
      </c>
      <c r="C198" s="85"/>
      <c r="D198" s="85">
        <v>84</v>
      </c>
      <c r="E198" s="86">
        <f t="shared" ref="E198:L198" si="42">1 - (E199)</f>
        <v>7.3999999999999955E-2</v>
      </c>
      <c r="F198" s="86">
        <f t="shared" si="42"/>
        <v>6.9999999999999951E-2</v>
      </c>
      <c r="G198" s="86">
        <f t="shared" si="42"/>
        <v>6.5999999999999948E-2</v>
      </c>
      <c r="H198" s="86">
        <f t="shared" si="42"/>
        <v>6.7999999999999949E-2</v>
      </c>
      <c r="I198" s="87">
        <f t="shared" si="42"/>
        <v>6.9999999999999951E-2</v>
      </c>
      <c r="J198" s="87">
        <f t="shared" si="42"/>
        <v>6.9999999999999951E-2</v>
      </c>
      <c r="K198" s="87">
        <f t="shared" si="42"/>
        <v>5.600000000000005E-2</v>
      </c>
      <c r="L198" s="87">
        <f t="shared" si="42"/>
        <v>5.600000000000005E-2</v>
      </c>
      <c r="M198" s="8"/>
    </row>
    <row r="199" spans="1:14">
      <c r="A199" s="88" t="s">
        <v>686</v>
      </c>
      <c r="B199" s="89">
        <f>B198*0.15</f>
        <v>6.6</v>
      </c>
      <c r="C199" s="89">
        <f>(100-D199)/100</f>
        <v>0.87400000000000011</v>
      </c>
      <c r="D199" s="89">
        <f>D198*0.15</f>
        <v>12.6</v>
      </c>
      <c r="E199" s="90">
        <v>0.92600000000000005</v>
      </c>
      <c r="F199" s="90">
        <v>0.93</v>
      </c>
      <c r="G199" s="90">
        <v>0.93400000000000005</v>
      </c>
      <c r="H199" s="90">
        <v>0.93200000000000005</v>
      </c>
      <c r="I199" s="90">
        <v>0.93</v>
      </c>
      <c r="J199" s="90">
        <v>0.93</v>
      </c>
      <c r="K199" s="90">
        <v>0.94399999999999995</v>
      </c>
      <c r="L199" s="90">
        <v>0.94399999999999995</v>
      </c>
      <c r="M199" s="8"/>
    </row>
    <row r="200" spans="1:14">
      <c r="A200" s="84" t="s">
        <v>733</v>
      </c>
      <c r="B200" s="85">
        <v>44</v>
      </c>
      <c r="C200" s="85"/>
      <c r="D200" s="85">
        <v>84</v>
      </c>
      <c r="E200" s="86">
        <f t="shared" ref="E200:L200" si="43">1 - (E201) * (E202) * (E203) * (E204)</f>
        <v>0.39269039134000006</v>
      </c>
      <c r="F200" s="86">
        <f t="shared" si="43"/>
        <v>0.37480633750000003</v>
      </c>
      <c r="G200" s="86">
        <f t="shared" si="43"/>
        <v>0.35656423374000001</v>
      </c>
      <c r="H200" s="86">
        <f t="shared" si="43"/>
        <v>0.36573030784000005</v>
      </c>
      <c r="I200" s="87">
        <f t="shared" si="43"/>
        <v>0.30936446464000011</v>
      </c>
      <c r="J200" s="87">
        <f t="shared" si="43"/>
        <v>0.30936446464000011</v>
      </c>
      <c r="K200" s="87">
        <f t="shared" si="43"/>
        <v>0.41885439999999996</v>
      </c>
      <c r="L200" s="87">
        <f t="shared" si="43"/>
        <v>0.37480633750000003</v>
      </c>
      <c r="M200" s="8"/>
    </row>
    <row r="201" spans="1:14">
      <c r="A201" s="88" t="s">
        <v>686</v>
      </c>
      <c r="B201" s="89">
        <f>B200*0.15</f>
        <v>6.6</v>
      </c>
      <c r="C201" s="89">
        <f>(100-D201)/100</f>
        <v>0.87400000000000011</v>
      </c>
      <c r="D201" s="89">
        <f>D200*0.15</f>
        <v>12.6</v>
      </c>
      <c r="E201" s="90">
        <v>0.92600000000000005</v>
      </c>
      <c r="F201" s="90">
        <v>0.93</v>
      </c>
      <c r="G201" s="90">
        <v>0.93400000000000005</v>
      </c>
      <c r="H201" s="90">
        <v>0.93200000000000005</v>
      </c>
      <c r="I201" s="90">
        <v>0.94399999999999995</v>
      </c>
      <c r="J201" s="90">
        <v>0.94399999999999995</v>
      </c>
      <c r="K201" s="90">
        <v>0.92</v>
      </c>
      <c r="L201" s="90">
        <v>0.93</v>
      </c>
      <c r="M201" s="8"/>
    </row>
    <row r="202" spans="1:14">
      <c r="A202" s="88" t="s">
        <v>687</v>
      </c>
      <c r="B202" s="89">
        <f>B200*0.4</f>
        <v>17.600000000000001</v>
      </c>
      <c r="C202" s="89">
        <f>(100-D202)/100</f>
        <v>0.66400000000000003</v>
      </c>
      <c r="D202" s="89">
        <f>D200*0.4</f>
        <v>33.6</v>
      </c>
      <c r="E202" s="90">
        <v>0.81499999999999995</v>
      </c>
      <c r="F202" s="90">
        <v>0.82499999999999996</v>
      </c>
      <c r="G202" s="90">
        <v>0.83499999999999996</v>
      </c>
      <c r="H202" s="90">
        <v>0.83</v>
      </c>
      <c r="I202" s="90">
        <v>0.86</v>
      </c>
      <c r="J202" s="90">
        <v>0.86</v>
      </c>
      <c r="K202" s="90">
        <v>0.8</v>
      </c>
      <c r="L202" s="90">
        <v>0.82499999999999996</v>
      </c>
      <c r="M202" s="8"/>
    </row>
    <row r="203" spans="1:14">
      <c r="A203" s="88" t="s">
        <v>688</v>
      </c>
      <c r="B203" s="89">
        <f>B200*0.15</f>
        <v>6.6</v>
      </c>
      <c r="C203" s="89">
        <f>(100-D203)/100</f>
        <v>0.87400000000000011</v>
      </c>
      <c r="D203" s="89">
        <f>D200*0.15</f>
        <v>12.6</v>
      </c>
      <c r="E203" s="90">
        <v>0.94450000000000001</v>
      </c>
      <c r="F203" s="90">
        <v>0.94750000000000001</v>
      </c>
      <c r="G203" s="90">
        <v>0.95050000000000001</v>
      </c>
      <c r="H203" s="90">
        <v>0.94899999999999995</v>
      </c>
      <c r="I203" s="90">
        <v>0.95799999999999996</v>
      </c>
      <c r="J203" s="90">
        <v>0.95799999999999996</v>
      </c>
      <c r="K203" s="90">
        <v>0.94</v>
      </c>
      <c r="L203" s="90">
        <v>0.94750000000000001</v>
      </c>
      <c r="M203" s="8"/>
    </row>
    <row r="204" spans="1:14">
      <c r="A204" s="88" t="s">
        <v>689</v>
      </c>
      <c r="B204" s="89">
        <f>B200*0.3</f>
        <v>13.2</v>
      </c>
      <c r="C204" s="89">
        <f>(100-D204)/100</f>
        <v>0.748</v>
      </c>
      <c r="D204" s="89">
        <f>D200*0.3</f>
        <v>25.2</v>
      </c>
      <c r="E204" s="90">
        <v>0.85199999999999998</v>
      </c>
      <c r="F204" s="90">
        <v>0.86</v>
      </c>
      <c r="G204" s="90">
        <v>0.86799999999999999</v>
      </c>
      <c r="H204" s="90">
        <v>0.86399999999999999</v>
      </c>
      <c r="I204" s="90">
        <v>0.88800000000000001</v>
      </c>
      <c r="J204" s="90">
        <v>0.88800000000000001</v>
      </c>
      <c r="K204" s="90">
        <v>0.84</v>
      </c>
      <c r="L204" s="90">
        <v>0.86</v>
      </c>
      <c r="M204" s="8"/>
    </row>
    <row r="205" spans="1:14">
      <c r="A205" s="84" t="s">
        <v>734</v>
      </c>
      <c r="B205" s="85">
        <v>44</v>
      </c>
      <c r="C205" s="85"/>
      <c r="D205" s="85">
        <v>84</v>
      </c>
      <c r="E205" s="86">
        <f t="shared" ref="E205:L205" si="44">1 - (E206) * (E207) * (E208) * (E209)</f>
        <v>0.39269039134000006</v>
      </c>
      <c r="F205" s="86">
        <f t="shared" si="44"/>
        <v>0.37480633750000003</v>
      </c>
      <c r="G205" s="86">
        <f t="shared" si="44"/>
        <v>0.35656423374000001</v>
      </c>
      <c r="H205" s="86">
        <f t="shared" si="44"/>
        <v>0.36573030784000005</v>
      </c>
      <c r="I205" s="87">
        <f t="shared" si="44"/>
        <v>0.37480633750000003</v>
      </c>
      <c r="J205" s="87">
        <f t="shared" si="44"/>
        <v>0.37480633750000003</v>
      </c>
      <c r="K205" s="87">
        <f t="shared" si="44"/>
        <v>0.30936446464000011</v>
      </c>
      <c r="L205" s="87">
        <f t="shared" si="44"/>
        <v>0.41885439999999996</v>
      </c>
      <c r="M205" s="8"/>
    </row>
    <row r="206" spans="1:14">
      <c r="A206" s="88" t="s">
        <v>686</v>
      </c>
      <c r="B206" s="89">
        <f>B205*0.15</f>
        <v>6.6</v>
      </c>
      <c r="C206" s="89">
        <f>(100-D206)/100</f>
        <v>0.87400000000000011</v>
      </c>
      <c r="D206" s="89">
        <f>D205*0.15</f>
        <v>12.6</v>
      </c>
      <c r="E206" s="90">
        <v>0.92600000000000005</v>
      </c>
      <c r="F206" s="90">
        <v>0.93</v>
      </c>
      <c r="G206" s="90">
        <v>0.93400000000000005</v>
      </c>
      <c r="H206" s="90">
        <v>0.93200000000000005</v>
      </c>
      <c r="I206" s="90">
        <v>0.93</v>
      </c>
      <c r="J206" s="90">
        <v>0.93</v>
      </c>
      <c r="K206" s="90">
        <v>0.94399999999999995</v>
      </c>
      <c r="L206" s="90">
        <v>0.92</v>
      </c>
      <c r="M206" s="8"/>
    </row>
    <row r="207" spans="1:14">
      <c r="A207" s="88" t="s">
        <v>687</v>
      </c>
      <c r="B207" s="89">
        <f>B205*0.4</f>
        <v>17.600000000000001</v>
      </c>
      <c r="C207" s="89">
        <f>(100-D207)/100</f>
        <v>0.66400000000000003</v>
      </c>
      <c r="D207" s="89">
        <f>D205*0.4</f>
        <v>33.6</v>
      </c>
      <c r="E207" s="90">
        <v>0.81499999999999995</v>
      </c>
      <c r="F207" s="90">
        <v>0.82499999999999996</v>
      </c>
      <c r="G207" s="90">
        <v>0.83499999999999996</v>
      </c>
      <c r="H207" s="90">
        <v>0.83</v>
      </c>
      <c r="I207" s="90">
        <v>0.82499999999999996</v>
      </c>
      <c r="J207" s="90">
        <v>0.82499999999999996</v>
      </c>
      <c r="K207" s="90">
        <v>0.86</v>
      </c>
      <c r="L207" s="90">
        <v>0.8</v>
      </c>
      <c r="M207" s="8"/>
    </row>
    <row r="208" spans="1:14">
      <c r="A208" s="88" t="s">
        <v>688</v>
      </c>
      <c r="B208" s="89">
        <f>B205*0.15</f>
        <v>6.6</v>
      </c>
      <c r="C208" s="89">
        <f>(100-D208)/100</f>
        <v>0.87400000000000011</v>
      </c>
      <c r="D208" s="89">
        <f>D205*0.15</f>
        <v>12.6</v>
      </c>
      <c r="E208" s="90">
        <v>0.94450000000000001</v>
      </c>
      <c r="F208" s="90">
        <v>0.94750000000000001</v>
      </c>
      <c r="G208" s="90">
        <v>0.95050000000000001</v>
      </c>
      <c r="H208" s="90">
        <v>0.94899999999999995</v>
      </c>
      <c r="I208" s="90">
        <v>0.94750000000000001</v>
      </c>
      <c r="J208" s="90">
        <v>0.94750000000000001</v>
      </c>
      <c r="K208" s="90">
        <v>0.95799999999999996</v>
      </c>
      <c r="L208" s="90">
        <v>0.94</v>
      </c>
      <c r="M208" s="8"/>
    </row>
    <row r="209" spans="1:14">
      <c r="A209" s="88" t="s">
        <v>689</v>
      </c>
      <c r="B209" s="89">
        <f>B205*0.3</f>
        <v>13.2</v>
      </c>
      <c r="C209" s="89">
        <f>(100-D209)/100</f>
        <v>0.748</v>
      </c>
      <c r="D209" s="89">
        <f>D205*0.3</f>
        <v>25.2</v>
      </c>
      <c r="E209" s="90">
        <v>0.85199999999999998</v>
      </c>
      <c r="F209" s="90">
        <v>0.86</v>
      </c>
      <c r="G209" s="90">
        <v>0.86799999999999999</v>
      </c>
      <c r="H209" s="90">
        <v>0.86399999999999999</v>
      </c>
      <c r="I209" s="90">
        <v>0.86</v>
      </c>
      <c r="J209" s="90">
        <v>0.86</v>
      </c>
      <c r="K209" s="90">
        <v>0.88800000000000001</v>
      </c>
      <c r="L209" s="90">
        <v>0.84</v>
      </c>
      <c r="M209" s="8"/>
    </row>
    <row r="210" spans="1:14">
      <c r="A210" s="84" t="s">
        <v>735</v>
      </c>
      <c r="B210" s="85">
        <v>44</v>
      </c>
      <c r="C210" s="85"/>
      <c r="D210" s="85">
        <v>84</v>
      </c>
      <c r="E210" s="86">
        <f t="shared" ref="E210:L210" si="45">1 - (E211) * (E212) * (E213) * (E214)</f>
        <v>0.39269039134000006</v>
      </c>
      <c r="F210" s="86">
        <f t="shared" si="45"/>
        <v>0.37480633750000003</v>
      </c>
      <c r="G210" s="86">
        <f t="shared" si="45"/>
        <v>0.35656423374000001</v>
      </c>
      <c r="H210" s="86">
        <f t="shared" si="45"/>
        <v>0.36573030784000005</v>
      </c>
      <c r="I210" s="87">
        <f t="shared" si="45"/>
        <v>0.30936446464000011</v>
      </c>
      <c r="J210" s="87">
        <f t="shared" si="45"/>
        <v>0.37480633750000003</v>
      </c>
      <c r="K210" s="87">
        <f t="shared" si="45"/>
        <v>0.30936446464000011</v>
      </c>
      <c r="L210" s="87">
        <f t="shared" si="45"/>
        <v>0.30936446464000011</v>
      </c>
      <c r="M210" s="8"/>
    </row>
    <row r="211" spans="1:14">
      <c r="A211" s="88" t="s">
        <v>686</v>
      </c>
      <c r="B211" s="89">
        <f>B210*0.15</f>
        <v>6.6</v>
      </c>
      <c r="C211" s="89">
        <f>(100-D211)/100</f>
        <v>0.87400000000000011</v>
      </c>
      <c r="D211" s="89">
        <f>D210*0.15</f>
        <v>12.6</v>
      </c>
      <c r="E211" s="90">
        <v>0.92600000000000005</v>
      </c>
      <c r="F211" s="90">
        <v>0.93</v>
      </c>
      <c r="G211" s="90">
        <v>0.93400000000000005</v>
      </c>
      <c r="H211" s="90">
        <v>0.93200000000000005</v>
      </c>
      <c r="I211" s="90">
        <v>0.94399999999999995</v>
      </c>
      <c r="J211" s="90">
        <v>0.93</v>
      </c>
      <c r="K211" s="90">
        <v>0.94399999999999995</v>
      </c>
      <c r="L211" s="90">
        <v>0.94399999999999995</v>
      </c>
      <c r="M211" s="8"/>
    </row>
    <row r="212" spans="1:14">
      <c r="A212" s="88" t="s">
        <v>687</v>
      </c>
      <c r="B212" s="89">
        <f>B210*0.4</f>
        <v>17.600000000000001</v>
      </c>
      <c r="C212" s="89">
        <f>(100-D212)/100</f>
        <v>0.66400000000000003</v>
      </c>
      <c r="D212" s="89">
        <f>D210*0.4</f>
        <v>33.6</v>
      </c>
      <c r="E212" s="90">
        <v>0.81499999999999995</v>
      </c>
      <c r="F212" s="90">
        <v>0.82499999999999996</v>
      </c>
      <c r="G212" s="90">
        <v>0.83499999999999996</v>
      </c>
      <c r="H212" s="90">
        <v>0.83</v>
      </c>
      <c r="I212" s="90">
        <v>0.86</v>
      </c>
      <c r="J212" s="90">
        <v>0.82499999999999996</v>
      </c>
      <c r="K212" s="90">
        <v>0.86</v>
      </c>
      <c r="L212" s="90">
        <v>0.86</v>
      </c>
      <c r="M212" s="8"/>
    </row>
    <row r="213" spans="1:14">
      <c r="A213" s="88" t="s">
        <v>688</v>
      </c>
      <c r="B213" s="89">
        <f>B210*0.15</f>
        <v>6.6</v>
      </c>
      <c r="C213" s="89">
        <f>(100-D213)/100</f>
        <v>0.87400000000000011</v>
      </c>
      <c r="D213" s="89">
        <f>D210*0.15</f>
        <v>12.6</v>
      </c>
      <c r="E213" s="90">
        <v>0.94450000000000001</v>
      </c>
      <c r="F213" s="90">
        <v>0.94750000000000001</v>
      </c>
      <c r="G213" s="90">
        <v>0.95050000000000001</v>
      </c>
      <c r="H213" s="90">
        <v>0.94899999999999995</v>
      </c>
      <c r="I213" s="90">
        <v>0.95799999999999996</v>
      </c>
      <c r="J213" s="90">
        <v>0.94750000000000001</v>
      </c>
      <c r="K213" s="90">
        <v>0.95799999999999996</v>
      </c>
      <c r="L213" s="90">
        <v>0.95799999999999996</v>
      </c>
      <c r="M213" s="8"/>
    </row>
    <row r="214" spans="1:14">
      <c r="A214" s="88" t="s">
        <v>689</v>
      </c>
      <c r="B214" s="89">
        <f>B210*0.3</f>
        <v>13.2</v>
      </c>
      <c r="C214" s="89">
        <f>(100-D214)/100</f>
        <v>0.748</v>
      </c>
      <c r="D214" s="89">
        <f>D210*0.3</f>
        <v>25.2</v>
      </c>
      <c r="E214" s="90">
        <v>0.85199999999999998</v>
      </c>
      <c r="F214" s="90">
        <v>0.86</v>
      </c>
      <c r="G214" s="90">
        <v>0.86799999999999999</v>
      </c>
      <c r="H214" s="90">
        <v>0.86399999999999999</v>
      </c>
      <c r="I214" s="90">
        <v>0.88800000000000001</v>
      </c>
      <c r="J214" s="90">
        <v>0.86</v>
      </c>
      <c r="K214" s="90">
        <v>0.88800000000000001</v>
      </c>
      <c r="L214" s="90">
        <v>0.88800000000000001</v>
      </c>
      <c r="M214" s="8"/>
    </row>
    <row r="215" spans="1:14">
      <c r="A215" s="91" t="s">
        <v>736</v>
      </c>
      <c r="B215" s="85">
        <v>44</v>
      </c>
      <c r="C215" s="85"/>
      <c r="D215" s="85">
        <v>84</v>
      </c>
      <c r="E215" s="86">
        <f t="shared" ref="E215:L215" si="46">1 - (E216) * (E217) * (E218) * (E219)</f>
        <v>0.39269039134000006</v>
      </c>
      <c r="F215" s="86">
        <f t="shared" si="46"/>
        <v>0.37480633750000003</v>
      </c>
      <c r="G215" s="86">
        <f t="shared" si="46"/>
        <v>0.35656423374000001</v>
      </c>
      <c r="H215" s="86">
        <f t="shared" si="46"/>
        <v>0.36573030784000005</v>
      </c>
      <c r="I215" s="87">
        <f t="shared" si="46"/>
        <v>0.37480633750000003</v>
      </c>
      <c r="J215" s="87">
        <f t="shared" si="46"/>
        <v>0.37480633750000003</v>
      </c>
      <c r="K215" s="87">
        <f t="shared" si="46"/>
        <v>0.37480633750000003</v>
      </c>
      <c r="L215" s="87">
        <f t="shared" si="46"/>
        <v>0.41885439999999996</v>
      </c>
      <c r="M215" s="8"/>
    </row>
    <row r="216" spans="1:14">
      <c r="A216" s="88" t="s">
        <v>686</v>
      </c>
      <c r="B216" s="89">
        <f>B215*0.15</f>
        <v>6.6</v>
      </c>
      <c r="C216" s="89">
        <f>(100-D216)/100</f>
        <v>0.87400000000000011</v>
      </c>
      <c r="D216" s="89">
        <f>D215*0.15</f>
        <v>12.6</v>
      </c>
      <c r="E216" s="90">
        <v>0.92600000000000005</v>
      </c>
      <c r="F216" s="90">
        <v>0.93</v>
      </c>
      <c r="G216" s="90">
        <v>0.93400000000000005</v>
      </c>
      <c r="H216" s="90">
        <v>0.93200000000000005</v>
      </c>
      <c r="I216" s="90">
        <v>0.93</v>
      </c>
      <c r="J216" s="90">
        <v>0.93</v>
      </c>
      <c r="K216" s="90">
        <v>0.93</v>
      </c>
      <c r="L216" s="90">
        <v>0.92</v>
      </c>
      <c r="M216" s="8"/>
    </row>
    <row r="217" spans="1:14">
      <c r="A217" s="88" t="s">
        <v>687</v>
      </c>
      <c r="B217" s="89">
        <f>B215*0.4</f>
        <v>17.600000000000001</v>
      </c>
      <c r="C217" s="89">
        <f>(100-D217)/100</f>
        <v>0.66400000000000003</v>
      </c>
      <c r="D217" s="89">
        <f>D215*0.4</f>
        <v>33.6</v>
      </c>
      <c r="E217" s="90">
        <v>0.81499999999999995</v>
      </c>
      <c r="F217" s="90">
        <v>0.82499999999999996</v>
      </c>
      <c r="G217" s="90">
        <v>0.83499999999999996</v>
      </c>
      <c r="H217" s="90">
        <v>0.83</v>
      </c>
      <c r="I217" s="90">
        <v>0.82499999999999996</v>
      </c>
      <c r="J217" s="90">
        <v>0.82499999999999996</v>
      </c>
      <c r="K217" s="90">
        <v>0.82499999999999996</v>
      </c>
      <c r="L217" s="90">
        <v>0.8</v>
      </c>
      <c r="M217" s="8"/>
    </row>
    <row r="218" spans="1:14">
      <c r="A218" s="88" t="s">
        <v>688</v>
      </c>
      <c r="B218" s="89">
        <f>B215*0.15</f>
        <v>6.6</v>
      </c>
      <c r="C218" s="89">
        <f>(100-D218)/100</f>
        <v>0.87400000000000011</v>
      </c>
      <c r="D218" s="89">
        <f>D215*0.15</f>
        <v>12.6</v>
      </c>
      <c r="E218" s="90">
        <v>0.94450000000000001</v>
      </c>
      <c r="F218" s="90">
        <v>0.94750000000000001</v>
      </c>
      <c r="G218" s="90">
        <v>0.95050000000000001</v>
      </c>
      <c r="H218" s="90">
        <v>0.94899999999999995</v>
      </c>
      <c r="I218" s="90">
        <v>0.94750000000000001</v>
      </c>
      <c r="J218" s="90">
        <v>0.94750000000000001</v>
      </c>
      <c r="K218" s="90">
        <v>0.94750000000000001</v>
      </c>
      <c r="L218" s="90">
        <v>0.94</v>
      </c>
      <c r="M218" s="8"/>
    </row>
    <row r="219" spans="1:14">
      <c r="A219" s="88" t="s">
        <v>689</v>
      </c>
      <c r="B219" s="89">
        <f>B215*0.3</f>
        <v>13.2</v>
      </c>
      <c r="C219" s="89">
        <f>(100-D219)/100</f>
        <v>0.748</v>
      </c>
      <c r="D219" s="89">
        <f>D215*0.3</f>
        <v>25.2</v>
      </c>
      <c r="E219" s="90">
        <v>0.85199999999999998</v>
      </c>
      <c r="F219" s="90">
        <v>0.86</v>
      </c>
      <c r="G219" s="90">
        <v>0.86799999999999999</v>
      </c>
      <c r="H219" s="90">
        <v>0.86399999999999999</v>
      </c>
      <c r="I219" s="90">
        <v>0.86</v>
      </c>
      <c r="J219" s="90">
        <v>0.86</v>
      </c>
      <c r="K219" s="90">
        <v>0.86</v>
      </c>
      <c r="L219" s="90">
        <v>0.84</v>
      </c>
      <c r="M219" s="8"/>
    </row>
    <row r="220" spans="1:14">
      <c r="A220" s="84" t="s">
        <v>737</v>
      </c>
      <c r="B220" s="85">
        <v>42</v>
      </c>
      <c r="C220" s="85"/>
      <c r="D220" s="85">
        <v>82</v>
      </c>
      <c r="E220" s="86">
        <f t="shared" ref="E220:L220" si="47">1 - (E221) * (E222) * (E223) * (E224)</f>
        <v>0.38379285504000005</v>
      </c>
      <c r="F220" s="86">
        <f t="shared" si="47"/>
        <v>0.36573030784000005</v>
      </c>
      <c r="G220" s="86">
        <f t="shared" si="47"/>
        <v>0.34730758143999996</v>
      </c>
      <c r="H220" s="86">
        <f t="shared" si="47"/>
        <v>0.35656423374000001</v>
      </c>
      <c r="I220" s="87">
        <f t="shared" si="47"/>
        <v>0.30936446464000011</v>
      </c>
      <c r="J220" s="87">
        <f t="shared" si="47"/>
        <v>0.30936446464000011</v>
      </c>
      <c r="K220" s="87">
        <f t="shared" si="47"/>
        <v>0.30936446464000011</v>
      </c>
      <c r="L220" s="87">
        <f t="shared" si="47"/>
        <v>0.27992968750000002</v>
      </c>
      <c r="M220" s="8"/>
    </row>
    <row r="221" spans="1:14">
      <c r="A221" s="88" t="s">
        <v>686</v>
      </c>
      <c r="B221" s="89">
        <f>B220*0.15</f>
        <v>6.3</v>
      </c>
      <c r="C221" s="89">
        <f>(100-D221)/100</f>
        <v>0.877</v>
      </c>
      <c r="D221" s="89">
        <f>D220*0.15</f>
        <v>12.299999999999999</v>
      </c>
      <c r="E221" s="90">
        <v>0.92800000000000005</v>
      </c>
      <c r="F221" s="90">
        <v>0.93200000000000005</v>
      </c>
      <c r="G221" s="90">
        <v>0.93600000000000005</v>
      </c>
      <c r="H221" s="90">
        <v>0.93400000000000005</v>
      </c>
      <c r="I221" s="90">
        <v>0.94399999999999995</v>
      </c>
      <c r="J221" s="90">
        <v>0.94399999999999995</v>
      </c>
      <c r="K221" s="90">
        <v>0.94399999999999995</v>
      </c>
      <c r="L221" s="90">
        <v>0.95</v>
      </c>
      <c r="M221" s="8"/>
      <c r="N221">
        <v>25</v>
      </c>
    </row>
    <row r="222" spans="1:14">
      <c r="A222" s="88" t="s">
        <v>687</v>
      </c>
      <c r="B222" s="89">
        <f>B220*0.4</f>
        <v>16.8</v>
      </c>
      <c r="C222" s="89">
        <f>(100-D222)/100</f>
        <v>0.67199999999999993</v>
      </c>
      <c r="D222" s="89">
        <f>D220*0.4</f>
        <v>32.800000000000004</v>
      </c>
      <c r="E222" s="90">
        <v>0.82</v>
      </c>
      <c r="F222" s="90">
        <v>0.83</v>
      </c>
      <c r="G222" s="90">
        <v>0.84</v>
      </c>
      <c r="H222" s="90">
        <v>0.83499999999999996</v>
      </c>
      <c r="I222" s="90">
        <v>0.86</v>
      </c>
      <c r="J222" s="90">
        <v>0.86</v>
      </c>
      <c r="K222" s="90">
        <v>0.86</v>
      </c>
      <c r="L222" s="90">
        <v>0.875</v>
      </c>
      <c r="M222" s="8"/>
      <c r="N222" s="3">
        <f>1-(N221*0.2)/100</f>
        <v>0.95</v>
      </c>
    </row>
    <row r="223" spans="1:14">
      <c r="A223" s="88" t="s">
        <v>688</v>
      </c>
      <c r="B223" s="89">
        <f>B220*0.15</f>
        <v>6.3</v>
      </c>
      <c r="C223" s="89">
        <f>(100-D223)/100</f>
        <v>0.877</v>
      </c>
      <c r="D223" s="89">
        <f>D220*0.15</f>
        <v>12.299999999999999</v>
      </c>
      <c r="E223" s="90">
        <v>0.94599999999999995</v>
      </c>
      <c r="F223" s="90">
        <v>0.94899999999999995</v>
      </c>
      <c r="G223" s="90">
        <v>0.95199999999999996</v>
      </c>
      <c r="H223" s="90">
        <v>0.95050000000000001</v>
      </c>
      <c r="I223" s="90">
        <v>0.95799999999999996</v>
      </c>
      <c r="J223" s="90">
        <v>0.95799999999999996</v>
      </c>
      <c r="K223" s="90">
        <v>0.95799999999999996</v>
      </c>
      <c r="L223" s="90">
        <v>0.96250000000000002</v>
      </c>
      <c r="M223" s="8"/>
      <c r="N223" s="3">
        <f>1-(N221*0.5)/100</f>
        <v>0.875</v>
      </c>
    </row>
    <row r="224" spans="1:14">
      <c r="A224" s="88" t="s">
        <v>689</v>
      </c>
      <c r="B224" s="89">
        <f>B220*0.3</f>
        <v>12.6</v>
      </c>
      <c r="C224" s="89">
        <f>(100-D224)/100</f>
        <v>0.754</v>
      </c>
      <c r="D224" s="89">
        <f>D220*0.3</f>
        <v>24.599999999999998</v>
      </c>
      <c r="E224" s="90">
        <v>0.85599999999999998</v>
      </c>
      <c r="F224" s="90">
        <v>0.86399999999999999</v>
      </c>
      <c r="G224" s="90">
        <v>0.872</v>
      </c>
      <c r="H224" s="90">
        <v>0.86799999999999999</v>
      </c>
      <c r="I224" s="90">
        <v>0.88800000000000001</v>
      </c>
      <c r="J224" s="90">
        <v>0.88800000000000001</v>
      </c>
      <c r="K224" s="90">
        <v>0.88800000000000001</v>
      </c>
      <c r="L224" s="90">
        <v>0.9</v>
      </c>
      <c r="M224" s="8"/>
      <c r="N224" s="3">
        <f>1-(N221*0.15)/100</f>
        <v>0.96250000000000002</v>
      </c>
    </row>
    <row r="225" spans="1:14">
      <c r="A225" s="84" t="s">
        <v>738</v>
      </c>
      <c r="B225" s="85">
        <v>42</v>
      </c>
      <c r="C225" s="85"/>
      <c r="D225" s="85">
        <v>82</v>
      </c>
      <c r="E225" s="86">
        <f t="shared" ref="E225:L225" si="48">1 - (E226) * (E227) * (E228) * (E229)</f>
        <v>0.38379285504000005</v>
      </c>
      <c r="F225" s="86">
        <f t="shared" si="48"/>
        <v>0.36573030784000005</v>
      </c>
      <c r="G225" s="86">
        <f t="shared" si="48"/>
        <v>0.34730758143999996</v>
      </c>
      <c r="H225" s="86">
        <f t="shared" si="48"/>
        <v>0.35656423374000001</v>
      </c>
      <c r="I225" s="87">
        <f t="shared" si="48"/>
        <v>0.37480633750000003</v>
      </c>
      <c r="J225" s="87">
        <f t="shared" si="48"/>
        <v>0.27992968750000002</v>
      </c>
      <c r="K225" s="87">
        <f t="shared" si="48"/>
        <v>0.27992968750000002</v>
      </c>
      <c r="L225" s="87">
        <f t="shared" si="48"/>
        <v>0.30936446464000011</v>
      </c>
      <c r="N225" s="3">
        <f>1-(N221*0.4)/100</f>
        <v>0.9</v>
      </c>
    </row>
    <row r="226" spans="1:14">
      <c r="A226" s="88" t="s">
        <v>686</v>
      </c>
      <c r="B226" s="89">
        <f>B225*0.15</f>
        <v>6.3</v>
      </c>
      <c r="C226" s="89">
        <f>(100-D226)/100</f>
        <v>0.877</v>
      </c>
      <c r="D226" s="89">
        <f>D225*0.15</f>
        <v>12.299999999999999</v>
      </c>
      <c r="E226" s="90">
        <v>0.92800000000000005</v>
      </c>
      <c r="F226" s="90">
        <v>0.93200000000000005</v>
      </c>
      <c r="G226" s="90">
        <v>0.93600000000000005</v>
      </c>
      <c r="H226" s="90">
        <v>0.93400000000000005</v>
      </c>
      <c r="I226" s="90">
        <v>0.93</v>
      </c>
      <c r="J226" s="90">
        <v>0.95</v>
      </c>
      <c r="K226" s="90">
        <v>0.95</v>
      </c>
      <c r="L226" s="90">
        <v>0.94399999999999995</v>
      </c>
    </row>
    <row r="227" spans="1:14">
      <c r="A227" s="88" t="s">
        <v>687</v>
      </c>
      <c r="B227" s="89">
        <f>B225*0.4</f>
        <v>16.8</v>
      </c>
      <c r="C227" s="89">
        <f>(100-D227)/100</f>
        <v>0.67199999999999993</v>
      </c>
      <c r="D227" s="89">
        <f>D225*0.4</f>
        <v>32.800000000000004</v>
      </c>
      <c r="E227" s="90">
        <v>0.82</v>
      </c>
      <c r="F227" s="90">
        <v>0.83</v>
      </c>
      <c r="G227" s="90">
        <v>0.84</v>
      </c>
      <c r="H227" s="90">
        <v>0.83499999999999996</v>
      </c>
      <c r="I227" s="90">
        <v>0.82499999999999996</v>
      </c>
      <c r="J227" s="90">
        <v>0.875</v>
      </c>
      <c r="K227" s="90">
        <v>0.875</v>
      </c>
      <c r="L227" s="90">
        <v>0.86</v>
      </c>
    </row>
    <row r="228" spans="1:14">
      <c r="A228" s="88" t="s">
        <v>688</v>
      </c>
      <c r="B228" s="89">
        <f>B225*0.15</f>
        <v>6.3</v>
      </c>
      <c r="C228" s="89">
        <f>(100-D228)/100</f>
        <v>0.877</v>
      </c>
      <c r="D228" s="89">
        <f>D225*0.15</f>
        <v>12.299999999999999</v>
      </c>
      <c r="E228" s="90">
        <v>0.94599999999999995</v>
      </c>
      <c r="F228" s="90">
        <v>0.94899999999999995</v>
      </c>
      <c r="G228" s="90">
        <v>0.95199999999999996</v>
      </c>
      <c r="H228" s="90">
        <v>0.95050000000000001</v>
      </c>
      <c r="I228" s="90">
        <v>0.94750000000000001</v>
      </c>
      <c r="J228" s="90">
        <v>0.96250000000000002</v>
      </c>
      <c r="K228" s="90">
        <v>0.96250000000000002</v>
      </c>
      <c r="L228" s="90">
        <v>0.95799999999999996</v>
      </c>
    </row>
    <row r="229" spans="1:14">
      <c r="A229" s="88" t="s">
        <v>689</v>
      </c>
      <c r="B229" s="89">
        <f>B225*0.3</f>
        <v>12.6</v>
      </c>
      <c r="C229" s="89">
        <f>(100-D229)/100</f>
        <v>0.754</v>
      </c>
      <c r="D229" s="89">
        <f>D225*0.3</f>
        <v>24.599999999999998</v>
      </c>
      <c r="E229" s="90">
        <v>0.85599999999999998</v>
      </c>
      <c r="F229" s="90">
        <v>0.86399999999999999</v>
      </c>
      <c r="G229" s="90">
        <v>0.872</v>
      </c>
      <c r="H229" s="90">
        <v>0.86799999999999999</v>
      </c>
      <c r="I229" s="90">
        <v>0.86</v>
      </c>
      <c r="J229" s="90">
        <v>0.9</v>
      </c>
      <c r="K229" s="90">
        <v>0.9</v>
      </c>
      <c r="L229" s="90">
        <v>0.88800000000000001</v>
      </c>
    </row>
    <row r="230" spans="1:14">
      <c r="A230" s="84" t="s">
        <v>739</v>
      </c>
      <c r="B230" s="85">
        <v>42</v>
      </c>
      <c r="C230" s="85"/>
      <c r="D230" s="85">
        <v>82</v>
      </c>
      <c r="E230" s="86">
        <f t="shared" ref="E230:L230" si="49">1 - (E231)</f>
        <v>7.1999999999999953E-2</v>
      </c>
      <c r="F230" s="86">
        <f t="shared" si="49"/>
        <v>6.7999999999999949E-2</v>
      </c>
      <c r="G230" s="86">
        <f t="shared" si="49"/>
        <v>6.3999999999999946E-2</v>
      </c>
      <c r="H230" s="86">
        <f t="shared" si="49"/>
        <v>6.5999999999999948E-2</v>
      </c>
      <c r="I230" s="87">
        <f t="shared" si="49"/>
        <v>5.600000000000005E-2</v>
      </c>
      <c r="J230" s="87">
        <f t="shared" si="49"/>
        <v>9.9999999999999978E-2</v>
      </c>
      <c r="K230" s="87">
        <f t="shared" si="49"/>
        <v>5.600000000000005E-2</v>
      </c>
      <c r="L230" s="87">
        <f t="shared" si="49"/>
        <v>5.600000000000005E-2</v>
      </c>
    </row>
    <row r="231" spans="1:14">
      <c r="A231" s="88" t="s">
        <v>686</v>
      </c>
      <c r="B231" s="89">
        <f>B230*0.15</f>
        <v>6.3</v>
      </c>
      <c r="C231" s="89">
        <f>(100-D231)/100</f>
        <v>0.877</v>
      </c>
      <c r="D231" s="89">
        <f>D230*0.15</f>
        <v>12.299999999999999</v>
      </c>
      <c r="E231" s="90">
        <v>0.92800000000000005</v>
      </c>
      <c r="F231" s="90">
        <v>0.93200000000000005</v>
      </c>
      <c r="G231" s="90">
        <v>0.93600000000000005</v>
      </c>
      <c r="H231" s="90">
        <v>0.93400000000000005</v>
      </c>
      <c r="I231" s="90">
        <v>0.94399999999999995</v>
      </c>
      <c r="J231" s="90">
        <v>0.9</v>
      </c>
      <c r="K231" s="90">
        <v>0.94399999999999995</v>
      </c>
      <c r="L231" s="90">
        <v>0.94399999999999995</v>
      </c>
    </row>
    <row r="232" spans="1:14">
      <c r="A232" s="84" t="s">
        <v>740</v>
      </c>
      <c r="B232" s="85">
        <v>42</v>
      </c>
      <c r="C232" s="85"/>
      <c r="D232" s="85">
        <v>82</v>
      </c>
      <c r="E232" s="86">
        <f t="shared" ref="E232:L232" si="50">1 - (E233) * (E234) * (E235) * (E236)</f>
        <v>0.37615083999999999</v>
      </c>
      <c r="F232" s="86">
        <f t="shared" si="50"/>
        <v>0.35794204051999989</v>
      </c>
      <c r="G232" s="86">
        <f t="shared" si="50"/>
        <v>0.33937141527999992</v>
      </c>
      <c r="H232" s="86">
        <f t="shared" si="50"/>
        <v>0.34870222336000001</v>
      </c>
      <c r="I232" s="87">
        <f t="shared" si="50"/>
        <v>0.27992968750000002</v>
      </c>
      <c r="J232" s="87">
        <f t="shared" si="50"/>
        <v>0.41885439999999996</v>
      </c>
      <c r="K232" s="87">
        <f t="shared" si="50"/>
        <v>0.30936446464000011</v>
      </c>
      <c r="L232" s="87">
        <f t="shared" si="50"/>
        <v>0.30936446464000011</v>
      </c>
    </row>
    <row r="233" spans="1:14">
      <c r="A233" s="88" t="s">
        <v>686</v>
      </c>
      <c r="B233" s="89">
        <f>B232*0.15</f>
        <v>6.3</v>
      </c>
      <c r="C233" s="89">
        <f>(100-D233)/100</f>
        <v>0.877</v>
      </c>
      <c r="D233" s="89">
        <f>D232*0.15</f>
        <v>12.299999999999999</v>
      </c>
      <c r="E233" s="90">
        <v>0.92800000000000005</v>
      </c>
      <c r="F233" s="90">
        <v>0.93200000000000005</v>
      </c>
      <c r="G233" s="90">
        <v>0.93600000000000005</v>
      </c>
      <c r="H233" s="90">
        <v>0.93400000000000005</v>
      </c>
      <c r="I233" s="90">
        <v>0.95</v>
      </c>
      <c r="J233" s="90">
        <v>0.92</v>
      </c>
      <c r="K233" s="90">
        <v>0.94399999999999995</v>
      </c>
      <c r="L233" s="90">
        <v>0.94399999999999995</v>
      </c>
    </row>
    <row r="234" spans="1:14">
      <c r="A234" s="88" t="s">
        <v>687</v>
      </c>
      <c r="B234" s="89">
        <f>B232*0.4</f>
        <v>16.8</v>
      </c>
      <c r="C234" s="89">
        <f>(100-D234)/100</f>
        <v>0.67199999999999993</v>
      </c>
      <c r="D234" s="89">
        <f>D232*0.4</f>
        <v>32.800000000000004</v>
      </c>
      <c r="E234" s="90">
        <v>0.82499999999999996</v>
      </c>
      <c r="F234" s="90">
        <v>0.83499999999999996</v>
      </c>
      <c r="G234" s="90">
        <v>0.84499999999999997</v>
      </c>
      <c r="H234" s="90">
        <v>0.84</v>
      </c>
      <c r="I234" s="90">
        <v>0.875</v>
      </c>
      <c r="J234" s="90">
        <v>0.8</v>
      </c>
      <c r="K234" s="90">
        <v>0.86</v>
      </c>
      <c r="L234" s="90">
        <v>0.86</v>
      </c>
      <c r="M234" s="8"/>
    </row>
    <row r="235" spans="1:14">
      <c r="A235" s="88" t="s">
        <v>688</v>
      </c>
      <c r="B235" s="89">
        <f>B232*0.15</f>
        <v>6.3</v>
      </c>
      <c r="C235" s="89">
        <f>(100-D235)/100</f>
        <v>0.877</v>
      </c>
      <c r="D235" s="89">
        <f>D232*0.15</f>
        <v>12.299999999999999</v>
      </c>
      <c r="E235" s="90">
        <v>0.94750000000000001</v>
      </c>
      <c r="F235" s="90">
        <v>0.95050000000000001</v>
      </c>
      <c r="G235" s="90">
        <v>0.95350000000000001</v>
      </c>
      <c r="H235" s="90">
        <v>0.95199999999999996</v>
      </c>
      <c r="I235" s="90">
        <v>0.96250000000000002</v>
      </c>
      <c r="J235" s="90">
        <v>0.94</v>
      </c>
      <c r="K235" s="90">
        <v>0.95799999999999996</v>
      </c>
      <c r="L235" s="90">
        <v>0.95799999999999996</v>
      </c>
    </row>
    <row r="236" spans="1:14">
      <c r="A236" s="88" t="s">
        <v>689</v>
      </c>
      <c r="B236" s="89">
        <f>B232*0.3</f>
        <v>12.6</v>
      </c>
      <c r="C236" s="89">
        <f>(100-D236)/100</f>
        <v>0.754</v>
      </c>
      <c r="D236" s="89">
        <f>D232*0.3</f>
        <v>24.599999999999998</v>
      </c>
      <c r="E236" s="90">
        <v>0.86</v>
      </c>
      <c r="F236" s="90">
        <v>0.86799999999999999</v>
      </c>
      <c r="G236" s="90">
        <v>0.876</v>
      </c>
      <c r="H236" s="90">
        <v>0.872</v>
      </c>
      <c r="I236" s="90">
        <v>0.9</v>
      </c>
      <c r="J236" s="90">
        <v>0.84</v>
      </c>
      <c r="K236" s="90">
        <v>0.88800000000000001</v>
      </c>
      <c r="L236" s="90">
        <v>0.88800000000000001</v>
      </c>
    </row>
    <row r="237" spans="1:14">
      <c r="A237" s="84" t="s">
        <v>741</v>
      </c>
      <c r="B237" s="85">
        <v>42</v>
      </c>
      <c r="C237" s="85"/>
      <c r="D237" s="85">
        <v>82</v>
      </c>
      <c r="E237" s="86">
        <f t="shared" ref="E237:L237" si="51">1 - (E238)</f>
        <v>7.1999999999999953E-2</v>
      </c>
      <c r="F237" s="86">
        <f t="shared" si="51"/>
        <v>6.7999999999999949E-2</v>
      </c>
      <c r="G237" s="86">
        <f t="shared" si="51"/>
        <v>6.3999999999999946E-2</v>
      </c>
      <c r="H237" s="86">
        <f t="shared" si="51"/>
        <v>6.5999999999999948E-2</v>
      </c>
      <c r="I237" s="87">
        <f t="shared" si="51"/>
        <v>5.600000000000005E-2</v>
      </c>
      <c r="J237" s="87">
        <f t="shared" si="51"/>
        <v>5.600000000000005E-2</v>
      </c>
      <c r="K237" s="87">
        <f t="shared" si="51"/>
        <v>3.0000000000000027E-2</v>
      </c>
      <c r="L237" s="87">
        <f t="shared" si="51"/>
        <v>5.600000000000005E-2</v>
      </c>
    </row>
    <row r="238" spans="1:14">
      <c r="A238" s="88" t="s">
        <v>686</v>
      </c>
      <c r="B238" s="89">
        <f>B237*0.15</f>
        <v>6.3</v>
      </c>
      <c r="C238" s="89">
        <f>(100-D238)/100</f>
        <v>0.877</v>
      </c>
      <c r="D238" s="89">
        <f>D237*0.15</f>
        <v>12.299999999999999</v>
      </c>
      <c r="E238" s="90">
        <v>0.92800000000000005</v>
      </c>
      <c r="F238" s="90">
        <v>0.93200000000000005</v>
      </c>
      <c r="G238" s="90">
        <v>0.93600000000000005</v>
      </c>
      <c r="H238" s="90">
        <v>0.93400000000000005</v>
      </c>
      <c r="I238" s="90">
        <v>0.94399999999999995</v>
      </c>
      <c r="J238" s="90">
        <v>0.94399999999999995</v>
      </c>
      <c r="K238" s="90">
        <v>0.97</v>
      </c>
      <c r="L238" s="90">
        <v>0.94399999999999995</v>
      </c>
    </row>
    <row r="239" spans="1:14">
      <c r="A239" s="84" t="s">
        <v>742</v>
      </c>
      <c r="B239" s="85">
        <v>42</v>
      </c>
      <c r="C239" s="85"/>
      <c r="D239" s="85">
        <v>82</v>
      </c>
      <c r="E239" s="86">
        <f t="shared" ref="E239:L239" si="52">1 - (E240) * (E241) * (E242) * (E243)</f>
        <v>0.37615083999999999</v>
      </c>
      <c r="F239" s="86">
        <f t="shared" si="52"/>
        <v>0.39269039134000006</v>
      </c>
      <c r="G239" s="86">
        <f t="shared" si="52"/>
        <v>0.33937141527999992</v>
      </c>
      <c r="H239" s="86">
        <f t="shared" si="52"/>
        <v>0.34870222336000001</v>
      </c>
      <c r="I239" s="87">
        <f t="shared" si="52"/>
        <v>0.30936446464000011</v>
      </c>
      <c r="J239" s="87">
        <f t="shared" si="52"/>
        <v>0.30936446464000011</v>
      </c>
      <c r="K239" s="87">
        <f t="shared" si="52"/>
        <v>0.30936446464000011</v>
      </c>
      <c r="L239" s="87">
        <f t="shared" si="52"/>
        <v>0.27992968750000002</v>
      </c>
      <c r="M239" s="8"/>
    </row>
    <row r="240" spans="1:14">
      <c r="A240" s="88" t="s">
        <v>686</v>
      </c>
      <c r="B240" s="89">
        <f>B239*0.15</f>
        <v>6.3</v>
      </c>
      <c r="C240" s="89">
        <f>(100-D240)/100</f>
        <v>0.877</v>
      </c>
      <c r="D240" s="89">
        <f>D239*0.15</f>
        <v>12.299999999999999</v>
      </c>
      <c r="E240" s="90">
        <v>0.92800000000000005</v>
      </c>
      <c r="F240" s="90">
        <v>0.92600000000000005</v>
      </c>
      <c r="G240" s="90">
        <v>0.93600000000000005</v>
      </c>
      <c r="H240" s="90">
        <v>0.93400000000000005</v>
      </c>
      <c r="I240" s="90">
        <v>0.94399999999999995</v>
      </c>
      <c r="J240" s="90">
        <v>0.94399999999999995</v>
      </c>
      <c r="K240" s="90">
        <v>0.94399999999999995</v>
      </c>
      <c r="L240" s="90">
        <v>0.95</v>
      </c>
      <c r="M240" s="8"/>
    </row>
    <row r="241" spans="1:13">
      <c r="A241" s="88" t="s">
        <v>687</v>
      </c>
      <c r="B241" s="89">
        <f>B239*0.4</f>
        <v>16.8</v>
      </c>
      <c r="C241" s="89">
        <f>(100-D241)/100</f>
        <v>0.67199999999999993</v>
      </c>
      <c r="D241" s="89">
        <f>D239*0.4</f>
        <v>32.800000000000004</v>
      </c>
      <c r="E241" s="90">
        <v>0.82499999999999996</v>
      </c>
      <c r="F241" s="90">
        <v>0.81499999999999995</v>
      </c>
      <c r="G241" s="90">
        <v>0.84499999999999997</v>
      </c>
      <c r="H241" s="90">
        <v>0.84</v>
      </c>
      <c r="I241" s="90">
        <v>0.86</v>
      </c>
      <c r="J241" s="90">
        <v>0.86</v>
      </c>
      <c r="K241" s="90">
        <v>0.86</v>
      </c>
      <c r="L241" s="90">
        <v>0.875</v>
      </c>
      <c r="M241" s="8"/>
    </row>
    <row r="242" spans="1:13">
      <c r="A242" s="88" t="s">
        <v>688</v>
      </c>
      <c r="B242" s="89">
        <f>B239*0.15</f>
        <v>6.3</v>
      </c>
      <c r="C242" s="89">
        <f>(100-D242)/100</f>
        <v>0.877</v>
      </c>
      <c r="D242" s="89">
        <f>D239*0.15</f>
        <v>12.299999999999999</v>
      </c>
      <c r="E242" s="90">
        <v>0.94750000000000001</v>
      </c>
      <c r="F242" s="90">
        <v>0.94450000000000001</v>
      </c>
      <c r="G242" s="90">
        <v>0.95350000000000001</v>
      </c>
      <c r="H242" s="90">
        <v>0.95199999999999996</v>
      </c>
      <c r="I242" s="90">
        <v>0.95799999999999996</v>
      </c>
      <c r="J242" s="90">
        <v>0.95799999999999996</v>
      </c>
      <c r="K242" s="90">
        <v>0.95799999999999996</v>
      </c>
      <c r="L242" s="90">
        <v>0.96250000000000002</v>
      </c>
      <c r="M242" s="8"/>
    </row>
    <row r="243" spans="1:13">
      <c r="A243" s="88" t="s">
        <v>689</v>
      </c>
      <c r="B243" s="89">
        <f>B239*0.3</f>
        <v>12.6</v>
      </c>
      <c r="C243" s="89">
        <f>(100-D243)/100</f>
        <v>0.754</v>
      </c>
      <c r="D243" s="89">
        <f>D239*0.3</f>
        <v>24.599999999999998</v>
      </c>
      <c r="E243" s="90">
        <v>0.86</v>
      </c>
      <c r="F243" s="90">
        <v>0.85199999999999998</v>
      </c>
      <c r="G243" s="90">
        <v>0.876</v>
      </c>
      <c r="H243" s="90">
        <v>0.872</v>
      </c>
      <c r="I243" s="90">
        <v>0.88800000000000001</v>
      </c>
      <c r="J243" s="90">
        <v>0.88800000000000001</v>
      </c>
      <c r="K243" s="90">
        <v>0.88800000000000001</v>
      </c>
      <c r="L243" s="90">
        <v>0.9</v>
      </c>
      <c r="M243" s="8"/>
    </row>
    <row r="244" spans="1:13">
      <c r="A244" s="84" t="s">
        <v>743</v>
      </c>
      <c r="B244" s="85">
        <v>42</v>
      </c>
      <c r="C244" s="85"/>
      <c r="D244" s="85">
        <v>82</v>
      </c>
      <c r="E244" s="86">
        <f t="shared" ref="E244:L244" si="53">1 - (E245)</f>
        <v>7.1999999999999953E-2</v>
      </c>
      <c r="F244" s="86">
        <f t="shared" si="53"/>
        <v>6.7999999999999949E-2</v>
      </c>
      <c r="G244" s="86">
        <f t="shared" si="53"/>
        <v>6.3999999999999946E-2</v>
      </c>
      <c r="H244" s="86">
        <f t="shared" si="53"/>
        <v>6.5999999999999948E-2</v>
      </c>
      <c r="I244" s="87">
        <f t="shared" si="53"/>
        <v>5.600000000000005E-2</v>
      </c>
      <c r="J244" s="87">
        <f t="shared" si="53"/>
        <v>5.600000000000005E-2</v>
      </c>
      <c r="K244" s="87">
        <f t="shared" si="53"/>
        <v>5.600000000000005E-2</v>
      </c>
      <c r="L244" s="87">
        <f t="shared" si="53"/>
        <v>5.600000000000005E-2</v>
      </c>
      <c r="M244" s="8"/>
    </row>
    <row r="245" spans="1:13">
      <c r="A245" s="88" t="s">
        <v>686</v>
      </c>
      <c r="B245" s="89">
        <f>B244*0.15</f>
        <v>6.3</v>
      </c>
      <c r="C245" s="89">
        <f>(100-D245)/100</f>
        <v>0.877</v>
      </c>
      <c r="D245" s="89">
        <f>D244*0.15</f>
        <v>12.299999999999999</v>
      </c>
      <c r="E245" s="90">
        <v>0.92800000000000005</v>
      </c>
      <c r="F245" s="90">
        <v>0.93200000000000005</v>
      </c>
      <c r="G245" s="90">
        <v>0.93600000000000005</v>
      </c>
      <c r="H245" s="90">
        <v>0.93400000000000005</v>
      </c>
      <c r="I245" s="90">
        <v>0.94399999999999995</v>
      </c>
      <c r="J245" s="90">
        <v>0.94399999999999995</v>
      </c>
      <c r="K245" s="90">
        <v>0.94399999999999995</v>
      </c>
      <c r="L245" s="90">
        <v>0.94399999999999995</v>
      </c>
      <c r="M245" s="8"/>
    </row>
    <row r="246" spans="1:13">
      <c r="A246" s="84" t="s">
        <v>744</v>
      </c>
      <c r="B246" s="85">
        <v>42</v>
      </c>
      <c r="C246" s="85"/>
      <c r="D246" s="85">
        <v>82</v>
      </c>
      <c r="E246" s="86">
        <f t="shared" ref="E246:L246" si="54">1 - (E247)</f>
        <v>7.1999999999999953E-2</v>
      </c>
      <c r="F246" s="86">
        <f t="shared" si="54"/>
        <v>6.7999999999999949E-2</v>
      </c>
      <c r="G246" s="86">
        <f t="shared" si="54"/>
        <v>6.3999999999999946E-2</v>
      </c>
      <c r="H246" s="86">
        <f t="shared" si="54"/>
        <v>6.5999999999999948E-2</v>
      </c>
      <c r="I246" s="87">
        <f t="shared" si="54"/>
        <v>5.600000000000005E-2</v>
      </c>
      <c r="J246" s="87">
        <f t="shared" si="54"/>
        <v>5.600000000000005E-2</v>
      </c>
      <c r="K246" s="87">
        <f t="shared" si="54"/>
        <v>5.600000000000005E-2</v>
      </c>
      <c r="L246" s="87">
        <f t="shared" si="54"/>
        <v>5.600000000000005E-2</v>
      </c>
      <c r="M246" s="8"/>
    </row>
    <row r="247" spans="1:13">
      <c r="A247" s="88" t="s">
        <v>686</v>
      </c>
      <c r="B247" s="89">
        <f>B246*0.15</f>
        <v>6.3</v>
      </c>
      <c r="C247" s="89">
        <f>(100-D247)/100</f>
        <v>0.877</v>
      </c>
      <c r="D247" s="89">
        <f>D246*0.15</f>
        <v>12.299999999999999</v>
      </c>
      <c r="E247" s="90">
        <v>0.92800000000000005</v>
      </c>
      <c r="F247" s="90">
        <v>0.93200000000000005</v>
      </c>
      <c r="G247" s="90">
        <v>0.93600000000000005</v>
      </c>
      <c r="H247" s="90">
        <v>0.93400000000000005</v>
      </c>
      <c r="I247" s="90">
        <v>0.94399999999999995</v>
      </c>
      <c r="J247" s="90">
        <v>0.94399999999999995</v>
      </c>
      <c r="K247" s="90">
        <v>0.94399999999999995</v>
      </c>
      <c r="L247" s="90">
        <v>0.94399999999999995</v>
      </c>
      <c r="M247" s="8"/>
    </row>
    <row r="248" spans="1:13">
      <c r="A248" s="91" t="s">
        <v>745</v>
      </c>
      <c r="B248" s="85">
        <v>40</v>
      </c>
      <c r="C248" s="85"/>
      <c r="D248" s="85">
        <v>80</v>
      </c>
      <c r="E248" s="86">
        <f t="shared" ref="E248:L248" si="55">1 - (E249) * (E250) * (E251) * (E252)</f>
        <v>0.37480633750000003</v>
      </c>
      <c r="F248" s="86">
        <f t="shared" si="55"/>
        <v>0.35656423374000001</v>
      </c>
      <c r="G248" s="86">
        <f t="shared" si="55"/>
        <v>0.33795981574000011</v>
      </c>
      <c r="H248" s="86">
        <f t="shared" si="55"/>
        <v>0.34730758143999996</v>
      </c>
      <c r="I248" s="87">
        <f t="shared" si="55"/>
        <v>0.41885439999999996</v>
      </c>
      <c r="J248" s="87">
        <f t="shared" si="55"/>
        <v>0.27992968750000002</v>
      </c>
      <c r="K248" s="87">
        <f t="shared" si="55"/>
        <v>0.27992968750000002</v>
      </c>
      <c r="L248" s="87">
        <f t="shared" si="55"/>
        <v>0.41885439999999996</v>
      </c>
      <c r="M248" s="8"/>
    </row>
    <row r="249" spans="1:13">
      <c r="A249" s="88" t="s">
        <v>686</v>
      </c>
      <c r="B249" s="89">
        <f>B248*0.15</f>
        <v>6</v>
      </c>
      <c r="C249" s="89">
        <f>(100-D249)/100</f>
        <v>0.88</v>
      </c>
      <c r="D249" s="89">
        <f>D248*0.15</f>
        <v>12</v>
      </c>
      <c r="E249" s="90">
        <v>0.93</v>
      </c>
      <c r="F249" s="90">
        <v>0.93400000000000005</v>
      </c>
      <c r="G249" s="90">
        <v>0.93799999999999994</v>
      </c>
      <c r="H249" s="90">
        <v>0.93600000000000005</v>
      </c>
      <c r="I249" s="90">
        <v>0.92</v>
      </c>
      <c r="J249" s="90">
        <v>0.95</v>
      </c>
      <c r="K249" s="90">
        <v>0.95</v>
      </c>
      <c r="L249" s="90">
        <v>0.92</v>
      </c>
      <c r="M249" s="8"/>
    </row>
    <row r="250" spans="1:13">
      <c r="A250" s="88" t="s">
        <v>687</v>
      </c>
      <c r="B250" s="89">
        <f>B248*0.4</f>
        <v>16</v>
      </c>
      <c r="C250" s="89">
        <f>(100-D250)/100</f>
        <v>0.68</v>
      </c>
      <c r="D250" s="89">
        <f>D248*0.4</f>
        <v>32</v>
      </c>
      <c r="E250" s="90">
        <v>0.82499999999999996</v>
      </c>
      <c r="F250" s="90">
        <v>0.83499999999999996</v>
      </c>
      <c r="G250" s="90">
        <v>0.84499999999999997</v>
      </c>
      <c r="H250" s="90">
        <v>0.84</v>
      </c>
      <c r="I250" s="90">
        <v>0.8</v>
      </c>
      <c r="J250" s="90">
        <v>0.875</v>
      </c>
      <c r="K250" s="90">
        <v>0.875</v>
      </c>
      <c r="L250" s="90">
        <v>0.8</v>
      </c>
      <c r="M250" s="8"/>
    </row>
    <row r="251" spans="1:13">
      <c r="A251" s="88" t="s">
        <v>688</v>
      </c>
      <c r="B251" s="89">
        <f>B248*0.15</f>
        <v>6</v>
      </c>
      <c r="C251" s="89">
        <f>(100-D251)/100</f>
        <v>0.88</v>
      </c>
      <c r="D251" s="89">
        <f>D248*0.15</f>
        <v>12</v>
      </c>
      <c r="E251" s="90">
        <v>0.94750000000000001</v>
      </c>
      <c r="F251" s="90">
        <v>0.95050000000000001</v>
      </c>
      <c r="G251" s="90">
        <v>0.95350000000000001</v>
      </c>
      <c r="H251" s="90">
        <v>0.95199999999999996</v>
      </c>
      <c r="I251" s="90">
        <v>0.94</v>
      </c>
      <c r="J251" s="90">
        <v>0.96250000000000002</v>
      </c>
      <c r="K251" s="90">
        <v>0.96250000000000002</v>
      </c>
      <c r="L251" s="90">
        <v>0.94</v>
      </c>
      <c r="M251" s="8"/>
    </row>
    <row r="252" spans="1:13">
      <c r="A252" s="88" t="s">
        <v>689</v>
      </c>
      <c r="B252" s="89">
        <f>B248*0.3</f>
        <v>12</v>
      </c>
      <c r="C252" s="89">
        <f>(100-D252)/100</f>
        <v>0.76</v>
      </c>
      <c r="D252" s="89">
        <f>D248*0.3</f>
        <v>24</v>
      </c>
      <c r="E252" s="90">
        <v>0.86</v>
      </c>
      <c r="F252" s="90">
        <v>0.86799999999999999</v>
      </c>
      <c r="G252" s="90">
        <v>0.876</v>
      </c>
      <c r="H252" s="90">
        <v>0.872</v>
      </c>
      <c r="I252" s="90">
        <v>0.84</v>
      </c>
      <c r="J252" s="90">
        <v>0.9</v>
      </c>
      <c r="K252" s="90">
        <v>0.9</v>
      </c>
      <c r="L252" s="90">
        <v>0.84</v>
      </c>
      <c r="M252" s="8"/>
    </row>
    <row r="253" spans="1:13">
      <c r="A253" s="91" t="s">
        <v>746</v>
      </c>
      <c r="B253" s="85">
        <v>40</v>
      </c>
      <c r="C253" s="85"/>
      <c r="D253" s="85">
        <v>80</v>
      </c>
      <c r="E253" s="86">
        <f t="shared" ref="E253:L253" si="56">1 - (E254) * (E255) * (E256) * (E257)</f>
        <v>0.37480633750000003</v>
      </c>
      <c r="F253" s="86">
        <f t="shared" si="56"/>
        <v>0.35656423374000001</v>
      </c>
      <c r="G253" s="86">
        <f t="shared" si="56"/>
        <v>0.33795981574000011</v>
      </c>
      <c r="H253" s="86">
        <f t="shared" si="56"/>
        <v>0.34730758143999996</v>
      </c>
      <c r="I253" s="87">
        <f t="shared" si="56"/>
        <v>0.37480633750000003</v>
      </c>
      <c r="J253" s="87">
        <f t="shared" si="56"/>
        <v>0.30936446464000011</v>
      </c>
      <c r="K253" s="87">
        <f t="shared" si="56"/>
        <v>0.50049999999999994</v>
      </c>
      <c r="L253" s="87">
        <f t="shared" si="56"/>
        <v>0.27992968750000002</v>
      </c>
      <c r="M253" s="8"/>
    </row>
    <row r="254" spans="1:13">
      <c r="A254" s="88" t="s">
        <v>686</v>
      </c>
      <c r="B254" s="89">
        <f>B253*0.15</f>
        <v>6</v>
      </c>
      <c r="C254" s="89">
        <f>(100-D254)/100</f>
        <v>0.88</v>
      </c>
      <c r="D254" s="89">
        <f>D253*0.15</f>
        <v>12</v>
      </c>
      <c r="E254" s="90">
        <v>0.93</v>
      </c>
      <c r="F254" s="90">
        <v>0.93400000000000005</v>
      </c>
      <c r="G254" s="90">
        <v>0.93799999999999994</v>
      </c>
      <c r="H254" s="90">
        <v>0.93600000000000005</v>
      </c>
      <c r="I254" s="90">
        <v>0.93</v>
      </c>
      <c r="J254" s="90">
        <v>0.94399999999999995</v>
      </c>
      <c r="K254" s="90">
        <v>0.9</v>
      </c>
      <c r="L254" s="90">
        <v>0.95</v>
      </c>
      <c r="M254" s="8"/>
    </row>
    <row r="255" spans="1:13">
      <c r="A255" s="88" t="s">
        <v>687</v>
      </c>
      <c r="B255" s="89">
        <f>B253*0.4</f>
        <v>16</v>
      </c>
      <c r="C255" s="89">
        <f>(100-D255)/100</f>
        <v>0.68</v>
      </c>
      <c r="D255" s="89">
        <f>D253*0.4</f>
        <v>32</v>
      </c>
      <c r="E255" s="90">
        <v>0.82499999999999996</v>
      </c>
      <c r="F255" s="90">
        <v>0.83499999999999996</v>
      </c>
      <c r="G255" s="90">
        <v>0.84499999999999997</v>
      </c>
      <c r="H255" s="90">
        <v>0.84</v>
      </c>
      <c r="I255" s="90">
        <v>0.82499999999999996</v>
      </c>
      <c r="J255" s="90">
        <v>0.86</v>
      </c>
      <c r="K255" s="90">
        <v>0.75</v>
      </c>
      <c r="L255" s="90">
        <v>0.875</v>
      </c>
      <c r="M255" s="8"/>
    </row>
    <row r="256" spans="1:13">
      <c r="A256" s="88" t="s">
        <v>688</v>
      </c>
      <c r="B256" s="89">
        <f>B253*0.15</f>
        <v>6</v>
      </c>
      <c r="C256" s="89">
        <f>(100-D256)/100</f>
        <v>0.88</v>
      </c>
      <c r="D256" s="89">
        <f>D253*0.15</f>
        <v>12</v>
      </c>
      <c r="E256" s="90">
        <v>0.94750000000000001</v>
      </c>
      <c r="F256" s="90">
        <v>0.95050000000000001</v>
      </c>
      <c r="G256" s="90">
        <v>0.95350000000000001</v>
      </c>
      <c r="H256" s="90">
        <v>0.95199999999999996</v>
      </c>
      <c r="I256" s="90">
        <v>0.94750000000000001</v>
      </c>
      <c r="J256" s="90">
        <v>0.95799999999999996</v>
      </c>
      <c r="K256" s="90">
        <v>0.92500000000000004</v>
      </c>
      <c r="L256" s="90">
        <v>0.96250000000000002</v>
      </c>
      <c r="M256" s="8"/>
    </row>
    <row r="257" spans="1:14">
      <c r="A257" s="88" t="s">
        <v>689</v>
      </c>
      <c r="B257" s="89">
        <f>B253*0.3</f>
        <v>12</v>
      </c>
      <c r="C257" s="89">
        <f>(100-D257)/100</f>
        <v>0.76</v>
      </c>
      <c r="D257" s="89">
        <f>D253*0.3</f>
        <v>24</v>
      </c>
      <c r="E257" s="90">
        <v>0.86</v>
      </c>
      <c r="F257" s="90">
        <v>0.86799999999999999</v>
      </c>
      <c r="G257" s="90">
        <v>0.876</v>
      </c>
      <c r="H257" s="90">
        <v>0.872</v>
      </c>
      <c r="I257" s="90">
        <v>0.86</v>
      </c>
      <c r="J257" s="90">
        <v>0.88800000000000001</v>
      </c>
      <c r="K257" s="90">
        <v>0.8</v>
      </c>
      <c r="L257" s="90">
        <v>0.9</v>
      </c>
      <c r="M257" s="8"/>
    </row>
    <row r="258" spans="1:14">
      <c r="A258" s="91" t="s">
        <v>747</v>
      </c>
      <c r="B258" s="85">
        <v>40</v>
      </c>
      <c r="C258" s="85"/>
      <c r="D258" s="85">
        <v>80</v>
      </c>
      <c r="E258" s="86">
        <f t="shared" ref="E258:L258" si="57">1 - (E259)</f>
        <v>6.9999999999999951E-2</v>
      </c>
      <c r="F258" s="86">
        <f t="shared" si="57"/>
        <v>6.5999999999999948E-2</v>
      </c>
      <c r="G258" s="86">
        <f t="shared" si="57"/>
        <v>6.2000000000000055E-2</v>
      </c>
      <c r="H258" s="86">
        <f t="shared" si="57"/>
        <v>6.3999999999999946E-2</v>
      </c>
      <c r="I258" s="87">
        <f t="shared" si="57"/>
        <v>6.9999999999999951E-2</v>
      </c>
      <c r="J258" s="87">
        <f t="shared" si="57"/>
        <v>5.600000000000005E-2</v>
      </c>
      <c r="K258" s="87">
        <f t="shared" si="57"/>
        <v>9.9999999999999978E-2</v>
      </c>
      <c r="L258" s="87">
        <f t="shared" si="57"/>
        <v>5.0000000000000044E-2</v>
      </c>
    </row>
    <row r="259" spans="1:14">
      <c r="A259" s="88" t="s">
        <v>686</v>
      </c>
      <c r="B259" s="89">
        <f>B258*0.15</f>
        <v>6</v>
      </c>
      <c r="C259" s="89">
        <f>(100-D259)/100</f>
        <v>0.88</v>
      </c>
      <c r="D259" s="89">
        <f>D258*0.15</f>
        <v>12</v>
      </c>
      <c r="E259" s="90">
        <v>0.93</v>
      </c>
      <c r="F259" s="90">
        <v>0.93400000000000005</v>
      </c>
      <c r="G259" s="90">
        <v>0.93799999999999994</v>
      </c>
      <c r="H259" s="90">
        <v>0.93600000000000005</v>
      </c>
      <c r="I259" s="90">
        <v>0.93</v>
      </c>
      <c r="J259" s="90">
        <v>0.94399999999999995</v>
      </c>
      <c r="K259" s="90">
        <v>0.9</v>
      </c>
      <c r="L259" s="90">
        <v>0.95</v>
      </c>
    </row>
    <row r="260" spans="1:14">
      <c r="A260" s="91" t="s">
        <v>748</v>
      </c>
      <c r="B260" s="85">
        <v>40</v>
      </c>
      <c r="C260" s="85"/>
      <c r="D260" s="85">
        <v>80</v>
      </c>
      <c r="E260" s="86">
        <f t="shared" ref="E260:L260" si="58">1 - (E261)</f>
        <v>6.9999999999999951E-2</v>
      </c>
      <c r="F260" s="86">
        <f t="shared" si="58"/>
        <v>6.5999999999999948E-2</v>
      </c>
      <c r="G260" s="86">
        <f t="shared" si="58"/>
        <v>6.2000000000000055E-2</v>
      </c>
      <c r="H260" s="86">
        <f t="shared" si="58"/>
        <v>6.3999999999999946E-2</v>
      </c>
      <c r="I260" s="87">
        <f t="shared" si="58"/>
        <v>6.9999999999999951E-2</v>
      </c>
      <c r="J260" s="87">
        <f t="shared" si="58"/>
        <v>6.9999999999999951E-2</v>
      </c>
      <c r="K260" s="87">
        <f t="shared" si="58"/>
        <v>6.9999999999999951E-2</v>
      </c>
      <c r="L260" s="87">
        <f t="shared" si="58"/>
        <v>9.9999999999999978E-2</v>
      </c>
    </row>
    <row r="261" spans="1:14">
      <c r="A261" s="88" t="s">
        <v>686</v>
      </c>
      <c r="B261" s="89">
        <f>B260*0.15</f>
        <v>6</v>
      </c>
      <c r="C261" s="89">
        <f>(100-D261)/100</f>
        <v>0.88</v>
      </c>
      <c r="D261" s="89">
        <f>D260*0.15</f>
        <v>12</v>
      </c>
      <c r="E261" s="90">
        <v>0.93</v>
      </c>
      <c r="F261" s="90">
        <v>0.93400000000000005</v>
      </c>
      <c r="G261" s="90">
        <v>0.93799999999999994</v>
      </c>
      <c r="H261" s="90">
        <v>0.93600000000000005</v>
      </c>
      <c r="I261" s="90">
        <v>0.93</v>
      </c>
      <c r="J261" s="90">
        <v>0.93</v>
      </c>
      <c r="K261" s="90">
        <v>0.93</v>
      </c>
      <c r="L261" s="90">
        <v>0.9</v>
      </c>
    </row>
    <row r="262" spans="1:14">
      <c r="A262" s="91" t="s">
        <v>749</v>
      </c>
      <c r="B262" s="85">
        <v>40</v>
      </c>
      <c r="C262" s="85"/>
      <c r="D262" s="85">
        <v>80</v>
      </c>
      <c r="E262" s="86">
        <f t="shared" ref="E262:L262" si="59">1 - (E263)</f>
        <v>6.9999999999999951E-2</v>
      </c>
      <c r="F262" s="86">
        <f t="shared" si="59"/>
        <v>6.5999999999999948E-2</v>
      </c>
      <c r="G262" s="86">
        <f t="shared" si="59"/>
        <v>6.2000000000000055E-2</v>
      </c>
      <c r="H262" s="86">
        <f t="shared" si="59"/>
        <v>6.3999999999999946E-2</v>
      </c>
      <c r="I262" s="87">
        <f t="shared" si="59"/>
        <v>6.9999999999999951E-2</v>
      </c>
      <c r="J262" s="87">
        <f t="shared" si="59"/>
        <v>6.9999999999999951E-2</v>
      </c>
      <c r="K262" s="87">
        <f t="shared" si="59"/>
        <v>6.9999999999999951E-2</v>
      </c>
      <c r="L262" s="87">
        <f t="shared" si="59"/>
        <v>6.9999999999999951E-2</v>
      </c>
      <c r="N262">
        <v>24</v>
      </c>
    </row>
    <row r="263" spans="1:14">
      <c r="A263" s="88" t="s">
        <v>686</v>
      </c>
      <c r="B263" s="89">
        <f>B262*0.15</f>
        <v>6</v>
      </c>
      <c r="C263" s="89">
        <f>(100-D263)/100</f>
        <v>0.88</v>
      </c>
      <c r="D263" s="89">
        <f>D262*0.15</f>
        <v>12</v>
      </c>
      <c r="E263" s="90">
        <v>0.93</v>
      </c>
      <c r="F263" s="90">
        <v>0.93400000000000005</v>
      </c>
      <c r="G263" s="90">
        <v>0.93799999999999994</v>
      </c>
      <c r="H263" s="90">
        <v>0.93600000000000005</v>
      </c>
      <c r="I263" s="90">
        <v>0.93</v>
      </c>
      <c r="J263" s="90">
        <v>0.93</v>
      </c>
      <c r="K263" s="90">
        <v>0.93</v>
      </c>
      <c r="L263" s="90">
        <v>0.93</v>
      </c>
      <c r="N263" s="3">
        <f>1-(N262*0.2)/100</f>
        <v>0.95199999999999996</v>
      </c>
    </row>
    <row r="264" spans="1:14">
      <c r="A264" s="91" t="s">
        <v>750</v>
      </c>
      <c r="B264" s="85">
        <v>40</v>
      </c>
      <c r="C264" s="85"/>
      <c r="D264" s="85">
        <v>80</v>
      </c>
      <c r="E264" s="86">
        <f t="shared" ref="E264:L264" si="60">1 - (E265)</f>
        <v>6.9999999999999951E-2</v>
      </c>
      <c r="F264" s="86">
        <f t="shared" si="60"/>
        <v>6.5999999999999948E-2</v>
      </c>
      <c r="G264" s="86">
        <f t="shared" si="60"/>
        <v>6.2000000000000055E-2</v>
      </c>
      <c r="H264" s="86">
        <f t="shared" si="60"/>
        <v>6.3999999999999946E-2</v>
      </c>
      <c r="I264" s="87">
        <f t="shared" si="60"/>
        <v>6.9999999999999951E-2</v>
      </c>
      <c r="J264" s="87">
        <f t="shared" si="60"/>
        <v>9.9999999999999978E-2</v>
      </c>
      <c r="K264" s="87">
        <f t="shared" si="60"/>
        <v>5.600000000000005E-2</v>
      </c>
      <c r="L264" s="87">
        <f t="shared" si="60"/>
        <v>6.9999999999999951E-2</v>
      </c>
      <c r="N264" s="3">
        <f>1-(N262*0.5)/100</f>
        <v>0.88</v>
      </c>
    </row>
    <row r="265" spans="1:14">
      <c r="A265" s="88" t="s">
        <v>686</v>
      </c>
      <c r="B265" s="89">
        <f>B264*0.15</f>
        <v>6</v>
      </c>
      <c r="C265" s="89">
        <f>(100-D265)/100</f>
        <v>0.88</v>
      </c>
      <c r="D265" s="89">
        <f>D264*0.15</f>
        <v>12</v>
      </c>
      <c r="E265" s="90">
        <v>0.93</v>
      </c>
      <c r="F265" s="90">
        <v>0.93400000000000005</v>
      </c>
      <c r="G265" s="90">
        <v>0.93799999999999994</v>
      </c>
      <c r="H265" s="90">
        <v>0.93600000000000005</v>
      </c>
      <c r="I265" s="90">
        <v>0.93</v>
      </c>
      <c r="J265" s="90">
        <v>0.9</v>
      </c>
      <c r="K265" s="90">
        <v>0.94399999999999995</v>
      </c>
      <c r="L265" s="90">
        <v>0.93</v>
      </c>
      <c r="N265" s="3">
        <f>1-(N262*0.15)/100</f>
        <v>0.96399999999999997</v>
      </c>
    </row>
    <row r="266" spans="1:14">
      <c r="A266" s="91" t="s">
        <v>751</v>
      </c>
      <c r="B266" s="85">
        <v>40</v>
      </c>
      <c r="C266" s="85"/>
      <c r="D266" s="85">
        <v>80</v>
      </c>
      <c r="E266" s="86">
        <f t="shared" ref="E266:L266" si="61">1 - (E267)</f>
        <v>6.9999999999999951E-2</v>
      </c>
      <c r="F266" s="86">
        <f t="shared" si="61"/>
        <v>6.5999999999999948E-2</v>
      </c>
      <c r="G266" s="86">
        <f t="shared" si="61"/>
        <v>6.2000000000000055E-2</v>
      </c>
      <c r="H266" s="86">
        <f t="shared" si="61"/>
        <v>6.3999999999999946E-2</v>
      </c>
      <c r="I266" s="87">
        <f t="shared" si="61"/>
        <v>6.9999999999999951E-2</v>
      </c>
      <c r="J266" s="87">
        <f t="shared" si="61"/>
        <v>6.9999999999999951E-2</v>
      </c>
      <c r="K266" s="87">
        <f t="shared" si="61"/>
        <v>5.600000000000005E-2</v>
      </c>
      <c r="L266" s="87">
        <f t="shared" si="61"/>
        <v>9.9999999999999978E-2</v>
      </c>
      <c r="N266" s="3">
        <f>1-(N262*0.4)/100</f>
        <v>0.90400000000000003</v>
      </c>
    </row>
    <row r="267" spans="1:14">
      <c r="A267" s="88" t="s">
        <v>686</v>
      </c>
      <c r="B267" s="89">
        <f>B266*0.15</f>
        <v>6</v>
      </c>
      <c r="C267" s="89">
        <f>(100-D267)/100</f>
        <v>0.88</v>
      </c>
      <c r="D267" s="89">
        <f>D266*0.15</f>
        <v>12</v>
      </c>
      <c r="E267" s="90">
        <v>0.93</v>
      </c>
      <c r="F267" s="90">
        <v>0.93400000000000005</v>
      </c>
      <c r="G267" s="90">
        <v>0.93799999999999994</v>
      </c>
      <c r="H267" s="90">
        <v>0.93600000000000005</v>
      </c>
      <c r="I267" s="90">
        <v>0.93</v>
      </c>
      <c r="J267" s="90">
        <v>0.93</v>
      </c>
      <c r="K267" s="90">
        <v>0.94399999999999995</v>
      </c>
      <c r="L267" s="90">
        <v>0.9</v>
      </c>
    </row>
    <row r="268" spans="1:14">
      <c r="A268" s="212" t="s">
        <v>752</v>
      </c>
      <c r="B268" s="212"/>
      <c r="C268" s="212"/>
      <c r="D268" s="212"/>
      <c r="E268" s="212"/>
      <c r="F268" s="212"/>
      <c r="G268" s="212"/>
      <c r="H268" s="212"/>
      <c r="I268" s="212"/>
      <c r="J268" s="212"/>
      <c r="K268" s="212"/>
      <c r="L268" s="212"/>
    </row>
    <row r="269" spans="1:14">
      <c r="A269" s="7" t="s">
        <v>679</v>
      </c>
      <c r="B269" s="7" t="s">
        <v>33</v>
      </c>
      <c r="C269" s="7"/>
      <c r="D269" s="7" t="s">
        <v>680</v>
      </c>
      <c r="E269" s="7" t="s">
        <v>681</v>
      </c>
      <c r="F269" s="7" t="s">
        <v>682</v>
      </c>
      <c r="G269" s="7" t="s">
        <v>683</v>
      </c>
      <c r="H269" s="7" t="s">
        <v>684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>
      <c r="A270" s="91" t="s">
        <v>753</v>
      </c>
      <c r="B270" s="85">
        <v>38</v>
      </c>
      <c r="C270" s="85"/>
      <c r="D270" s="85">
        <v>78</v>
      </c>
      <c r="E270" s="86">
        <f t="shared" ref="E270:L270" si="62">1 - (E271) * (E272) * (E273) * (E274)</f>
        <v>0.36573030784000005</v>
      </c>
      <c r="F270" s="86">
        <f t="shared" si="62"/>
        <v>0.34730758143999996</v>
      </c>
      <c r="G270" s="86">
        <f t="shared" si="62"/>
        <v>0.32852040000000016</v>
      </c>
      <c r="H270" s="86">
        <f t="shared" si="62"/>
        <v>0.33795981574000011</v>
      </c>
      <c r="I270" s="87">
        <f t="shared" si="62"/>
        <v>0.37480633750000003</v>
      </c>
      <c r="J270" s="87">
        <f t="shared" si="62"/>
        <v>0.37480633750000003</v>
      </c>
      <c r="K270" s="87">
        <f t="shared" si="62"/>
        <v>0.30936446464000011</v>
      </c>
      <c r="L270" s="87">
        <f t="shared" si="62"/>
        <v>0.30936446464000011</v>
      </c>
    </row>
    <row r="271" spans="1:14">
      <c r="A271" s="88" t="s">
        <v>686</v>
      </c>
      <c r="B271" s="89">
        <f>B270*0.15</f>
        <v>5.7</v>
      </c>
      <c r="C271" s="89">
        <f>(100-D271)/100</f>
        <v>0.88300000000000001</v>
      </c>
      <c r="D271" s="89">
        <f>D270*0.15</f>
        <v>11.7</v>
      </c>
      <c r="E271" s="90">
        <v>0.93200000000000005</v>
      </c>
      <c r="F271" s="90">
        <v>0.93600000000000005</v>
      </c>
      <c r="G271" s="90">
        <v>0.94</v>
      </c>
      <c r="H271" s="90">
        <v>0.93799999999999994</v>
      </c>
      <c r="I271" s="90">
        <v>0.93</v>
      </c>
      <c r="J271" s="90">
        <v>0.93</v>
      </c>
      <c r="K271" s="90">
        <v>0.94399999999999995</v>
      </c>
      <c r="L271" s="90">
        <v>0.94399999999999995</v>
      </c>
    </row>
    <row r="272" spans="1:14">
      <c r="A272" s="88" t="s">
        <v>687</v>
      </c>
      <c r="B272" s="89">
        <f>B270*0.4</f>
        <v>15.200000000000001</v>
      </c>
      <c r="C272" s="89">
        <f>(100-D272)/100</f>
        <v>0.68799999999999994</v>
      </c>
      <c r="D272" s="89">
        <f>D270*0.4</f>
        <v>31.200000000000003</v>
      </c>
      <c r="E272" s="90">
        <v>0.83</v>
      </c>
      <c r="F272" s="90">
        <v>0.84</v>
      </c>
      <c r="G272" s="90">
        <v>0.85</v>
      </c>
      <c r="H272" s="90">
        <v>0.84499999999999997</v>
      </c>
      <c r="I272" s="90">
        <v>0.82499999999999996</v>
      </c>
      <c r="J272" s="90">
        <v>0.82499999999999996</v>
      </c>
      <c r="K272" s="90">
        <v>0.86</v>
      </c>
      <c r="L272" s="90">
        <v>0.86</v>
      </c>
    </row>
    <row r="273" spans="1:12">
      <c r="A273" s="88" t="s">
        <v>688</v>
      </c>
      <c r="B273" s="89">
        <f>B270*0.15</f>
        <v>5.7</v>
      </c>
      <c r="C273" s="89">
        <f>(100-D273)/100</f>
        <v>0.88300000000000001</v>
      </c>
      <c r="D273" s="89">
        <f>D270*0.15</f>
        <v>11.7</v>
      </c>
      <c r="E273" s="90">
        <v>0.94899999999999995</v>
      </c>
      <c r="F273" s="90">
        <v>0.95199999999999996</v>
      </c>
      <c r="G273" s="90">
        <v>0.95499999999999996</v>
      </c>
      <c r="H273" s="90">
        <v>0.95350000000000001</v>
      </c>
      <c r="I273" s="90">
        <v>0.94750000000000001</v>
      </c>
      <c r="J273" s="90">
        <v>0.94750000000000001</v>
      </c>
      <c r="K273" s="90">
        <v>0.95799999999999996</v>
      </c>
      <c r="L273" s="90">
        <v>0.95799999999999996</v>
      </c>
    </row>
    <row r="274" spans="1:12">
      <c r="A274" s="88" t="s">
        <v>689</v>
      </c>
      <c r="B274" s="89">
        <f>B270*0.3</f>
        <v>11.4</v>
      </c>
      <c r="C274" s="89">
        <f>(100-D274)/100</f>
        <v>0.7659999999999999</v>
      </c>
      <c r="D274" s="89">
        <f>D270*0.3</f>
        <v>23.4</v>
      </c>
      <c r="E274" s="90">
        <v>0.86399999999999999</v>
      </c>
      <c r="F274" s="90">
        <v>0.872</v>
      </c>
      <c r="G274" s="90">
        <v>0.88</v>
      </c>
      <c r="H274" s="90">
        <v>0.876</v>
      </c>
      <c r="I274" s="90">
        <v>0.86</v>
      </c>
      <c r="J274" s="90">
        <v>0.86</v>
      </c>
      <c r="K274" s="90">
        <v>0.88800000000000001</v>
      </c>
      <c r="L274" s="90">
        <v>0.88800000000000001</v>
      </c>
    </row>
    <row r="275" spans="1:12">
      <c r="A275" s="91" t="s">
        <v>754</v>
      </c>
      <c r="B275" s="85">
        <v>38</v>
      </c>
      <c r="C275" s="85"/>
      <c r="D275" s="85">
        <v>78</v>
      </c>
      <c r="E275" s="86">
        <f t="shared" ref="E275:L275" si="63">1 - (E276)</f>
        <v>6.7999999999999949E-2</v>
      </c>
      <c r="F275" s="86">
        <f t="shared" si="63"/>
        <v>6.3999999999999946E-2</v>
      </c>
      <c r="G275" s="86">
        <f t="shared" si="63"/>
        <v>6.0000000000000053E-2</v>
      </c>
      <c r="H275" s="86">
        <f t="shared" si="63"/>
        <v>6.2000000000000055E-2</v>
      </c>
      <c r="I275" s="87">
        <f t="shared" si="63"/>
        <v>5.0000000000000044E-2</v>
      </c>
      <c r="J275" s="87">
        <f t="shared" si="63"/>
        <v>5.0000000000000044E-2</v>
      </c>
      <c r="K275" s="87">
        <f t="shared" si="63"/>
        <v>5.0000000000000044E-2</v>
      </c>
      <c r="L275" s="87">
        <f t="shared" si="63"/>
        <v>5.0000000000000044E-2</v>
      </c>
    </row>
    <row r="276" spans="1:12">
      <c r="A276" s="88" t="s">
        <v>686</v>
      </c>
      <c r="B276" s="89">
        <f>B275*0.15</f>
        <v>5.7</v>
      </c>
      <c r="C276" s="89">
        <f>(100-D276)/100</f>
        <v>0.88300000000000001</v>
      </c>
      <c r="D276" s="89">
        <f>D275*0.15</f>
        <v>11.7</v>
      </c>
      <c r="E276" s="90">
        <v>0.93200000000000005</v>
      </c>
      <c r="F276" s="90">
        <v>0.93600000000000005</v>
      </c>
      <c r="G276" s="90">
        <v>0.94</v>
      </c>
      <c r="H276" s="90">
        <v>0.93799999999999994</v>
      </c>
      <c r="I276" s="90">
        <v>0.95</v>
      </c>
      <c r="J276" s="90">
        <v>0.95</v>
      </c>
      <c r="K276" s="90">
        <v>0.95</v>
      </c>
      <c r="L276" s="90">
        <v>0.95</v>
      </c>
    </row>
    <row r="277" spans="1:12">
      <c r="A277" s="91" t="s">
        <v>755</v>
      </c>
      <c r="B277" s="85">
        <v>38</v>
      </c>
      <c r="C277" s="85"/>
      <c r="D277" s="85">
        <v>78</v>
      </c>
      <c r="E277" s="86">
        <f t="shared" ref="E277:L277" si="64">1 - (E278) * (E279) * (E280) * (E281)</f>
        <v>0.36573030784000005</v>
      </c>
      <c r="F277" s="86">
        <f t="shared" si="64"/>
        <v>0.34730758143999996</v>
      </c>
      <c r="G277" s="86">
        <f t="shared" si="64"/>
        <v>0.32852040000000016</v>
      </c>
      <c r="H277" s="86">
        <f t="shared" si="64"/>
        <v>0.33795981574000011</v>
      </c>
      <c r="I277" s="87">
        <f t="shared" si="64"/>
        <v>0.37480633750000003</v>
      </c>
      <c r="J277" s="87">
        <f t="shared" si="64"/>
        <v>0.37480633750000003</v>
      </c>
      <c r="K277" s="87">
        <f t="shared" si="64"/>
        <v>0.30936446464000011</v>
      </c>
      <c r="L277" s="87">
        <f t="shared" si="64"/>
        <v>0.37480633750000003</v>
      </c>
    </row>
    <row r="278" spans="1:12">
      <c r="A278" s="88" t="s">
        <v>686</v>
      </c>
      <c r="B278" s="89">
        <f>B277*0.15</f>
        <v>5.7</v>
      </c>
      <c r="C278" s="89">
        <f>(100-D278)/100</f>
        <v>0.88300000000000001</v>
      </c>
      <c r="D278" s="89">
        <f>D277*0.15</f>
        <v>11.7</v>
      </c>
      <c r="E278" s="90">
        <v>0.93200000000000005</v>
      </c>
      <c r="F278" s="90">
        <v>0.93600000000000005</v>
      </c>
      <c r="G278" s="90">
        <v>0.94</v>
      </c>
      <c r="H278" s="90">
        <v>0.93799999999999994</v>
      </c>
      <c r="I278" s="90">
        <v>0.93</v>
      </c>
      <c r="J278" s="90">
        <v>0.93</v>
      </c>
      <c r="K278" s="90">
        <v>0.94399999999999995</v>
      </c>
      <c r="L278" s="90">
        <v>0.93</v>
      </c>
    </row>
    <row r="279" spans="1:12">
      <c r="A279" s="88" t="s">
        <v>687</v>
      </c>
      <c r="B279" s="89">
        <f>B277*0.4</f>
        <v>15.200000000000001</v>
      </c>
      <c r="C279" s="89">
        <f>(100-D279)/100</f>
        <v>0.68799999999999994</v>
      </c>
      <c r="D279" s="89">
        <f>D277*0.4</f>
        <v>31.200000000000003</v>
      </c>
      <c r="E279" s="90">
        <v>0.83</v>
      </c>
      <c r="F279" s="90">
        <v>0.84</v>
      </c>
      <c r="G279" s="90">
        <v>0.85</v>
      </c>
      <c r="H279" s="90">
        <v>0.84499999999999997</v>
      </c>
      <c r="I279" s="90">
        <v>0.82499999999999996</v>
      </c>
      <c r="J279" s="90">
        <v>0.82499999999999996</v>
      </c>
      <c r="K279" s="90">
        <v>0.86</v>
      </c>
      <c r="L279" s="90">
        <v>0.82499999999999996</v>
      </c>
    </row>
    <row r="280" spans="1:12">
      <c r="A280" s="88" t="s">
        <v>688</v>
      </c>
      <c r="B280" s="89">
        <f>B277*0.15</f>
        <v>5.7</v>
      </c>
      <c r="C280" s="89">
        <f>(100-D280)/100</f>
        <v>0.88300000000000001</v>
      </c>
      <c r="D280" s="89">
        <f>D277*0.15</f>
        <v>11.7</v>
      </c>
      <c r="E280" s="90">
        <v>0.94899999999999995</v>
      </c>
      <c r="F280" s="90">
        <v>0.95199999999999996</v>
      </c>
      <c r="G280" s="90">
        <v>0.95499999999999996</v>
      </c>
      <c r="H280" s="90">
        <v>0.95350000000000001</v>
      </c>
      <c r="I280" s="90">
        <v>0.94750000000000001</v>
      </c>
      <c r="J280" s="90">
        <v>0.94750000000000001</v>
      </c>
      <c r="K280" s="90">
        <v>0.95799999999999996</v>
      </c>
      <c r="L280" s="90">
        <v>0.94750000000000001</v>
      </c>
    </row>
    <row r="281" spans="1:12">
      <c r="A281" s="88" t="s">
        <v>689</v>
      </c>
      <c r="B281" s="89">
        <f>B277*0.3</f>
        <v>11.4</v>
      </c>
      <c r="C281" s="89">
        <f>(100-D281)/100</f>
        <v>0.7659999999999999</v>
      </c>
      <c r="D281" s="89">
        <f>D277*0.3</f>
        <v>23.4</v>
      </c>
      <c r="E281" s="90">
        <v>0.86399999999999999</v>
      </c>
      <c r="F281" s="90">
        <v>0.872</v>
      </c>
      <c r="G281" s="90">
        <v>0.88</v>
      </c>
      <c r="H281" s="90">
        <v>0.876</v>
      </c>
      <c r="I281" s="90">
        <v>0.86</v>
      </c>
      <c r="J281" s="90">
        <v>0.86</v>
      </c>
      <c r="K281" s="90">
        <v>0.88800000000000001</v>
      </c>
      <c r="L281" s="90">
        <v>0.86</v>
      </c>
    </row>
    <row r="282" spans="1:12">
      <c r="A282" s="91" t="s">
        <v>756</v>
      </c>
      <c r="B282" s="85">
        <v>38</v>
      </c>
      <c r="C282" s="85"/>
      <c r="D282" s="85">
        <v>78</v>
      </c>
      <c r="E282" s="86">
        <f t="shared" ref="E282:L282" si="65">1 - (E283) * (E284) * (E285) * (E286)</f>
        <v>0.36573030784000005</v>
      </c>
      <c r="F282" s="86">
        <f t="shared" si="65"/>
        <v>0.34730758143999996</v>
      </c>
      <c r="G282" s="86">
        <f t="shared" si="65"/>
        <v>0.32852040000000016</v>
      </c>
      <c r="H282" s="86">
        <f t="shared" si="65"/>
        <v>0.33795981574000011</v>
      </c>
      <c r="I282" s="87">
        <f t="shared" si="65"/>
        <v>0.30936446464000011</v>
      </c>
      <c r="J282" s="87">
        <f t="shared" si="65"/>
        <v>0.41885439999999996</v>
      </c>
      <c r="K282" s="87">
        <f t="shared" si="65"/>
        <v>0.30936446464000011</v>
      </c>
      <c r="L282" s="87">
        <f t="shared" si="65"/>
        <v>0.37480633750000003</v>
      </c>
    </row>
    <row r="283" spans="1:12">
      <c r="A283" s="88" t="s">
        <v>686</v>
      </c>
      <c r="B283" s="89">
        <f>B282*0.15</f>
        <v>5.7</v>
      </c>
      <c r="C283" s="89">
        <f>(100-D283)/100</f>
        <v>0.88300000000000001</v>
      </c>
      <c r="D283" s="89">
        <f>D282*0.15</f>
        <v>11.7</v>
      </c>
      <c r="E283" s="90">
        <v>0.93200000000000005</v>
      </c>
      <c r="F283" s="90">
        <v>0.93600000000000005</v>
      </c>
      <c r="G283" s="90">
        <v>0.94</v>
      </c>
      <c r="H283" s="90">
        <v>0.93799999999999994</v>
      </c>
      <c r="I283" s="90">
        <v>0.94399999999999995</v>
      </c>
      <c r="J283" s="90">
        <v>0.92</v>
      </c>
      <c r="K283" s="90">
        <v>0.94399999999999995</v>
      </c>
      <c r="L283" s="90">
        <v>0.93</v>
      </c>
    </row>
    <row r="284" spans="1:12">
      <c r="A284" s="88" t="s">
        <v>687</v>
      </c>
      <c r="B284" s="89">
        <f>B282*0.4</f>
        <v>15.200000000000001</v>
      </c>
      <c r="C284" s="89">
        <f>(100-D284)/100</f>
        <v>0.68799999999999994</v>
      </c>
      <c r="D284" s="89">
        <f>D282*0.4</f>
        <v>31.200000000000003</v>
      </c>
      <c r="E284" s="90">
        <v>0.83</v>
      </c>
      <c r="F284" s="90">
        <v>0.84</v>
      </c>
      <c r="G284" s="90">
        <v>0.85</v>
      </c>
      <c r="H284" s="90">
        <v>0.84499999999999997</v>
      </c>
      <c r="I284" s="90">
        <v>0.86</v>
      </c>
      <c r="J284" s="90">
        <v>0.8</v>
      </c>
      <c r="K284" s="90">
        <v>0.86</v>
      </c>
      <c r="L284" s="90">
        <v>0.82499999999999996</v>
      </c>
    </row>
    <row r="285" spans="1:12">
      <c r="A285" s="88" t="s">
        <v>688</v>
      </c>
      <c r="B285" s="89">
        <f>B282*0.15</f>
        <v>5.7</v>
      </c>
      <c r="C285" s="89">
        <f>(100-D285)/100</f>
        <v>0.88300000000000001</v>
      </c>
      <c r="D285" s="89">
        <f>D282*0.15</f>
        <v>11.7</v>
      </c>
      <c r="E285" s="90">
        <v>0.94899999999999995</v>
      </c>
      <c r="F285" s="90">
        <v>0.95199999999999996</v>
      </c>
      <c r="G285" s="90">
        <v>0.95499999999999996</v>
      </c>
      <c r="H285" s="90">
        <v>0.95350000000000001</v>
      </c>
      <c r="I285" s="90">
        <v>0.95799999999999996</v>
      </c>
      <c r="J285" s="90">
        <v>0.94</v>
      </c>
      <c r="K285" s="90">
        <v>0.95799999999999996</v>
      </c>
      <c r="L285" s="90">
        <v>0.94750000000000001</v>
      </c>
    </row>
    <row r="286" spans="1:12">
      <c r="A286" s="88" t="s">
        <v>689</v>
      </c>
      <c r="B286" s="89">
        <f>B282*0.3</f>
        <v>11.4</v>
      </c>
      <c r="C286" s="89">
        <f>(100-D286)/100</f>
        <v>0.7659999999999999</v>
      </c>
      <c r="D286" s="89">
        <f>D282*0.3</f>
        <v>23.4</v>
      </c>
      <c r="E286" s="90">
        <v>0.86399999999999999</v>
      </c>
      <c r="F286" s="90">
        <v>0.872</v>
      </c>
      <c r="G286" s="90">
        <v>0.88</v>
      </c>
      <c r="H286" s="90">
        <v>0.876</v>
      </c>
      <c r="I286" s="90">
        <v>0.88800000000000001</v>
      </c>
      <c r="J286" s="90">
        <v>0.84</v>
      </c>
      <c r="K286" s="90">
        <v>0.88800000000000001</v>
      </c>
      <c r="L286" s="90">
        <v>0.86</v>
      </c>
    </row>
    <row r="287" spans="1:12">
      <c r="A287" s="91" t="s">
        <v>757</v>
      </c>
      <c r="B287" s="85">
        <v>38</v>
      </c>
      <c r="C287" s="85"/>
      <c r="D287" s="85">
        <v>78</v>
      </c>
      <c r="E287" s="86">
        <f t="shared" ref="E287:L287" si="66">1 - (E288) * (E289) * (E290) * (E291)</f>
        <v>0.36573030784000005</v>
      </c>
      <c r="F287" s="86">
        <f t="shared" si="66"/>
        <v>0.34730758143999996</v>
      </c>
      <c r="G287" s="86">
        <f t="shared" si="66"/>
        <v>0.32852040000000016</v>
      </c>
      <c r="H287" s="86">
        <f t="shared" si="66"/>
        <v>0.33795981574000011</v>
      </c>
      <c r="I287" s="87">
        <f t="shared" si="66"/>
        <v>0.30936446464000011</v>
      </c>
      <c r="J287" s="87">
        <f t="shared" si="66"/>
        <v>0.30936446464000011</v>
      </c>
      <c r="K287" s="87">
        <f t="shared" si="66"/>
        <v>0.30936446464000011</v>
      </c>
      <c r="L287" s="87">
        <f t="shared" si="66"/>
        <v>0.37480633750000003</v>
      </c>
    </row>
    <row r="288" spans="1:12">
      <c r="A288" s="88" t="s">
        <v>686</v>
      </c>
      <c r="B288" s="89">
        <f>B287*0.15</f>
        <v>5.7</v>
      </c>
      <c r="C288" s="89">
        <f>(100-D288)/100</f>
        <v>0.88300000000000001</v>
      </c>
      <c r="D288" s="89">
        <f>D287*0.15</f>
        <v>11.7</v>
      </c>
      <c r="E288" s="90">
        <v>0.93200000000000005</v>
      </c>
      <c r="F288" s="90">
        <v>0.93600000000000005</v>
      </c>
      <c r="G288" s="90">
        <v>0.94</v>
      </c>
      <c r="H288" s="90">
        <v>0.93799999999999994</v>
      </c>
      <c r="I288" s="90">
        <v>0.94399999999999995</v>
      </c>
      <c r="J288" s="90">
        <v>0.94399999999999995</v>
      </c>
      <c r="K288" s="90">
        <v>0.94399999999999995</v>
      </c>
      <c r="L288" s="90">
        <v>0.93</v>
      </c>
    </row>
    <row r="289" spans="1:14">
      <c r="A289" s="88" t="s">
        <v>687</v>
      </c>
      <c r="B289" s="89">
        <f>B287*0.4</f>
        <v>15.200000000000001</v>
      </c>
      <c r="C289" s="89">
        <f>(100-D289)/100</f>
        <v>0.68799999999999994</v>
      </c>
      <c r="D289" s="89">
        <f>D287*0.4</f>
        <v>31.200000000000003</v>
      </c>
      <c r="E289" s="90">
        <v>0.83</v>
      </c>
      <c r="F289" s="90">
        <v>0.84</v>
      </c>
      <c r="G289" s="90">
        <v>0.85</v>
      </c>
      <c r="H289" s="90">
        <v>0.84499999999999997</v>
      </c>
      <c r="I289" s="90">
        <v>0.86</v>
      </c>
      <c r="J289" s="90">
        <v>0.86</v>
      </c>
      <c r="K289" s="90">
        <v>0.86</v>
      </c>
      <c r="L289" s="90">
        <v>0.82499999999999996</v>
      </c>
    </row>
    <row r="290" spans="1:14">
      <c r="A290" s="88" t="s">
        <v>688</v>
      </c>
      <c r="B290" s="89">
        <f>B287*0.15</f>
        <v>5.7</v>
      </c>
      <c r="C290" s="89">
        <f>(100-D290)/100</f>
        <v>0.88300000000000001</v>
      </c>
      <c r="D290" s="89">
        <f>D287*0.15</f>
        <v>11.7</v>
      </c>
      <c r="E290" s="90">
        <v>0.94899999999999995</v>
      </c>
      <c r="F290" s="90">
        <v>0.95199999999999996</v>
      </c>
      <c r="G290" s="90">
        <v>0.95499999999999996</v>
      </c>
      <c r="H290" s="90">
        <v>0.95350000000000001</v>
      </c>
      <c r="I290" s="90">
        <v>0.95799999999999996</v>
      </c>
      <c r="J290" s="90">
        <v>0.95799999999999996</v>
      </c>
      <c r="K290" s="90">
        <v>0.95799999999999996</v>
      </c>
      <c r="L290" s="90">
        <v>0.94750000000000001</v>
      </c>
    </row>
    <row r="291" spans="1:14">
      <c r="A291" s="88" t="s">
        <v>689</v>
      </c>
      <c r="B291" s="89">
        <f>B287*0.3</f>
        <v>11.4</v>
      </c>
      <c r="C291" s="89">
        <f>(100-D291)/100</f>
        <v>0.7659999999999999</v>
      </c>
      <c r="D291" s="89">
        <f>D287*0.3</f>
        <v>23.4</v>
      </c>
      <c r="E291" s="90">
        <v>0.86399999999999999</v>
      </c>
      <c r="F291" s="90">
        <v>0.872</v>
      </c>
      <c r="G291" s="90">
        <v>0.88</v>
      </c>
      <c r="H291" s="90">
        <v>0.876</v>
      </c>
      <c r="I291" s="90">
        <v>0.88800000000000001</v>
      </c>
      <c r="J291" s="90">
        <v>0.88800000000000001</v>
      </c>
      <c r="K291" s="90">
        <v>0.88800000000000001</v>
      </c>
      <c r="L291" s="90">
        <v>0.86</v>
      </c>
    </row>
    <row r="292" spans="1:14">
      <c r="A292" s="91" t="s">
        <v>758</v>
      </c>
      <c r="B292" s="85">
        <v>38</v>
      </c>
      <c r="C292" s="85"/>
      <c r="D292" s="85">
        <v>78</v>
      </c>
      <c r="E292" s="86">
        <f t="shared" ref="E292:L292" si="67">1 - (E293) * (E294) * (E295) * (E296)</f>
        <v>0.36573030784000005</v>
      </c>
      <c r="F292" s="86">
        <f t="shared" si="67"/>
        <v>0.34730758143999996</v>
      </c>
      <c r="G292" s="86">
        <f t="shared" si="67"/>
        <v>0.32852040000000016</v>
      </c>
      <c r="H292" s="86">
        <f t="shared" si="67"/>
        <v>0.33795981574000011</v>
      </c>
      <c r="I292" s="87">
        <f t="shared" si="67"/>
        <v>0.30936446464000011</v>
      </c>
      <c r="J292" s="87">
        <f t="shared" si="67"/>
        <v>0.37480633750000003</v>
      </c>
      <c r="K292" s="87">
        <f t="shared" si="67"/>
        <v>0.30936446464000011</v>
      </c>
      <c r="L292" s="87">
        <f t="shared" si="67"/>
        <v>0.30936446464000011</v>
      </c>
    </row>
    <row r="293" spans="1:14">
      <c r="A293" s="88" t="s">
        <v>686</v>
      </c>
      <c r="B293" s="89">
        <f>B292*0.15</f>
        <v>5.7</v>
      </c>
      <c r="C293" s="89">
        <f>(100-D293)/100</f>
        <v>0.88300000000000001</v>
      </c>
      <c r="D293" s="89">
        <f>D292*0.15</f>
        <v>11.7</v>
      </c>
      <c r="E293" s="90">
        <v>0.93200000000000005</v>
      </c>
      <c r="F293" s="90">
        <v>0.93600000000000005</v>
      </c>
      <c r="G293" s="90">
        <v>0.94</v>
      </c>
      <c r="H293" s="90">
        <v>0.93799999999999994</v>
      </c>
      <c r="I293" s="90">
        <v>0.94399999999999995</v>
      </c>
      <c r="J293" s="90">
        <v>0.93</v>
      </c>
      <c r="K293" s="90">
        <v>0.94399999999999995</v>
      </c>
      <c r="L293" s="90">
        <v>0.94399999999999995</v>
      </c>
    </row>
    <row r="294" spans="1:14">
      <c r="A294" s="88" t="s">
        <v>687</v>
      </c>
      <c r="B294" s="89">
        <f>B292*0.4</f>
        <v>15.200000000000001</v>
      </c>
      <c r="C294" s="89">
        <f>(100-D294)/100</f>
        <v>0.68799999999999994</v>
      </c>
      <c r="D294" s="89">
        <f>D292*0.4</f>
        <v>31.200000000000003</v>
      </c>
      <c r="E294" s="90">
        <v>0.83</v>
      </c>
      <c r="F294" s="90">
        <v>0.84</v>
      </c>
      <c r="G294" s="90">
        <v>0.85</v>
      </c>
      <c r="H294" s="90">
        <v>0.84499999999999997</v>
      </c>
      <c r="I294" s="90">
        <v>0.86</v>
      </c>
      <c r="J294" s="90">
        <v>0.82499999999999996</v>
      </c>
      <c r="K294" s="90">
        <v>0.86</v>
      </c>
      <c r="L294" s="90">
        <v>0.86</v>
      </c>
    </row>
    <row r="295" spans="1:14">
      <c r="A295" s="88" t="s">
        <v>688</v>
      </c>
      <c r="B295" s="89">
        <f>B292*0.15</f>
        <v>5.7</v>
      </c>
      <c r="C295" s="89">
        <f>(100-D295)/100</f>
        <v>0.88300000000000001</v>
      </c>
      <c r="D295" s="89">
        <f>D292*0.15</f>
        <v>11.7</v>
      </c>
      <c r="E295" s="90">
        <v>0.94899999999999995</v>
      </c>
      <c r="F295" s="90">
        <v>0.95199999999999996</v>
      </c>
      <c r="G295" s="90">
        <v>0.95499999999999996</v>
      </c>
      <c r="H295" s="90">
        <v>0.95350000000000001</v>
      </c>
      <c r="I295" s="90">
        <v>0.95799999999999996</v>
      </c>
      <c r="J295" s="90">
        <v>0.94750000000000001</v>
      </c>
      <c r="K295" s="90">
        <v>0.95799999999999996</v>
      </c>
      <c r="L295" s="90">
        <v>0.95799999999999996</v>
      </c>
    </row>
    <row r="296" spans="1:14">
      <c r="A296" s="88" t="s">
        <v>689</v>
      </c>
      <c r="B296" s="89">
        <f>B292*0.3</f>
        <v>11.4</v>
      </c>
      <c r="C296" s="89">
        <f>(100-D296)/100</f>
        <v>0.7659999999999999</v>
      </c>
      <c r="D296" s="89">
        <f>D292*0.3</f>
        <v>23.4</v>
      </c>
      <c r="E296" s="90">
        <v>0.86399999999999999</v>
      </c>
      <c r="F296" s="90">
        <v>0.872</v>
      </c>
      <c r="G296" s="90">
        <v>0.88</v>
      </c>
      <c r="H296" s="90">
        <v>0.876</v>
      </c>
      <c r="I296" s="90">
        <v>0.88800000000000001</v>
      </c>
      <c r="J296" s="90">
        <v>0.86</v>
      </c>
      <c r="K296" s="90">
        <v>0.88800000000000001</v>
      </c>
      <c r="L296" s="90">
        <v>0.88800000000000001</v>
      </c>
      <c r="N296">
        <v>22</v>
      </c>
    </row>
    <row r="297" spans="1:14">
      <c r="A297" s="91" t="s">
        <v>759</v>
      </c>
      <c r="B297" s="85">
        <v>38</v>
      </c>
      <c r="C297" s="85"/>
      <c r="D297" s="85">
        <v>78</v>
      </c>
      <c r="E297" s="86">
        <f t="shared" ref="E297:L297" si="68">1 - (E298)</f>
        <v>6.7999999999999949E-2</v>
      </c>
      <c r="F297" s="86">
        <f t="shared" si="68"/>
        <v>6.3999999999999946E-2</v>
      </c>
      <c r="G297" s="86">
        <f t="shared" si="68"/>
        <v>6.0000000000000053E-2</v>
      </c>
      <c r="H297" s="86">
        <f t="shared" si="68"/>
        <v>6.2000000000000055E-2</v>
      </c>
      <c r="I297" s="87">
        <f t="shared" si="68"/>
        <v>5.600000000000005E-2</v>
      </c>
      <c r="J297" s="87">
        <f t="shared" si="68"/>
        <v>5.600000000000005E-2</v>
      </c>
      <c r="K297" s="87">
        <f t="shared" si="68"/>
        <v>5.600000000000005E-2</v>
      </c>
      <c r="L297" s="87">
        <f t="shared" si="68"/>
        <v>6.9999999999999951E-2</v>
      </c>
      <c r="N297" s="3">
        <f>1-(N296*0.2)/100</f>
        <v>0.95599999999999996</v>
      </c>
    </row>
    <row r="298" spans="1:14">
      <c r="A298" s="88" t="s">
        <v>686</v>
      </c>
      <c r="B298" s="89">
        <f>B297*0.15</f>
        <v>5.7</v>
      </c>
      <c r="C298" s="89">
        <f>(100-D298)/100</f>
        <v>0.88300000000000001</v>
      </c>
      <c r="D298" s="89">
        <f>D297*0.15</f>
        <v>11.7</v>
      </c>
      <c r="E298" s="90">
        <v>0.93200000000000005</v>
      </c>
      <c r="F298" s="90">
        <v>0.93600000000000005</v>
      </c>
      <c r="G298" s="90">
        <v>0.94</v>
      </c>
      <c r="H298" s="90">
        <v>0.93799999999999994</v>
      </c>
      <c r="I298" s="90">
        <v>0.94399999999999995</v>
      </c>
      <c r="J298" s="90">
        <v>0.94399999999999995</v>
      </c>
      <c r="K298" s="90">
        <v>0.94399999999999995</v>
      </c>
      <c r="L298" s="90">
        <v>0.93</v>
      </c>
      <c r="N298" s="3">
        <f>1-(N296*0.5)/100</f>
        <v>0.89</v>
      </c>
    </row>
    <row r="299" spans="1:14">
      <c r="A299" s="91" t="s">
        <v>760</v>
      </c>
      <c r="B299" s="85">
        <v>38</v>
      </c>
      <c r="C299" s="85"/>
      <c r="D299" s="85">
        <v>78</v>
      </c>
      <c r="E299" s="86">
        <f t="shared" ref="E299:L299" si="69">1 - (E300)</f>
        <v>6.7999999999999949E-2</v>
      </c>
      <c r="F299" s="86">
        <f t="shared" si="69"/>
        <v>6.3999999999999946E-2</v>
      </c>
      <c r="G299" s="86">
        <f t="shared" si="69"/>
        <v>6.0000000000000053E-2</v>
      </c>
      <c r="H299" s="86">
        <f t="shared" si="69"/>
        <v>6.2000000000000055E-2</v>
      </c>
      <c r="I299" s="87">
        <f t="shared" si="69"/>
        <v>5.600000000000005E-2</v>
      </c>
      <c r="J299" s="87">
        <f t="shared" si="69"/>
        <v>6.9999999999999951E-2</v>
      </c>
      <c r="K299" s="87">
        <f t="shared" si="69"/>
        <v>5.600000000000005E-2</v>
      </c>
      <c r="L299" s="87">
        <f t="shared" si="69"/>
        <v>5.600000000000005E-2</v>
      </c>
      <c r="N299" s="3">
        <f>1-(N296*0.15)/100</f>
        <v>0.96699999999999997</v>
      </c>
    </row>
    <row r="300" spans="1:14">
      <c r="A300" s="88" t="s">
        <v>686</v>
      </c>
      <c r="B300" s="89">
        <f>B299*0.15</f>
        <v>5.7</v>
      </c>
      <c r="C300" s="89">
        <f>(100-D300)/100</f>
        <v>0.88300000000000001</v>
      </c>
      <c r="D300" s="89">
        <f>D299*0.15</f>
        <v>11.7</v>
      </c>
      <c r="E300" s="90">
        <v>0.93200000000000005</v>
      </c>
      <c r="F300" s="90">
        <v>0.93600000000000005</v>
      </c>
      <c r="G300" s="90">
        <v>0.94</v>
      </c>
      <c r="H300" s="90">
        <v>0.93799999999999994</v>
      </c>
      <c r="I300" s="90">
        <v>0.94399999999999995</v>
      </c>
      <c r="J300" s="90">
        <v>0.93</v>
      </c>
      <c r="K300" s="90">
        <v>0.94399999999999995</v>
      </c>
      <c r="L300" s="90">
        <v>0.94399999999999995</v>
      </c>
      <c r="N300" s="3">
        <f>1-(N296*0.4)/100</f>
        <v>0.91200000000000003</v>
      </c>
    </row>
    <row r="301" spans="1:14">
      <c r="A301" s="91" t="s">
        <v>761</v>
      </c>
      <c r="B301" s="85">
        <v>37</v>
      </c>
      <c r="C301" s="85"/>
      <c r="D301" s="85">
        <v>76</v>
      </c>
      <c r="E301" s="86">
        <f t="shared" ref="E301:L301" si="70">1 - (E302) * (E303) * (E304) * (E305)</f>
        <v>0.35656423374000001</v>
      </c>
      <c r="F301" s="86">
        <f t="shared" si="70"/>
        <v>0.33795981574000011</v>
      </c>
      <c r="G301" s="86">
        <f t="shared" si="70"/>
        <v>0.31898879614000009</v>
      </c>
      <c r="H301" s="86">
        <f t="shared" si="70"/>
        <v>0.31898879614000009</v>
      </c>
      <c r="I301" s="87">
        <f t="shared" si="70"/>
        <v>0.27992968750000002</v>
      </c>
      <c r="J301" s="87">
        <f t="shared" si="70"/>
        <v>0.30936446464000011</v>
      </c>
      <c r="K301" s="87">
        <f t="shared" si="70"/>
        <v>0.27992968750000002</v>
      </c>
      <c r="L301" s="87">
        <f t="shared" si="70"/>
        <v>0.27992968750000002</v>
      </c>
      <c r="N301" s="3"/>
    </row>
    <row r="302" spans="1:14">
      <c r="A302" s="88" t="s">
        <v>686</v>
      </c>
      <c r="B302" s="89">
        <f>B301*0.15</f>
        <v>5.55</v>
      </c>
      <c r="C302" s="89">
        <f>(100-D302)/100</f>
        <v>0.8859999999999999</v>
      </c>
      <c r="D302" s="89">
        <f>D301*0.15</f>
        <v>11.4</v>
      </c>
      <c r="E302" s="90">
        <v>0.93400000000000005</v>
      </c>
      <c r="F302" s="90">
        <v>0.93799999999999994</v>
      </c>
      <c r="G302" s="90">
        <v>0.94199999999999995</v>
      </c>
      <c r="H302" s="90">
        <v>0.94199999999999995</v>
      </c>
      <c r="I302" s="90">
        <v>0.95</v>
      </c>
      <c r="J302" s="90">
        <v>0.94399999999999995</v>
      </c>
      <c r="K302" s="90">
        <v>0.95</v>
      </c>
      <c r="L302" s="90">
        <v>0.95</v>
      </c>
      <c r="N302" s="3"/>
    </row>
    <row r="303" spans="1:14">
      <c r="A303" s="88" t="s">
        <v>687</v>
      </c>
      <c r="B303" s="89">
        <f>B301*0.4</f>
        <v>14.8</v>
      </c>
      <c r="C303" s="89">
        <f>(100-D303)/100</f>
        <v>0.69599999999999995</v>
      </c>
      <c r="D303" s="89">
        <f>D301*0.4</f>
        <v>30.400000000000002</v>
      </c>
      <c r="E303" s="90">
        <v>0.83499999999999996</v>
      </c>
      <c r="F303" s="90">
        <v>0.84499999999999997</v>
      </c>
      <c r="G303" s="90">
        <v>0.85499999999999998</v>
      </c>
      <c r="H303" s="90">
        <v>0.85499999999999998</v>
      </c>
      <c r="I303" s="90">
        <v>0.875</v>
      </c>
      <c r="J303" s="90">
        <v>0.86</v>
      </c>
      <c r="K303" s="90">
        <v>0.875</v>
      </c>
      <c r="L303" s="90">
        <v>0.875</v>
      </c>
      <c r="N303" s="3"/>
    </row>
    <row r="304" spans="1:14">
      <c r="A304" s="88" t="s">
        <v>688</v>
      </c>
      <c r="B304" s="89">
        <f>B301*0.15</f>
        <v>5.55</v>
      </c>
      <c r="C304" s="89">
        <f>(100-D304)/100</f>
        <v>0.8859999999999999</v>
      </c>
      <c r="D304" s="89">
        <f>D301*0.15</f>
        <v>11.4</v>
      </c>
      <c r="E304" s="90">
        <v>0.95050000000000001</v>
      </c>
      <c r="F304" s="90">
        <v>0.95350000000000001</v>
      </c>
      <c r="G304" s="90">
        <v>0.95650000000000002</v>
      </c>
      <c r="H304" s="90">
        <v>0.95650000000000002</v>
      </c>
      <c r="I304" s="90">
        <v>0.96250000000000002</v>
      </c>
      <c r="J304" s="90">
        <v>0.95799999999999996</v>
      </c>
      <c r="K304" s="90">
        <v>0.96250000000000002</v>
      </c>
      <c r="L304" s="90">
        <v>0.96250000000000002</v>
      </c>
      <c r="N304" s="3"/>
    </row>
    <row r="305" spans="1:14">
      <c r="A305" s="88" t="s">
        <v>689</v>
      </c>
      <c r="B305" s="89">
        <f>B301*0.3</f>
        <v>11.1</v>
      </c>
      <c r="C305" s="89">
        <f>(100-D305)/100</f>
        <v>0.77200000000000002</v>
      </c>
      <c r="D305" s="89">
        <f>D301*0.3</f>
        <v>22.8</v>
      </c>
      <c r="E305" s="90">
        <v>0.86799999999999999</v>
      </c>
      <c r="F305" s="90">
        <v>0.876</v>
      </c>
      <c r="G305" s="90">
        <v>0.88400000000000001</v>
      </c>
      <c r="H305" s="90">
        <v>0.88400000000000001</v>
      </c>
      <c r="I305" s="90">
        <v>0.9</v>
      </c>
      <c r="J305" s="90">
        <v>0.88800000000000001</v>
      </c>
      <c r="K305" s="90">
        <v>0.9</v>
      </c>
      <c r="L305" s="90">
        <v>0.9</v>
      </c>
      <c r="N305" s="3"/>
    </row>
    <row r="306" spans="1:14">
      <c r="A306" s="84" t="s">
        <v>762</v>
      </c>
      <c r="B306" s="85">
        <v>36</v>
      </c>
      <c r="C306" s="85"/>
      <c r="D306" s="85">
        <v>76</v>
      </c>
      <c r="E306" s="86">
        <f t="shared" ref="E306:L306" si="71">1 - (E307) * (E308) * (E309) * (E310)</f>
        <v>0.35656423374000001</v>
      </c>
      <c r="F306" s="86">
        <f t="shared" si="71"/>
        <v>0.33795981574000011</v>
      </c>
      <c r="G306" s="86">
        <f t="shared" si="71"/>
        <v>0.31898879614000009</v>
      </c>
      <c r="H306" s="86">
        <f t="shared" si="71"/>
        <v>0.32852040000000016</v>
      </c>
      <c r="I306" s="87">
        <f t="shared" si="71"/>
        <v>0.37480633750000003</v>
      </c>
      <c r="J306" s="87">
        <f t="shared" si="71"/>
        <v>0.41885439999999996</v>
      </c>
      <c r="K306" s="87">
        <f t="shared" si="71"/>
        <v>0.27992968750000002</v>
      </c>
      <c r="L306" s="87">
        <f t="shared" si="71"/>
        <v>0.37480633750000003</v>
      </c>
    </row>
    <row r="307" spans="1:14">
      <c r="A307" s="88" t="s">
        <v>686</v>
      </c>
      <c r="B307" s="89">
        <f>B306*0.15</f>
        <v>5.3999999999999995</v>
      </c>
      <c r="C307" s="89">
        <f>(100-D307)/100</f>
        <v>0.8859999999999999</v>
      </c>
      <c r="D307" s="89">
        <f>D306*0.15</f>
        <v>11.4</v>
      </c>
      <c r="E307" s="90">
        <v>0.93400000000000005</v>
      </c>
      <c r="F307" s="90">
        <v>0.93799999999999994</v>
      </c>
      <c r="G307" s="90">
        <v>0.94199999999999995</v>
      </c>
      <c r="H307" s="90">
        <v>0.94</v>
      </c>
      <c r="I307" s="90">
        <v>0.93</v>
      </c>
      <c r="J307" s="90">
        <v>0.92</v>
      </c>
      <c r="K307" s="90">
        <v>0.95</v>
      </c>
      <c r="L307" s="90">
        <v>0.93</v>
      </c>
    </row>
    <row r="308" spans="1:14">
      <c r="A308" s="88" t="s">
        <v>687</v>
      </c>
      <c r="B308" s="89">
        <f>B306*0.4</f>
        <v>14.4</v>
      </c>
      <c r="C308" s="89">
        <f>(100-D308)/100</f>
        <v>0.69599999999999995</v>
      </c>
      <c r="D308" s="89">
        <f>D306*0.4</f>
        <v>30.400000000000002</v>
      </c>
      <c r="E308" s="90">
        <v>0.83499999999999996</v>
      </c>
      <c r="F308" s="90">
        <v>0.84499999999999997</v>
      </c>
      <c r="G308" s="90">
        <v>0.85499999999999998</v>
      </c>
      <c r="H308" s="90">
        <v>0.85</v>
      </c>
      <c r="I308" s="90">
        <v>0.82499999999999996</v>
      </c>
      <c r="J308" s="90">
        <v>0.8</v>
      </c>
      <c r="K308" s="90">
        <v>0.875</v>
      </c>
      <c r="L308" s="90">
        <v>0.82499999999999996</v>
      </c>
    </row>
    <row r="309" spans="1:14">
      <c r="A309" s="88" t="s">
        <v>688</v>
      </c>
      <c r="B309" s="89">
        <f>B306*0.15</f>
        <v>5.3999999999999995</v>
      </c>
      <c r="C309" s="89">
        <f>(100-D309)/100</f>
        <v>0.8859999999999999</v>
      </c>
      <c r="D309" s="89">
        <f>D306*0.15</f>
        <v>11.4</v>
      </c>
      <c r="E309" s="90">
        <v>0.95050000000000001</v>
      </c>
      <c r="F309" s="90">
        <v>0.95350000000000001</v>
      </c>
      <c r="G309" s="90">
        <v>0.95650000000000002</v>
      </c>
      <c r="H309" s="90">
        <v>0.95499999999999996</v>
      </c>
      <c r="I309" s="90">
        <v>0.94750000000000001</v>
      </c>
      <c r="J309" s="90">
        <v>0.94</v>
      </c>
      <c r="K309" s="90">
        <v>0.96250000000000002</v>
      </c>
      <c r="L309" s="90">
        <v>0.94750000000000001</v>
      </c>
    </row>
    <row r="310" spans="1:14">
      <c r="A310" s="88" t="s">
        <v>689</v>
      </c>
      <c r="B310" s="89">
        <f>B306*0.3</f>
        <v>10.799999999999999</v>
      </c>
      <c r="C310" s="89">
        <f>(100-D310)/100</f>
        <v>0.77200000000000002</v>
      </c>
      <c r="D310" s="89">
        <f>D306*0.3</f>
        <v>22.8</v>
      </c>
      <c r="E310" s="90">
        <v>0.86799999999999999</v>
      </c>
      <c r="F310" s="90">
        <v>0.876</v>
      </c>
      <c r="G310" s="90">
        <v>0.88400000000000001</v>
      </c>
      <c r="H310" s="90">
        <v>0.88</v>
      </c>
      <c r="I310" s="90">
        <v>0.86</v>
      </c>
      <c r="J310" s="90">
        <v>0.84</v>
      </c>
      <c r="K310" s="90">
        <v>0.9</v>
      </c>
      <c r="L310" s="90">
        <v>0.86</v>
      </c>
    </row>
    <row r="311" spans="1:14">
      <c r="A311" s="91" t="s">
        <v>763</v>
      </c>
      <c r="B311" s="85">
        <v>36</v>
      </c>
      <c r="C311" s="85"/>
      <c r="D311" s="85">
        <v>76</v>
      </c>
      <c r="E311" s="86">
        <f t="shared" ref="E311:L311" si="72">1 - (E312) * (E313) * (E314) * (E315)</f>
        <v>0.35656423374000001</v>
      </c>
      <c r="F311" s="86">
        <f t="shared" si="72"/>
        <v>0.33795981574000011</v>
      </c>
      <c r="G311" s="86">
        <f t="shared" si="72"/>
        <v>0.31898879614000009</v>
      </c>
      <c r="H311" s="86">
        <f t="shared" si="72"/>
        <v>0.32852040000000016</v>
      </c>
      <c r="I311" s="87">
        <f t="shared" si="72"/>
        <v>0.30936446464000011</v>
      </c>
      <c r="J311" s="87">
        <f t="shared" si="72"/>
        <v>0.37480633750000003</v>
      </c>
      <c r="K311" s="87">
        <f t="shared" si="72"/>
        <v>0.30936446464000011</v>
      </c>
      <c r="L311" s="87">
        <f t="shared" si="72"/>
        <v>0.27992968750000002</v>
      </c>
    </row>
    <row r="312" spans="1:14">
      <c r="A312" s="88" t="s">
        <v>686</v>
      </c>
      <c r="B312" s="89">
        <f>B311*0.15</f>
        <v>5.3999999999999995</v>
      </c>
      <c r="C312" s="89">
        <f>(100-D312)/100</f>
        <v>0.8859999999999999</v>
      </c>
      <c r="D312" s="89">
        <f>D311*0.15</f>
        <v>11.4</v>
      </c>
      <c r="E312" s="90">
        <v>0.93400000000000005</v>
      </c>
      <c r="F312" s="90">
        <v>0.93799999999999994</v>
      </c>
      <c r="G312" s="90">
        <v>0.94199999999999995</v>
      </c>
      <c r="H312" s="90">
        <v>0.94</v>
      </c>
      <c r="I312" s="90">
        <v>0.94399999999999995</v>
      </c>
      <c r="J312" s="90">
        <v>0.93</v>
      </c>
      <c r="K312" s="90">
        <v>0.94399999999999995</v>
      </c>
      <c r="L312" s="90">
        <v>0.95</v>
      </c>
    </row>
    <row r="313" spans="1:14">
      <c r="A313" s="88" t="s">
        <v>687</v>
      </c>
      <c r="B313" s="89">
        <f>B311*0.4</f>
        <v>14.4</v>
      </c>
      <c r="C313" s="89">
        <f>(100-D313)/100</f>
        <v>0.69599999999999995</v>
      </c>
      <c r="D313" s="89">
        <f>D311*0.4</f>
        <v>30.400000000000002</v>
      </c>
      <c r="E313" s="90">
        <v>0.83499999999999996</v>
      </c>
      <c r="F313" s="90">
        <v>0.84499999999999997</v>
      </c>
      <c r="G313" s="90">
        <v>0.85499999999999998</v>
      </c>
      <c r="H313" s="90">
        <v>0.85</v>
      </c>
      <c r="I313" s="90">
        <v>0.86</v>
      </c>
      <c r="J313" s="90">
        <v>0.82499999999999996</v>
      </c>
      <c r="K313" s="90">
        <v>0.86</v>
      </c>
      <c r="L313" s="90">
        <v>0.875</v>
      </c>
    </row>
    <row r="314" spans="1:14">
      <c r="A314" s="88" t="s">
        <v>688</v>
      </c>
      <c r="B314" s="89">
        <f>B311*0.15</f>
        <v>5.3999999999999995</v>
      </c>
      <c r="C314" s="89">
        <f>(100-D314)/100</f>
        <v>0.8859999999999999</v>
      </c>
      <c r="D314" s="89">
        <f>D311*0.15</f>
        <v>11.4</v>
      </c>
      <c r="E314" s="90">
        <v>0.95050000000000001</v>
      </c>
      <c r="F314" s="90">
        <v>0.95350000000000001</v>
      </c>
      <c r="G314" s="90">
        <v>0.95650000000000002</v>
      </c>
      <c r="H314" s="90">
        <v>0.95499999999999996</v>
      </c>
      <c r="I314" s="90">
        <v>0.95799999999999996</v>
      </c>
      <c r="J314" s="90">
        <v>0.94750000000000001</v>
      </c>
      <c r="K314" s="90">
        <v>0.95799999999999996</v>
      </c>
      <c r="L314" s="90">
        <v>0.96250000000000002</v>
      </c>
    </row>
    <row r="315" spans="1:14">
      <c r="A315" s="88" t="s">
        <v>689</v>
      </c>
      <c r="B315" s="89">
        <f>B311*0.3</f>
        <v>10.799999999999999</v>
      </c>
      <c r="C315" s="89">
        <f>(100-D315)/100</f>
        <v>0.77200000000000002</v>
      </c>
      <c r="D315" s="89">
        <f>D311*0.3</f>
        <v>22.8</v>
      </c>
      <c r="E315" s="90">
        <v>0.86799999999999999</v>
      </c>
      <c r="F315" s="90">
        <v>0.876</v>
      </c>
      <c r="G315" s="90">
        <v>0.88400000000000001</v>
      </c>
      <c r="H315" s="90">
        <v>0.88</v>
      </c>
      <c r="I315" s="90">
        <v>0.88800000000000001</v>
      </c>
      <c r="J315" s="90">
        <v>0.86</v>
      </c>
      <c r="K315" s="90">
        <v>0.88800000000000001</v>
      </c>
      <c r="L315" s="90">
        <v>0.9</v>
      </c>
    </row>
    <row r="316" spans="1:14">
      <c r="A316" s="91" t="s">
        <v>764</v>
      </c>
      <c r="B316" s="85">
        <v>36</v>
      </c>
      <c r="C316" s="85"/>
      <c r="D316" s="85">
        <v>76</v>
      </c>
      <c r="E316" s="86">
        <f t="shared" ref="E316:L316" si="73">1 - (E317) * (E318) * (E319) * (E320)</f>
        <v>0.35656423374000001</v>
      </c>
      <c r="F316" s="86">
        <f t="shared" si="73"/>
        <v>0.33795981574000011</v>
      </c>
      <c r="G316" s="86">
        <f t="shared" si="73"/>
        <v>0.31898879614000009</v>
      </c>
      <c r="H316" s="86">
        <f t="shared" si="73"/>
        <v>0.32852040000000016</v>
      </c>
      <c r="I316" s="87">
        <f t="shared" si="73"/>
        <v>0.30936446464000011</v>
      </c>
      <c r="J316" s="87">
        <f t="shared" si="73"/>
        <v>0.30936446464000011</v>
      </c>
      <c r="K316" s="87">
        <f t="shared" si="73"/>
        <v>0.30936446464000011</v>
      </c>
      <c r="L316" s="87">
        <f t="shared" si="73"/>
        <v>0.41885439999999996</v>
      </c>
    </row>
    <row r="317" spans="1:14">
      <c r="A317" s="88" t="s">
        <v>686</v>
      </c>
      <c r="B317" s="89">
        <f>B316*0.15</f>
        <v>5.3999999999999995</v>
      </c>
      <c r="C317" s="89">
        <f>(100-D317)/100</f>
        <v>0.8859999999999999</v>
      </c>
      <c r="D317" s="89">
        <f>D316*0.15</f>
        <v>11.4</v>
      </c>
      <c r="E317" s="90">
        <v>0.93400000000000005</v>
      </c>
      <c r="F317" s="90">
        <v>0.93799999999999994</v>
      </c>
      <c r="G317" s="90">
        <v>0.94199999999999995</v>
      </c>
      <c r="H317" s="90">
        <v>0.94</v>
      </c>
      <c r="I317" s="90">
        <v>0.94399999999999995</v>
      </c>
      <c r="J317" s="90">
        <v>0.94399999999999995</v>
      </c>
      <c r="K317" s="90">
        <v>0.94399999999999995</v>
      </c>
      <c r="L317" s="90">
        <v>0.92</v>
      </c>
    </row>
    <row r="318" spans="1:14">
      <c r="A318" s="88" t="s">
        <v>687</v>
      </c>
      <c r="B318" s="89">
        <f>B316*0.4</f>
        <v>14.4</v>
      </c>
      <c r="C318" s="89">
        <f>(100-D318)/100</f>
        <v>0.69599999999999995</v>
      </c>
      <c r="D318" s="89">
        <f>D316*0.4</f>
        <v>30.400000000000002</v>
      </c>
      <c r="E318" s="90">
        <v>0.83499999999999996</v>
      </c>
      <c r="F318" s="90">
        <v>0.84499999999999997</v>
      </c>
      <c r="G318" s="90">
        <v>0.85499999999999998</v>
      </c>
      <c r="H318" s="90">
        <v>0.85</v>
      </c>
      <c r="I318" s="90">
        <v>0.86</v>
      </c>
      <c r="J318" s="90">
        <v>0.86</v>
      </c>
      <c r="K318" s="90">
        <v>0.86</v>
      </c>
      <c r="L318" s="90">
        <v>0.8</v>
      </c>
    </row>
    <row r="319" spans="1:14">
      <c r="A319" s="88" t="s">
        <v>688</v>
      </c>
      <c r="B319" s="89">
        <f>B316*0.15</f>
        <v>5.3999999999999995</v>
      </c>
      <c r="C319" s="89">
        <f>(100-D319)/100</f>
        <v>0.8859999999999999</v>
      </c>
      <c r="D319" s="89">
        <f>D316*0.15</f>
        <v>11.4</v>
      </c>
      <c r="E319" s="90">
        <v>0.95050000000000001</v>
      </c>
      <c r="F319" s="90">
        <v>0.95350000000000001</v>
      </c>
      <c r="G319" s="90">
        <v>0.95650000000000002</v>
      </c>
      <c r="H319" s="90">
        <v>0.95499999999999996</v>
      </c>
      <c r="I319" s="90">
        <v>0.95799999999999996</v>
      </c>
      <c r="J319" s="90">
        <v>0.95799999999999996</v>
      </c>
      <c r="K319" s="90">
        <v>0.95799999999999996</v>
      </c>
      <c r="L319" s="90">
        <v>0.94</v>
      </c>
    </row>
    <row r="320" spans="1:14">
      <c r="A320" s="88" t="s">
        <v>689</v>
      </c>
      <c r="B320" s="89">
        <f>B316*0.3</f>
        <v>10.799999999999999</v>
      </c>
      <c r="C320" s="89">
        <f>(100-D320)/100</f>
        <v>0.77200000000000002</v>
      </c>
      <c r="D320" s="89">
        <f>D316*0.3</f>
        <v>22.8</v>
      </c>
      <c r="E320" s="90">
        <v>0.86799999999999999</v>
      </c>
      <c r="F320" s="90">
        <v>0.876</v>
      </c>
      <c r="G320" s="90">
        <v>0.88400000000000001</v>
      </c>
      <c r="H320" s="90">
        <v>0.88</v>
      </c>
      <c r="I320" s="90">
        <v>0.88800000000000001</v>
      </c>
      <c r="J320" s="90">
        <v>0.88800000000000001</v>
      </c>
      <c r="K320" s="90">
        <v>0.88800000000000001</v>
      </c>
      <c r="L320" s="90">
        <v>0.84</v>
      </c>
    </row>
    <row r="321" spans="1:14">
      <c r="A321" s="91" t="s">
        <v>765</v>
      </c>
      <c r="B321" s="85">
        <v>36</v>
      </c>
      <c r="C321" s="85"/>
      <c r="D321" s="85">
        <v>76</v>
      </c>
      <c r="E321" s="86">
        <f t="shared" ref="E321:L321" si="74">1 - (E322) * (E323) * (E324) * (E325)</f>
        <v>0.35656423374000001</v>
      </c>
      <c r="F321" s="86">
        <f t="shared" si="74"/>
        <v>0.33795981574000011</v>
      </c>
      <c r="G321" s="86">
        <f t="shared" si="74"/>
        <v>0.31898879614000009</v>
      </c>
      <c r="H321" s="86">
        <f t="shared" si="74"/>
        <v>0.32852040000000016</v>
      </c>
      <c r="I321" s="87">
        <f t="shared" si="74"/>
        <v>0.30936446464000011</v>
      </c>
      <c r="J321" s="87">
        <f t="shared" si="74"/>
        <v>0.30936446464000011</v>
      </c>
      <c r="K321" s="87">
        <f t="shared" si="74"/>
        <v>0.33754508800000005</v>
      </c>
      <c r="L321" s="87">
        <f t="shared" si="74"/>
        <v>0.33754508800000005</v>
      </c>
      <c r="N321">
        <v>20</v>
      </c>
    </row>
    <row r="322" spans="1:14">
      <c r="A322" s="88" t="s">
        <v>686</v>
      </c>
      <c r="B322" s="89">
        <f>B321*0.15</f>
        <v>5.3999999999999995</v>
      </c>
      <c r="C322" s="89">
        <f>(100-D322)/100</f>
        <v>0.8859999999999999</v>
      </c>
      <c r="D322" s="89">
        <f>D321*0.15</f>
        <v>11.4</v>
      </c>
      <c r="E322" s="90">
        <v>0.93400000000000005</v>
      </c>
      <c r="F322" s="90">
        <v>0.93799999999999994</v>
      </c>
      <c r="G322" s="90">
        <v>0.94199999999999995</v>
      </c>
      <c r="H322" s="90">
        <v>0.94</v>
      </c>
      <c r="I322" s="90">
        <v>0.94399999999999995</v>
      </c>
      <c r="J322" s="90">
        <v>0.94399999999999995</v>
      </c>
      <c r="K322" s="90">
        <v>0.95</v>
      </c>
      <c r="L322" s="90">
        <v>0.95</v>
      </c>
      <c r="N322" s="3">
        <f>1-(N321*0.2)/100</f>
        <v>0.96</v>
      </c>
    </row>
    <row r="323" spans="1:14">
      <c r="A323" s="88" t="s">
        <v>687</v>
      </c>
      <c r="B323" s="89">
        <f>B321*0.4</f>
        <v>14.4</v>
      </c>
      <c r="C323" s="89">
        <f>(100-D323)/100</f>
        <v>0.69599999999999995</v>
      </c>
      <c r="D323" s="89">
        <f>D321*0.4</f>
        <v>30.400000000000002</v>
      </c>
      <c r="E323" s="90">
        <v>0.83499999999999996</v>
      </c>
      <c r="F323" s="90">
        <v>0.84499999999999997</v>
      </c>
      <c r="G323" s="90">
        <v>0.85499999999999998</v>
      </c>
      <c r="H323" s="90">
        <v>0.85</v>
      </c>
      <c r="I323" s="90">
        <v>0.86</v>
      </c>
      <c r="J323" s="90">
        <v>0.86</v>
      </c>
      <c r="K323" s="90">
        <v>0.84</v>
      </c>
      <c r="L323" s="90">
        <v>0.84</v>
      </c>
      <c r="N323" s="3">
        <f>1-(N321*0.5)/100</f>
        <v>0.9</v>
      </c>
    </row>
    <row r="324" spans="1:14">
      <c r="A324" s="88" t="s">
        <v>688</v>
      </c>
      <c r="B324" s="89">
        <f>B321*0.15</f>
        <v>5.3999999999999995</v>
      </c>
      <c r="C324" s="89">
        <f>(100-D324)/100</f>
        <v>0.8859999999999999</v>
      </c>
      <c r="D324" s="89">
        <f>D321*0.15</f>
        <v>11.4</v>
      </c>
      <c r="E324" s="90">
        <v>0.95050000000000001</v>
      </c>
      <c r="F324" s="90">
        <v>0.95350000000000001</v>
      </c>
      <c r="G324" s="90">
        <v>0.95650000000000002</v>
      </c>
      <c r="H324" s="90">
        <v>0.95499999999999996</v>
      </c>
      <c r="I324" s="90">
        <v>0.95799999999999996</v>
      </c>
      <c r="J324" s="90">
        <v>0.95799999999999996</v>
      </c>
      <c r="K324" s="90">
        <v>0.95199999999999996</v>
      </c>
      <c r="L324" s="90">
        <v>0.95199999999999996</v>
      </c>
      <c r="N324" s="3">
        <f>1-(N321*0.15)/100</f>
        <v>0.97</v>
      </c>
    </row>
    <row r="325" spans="1:14" ht="15.75" customHeight="1">
      <c r="A325" s="88" t="s">
        <v>689</v>
      </c>
      <c r="B325" s="89">
        <f>B321*0.3</f>
        <v>10.799999999999999</v>
      </c>
      <c r="C325" s="89">
        <f>(100-D325)/100</f>
        <v>0.77200000000000002</v>
      </c>
      <c r="D325" s="89">
        <f>D321*0.3</f>
        <v>22.8</v>
      </c>
      <c r="E325" s="90">
        <v>0.86799999999999999</v>
      </c>
      <c r="F325" s="90">
        <v>0.876</v>
      </c>
      <c r="G325" s="90">
        <v>0.88400000000000001</v>
      </c>
      <c r="H325" s="90">
        <v>0.88</v>
      </c>
      <c r="I325" s="90">
        <v>0.88800000000000001</v>
      </c>
      <c r="J325" s="90">
        <v>0.88800000000000001</v>
      </c>
      <c r="K325" s="90">
        <v>0.872</v>
      </c>
      <c r="L325" s="90">
        <v>0.872</v>
      </c>
      <c r="N325" s="3">
        <f>1-(N321*0.4)/100</f>
        <v>0.92</v>
      </c>
    </row>
    <row r="326" spans="1:14">
      <c r="A326" s="91" t="s">
        <v>766</v>
      </c>
      <c r="B326" s="85">
        <v>36</v>
      </c>
      <c r="C326" s="85"/>
      <c r="D326" s="85">
        <v>76</v>
      </c>
      <c r="E326" s="86">
        <f t="shared" ref="E326:L326" si="75">1 - (E327) * (E328) * (E329) * (E330)</f>
        <v>0.35656423374000001</v>
      </c>
      <c r="F326" s="86">
        <f t="shared" si="75"/>
        <v>0.33795981574000011</v>
      </c>
      <c r="G326" s="86">
        <f t="shared" si="75"/>
        <v>0.31898879614000009</v>
      </c>
      <c r="H326" s="86">
        <f t="shared" si="75"/>
        <v>0.32852040000000016</v>
      </c>
      <c r="I326" s="87">
        <f t="shared" si="75"/>
        <v>0.30936446464000011</v>
      </c>
      <c r="J326" s="87">
        <f t="shared" si="75"/>
        <v>0.41885439999999996</v>
      </c>
      <c r="K326" s="87">
        <f t="shared" si="75"/>
        <v>0.30936446464000011</v>
      </c>
      <c r="L326" s="87">
        <f t="shared" si="75"/>
        <v>0.27992968750000002</v>
      </c>
    </row>
    <row r="327" spans="1:14">
      <c r="A327" s="88" t="s">
        <v>686</v>
      </c>
      <c r="B327" s="89">
        <f>B326*0.15</f>
        <v>5.3999999999999995</v>
      </c>
      <c r="C327" s="89">
        <f>(100-D327)/100</f>
        <v>0.8859999999999999</v>
      </c>
      <c r="D327" s="89">
        <f>D326*0.15</f>
        <v>11.4</v>
      </c>
      <c r="E327" s="90">
        <v>0.93400000000000005</v>
      </c>
      <c r="F327" s="90">
        <v>0.93799999999999994</v>
      </c>
      <c r="G327" s="90">
        <v>0.94199999999999995</v>
      </c>
      <c r="H327" s="90">
        <v>0.94</v>
      </c>
      <c r="I327" s="90">
        <v>0.94399999999999995</v>
      </c>
      <c r="J327" s="90">
        <v>0.92</v>
      </c>
      <c r="K327" s="90">
        <v>0.94399999999999995</v>
      </c>
      <c r="L327" s="90">
        <v>0.95</v>
      </c>
    </row>
    <row r="328" spans="1:14">
      <c r="A328" s="88" t="s">
        <v>687</v>
      </c>
      <c r="B328" s="89">
        <f>B326*0.4</f>
        <v>14.4</v>
      </c>
      <c r="C328" s="89">
        <f>(100-D328)/100</f>
        <v>0.69599999999999995</v>
      </c>
      <c r="D328" s="89">
        <f>D326*0.4</f>
        <v>30.400000000000002</v>
      </c>
      <c r="E328" s="90">
        <v>0.83499999999999996</v>
      </c>
      <c r="F328" s="90">
        <v>0.84499999999999997</v>
      </c>
      <c r="G328" s="90">
        <v>0.85499999999999998</v>
      </c>
      <c r="H328" s="90">
        <v>0.85</v>
      </c>
      <c r="I328" s="90">
        <v>0.86</v>
      </c>
      <c r="J328" s="90">
        <v>0.8</v>
      </c>
      <c r="K328" s="90">
        <v>0.86</v>
      </c>
      <c r="L328" s="90">
        <v>0.875</v>
      </c>
    </row>
    <row r="329" spans="1:14">
      <c r="A329" s="88" t="s">
        <v>688</v>
      </c>
      <c r="B329" s="89">
        <f>B326*0.15</f>
        <v>5.3999999999999995</v>
      </c>
      <c r="C329" s="89">
        <f>(100-D329)/100</f>
        <v>0.8859999999999999</v>
      </c>
      <c r="D329" s="89">
        <f>D326*0.15</f>
        <v>11.4</v>
      </c>
      <c r="E329" s="90">
        <v>0.95050000000000001</v>
      </c>
      <c r="F329" s="90">
        <v>0.95350000000000001</v>
      </c>
      <c r="G329" s="90">
        <v>0.95650000000000002</v>
      </c>
      <c r="H329" s="90">
        <v>0.95499999999999996</v>
      </c>
      <c r="I329" s="90">
        <v>0.95799999999999996</v>
      </c>
      <c r="J329" s="90">
        <v>0.94</v>
      </c>
      <c r="K329" s="90">
        <v>0.95799999999999996</v>
      </c>
      <c r="L329" s="90">
        <v>0.96250000000000002</v>
      </c>
    </row>
    <row r="330" spans="1:14">
      <c r="A330" s="88" t="s">
        <v>689</v>
      </c>
      <c r="B330" s="89">
        <f>B326*0.3</f>
        <v>10.799999999999999</v>
      </c>
      <c r="C330" s="89">
        <f>(100-D330)/100</f>
        <v>0.77200000000000002</v>
      </c>
      <c r="D330" s="89">
        <f>D326*0.3</f>
        <v>22.8</v>
      </c>
      <c r="E330" s="90">
        <v>0.86799999999999999</v>
      </c>
      <c r="F330" s="90">
        <v>0.876</v>
      </c>
      <c r="G330" s="90">
        <v>0.88400000000000001</v>
      </c>
      <c r="H330" s="90">
        <v>0.88</v>
      </c>
      <c r="I330" s="90">
        <v>0.88800000000000001</v>
      </c>
      <c r="J330" s="90">
        <v>0.84</v>
      </c>
      <c r="K330" s="90">
        <v>0.88800000000000001</v>
      </c>
      <c r="L330" s="90">
        <v>0.9</v>
      </c>
    </row>
    <row r="331" spans="1:14">
      <c r="A331" s="91" t="s">
        <v>767</v>
      </c>
      <c r="B331" s="85">
        <v>36</v>
      </c>
      <c r="C331" s="85"/>
      <c r="D331" s="85">
        <v>76</v>
      </c>
      <c r="E331" s="86">
        <f t="shared" ref="E331:L331" si="76">1 - (E332) * (E333) * (E334) * (E335)</f>
        <v>0.35656423374000001</v>
      </c>
      <c r="F331" s="86">
        <f t="shared" si="76"/>
        <v>0.33795981574000011</v>
      </c>
      <c r="G331" s="86">
        <f t="shared" si="76"/>
        <v>0.31898879614000009</v>
      </c>
      <c r="H331" s="86">
        <f t="shared" si="76"/>
        <v>0.32852040000000016</v>
      </c>
      <c r="I331" s="87">
        <f t="shared" si="76"/>
        <v>0.27992968750000002</v>
      </c>
      <c r="J331" s="87">
        <f t="shared" si="76"/>
        <v>0.37480633750000003</v>
      </c>
      <c r="K331" s="87">
        <f t="shared" si="76"/>
        <v>0.30936446464000011</v>
      </c>
      <c r="L331" s="87">
        <f t="shared" si="76"/>
        <v>0.30936446464000011</v>
      </c>
    </row>
    <row r="332" spans="1:14">
      <c r="A332" s="88" t="s">
        <v>686</v>
      </c>
      <c r="B332" s="89">
        <f>B331*0.15</f>
        <v>5.3999999999999995</v>
      </c>
      <c r="C332" s="89">
        <f>(100-D332)/100</f>
        <v>0.8859999999999999</v>
      </c>
      <c r="D332" s="89">
        <f>D331*0.15</f>
        <v>11.4</v>
      </c>
      <c r="E332" s="90">
        <v>0.93400000000000005</v>
      </c>
      <c r="F332" s="90">
        <v>0.93799999999999994</v>
      </c>
      <c r="G332" s="90">
        <v>0.94199999999999995</v>
      </c>
      <c r="H332" s="90">
        <v>0.94</v>
      </c>
      <c r="I332" s="90">
        <v>0.95</v>
      </c>
      <c r="J332" s="90">
        <v>0.93</v>
      </c>
      <c r="K332" s="90">
        <v>0.94399999999999995</v>
      </c>
      <c r="L332" s="90">
        <v>0.94399999999999995</v>
      </c>
    </row>
    <row r="333" spans="1:14">
      <c r="A333" s="88" t="s">
        <v>687</v>
      </c>
      <c r="B333" s="89">
        <f>B331*0.4</f>
        <v>14.4</v>
      </c>
      <c r="C333" s="89">
        <f>(100-D333)/100</f>
        <v>0.69599999999999995</v>
      </c>
      <c r="D333" s="89">
        <f>D331*0.4</f>
        <v>30.400000000000002</v>
      </c>
      <c r="E333" s="90">
        <v>0.83499999999999996</v>
      </c>
      <c r="F333" s="90">
        <v>0.84499999999999997</v>
      </c>
      <c r="G333" s="90">
        <v>0.85499999999999998</v>
      </c>
      <c r="H333" s="90">
        <v>0.85</v>
      </c>
      <c r="I333" s="90">
        <v>0.875</v>
      </c>
      <c r="J333" s="90">
        <v>0.82499999999999996</v>
      </c>
      <c r="K333" s="90">
        <v>0.86</v>
      </c>
      <c r="L333" s="90">
        <v>0.86</v>
      </c>
    </row>
    <row r="334" spans="1:14">
      <c r="A334" s="88" t="s">
        <v>688</v>
      </c>
      <c r="B334" s="89">
        <f>B331*0.15</f>
        <v>5.3999999999999995</v>
      </c>
      <c r="C334" s="89">
        <f>(100-D334)/100</f>
        <v>0.8859999999999999</v>
      </c>
      <c r="D334" s="89">
        <f>D331*0.15</f>
        <v>11.4</v>
      </c>
      <c r="E334" s="90">
        <v>0.95050000000000001</v>
      </c>
      <c r="F334" s="90">
        <v>0.95350000000000001</v>
      </c>
      <c r="G334" s="90">
        <v>0.95650000000000002</v>
      </c>
      <c r="H334" s="90">
        <v>0.95499999999999996</v>
      </c>
      <c r="I334" s="90">
        <v>0.96250000000000002</v>
      </c>
      <c r="J334" s="90">
        <v>0.94750000000000001</v>
      </c>
      <c r="K334" s="90">
        <v>0.95799999999999996</v>
      </c>
      <c r="L334" s="90">
        <v>0.95799999999999996</v>
      </c>
    </row>
    <row r="335" spans="1:14">
      <c r="A335" s="88" t="s">
        <v>689</v>
      </c>
      <c r="B335" s="89">
        <f>B331*0.3</f>
        <v>10.799999999999999</v>
      </c>
      <c r="C335" s="89">
        <f>(100-D335)/100</f>
        <v>0.77200000000000002</v>
      </c>
      <c r="D335" s="89">
        <f>D331*0.3</f>
        <v>22.8</v>
      </c>
      <c r="E335" s="90">
        <v>0.86799999999999999</v>
      </c>
      <c r="F335" s="90">
        <v>0.876</v>
      </c>
      <c r="G335" s="90">
        <v>0.88400000000000001</v>
      </c>
      <c r="H335" s="90">
        <v>0.88</v>
      </c>
      <c r="I335" s="90">
        <v>0.9</v>
      </c>
      <c r="J335" s="90">
        <v>0.86</v>
      </c>
      <c r="K335" s="90">
        <v>0.88800000000000001</v>
      </c>
      <c r="L335" s="90">
        <v>0.88800000000000001</v>
      </c>
    </row>
    <row r="336" spans="1:14">
      <c r="A336" s="91" t="s">
        <v>768</v>
      </c>
      <c r="B336" s="85">
        <v>36</v>
      </c>
      <c r="C336" s="85"/>
      <c r="D336" s="85">
        <v>76</v>
      </c>
      <c r="E336" s="86">
        <f t="shared" ref="E336:L336" si="77">1 - (E337) * (E338) * (E339) * (E340)</f>
        <v>0.35656423374000001</v>
      </c>
      <c r="F336" s="86">
        <f t="shared" si="77"/>
        <v>0.33795981574000011</v>
      </c>
      <c r="G336" s="86">
        <f t="shared" si="77"/>
        <v>0.31898879614000009</v>
      </c>
      <c r="H336" s="86">
        <f t="shared" si="77"/>
        <v>0.32852040000000016</v>
      </c>
      <c r="I336" s="87">
        <f t="shared" si="77"/>
        <v>0.30936446464000011</v>
      </c>
      <c r="J336" s="87">
        <f t="shared" si="77"/>
        <v>0.41885439999999996</v>
      </c>
      <c r="K336" s="87">
        <f t="shared" si="77"/>
        <v>0.27992968750000002</v>
      </c>
      <c r="L336" s="87">
        <f t="shared" si="77"/>
        <v>0.30936446464000011</v>
      </c>
    </row>
    <row r="337" spans="1:14">
      <c r="A337" s="88" t="s">
        <v>686</v>
      </c>
      <c r="B337" s="89">
        <f>B336*0.15</f>
        <v>5.3999999999999995</v>
      </c>
      <c r="C337" s="89">
        <f>(100-D337)/100</f>
        <v>0.8859999999999999</v>
      </c>
      <c r="D337" s="89">
        <f>D336*0.15</f>
        <v>11.4</v>
      </c>
      <c r="E337" s="90">
        <v>0.93400000000000005</v>
      </c>
      <c r="F337" s="90">
        <v>0.93799999999999994</v>
      </c>
      <c r="G337" s="90">
        <v>0.94199999999999995</v>
      </c>
      <c r="H337" s="90">
        <v>0.94</v>
      </c>
      <c r="I337" s="90">
        <v>0.94399999999999995</v>
      </c>
      <c r="J337" s="90">
        <v>0.92</v>
      </c>
      <c r="K337" s="90">
        <v>0.95</v>
      </c>
      <c r="L337" s="90">
        <v>0.94399999999999995</v>
      </c>
    </row>
    <row r="338" spans="1:14">
      <c r="A338" s="88" t="s">
        <v>687</v>
      </c>
      <c r="B338" s="89">
        <f>B336*0.4</f>
        <v>14.4</v>
      </c>
      <c r="C338" s="89">
        <f>(100-D338)/100</f>
        <v>0.69599999999999995</v>
      </c>
      <c r="D338" s="89">
        <f>D336*0.4</f>
        <v>30.400000000000002</v>
      </c>
      <c r="E338" s="90">
        <v>0.83499999999999996</v>
      </c>
      <c r="F338" s="90">
        <v>0.84499999999999997</v>
      </c>
      <c r="G338" s="90">
        <v>0.85499999999999998</v>
      </c>
      <c r="H338" s="90">
        <v>0.85</v>
      </c>
      <c r="I338" s="90">
        <v>0.86</v>
      </c>
      <c r="J338" s="90">
        <v>0.8</v>
      </c>
      <c r="K338" s="90">
        <v>0.875</v>
      </c>
      <c r="L338" s="90">
        <v>0.86</v>
      </c>
    </row>
    <row r="339" spans="1:14">
      <c r="A339" s="88" t="s">
        <v>688</v>
      </c>
      <c r="B339" s="89">
        <f>B336*0.15</f>
        <v>5.3999999999999995</v>
      </c>
      <c r="C339" s="89">
        <f>(100-D339)/100</f>
        <v>0.8859999999999999</v>
      </c>
      <c r="D339" s="89">
        <f>D336*0.15</f>
        <v>11.4</v>
      </c>
      <c r="E339" s="90">
        <v>0.95050000000000001</v>
      </c>
      <c r="F339" s="90">
        <v>0.95350000000000001</v>
      </c>
      <c r="G339" s="90">
        <v>0.95650000000000002</v>
      </c>
      <c r="H339" s="90">
        <v>0.95499999999999996</v>
      </c>
      <c r="I339" s="90">
        <v>0.95799999999999996</v>
      </c>
      <c r="J339" s="90">
        <v>0.94</v>
      </c>
      <c r="K339" s="90">
        <v>0.96250000000000002</v>
      </c>
      <c r="L339" s="90">
        <v>0.95799999999999996</v>
      </c>
    </row>
    <row r="340" spans="1:14">
      <c r="A340" s="88" t="s">
        <v>689</v>
      </c>
      <c r="B340" s="89">
        <f>B336*0.3</f>
        <v>10.799999999999999</v>
      </c>
      <c r="C340" s="89">
        <f>(100-D340)/100</f>
        <v>0.77200000000000002</v>
      </c>
      <c r="D340" s="89">
        <f>D336*0.3</f>
        <v>22.8</v>
      </c>
      <c r="E340" s="90">
        <v>0.86799999999999999</v>
      </c>
      <c r="F340" s="90">
        <v>0.876</v>
      </c>
      <c r="G340" s="90">
        <v>0.88400000000000001</v>
      </c>
      <c r="H340" s="90">
        <v>0.88</v>
      </c>
      <c r="I340" s="90">
        <v>0.88800000000000001</v>
      </c>
      <c r="J340" s="90">
        <v>0.84</v>
      </c>
      <c r="K340" s="90">
        <v>0.9</v>
      </c>
      <c r="L340" s="90">
        <v>0.88800000000000001</v>
      </c>
    </row>
    <row r="341" spans="1:14">
      <c r="A341" s="84" t="s">
        <v>769</v>
      </c>
      <c r="B341" s="85">
        <v>35</v>
      </c>
      <c r="C341" s="85"/>
      <c r="D341" s="85">
        <v>75</v>
      </c>
      <c r="E341" s="86">
        <f t="shared" ref="E341:L341" si="78">1 - (E342) * (E343) * (E344) * (E345)</f>
        <v>0.34730758143999996</v>
      </c>
      <c r="F341" s="86">
        <f t="shared" si="78"/>
        <v>0.32852040000000016</v>
      </c>
      <c r="G341" s="86">
        <f t="shared" si="78"/>
        <v>0.30936446464000011</v>
      </c>
      <c r="H341" s="86">
        <f t="shared" si="78"/>
        <v>0.31898879614000009</v>
      </c>
      <c r="I341" s="87">
        <f t="shared" si="78"/>
        <v>0.27992968750000002</v>
      </c>
      <c r="J341" s="87">
        <f t="shared" si="78"/>
        <v>0.37480633750000003</v>
      </c>
      <c r="K341" s="87">
        <f t="shared" si="78"/>
        <v>0.27992968750000002</v>
      </c>
      <c r="L341" s="87">
        <f t="shared" si="78"/>
        <v>0.27992968750000002</v>
      </c>
    </row>
    <row r="342" spans="1:14">
      <c r="A342" s="88" t="s">
        <v>686</v>
      </c>
      <c r="B342" s="89">
        <f>B341*0.15</f>
        <v>5.25</v>
      </c>
      <c r="C342" s="89">
        <f>(100-D342)/100</f>
        <v>0.88749999999999996</v>
      </c>
      <c r="D342" s="89">
        <f>D341*0.15</f>
        <v>11.25</v>
      </c>
      <c r="E342" s="90">
        <v>0.93600000000000005</v>
      </c>
      <c r="F342" s="90">
        <v>0.94</v>
      </c>
      <c r="G342" s="90">
        <v>0.94399999999999995</v>
      </c>
      <c r="H342" s="90">
        <v>0.94199999999999995</v>
      </c>
      <c r="I342" s="90">
        <v>0.95</v>
      </c>
      <c r="J342" s="90">
        <v>0.93</v>
      </c>
      <c r="K342" s="90">
        <v>0.95</v>
      </c>
      <c r="L342" s="90">
        <v>0.95</v>
      </c>
    </row>
    <row r="343" spans="1:14">
      <c r="A343" s="88" t="s">
        <v>687</v>
      </c>
      <c r="B343" s="89">
        <f>B341*0.4</f>
        <v>14</v>
      </c>
      <c r="C343" s="89">
        <f>(100-D343)/100</f>
        <v>0.7</v>
      </c>
      <c r="D343" s="89">
        <f>D341*0.4</f>
        <v>30</v>
      </c>
      <c r="E343" s="90">
        <v>0.84</v>
      </c>
      <c r="F343" s="90">
        <v>0.85</v>
      </c>
      <c r="G343" s="90">
        <v>0.86</v>
      </c>
      <c r="H343" s="90">
        <v>0.85499999999999998</v>
      </c>
      <c r="I343" s="90">
        <v>0.875</v>
      </c>
      <c r="J343" s="90">
        <v>0.82499999999999996</v>
      </c>
      <c r="K343" s="90">
        <v>0.875</v>
      </c>
      <c r="L343" s="90">
        <v>0.875</v>
      </c>
    </row>
    <row r="344" spans="1:14">
      <c r="A344" s="88" t="s">
        <v>688</v>
      </c>
      <c r="B344" s="89">
        <f>B341*0.15</f>
        <v>5.25</v>
      </c>
      <c r="C344" s="89">
        <f>(100-D344)/100</f>
        <v>0.88749999999999996</v>
      </c>
      <c r="D344" s="89">
        <f>D341*0.15</f>
        <v>11.25</v>
      </c>
      <c r="E344" s="90">
        <v>0.95199999999999996</v>
      </c>
      <c r="F344" s="90">
        <v>0.95499999999999996</v>
      </c>
      <c r="G344" s="90">
        <v>0.95799999999999996</v>
      </c>
      <c r="H344" s="90">
        <v>0.95650000000000002</v>
      </c>
      <c r="I344" s="90">
        <v>0.96250000000000002</v>
      </c>
      <c r="J344" s="90">
        <v>0.94750000000000001</v>
      </c>
      <c r="K344" s="90">
        <v>0.96250000000000002</v>
      </c>
      <c r="L344" s="90">
        <v>0.96250000000000002</v>
      </c>
    </row>
    <row r="345" spans="1:14">
      <c r="A345" s="88" t="s">
        <v>689</v>
      </c>
      <c r="B345" s="89">
        <f>B341*0.3</f>
        <v>10.5</v>
      </c>
      <c r="C345" s="89">
        <f>(100-D345)/100</f>
        <v>0.77500000000000002</v>
      </c>
      <c r="D345" s="89">
        <f>D341*0.3</f>
        <v>22.5</v>
      </c>
      <c r="E345" s="90">
        <v>0.872</v>
      </c>
      <c r="F345" s="90">
        <v>0.88</v>
      </c>
      <c r="G345" s="90">
        <v>0.88800000000000001</v>
      </c>
      <c r="H345" s="90">
        <v>0.88400000000000001</v>
      </c>
      <c r="I345" s="90">
        <v>0.9</v>
      </c>
      <c r="J345" s="90">
        <v>0.86</v>
      </c>
      <c r="K345" s="90">
        <v>0.9</v>
      </c>
      <c r="L345" s="90">
        <v>0.9</v>
      </c>
    </row>
    <row r="346" spans="1:14">
      <c r="A346" s="84" t="s">
        <v>770</v>
      </c>
      <c r="B346" s="85">
        <v>35</v>
      </c>
      <c r="C346" s="85"/>
      <c r="D346" s="85">
        <v>75</v>
      </c>
      <c r="E346" s="86">
        <f t="shared" ref="E346:L346" si="79">1 - (E347)</f>
        <v>6.3999999999999946E-2</v>
      </c>
      <c r="F346" s="86">
        <f t="shared" si="79"/>
        <v>6.0000000000000053E-2</v>
      </c>
      <c r="G346" s="86">
        <f t="shared" si="79"/>
        <v>5.600000000000005E-2</v>
      </c>
      <c r="H346" s="86">
        <f t="shared" si="79"/>
        <v>5.8000000000000052E-2</v>
      </c>
      <c r="I346" s="87">
        <f t="shared" si="79"/>
        <v>5.0000000000000044E-2</v>
      </c>
      <c r="J346" s="87">
        <f t="shared" si="79"/>
        <v>5.0000000000000044E-2</v>
      </c>
      <c r="K346" s="87">
        <f t="shared" si="79"/>
        <v>5.0000000000000044E-2</v>
      </c>
      <c r="L346" s="87">
        <f t="shared" si="79"/>
        <v>5.0000000000000044E-2</v>
      </c>
    </row>
    <row r="347" spans="1:14">
      <c r="A347" s="88" t="s">
        <v>686</v>
      </c>
      <c r="B347" s="89">
        <f>B346*0.15</f>
        <v>5.25</v>
      </c>
      <c r="C347" s="89">
        <f>(100-D347)/100</f>
        <v>0.88749999999999996</v>
      </c>
      <c r="D347" s="89">
        <f>D346*0.15</f>
        <v>11.25</v>
      </c>
      <c r="E347" s="90">
        <v>0.93600000000000005</v>
      </c>
      <c r="F347" s="90">
        <v>0.94</v>
      </c>
      <c r="G347" s="90">
        <v>0.94399999999999995</v>
      </c>
      <c r="H347" s="90">
        <v>0.94199999999999995</v>
      </c>
      <c r="I347" s="90">
        <v>0.95</v>
      </c>
      <c r="J347" s="90">
        <v>0.95</v>
      </c>
      <c r="K347" s="90">
        <v>0.95</v>
      </c>
      <c r="L347" s="90">
        <v>0.95</v>
      </c>
    </row>
    <row r="348" spans="1:14">
      <c r="A348" s="84" t="s">
        <v>771</v>
      </c>
      <c r="B348" s="85">
        <v>35</v>
      </c>
      <c r="C348" s="85"/>
      <c r="D348" s="85">
        <v>75</v>
      </c>
      <c r="E348" s="86">
        <f t="shared" ref="E348:L348" si="80">1 - (E349)</f>
        <v>6.3999999999999946E-2</v>
      </c>
      <c r="F348" s="86">
        <f t="shared" si="80"/>
        <v>6.0000000000000053E-2</v>
      </c>
      <c r="G348" s="86">
        <f t="shared" si="80"/>
        <v>5.600000000000005E-2</v>
      </c>
      <c r="H348" s="86">
        <f t="shared" si="80"/>
        <v>5.8000000000000052E-2</v>
      </c>
      <c r="I348" s="87">
        <f t="shared" si="80"/>
        <v>6.9999999999999951E-2</v>
      </c>
      <c r="J348" s="87">
        <f t="shared" si="80"/>
        <v>5.0000000000000044E-2</v>
      </c>
      <c r="K348" s="87">
        <f t="shared" si="80"/>
        <v>5.0000000000000044E-2</v>
      </c>
      <c r="L348" s="87">
        <f t="shared" si="80"/>
        <v>5.0000000000000044E-2</v>
      </c>
    </row>
    <row r="349" spans="1:14">
      <c r="A349" s="88" t="s">
        <v>686</v>
      </c>
      <c r="B349" s="89">
        <f>B348*0.15</f>
        <v>5.25</v>
      </c>
      <c r="C349" s="89">
        <f>(100-D349)/100</f>
        <v>0.88749999999999996</v>
      </c>
      <c r="D349" s="89">
        <f>D348*0.15</f>
        <v>11.25</v>
      </c>
      <c r="E349" s="90">
        <v>0.93600000000000005</v>
      </c>
      <c r="F349" s="90">
        <v>0.94</v>
      </c>
      <c r="G349" s="90">
        <v>0.94399999999999995</v>
      </c>
      <c r="H349" s="90">
        <v>0.94199999999999995</v>
      </c>
      <c r="I349" s="90">
        <v>0.93</v>
      </c>
      <c r="J349" s="90">
        <v>0.95</v>
      </c>
      <c r="K349" s="90">
        <v>0.95</v>
      </c>
      <c r="L349" s="90">
        <v>0.95</v>
      </c>
    </row>
    <row r="350" spans="1:14">
      <c r="A350" s="84" t="s">
        <v>772</v>
      </c>
      <c r="B350" s="85">
        <v>35</v>
      </c>
      <c r="C350" s="85"/>
      <c r="D350" s="85">
        <v>75</v>
      </c>
      <c r="E350" s="86">
        <f t="shared" ref="E350:L350" si="81">1 - (E351) * (E352) * (E353) * (E354)</f>
        <v>0.34730758143999996</v>
      </c>
      <c r="F350" s="86">
        <f t="shared" si="81"/>
        <v>0.32852040000000016</v>
      </c>
      <c r="G350" s="86">
        <f t="shared" si="81"/>
        <v>0.30936446464000011</v>
      </c>
      <c r="H350" s="86">
        <f t="shared" si="81"/>
        <v>0.31898879614000009</v>
      </c>
      <c r="I350" s="87">
        <f t="shared" si="81"/>
        <v>0.27992968750000002</v>
      </c>
      <c r="J350" s="87">
        <f t="shared" si="81"/>
        <v>0.27992968750000002</v>
      </c>
      <c r="K350" s="87">
        <f t="shared" si="81"/>
        <v>0.27992968750000002</v>
      </c>
      <c r="L350" s="87">
        <f t="shared" si="81"/>
        <v>0.33754508800000005</v>
      </c>
      <c r="N350">
        <v>18</v>
      </c>
    </row>
    <row r="351" spans="1:14">
      <c r="A351" s="88" t="s">
        <v>686</v>
      </c>
      <c r="B351" s="89">
        <f>B350*0.15</f>
        <v>5.25</v>
      </c>
      <c r="C351" s="89">
        <f>(100-D351)/100</f>
        <v>0.88749999999999996</v>
      </c>
      <c r="D351" s="89">
        <f>D350*0.15</f>
        <v>11.25</v>
      </c>
      <c r="E351" s="90">
        <v>0.93600000000000005</v>
      </c>
      <c r="F351" s="90">
        <v>0.94</v>
      </c>
      <c r="G351" s="90">
        <v>0.94399999999999995</v>
      </c>
      <c r="H351" s="90">
        <v>0.94199999999999995</v>
      </c>
      <c r="I351" s="90">
        <v>0.95</v>
      </c>
      <c r="J351" s="90">
        <v>0.95</v>
      </c>
      <c r="K351" s="90">
        <v>0.95</v>
      </c>
      <c r="L351" s="90">
        <v>0.95</v>
      </c>
      <c r="N351" s="3">
        <f>1-(N350*0.2)/100</f>
        <v>0.96399999999999997</v>
      </c>
    </row>
    <row r="352" spans="1:14">
      <c r="A352" s="88" t="s">
        <v>687</v>
      </c>
      <c r="B352" s="89">
        <f>B350*0.4</f>
        <v>14</v>
      </c>
      <c r="C352" s="89">
        <f>(100-D352)/100</f>
        <v>0.7</v>
      </c>
      <c r="D352" s="89">
        <f>D350*0.4</f>
        <v>30</v>
      </c>
      <c r="E352" s="90">
        <v>0.84</v>
      </c>
      <c r="F352" s="90">
        <v>0.85</v>
      </c>
      <c r="G352" s="90">
        <v>0.86</v>
      </c>
      <c r="H352" s="90">
        <v>0.85499999999999998</v>
      </c>
      <c r="I352" s="90">
        <v>0.875</v>
      </c>
      <c r="J352" s="90">
        <v>0.875</v>
      </c>
      <c r="K352" s="90">
        <v>0.875</v>
      </c>
      <c r="L352" s="90">
        <v>0.84</v>
      </c>
      <c r="N352" s="3">
        <f>1-(N350*0.5)/100</f>
        <v>0.91</v>
      </c>
    </row>
    <row r="353" spans="1:14">
      <c r="A353" s="88" t="s">
        <v>688</v>
      </c>
      <c r="B353" s="89">
        <f>B350*0.15</f>
        <v>5.25</v>
      </c>
      <c r="C353" s="89">
        <f>(100-D353)/100</f>
        <v>0.88749999999999996</v>
      </c>
      <c r="D353" s="89">
        <f>D350*0.15</f>
        <v>11.25</v>
      </c>
      <c r="E353" s="90">
        <v>0.95199999999999996</v>
      </c>
      <c r="F353" s="90">
        <v>0.95499999999999996</v>
      </c>
      <c r="G353" s="90">
        <v>0.95799999999999996</v>
      </c>
      <c r="H353" s="90">
        <v>0.95650000000000002</v>
      </c>
      <c r="I353" s="90">
        <v>0.96250000000000002</v>
      </c>
      <c r="J353" s="90">
        <v>0.96250000000000002</v>
      </c>
      <c r="K353" s="90">
        <v>0.96250000000000002</v>
      </c>
      <c r="L353" s="90">
        <v>0.95199999999999996</v>
      </c>
      <c r="N353" s="3">
        <f>1-(N350*0.15)/100</f>
        <v>0.97299999999999998</v>
      </c>
    </row>
    <row r="354" spans="1:14">
      <c r="A354" s="88" t="s">
        <v>689</v>
      </c>
      <c r="B354" s="89">
        <f>B350*0.3</f>
        <v>10.5</v>
      </c>
      <c r="C354" s="89">
        <f>(100-D354)/100</f>
        <v>0.77500000000000002</v>
      </c>
      <c r="D354" s="89">
        <f>D350*0.3</f>
        <v>22.5</v>
      </c>
      <c r="E354" s="90">
        <v>0.872</v>
      </c>
      <c r="F354" s="90">
        <v>0.88</v>
      </c>
      <c r="G354" s="90">
        <v>0.88800000000000001</v>
      </c>
      <c r="H354" s="90">
        <v>0.88400000000000001</v>
      </c>
      <c r="I354" s="90">
        <v>0.9</v>
      </c>
      <c r="J354" s="90">
        <v>0.9</v>
      </c>
      <c r="K354" s="90">
        <v>0.9</v>
      </c>
      <c r="L354" s="90">
        <v>0.872</v>
      </c>
      <c r="N354" s="3">
        <f>1-(N350*0.4)/100</f>
        <v>0.92799999999999994</v>
      </c>
    </row>
    <row r="355" spans="1:14">
      <c r="A355" s="91" t="s">
        <v>773</v>
      </c>
      <c r="B355" s="85">
        <v>35</v>
      </c>
      <c r="C355" s="85"/>
      <c r="D355" s="85">
        <v>75</v>
      </c>
      <c r="E355" s="86">
        <f t="shared" ref="E355:L355" si="82">1 - (E356) * (E357) * (E358) * (E359)</f>
        <v>0.34730758143999996</v>
      </c>
      <c r="F355" s="86">
        <f t="shared" si="82"/>
        <v>0.32852040000000016</v>
      </c>
      <c r="G355" s="86">
        <f t="shared" si="82"/>
        <v>0.30936446464000011</v>
      </c>
      <c r="H355" s="86">
        <f t="shared" si="82"/>
        <v>0.31898879614000009</v>
      </c>
      <c r="I355" s="87">
        <f t="shared" si="82"/>
        <v>0.27992968750000002</v>
      </c>
      <c r="J355" s="87">
        <f t="shared" si="82"/>
        <v>0.34730758143999996</v>
      </c>
      <c r="K355" s="87">
        <f t="shared" si="82"/>
        <v>0.27992968750000002</v>
      </c>
      <c r="L355" s="87">
        <f t="shared" si="82"/>
        <v>0.27992968750000002</v>
      </c>
    </row>
    <row r="356" spans="1:14">
      <c r="A356" s="88" t="s">
        <v>686</v>
      </c>
      <c r="B356" s="89">
        <f>B355*0.15</f>
        <v>5.25</v>
      </c>
      <c r="C356" s="89">
        <f>(100-D356)/100</f>
        <v>0.88749999999999996</v>
      </c>
      <c r="D356" s="89">
        <f>D355*0.15</f>
        <v>11.25</v>
      </c>
      <c r="E356" s="90">
        <v>0.93600000000000005</v>
      </c>
      <c r="F356" s="90">
        <v>0.94</v>
      </c>
      <c r="G356" s="90">
        <v>0.94399999999999995</v>
      </c>
      <c r="H356" s="90">
        <v>0.94199999999999995</v>
      </c>
      <c r="I356" s="90">
        <v>0.95</v>
      </c>
      <c r="J356" s="90">
        <v>0.93600000000000005</v>
      </c>
      <c r="K356" s="90">
        <v>0.95</v>
      </c>
      <c r="L356" s="90">
        <v>0.95</v>
      </c>
    </row>
    <row r="357" spans="1:14">
      <c r="A357" s="88" t="s">
        <v>687</v>
      </c>
      <c r="B357" s="89">
        <f>B355*0.4</f>
        <v>14</v>
      </c>
      <c r="C357" s="89">
        <f>(100-D357)/100</f>
        <v>0.7</v>
      </c>
      <c r="D357" s="89">
        <f>D355*0.4</f>
        <v>30</v>
      </c>
      <c r="E357" s="90">
        <v>0.84</v>
      </c>
      <c r="F357" s="90">
        <v>0.85</v>
      </c>
      <c r="G357" s="90">
        <v>0.86</v>
      </c>
      <c r="H357" s="90">
        <v>0.85499999999999998</v>
      </c>
      <c r="I357" s="90">
        <v>0.875</v>
      </c>
      <c r="J357" s="90">
        <v>0.84</v>
      </c>
      <c r="K357" s="90">
        <v>0.875</v>
      </c>
      <c r="L357" s="90">
        <v>0.875</v>
      </c>
    </row>
    <row r="358" spans="1:14">
      <c r="A358" s="88" t="s">
        <v>688</v>
      </c>
      <c r="B358" s="89">
        <f>B355*0.15</f>
        <v>5.25</v>
      </c>
      <c r="C358" s="89">
        <f>(100-D358)/100</f>
        <v>0.88749999999999996</v>
      </c>
      <c r="D358" s="89">
        <f>D355*0.15</f>
        <v>11.25</v>
      </c>
      <c r="E358" s="90">
        <v>0.95199999999999996</v>
      </c>
      <c r="F358" s="90">
        <v>0.95499999999999996</v>
      </c>
      <c r="G358" s="90">
        <v>0.95799999999999996</v>
      </c>
      <c r="H358" s="90">
        <v>0.95650000000000002</v>
      </c>
      <c r="I358" s="90">
        <v>0.96250000000000002</v>
      </c>
      <c r="J358" s="90">
        <v>0.95199999999999996</v>
      </c>
      <c r="K358" s="90">
        <v>0.96250000000000002</v>
      </c>
      <c r="L358" s="90">
        <v>0.96250000000000002</v>
      </c>
    </row>
    <row r="359" spans="1:14">
      <c r="A359" s="88" t="s">
        <v>689</v>
      </c>
      <c r="B359" s="89">
        <f>B355*0.3</f>
        <v>10.5</v>
      </c>
      <c r="C359" s="89">
        <f>(100-D359)/100</f>
        <v>0.77500000000000002</v>
      </c>
      <c r="D359" s="89">
        <f>D355*0.3</f>
        <v>22.5</v>
      </c>
      <c r="E359" s="90">
        <v>0.872</v>
      </c>
      <c r="F359" s="90">
        <v>0.88</v>
      </c>
      <c r="G359" s="90">
        <v>0.88800000000000001</v>
      </c>
      <c r="H359" s="90">
        <v>0.88400000000000001</v>
      </c>
      <c r="I359" s="90">
        <v>0.9</v>
      </c>
      <c r="J359" s="90">
        <v>0.872</v>
      </c>
      <c r="K359" s="90">
        <v>0.9</v>
      </c>
      <c r="L359" s="90">
        <v>0.9</v>
      </c>
    </row>
    <row r="360" spans="1:14">
      <c r="A360" s="91" t="s">
        <v>774</v>
      </c>
      <c r="B360" s="85">
        <v>35</v>
      </c>
      <c r="C360" s="85"/>
      <c r="D360" s="85">
        <v>75</v>
      </c>
      <c r="E360" s="86">
        <f t="shared" ref="E360:L360" si="83">1 - (E361) * (E362) * (E363) * (E364)</f>
        <v>0.34730758143999996</v>
      </c>
      <c r="F360" s="86">
        <f t="shared" si="83"/>
        <v>0.32852040000000016</v>
      </c>
      <c r="G360" s="86">
        <f t="shared" si="83"/>
        <v>0.30936446464000011</v>
      </c>
      <c r="H360" s="86">
        <f t="shared" si="83"/>
        <v>0.31898879614000009</v>
      </c>
      <c r="I360" s="87">
        <f t="shared" si="83"/>
        <v>0.30936446464000011</v>
      </c>
      <c r="J360" s="87">
        <f t="shared" si="83"/>
        <v>0.34730758143999996</v>
      </c>
      <c r="K360" s="87">
        <f t="shared" si="83"/>
        <v>0.30936446464000011</v>
      </c>
      <c r="L360" s="87">
        <f t="shared" si="83"/>
        <v>0.37480633750000003</v>
      </c>
    </row>
    <row r="361" spans="1:14">
      <c r="A361" s="88" t="s">
        <v>686</v>
      </c>
      <c r="B361" s="89">
        <f>B360*0.15</f>
        <v>5.25</v>
      </c>
      <c r="C361" s="89">
        <f>(100-D361)/100</f>
        <v>0.88749999999999996</v>
      </c>
      <c r="D361" s="89">
        <f>D360*0.15</f>
        <v>11.25</v>
      </c>
      <c r="E361" s="90">
        <v>0.93600000000000005</v>
      </c>
      <c r="F361" s="90">
        <v>0.94</v>
      </c>
      <c r="G361" s="90">
        <v>0.94399999999999995</v>
      </c>
      <c r="H361" s="90">
        <v>0.94199999999999995</v>
      </c>
      <c r="I361" s="90">
        <v>0.94399999999999995</v>
      </c>
      <c r="J361" s="90">
        <v>0.93600000000000005</v>
      </c>
      <c r="K361" s="90">
        <v>0.94399999999999995</v>
      </c>
      <c r="L361" s="90">
        <v>0.93</v>
      </c>
    </row>
    <row r="362" spans="1:14">
      <c r="A362" s="88" t="s">
        <v>687</v>
      </c>
      <c r="B362" s="89">
        <f>B360*0.4</f>
        <v>14</v>
      </c>
      <c r="C362" s="89">
        <f>(100-D362)/100</f>
        <v>0.7</v>
      </c>
      <c r="D362" s="89">
        <f>D360*0.4</f>
        <v>30</v>
      </c>
      <c r="E362" s="90">
        <v>0.84</v>
      </c>
      <c r="F362" s="90">
        <v>0.85</v>
      </c>
      <c r="G362" s="90">
        <v>0.86</v>
      </c>
      <c r="H362" s="90">
        <v>0.85499999999999998</v>
      </c>
      <c r="I362" s="90">
        <v>0.86</v>
      </c>
      <c r="J362" s="90">
        <v>0.84</v>
      </c>
      <c r="K362" s="90">
        <v>0.86</v>
      </c>
      <c r="L362" s="90">
        <v>0.82499999999999996</v>
      </c>
    </row>
    <row r="363" spans="1:14">
      <c r="A363" s="88" t="s">
        <v>688</v>
      </c>
      <c r="B363" s="89">
        <f>B360*0.15</f>
        <v>5.25</v>
      </c>
      <c r="C363" s="89">
        <f>(100-D363)/100</f>
        <v>0.88749999999999996</v>
      </c>
      <c r="D363" s="89">
        <f>D360*0.15</f>
        <v>11.25</v>
      </c>
      <c r="E363" s="90">
        <v>0.95199999999999996</v>
      </c>
      <c r="F363" s="90">
        <v>0.95499999999999996</v>
      </c>
      <c r="G363" s="90">
        <v>0.95799999999999996</v>
      </c>
      <c r="H363" s="90">
        <v>0.95650000000000002</v>
      </c>
      <c r="I363" s="90">
        <v>0.95799999999999996</v>
      </c>
      <c r="J363" s="90">
        <v>0.95199999999999996</v>
      </c>
      <c r="K363" s="90">
        <v>0.95799999999999996</v>
      </c>
      <c r="L363" s="90">
        <v>0.94750000000000001</v>
      </c>
    </row>
    <row r="364" spans="1:14">
      <c r="A364" s="88" t="s">
        <v>689</v>
      </c>
      <c r="B364" s="89">
        <f>B360*0.3</f>
        <v>10.5</v>
      </c>
      <c r="C364" s="89">
        <f>(100-D364)/100</f>
        <v>0.77500000000000002</v>
      </c>
      <c r="D364" s="89">
        <f>D360*0.3</f>
        <v>22.5</v>
      </c>
      <c r="E364" s="90">
        <v>0.872</v>
      </c>
      <c r="F364" s="90">
        <v>0.88</v>
      </c>
      <c r="G364" s="90">
        <v>0.88800000000000001</v>
      </c>
      <c r="H364" s="90">
        <v>0.88400000000000001</v>
      </c>
      <c r="I364" s="90">
        <v>0.88800000000000001</v>
      </c>
      <c r="J364" s="90">
        <v>0.872</v>
      </c>
      <c r="K364" s="90">
        <v>0.88800000000000001</v>
      </c>
      <c r="L364" s="90">
        <v>0.86</v>
      </c>
    </row>
    <row r="365" spans="1:14">
      <c r="A365" s="91" t="s">
        <v>775</v>
      </c>
      <c r="B365" s="85">
        <v>34</v>
      </c>
      <c r="C365" s="85"/>
      <c r="D365" s="85">
        <v>74</v>
      </c>
      <c r="E365" s="86">
        <f t="shared" ref="E365:L365" si="84">1 - (E366) * (E367) * (E368) * (E369)</f>
        <v>0.33795981574000011</v>
      </c>
      <c r="F365" s="86">
        <f t="shared" si="84"/>
        <v>0.31898879614000009</v>
      </c>
      <c r="G365" s="86">
        <f t="shared" si="84"/>
        <v>0.29964686454</v>
      </c>
      <c r="H365" s="86">
        <f t="shared" si="84"/>
        <v>0.30936446464000011</v>
      </c>
      <c r="I365" s="87">
        <f t="shared" si="84"/>
        <v>0.41885439999999996</v>
      </c>
      <c r="J365" s="87">
        <f t="shared" si="84"/>
        <v>0.30936446464000011</v>
      </c>
      <c r="K365" s="87">
        <f t="shared" si="84"/>
        <v>0.27992968750000002</v>
      </c>
      <c r="L365" s="87">
        <f t="shared" si="84"/>
        <v>0.30936446464000011</v>
      </c>
    </row>
    <row r="366" spans="1:14">
      <c r="A366" s="88" t="s">
        <v>686</v>
      </c>
      <c r="B366" s="89">
        <f>B365*0.15</f>
        <v>5.0999999999999996</v>
      </c>
      <c r="C366" s="89">
        <f>(100-D366)/100</f>
        <v>0.88900000000000001</v>
      </c>
      <c r="D366" s="89">
        <f>D365*0.15</f>
        <v>11.1</v>
      </c>
      <c r="E366" s="90">
        <v>0.93799999999999994</v>
      </c>
      <c r="F366" s="90">
        <v>0.94199999999999995</v>
      </c>
      <c r="G366" s="90">
        <v>0.94599999999999995</v>
      </c>
      <c r="H366" s="90">
        <v>0.94399999999999995</v>
      </c>
      <c r="I366" s="90">
        <v>0.92</v>
      </c>
      <c r="J366" s="90">
        <v>0.94399999999999995</v>
      </c>
      <c r="K366" s="90">
        <v>0.95</v>
      </c>
      <c r="L366" s="90">
        <v>0.94399999999999995</v>
      </c>
    </row>
    <row r="367" spans="1:14">
      <c r="A367" s="88" t="s">
        <v>687</v>
      </c>
      <c r="B367" s="89">
        <f>B365*0.4</f>
        <v>13.600000000000001</v>
      </c>
      <c r="C367" s="89">
        <f>(100-D367)/100</f>
        <v>0.70400000000000007</v>
      </c>
      <c r="D367" s="89">
        <f>D365*0.4</f>
        <v>29.6</v>
      </c>
      <c r="E367" s="90">
        <v>0.84499999999999997</v>
      </c>
      <c r="F367" s="90">
        <v>0.85499999999999998</v>
      </c>
      <c r="G367" s="90">
        <v>0.86499999999999999</v>
      </c>
      <c r="H367" s="90">
        <v>0.86</v>
      </c>
      <c r="I367" s="90">
        <v>0.8</v>
      </c>
      <c r="J367" s="90">
        <v>0.86</v>
      </c>
      <c r="K367" s="90">
        <v>0.875</v>
      </c>
      <c r="L367" s="90">
        <v>0.86</v>
      </c>
    </row>
    <row r="368" spans="1:14">
      <c r="A368" s="88" t="s">
        <v>688</v>
      </c>
      <c r="B368" s="89">
        <f>B365*0.15</f>
        <v>5.0999999999999996</v>
      </c>
      <c r="C368" s="89">
        <f>(100-D368)/100</f>
        <v>0.88900000000000001</v>
      </c>
      <c r="D368" s="89">
        <f>D365*0.15</f>
        <v>11.1</v>
      </c>
      <c r="E368" s="90">
        <v>0.95350000000000001</v>
      </c>
      <c r="F368" s="90">
        <v>0.95650000000000002</v>
      </c>
      <c r="G368" s="90">
        <v>0.95950000000000002</v>
      </c>
      <c r="H368" s="90">
        <v>0.95799999999999996</v>
      </c>
      <c r="I368" s="90">
        <v>0.94</v>
      </c>
      <c r="J368" s="90">
        <v>0.95799999999999996</v>
      </c>
      <c r="K368" s="90">
        <v>0.96250000000000002</v>
      </c>
      <c r="L368" s="90">
        <v>0.95799999999999996</v>
      </c>
    </row>
    <row r="369" spans="1:12">
      <c r="A369" s="88" t="s">
        <v>689</v>
      </c>
      <c r="B369" s="89">
        <f>B365*0.3</f>
        <v>10.199999999999999</v>
      </c>
      <c r="C369" s="89">
        <f>(100-D369)/100</f>
        <v>0.77800000000000002</v>
      </c>
      <c r="D369" s="89">
        <f>D365*0.3</f>
        <v>22.2</v>
      </c>
      <c r="E369" s="90">
        <v>0.876</v>
      </c>
      <c r="F369" s="90">
        <v>0.88400000000000001</v>
      </c>
      <c r="G369" s="90">
        <v>0.89200000000000002</v>
      </c>
      <c r="H369" s="90">
        <v>0.88800000000000001</v>
      </c>
      <c r="I369" s="90">
        <v>0.84</v>
      </c>
      <c r="J369" s="90">
        <v>0.88800000000000001</v>
      </c>
      <c r="K369" s="90">
        <v>0.9</v>
      </c>
      <c r="L369" s="90">
        <v>0.88800000000000001</v>
      </c>
    </row>
    <row r="370" spans="1:12">
      <c r="A370" s="91" t="s">
        <v>776</v>
      </c>
      <c r="B370" s="85">
        <v>33</v>
      </c>
      <c r="C370" s="85"/>
      <c r="D370" s="85">
        <v>74</v>
      </c>
      <c r="E370" s="86">
        <f t="shared" ref="E370:L370" si="85">1 - (E371) * (E372) * (E373) * (E374)</f>
        <v>0.33795981574000011</v>
      </c>
      <c r="F370" s="86">
        <f t="shared" si="85"/>
        <v>0.31898879614000009</v>
      </c>
      <c r="G370" s="86">
        <f t="shared" si="85"/>
        <v>0.29964686454</v>
      </c>
      <c r="H370" s="86">
        <f t="shared" si="85"/>
        <v>0.30936446464000011</v>
      </c>
      <c r="I370" s="87">
        <f t="shared" si="85"/>
        <v>0.30936446464000011</v>
      </c>
      <c r="J370" s="87">
        <f t="shared" si="85"/>
        <v>0.41885439999999996</v>
      </c>
      <c r="K370" s="87">
        <f t="shared" si="85"/>
        <v>0.30936446464000011</v>
      </c>
      <c r="L370" s="87">
        <f t="shared" si="85"/>
        <v>0.34730758143999996</v>
      </c>
    </row>
    <row r="371" spans="1:12">
      <c r="A371" s="88" t="s">
        <v>686</v>
      </c>
      <c r="B371" s="89">
        <f>B370*0.15</f>
        <v>4.95</v>
      </c>
      <c r="C371" s="89">
        <f>(100-D371)/100</f>
        <v>0.88900000000000001</v>
      </c>
      <c r="D371" s="89">
        <f>D370*0.15</f>
        <v>11.1</v>
      </c>
      <c r="E371" s="90">
        <v>0.93799999999999994</v>
      </c>
      <c r="F371" s="90">
        <v>0.94199999999999995</v>
      </c>
      <c r="G371" s="90">
        <v>0.94599999999999995</v>
      </c>
      <c r="H371" s="90">
        <v>0.94399999999999995</v>
      </c>
      <c r="I371" s="90">
        <v>0.94399999999999995</v>
      </c>
      <c r="J371" s="90">
        <v>0.92</v>
      </c>
      <c r="K371" s="90">
        <v>0.94399999999999995</v>
      </c>
      <c r="L371" s="90">
        <v>0.93600000000000005</v>
      </c>
    </row>
    <row r="372" spans="1:12">
      <c r="A372" s="88" t="s">
        <v>687</v>
      </c>
      <c r="B372" s="89">
        <f>B370*0.4</f>
        <v>13.200000000000001</v>
      </c>
      <c r="C372" s="89">
        <f>(100-D372)/100</f>
        <v>0.70400000000000007</v>
      </c>
      <c r="D372" s="89">
        <f>D370*0.4</f>
        <v>29.6</v>
      </c>
      <c r="E372" s="90">
        <v>0.84499999999999997</v>
      </c>
      <c r="F372" s="90">
        <v>0.85499999999999998</v>
      </c>
      <c r="G372" s="90">
        <v>0.86499999999999999</v>
      </c>
      <c r="H372" s="90">
        <v>0.86</v>
      </c>
      <c r="I372" s="90">
        <v>0.86</v>
      </c>
      <c r="J372" s="90">
        <v>0.8</v>
      </c>
      <c r="K372" s="90">
        <v>0.86</v>
      </c>
      <c r="L372" s="90">
        <v>0.84</v>
      </c>
    </row>
    <row r="373" spans="1:12">
      <c r="A373" s="88" t="s">
        <v>688</v>
      </c>
      <c r="B373" s="89">
        <f>B370*0.15</f>
        <v>4.95</v>
      </c>
      <c r="C373" s="89">
        <f>(100-D373)/100</f>
        <v>0.88900000000000001</v>
      </c>
      <c r="D373" s="89">
        <f>D370*0.15</f>
        <v>11.1</v>
      </c>
      <c r="E373" s="90">
        <v>0.95350000000000001</v>
      </c>
      <c r="F373" s="90">
        <v>0.95650000000000002</v>
      </c>
      <c r="G373" s="90">
        <v>0.95950000000000002</v>
      </c>
      <c r="H373" s="90">
        <v>0.95799999999999996</v>
      </c>
      <c r="I373" s="90">
        <v>0.95799999999999996</v>
      </c>
      <c r="J373" s="90">
        <v>0.94</v>
      </c>
      <c r="K373" s="90">
        <v>0.95799999999999996</v>
      </c>
      <c r="L373" s="90">
        <v>0.95199999999999996</v>
      </c>
    </row>
    <row r="374" spans="1:12">
      <c r="A374" s="88" t="s">
        <v>689</v>
      </c>
      <c r="B374" s="89">
        <f>B370*0.3</f>
        <v>9.9</v>
      </c>
      <c r="C374" s="89">
        <f>(100-D374)/100</f>
        <v>0.77800000000000002</v>
      </c>
      <c r="D374" s="89">
        <f>D370*0.3</f>
        <v>22.2</v>
      </c>
      <c r="E374" s="90">
        <v>0.876</v>
      </c>
      <c r="F374" s="90">
        <v>0.88400000000000001</v>
      </c>
      <c r="G374" s="90">
        <v>0.89200000000000002</v>
      </c>
      <c r="H374" s="90">
        <v>0.88800000000000001</v>
      </c>
      <c r="I374" s="90">
        <v>0.88800000000000001</v>
      </c>
      <c r="J374" s="90">
        <v>0.84</v>
      </c>
      <c r="K374" s="90">
        <v>0.88800000000000001</v>
      </c>
      <c r="L374" s="90">
        <v>0.872</v>
      </c>
    </row>
    <row r="375" spans="1:12">
      <c r="A375" s="91" t="s">
        <v>777</v>
      </c>
      <c r="B375" s="85">
        <v>33</v>
      </c>
      <c r="C375" s="85"/>
      <c r="D375" s="85">
        <v>74</v>
      </c>
      <c r="E375" s="86">
        <f t="shared" ref="E375:L375" si="86">1 - (E376) * (E377) * (E378) * (E379)</f>
        <v>0.33795981574000011</v>
      </c>
      <c r="F375" s="86">
        <f t="shared" si="86"/>
        <v>0.31898879614000009</v>
      </c>
      <c r="G375" s="86">
        <f t="shared" si="86"/>
        <v>0.29964686454</v>
      </c>
      <c r="H375" s="86">
        <f t="shared" si="86"/>
        <v>0.30936446464000011</v>
      </c>
      <c r="I375" s="87">
        <f t="shared" si="86"/>
        <v>0.30936446464000011</v>
      </c>
      <c r="J375" s="87">
        <f t="shared" si="86"/>
        <v>0.37480633750000003</v>
      </c>
      <c r="K375" s="87">
        <f t="shared" si="86"/>
        <v>0.30936446464000011</v>
      </c>
      <c r="L375" s="87">
        <f t="shared" si="86"/>
        <v>0.37480633750000003</v>
      </c>
    </row>
    <row r="376" spans="1:12">
      <c r="A376" s="88" t="s">
        <v>686</v>
      </c>
      <c r="B376" s="89">
        <f>B375*0.15</f>
        <v>4.95</v>
      </c>
      <c r="C376" s="89">
        <f>(100-D376)/100</f>
        <v>0.88900000000000001</v>
      </c>
      <c r="D376" s="89">
        <f>D375*0.15</f>
        <v>11.1</v>
      </c>
      <c r="E376" s="90">
        <v>0.93799999999999994</v>
      </c>
      <c r="F376" s="90">
        <v>0.94199999999999995</v>
      </c>
      <c r="G376" s="90">
        <v>0.94599999999999995</v>
      </c>
      <c r="H376" s="90">
        <v>0.94399999999999995</v>
      </c>
      <c r="I376" s="90">
        <v>0.94399999999999995</v>
      </c>
      <c r="J376" s="90">
        <v>0.93</v>
      </c>
      <c r="K376" s="90">
        <v>0.94399999999999995</v>
      </c>
      <c r="L376" s="90">
        <v>0.93</v>
      </c>
    </row>
    <row r="377" spans="1:12">
      <c r="A377" s="88" t="s">
        <v>687</v>
      </c>
      <c r="B377" s="89">
        <f>B375*0.4</f>
        <v>13.200000000000001</v>
      </c>
      <c r="C377" s="89">
        <f>(100-D377)/100</f>
        <v>0.70400000000000007</v>
      </c>
      <c r="D377" s="89">
        <f>D375*0.4</f>
        <v>29.6</v>
      </c>
      <c r="E377" s="90">
        <v>0.84499999999999997</v>
      </c>
      <c r="F377" s="90">
        <v>0.85499999999999998</v>
      </c>
      <c r="G377" s="90">
        <v>0.86499999999999999</v>
      </c>
      <c r="H377" s="90">
        <v>0.86</v>
      </c>
      <c r="I377" s="90">
        <v>0.86</v>
      </c>
      <c r="J377" s="90">
        <v>0.82499999999999996</v>
      </c>
      <c r="K377" s="90">
        <v>0.86</v>
      </c>
      <c r="L377" s="90">
        <v>0.82499999999999996</v>
      </c>
    </row>
    <row r="378" spans="1:12">
      <c r="A378" s="88" t="s">
        <v>688</v>
      </c>
      <c r="B378" s="89">
        <f>B375*0.15</f>
        <v>4.95</v>
      </c>
      <c r="C378" s="89">
        <f>(100-D378)/100</f>
        <v>0.88900000000000001</v>
      </c>
      <c r="D378" s="89">
        <f>D375*0.15</f>
        <v>11.1</v>
      </c>
      <c r="E378" s="90">
        <v>0.95350000000000001</v>
      </c>
      <c r="F378" s="90">
        <v>0.95650000000000002</v>
      </c>
      <c r="G378" s="90">
        <v>0.95950000000000002</v>
      </c>
      <c r="H378" s="90">
        <v>0.95799999999999996</v>
      </c>
      <c r="I378" s="90">
        <v>0.95799999999999996</v>
      </c>
      <c r="J378" s="90">
        <v>0.94750000000000001</v>
      </c>
      <c r="K378" s="90">
        <v>0.95799999999999996</v>
      </c>
      <c r="L378" s="90">
        <v>0.94750000000000001</v>
      </c>
    </row>
    <row r="379" spans="1:12">
      <c r="A379" s="88" t="s">
        <v>689</v>
      </c>
      <c r="B379" s="89">
        <f>B375*0.3</f>
        <v>9.9</v>
      </c>
      <c r="C379" s="89">
        <f>(100-D379)/100</f>
        <v>0.77800000000000002</v>
      </c>
      <c r="D379" s="89">
        <f>D375*0.3</f>
        <v>22.2</v>
      </c>
      <c r="E379" s="90">
        <v>0.876</v>
      </c>
      <c r="F379" s="90">
        <v>0.88400000000000001</v>
      </c>
      <c r="G379" s="90">
        <v>0.89200000000000002</v>
      </c>
      <c r="H379" s="90">
        <v>0.88800000000000001</v>
      </c>
      <c r="I379" s="90">
        <v>0.88800000000000001</v>
      </c>
      <c r="J379" s="90">
        <v>0.86</v>
      </c>
      <c r="K379" s="90">
        <v>0.88800000000000001</v>
      </c>
      <c r="L379" s="90">
        <v>0.86</v>
      </c>
    </row>
    <row r="380" spans="1:12">
      <c r="A380" s="84" t="s">
        <v>778</v>
      </c>
      <c r="B380" s="85">
        <v>32</v>
      </c>
      <c r="C380" s="85"/>
      <c r="D380" s="85">
        <v>72</v>
      </c>
      <c r="E380" s="86">
        <f t="shared" ref="E380:L380" si="87">1 - (E381) * (E382) * (E383) * (E384)</f>
        <v>0.32852040000000016</v>
      </c>
      <c r="F380" s="86">
        <f t="shared" si="87"/>
        <v>0.30936446464000011</v>
      </c>
      <c r="G380" s="86">
        <f t="shared" si="87"/>
        <v>0.28983545344000006</v>
      </c>
      <c r="H380" s="86">
        <f t="shared" si="87"/>
        <v>0.29964686454</v>
      </c>
      <c r="I380" s="87">
        <f t="shared" si="87"/>
        <v>0.30936446464000011</v>
      </c>
      <c r="J380" s="87">
        <f t="shared" si="87"/>
        <v>0.30936446464000011</v>
      </c>
      <c r="K380" s="87">
        <f t="shared" si="87"/>
        <v>0.27992968750000002</v>
      </c>
      <c r="L380" s="87">
        <f t="shared" si="87"/>
        <v>0.30936446464000011</v>
      </c>
    </row>
    <row r="381" spans="1:12">
      <c r="A381" s="88" t="s">
        <v>686</v>
      </c>
      <c r="B381" s="89">
        <f>B380*0.15</f>
        <v>4.8</v>
      </c>
      <c r="C381" s="89">
        <f>(100-D381)/100</f>
        <v>0.89200000000000002</v>
      </c>
      <c r="D381" s="89">
        <f>D380*0.15</f>
        <v>10.799999999999999</v>
      </c>
      <c r="E381" s="90">
        <v>0.94</v>
      </c>
      <c r="F381" s="90">
        <v>0.94399999999999995</v>
      </c>
      <c r="G381" s="90">
        <v>0.94799999999999995</v>
      </c>
      <c r="H381" s="90">
        <v>0.94599999999999995</v>
      </c>
      <c r="I381" s="90">
        <v>0.94399999999999995</v>
      </c>
      <c r="J381" s="90">
        <v>0.94399999999999995</v>
      </c>
      <c r="K381" s="90">
        <v>0.95</v>
      </c>
      <c r="L381" s="90">
        <v>0.94399999999999995</v>
      </c>
    </row>
    <row r="382" spans="1:12">
      <c r="A382" s="88" t="s">
        <v>687</v>
      </c>
      <c r="B382" s="89">
        <f>B380*0.4</f>
        <v>12.8</v>
      </c>
      <c r="C382" s="89">
        <f>(100-D382)/100</f>
        <v>0.71200000000000008</v>
      </c>
      <c r="D382" s="89">
        <f>D380*0.4</f>
        <v>28.8</v>
      </c>
      <c r="E382" s="90">
        <v>0.85</v>
      </c>
      <c r="F382" s="90">
        <v>0.86</v>
      </c>
      <c r="G382" s="90">
        <v>0.87</v>
      </c>
      <c r="H382" s="90">
        <v>0.86499999999999999</v>
      </c>
      <c r="I382" s="90">
        <v>0.86</v>
      </c>
      <c r="J382" s="90">
        <v>0.86</v>
      </c>
      <c r="K382" s="90">
        <v>0.875</v>
      </c>
      <c r="L382" s="90">
        <v>0.86</v>
      </c>
    </row>
    <row r="383" spans="1:12">
      <c r="A383" s="88" t="s">
        <v>688</v>
      </c>
      <c r="B383" s="89">
        <f>B380*0.15</f>
        <v>4.8</v>
      </c>
      <c r="C383" s="89">
        <f>(100-D383)/100</f>
        <v>0.89200000000000002</v>
      </c>
      <c r="D383" s="89">
        <f>D380*0.15</f>
        <v>10.799999999999999</v>
      </c>
      <c r="E383" s="90">
        <v>0.95499999999999996</v>
      </c>
      <c r="F383" s="90">
        <v>0.95799999999999996</v>
      </c>
      <c r="G383" s="90">
        <v>0.96099999999999997</v>
      </c>
      <c r="H383" s="90">
        <v>0.95950000000000002</v>
      </c>
      <c r="I383" s="90">
        <v>0.95799999999999996</v>
      </c>
      <c r="J383" s="90">
        <v>0.95799999999999996</v>
      </c>
      <c r="K383" s="90">
        <v>0.96250000000000002</v>
      </c>
      <c r="L383" s="90">
        <v>0.95799999999999996</v>
      </c>
    </row>
    <row r="384" spans="1:12">
      <c r="A384" s="88" t="s">
        <v>689</v>
      </c>
      <c r="B384" s="89">
        <f>B380*0.3</f>
        <v>9.6</v>
      </c>
      <c r="C384" s="89">
        <f>(100-D384)/100</f>
        <v>0.78400000000000003</v>
      </c>
      <c r="D384" s="89">
        <f>D380*0.3</f>
        <v>21.599999999999998</v>
      </c>
      <c r="E384" s="90">
        <v>0.88</v>
      </c>
      <c r="F384" s="90">
        <v>0.88800000000000001</v>
      </c>
      <c r="G384" s="90">
        <v>0.89600000000000002</v>
      </c>
      <c r="H384" s="90">
        <v>0.89200000000000002</v>
      </c>
      <c r="I384" s="90">
        <v>0.88800000000000001</v>
      </c>
      <c r="J384" s="90">
        <v>0.88800000000000001</v>
      </c>
      <c r="K384" s="90">
        <v>0.9</v>
      </c>
      <c r="L384" s="90">
        <v>0.88800000000000001</v>
      </c>
    </row>
    <row r="385" spans="1:14">
      <c r="A385" s="84" t="s">
        <v>779</v>
      </c>
      <c r="B385" s="85">
        <v>32</v>
      </c>
      <c r="C385" s="85"/>
      <c r="D385" s="85">
        <v>72</v>
      </c>
      <c r="E385" s="86">
        <f t="shared" ref="E385:L385" si="88">1 - (E386) * (E387) * (E388) * (E389)</f>
        <v>0.32852040000000016</v>
      </c>
      <c r="F385" s="86">
        <f t="shared" si="88"/>
        <v>0.30936446464000011</v>
      </c>
      <c r="G385" s="86">
        <f t="shared" si="88"/>
        <v>0.28983545344000006</v>
      </c>
      <c r="H385" s="86">
        <f t="shared" si="88"/>
        <v>0.29964686454</v>
      </c>
      <c r="I385" s="87">
        <f t="shared" si="88"/>
        <v>0.30936446464000011</v>
      </c>
      <c r="J385" s="87">
        <f t="shared" si="88"/>
        <v>0.30936446464000011</v>
      </c>
      <c r="K385" s="87">
        <f t="shared" si="88"/>
        <v>0.37480633750000003</v>
      </c>
      <c r="L385" s="87">
        <f t="shared" si="88"/>
        <v>0.27992968750000002</v>
      </c>
      <c r="N385">
        <v>14</v>
      </c>
    </row>
    <row r="386" spans="1:14">
      <c r="A386" s="88" t="s">
        <v>686</v>
      </c>
      <c r="B386" s="89">
        <f>B385*0.15</f>
        <v>4.8</v>
      </c>
      <c r="C386" s="89">
        <f>(100-D386)/100</f>
        <v>0.89200000000000002</v>
      </c>
      <c r="D386" s="89">
        <f>D385*0.15</f>
        <v>10.799999999999999</v>
      </c>
      <c r="E386" s="90">
        <v>0.94</v>
      </c>
      <c r="F386" s="90">
        <v>0.94399999999999995</v>
      </c>
      <c r="G386" s="90">
        <v>0.94799999999999995</v>
      </c>
      <c r="H386" s="90">
        <v>0.94599999999999995</v>
      </c>
      <c r="I386" s="90">
        <v>0.94399999999999995</v>
      </c>
      <c r="J386" s="90">
        <v>0.94399999999999995</v>
      </c>
      <c r="K386" s="90">
        <v>0.93</v>
      </c>
      <c r="L386" s="90">
        <v>0.95</v>
      </c>
      <c r="N386" s="3">
        <f>1-(N385*0.2)/100</f>
        <v>0.97199999999999998</v>
      </c>
    </row>
    <row r="387" spans="1:14">
      <c r="A387" s="88" t="s">
        <v>687</v>
      </c>
      <c r="B387" s="89">
        <f>B385*0.4</f>
        <v>12.8</v>
      </c>
      <c r="C387" s="89">
        <f>(100-D387)/100</f>
        <v>0.71200000000000008</v>
      </c>
      <c r="D387" s="89">
        <f>D385*0.4</f>
        <v>28.8</v>
      </c>
      <c r="E387" s="90">
        <v>0.85</v>
      </c>
      <c r="F387" s="90">
        <v>0.86</v>
      </c>
      <c r="G387" s="90">
        <v>0.87</v>
      </c>
      <c r="H387" s="90">
        <v>0.86499999999999999</v>
      </c>
      <c r="I387" s="90">
        <v>0.86</v>
      </c>
      <c r="J387" s="90">
        <v>0.86</v>
      </c>
      <c r="K387" s="90">
        <v>0.82499999999999996</v>
      </c>
      <c r="L387" s="90">
        <v>0.875</v>
      </c>
      <c r="N387" s="3">
        <f>1-(N385*0.5)/100</f>
        <v>0.92999999999999994</v>
      </c>
    </row>
    <row r="388" spans="1:14">
      <c r="A388" s="88" t="s">
        <v>688</v>
      </c>
      <c r="B388" s="89">
        <f>B385*0.15</f>
        <v>4.8</v>
      </c>
      <c r="C388" s="89">
        <f>(100-D388)/100</f>
        <v>0.89200000000000002</v>
      </c>
      <c r="D388" s="89">
        <f>D385*0.15</f>
        <v>10.799999999999999</v>
      </c>
      <c r="E388" s="90">
        <v>0.95499999999999996</v>
      </c>
      <c r="F388" s="90">
        <v>0.95799999999999996</v>
      </c>
      <c r="G388" s="90">
        <v>0.96099999999999997</v>
      </c>
      <c r="H388" s="90">
        <v>0.95950000000000002</v>
      </c>
      <c r="I388" s="90">
        <v>0.95799999999999996</v>
      </c>
      <c r="J388" s="90">
        <v>0.95799999999999996</v>
      </c>
      <c r="K388" s="90">
        <v>0.94750000000000001</v>
      </c>
      <c r="L388" s="90">
        <v>0.96250000000000002</v>
      </c>
      <c r="N388" s="3">
        <f>1-(N385*0.15)/100</f>
        <v>0.97899999999999998</v>
      </c>
    </row>
    <row r="389" spans="1:14">
      <c r="A389" s="88" t="s">
        <v>689</v>
      </c>
      <c r="B389" s="89">
        <f>B385*0.3</f>
        <v>9.6</v>
      </c>
      <c r="C389" s="89">
        <f>(100-D389)/100</f>
        <v>0.78400000000000003</v>
      </c>
      <c r="D389" s="89">
        <f>D385*0.3</f>
        <v>21.599999999999998</v>
      </c>
      <c r="E389" s="90">
        <v>0.88</v>
      </c>
      <c r="F389" s="90">
        <v>0.88800000000000001</v>
      </c>
      <c r="G389" s="90">
        <v>0.89600000000000002</v>
      </c>
      <c r="H389" s="90">
        <v>0.89200000000000002</v>
      </c>
      <c r="I389" s="90">
        <v>0.88800000000000001</v>
      </c>
      <c r="J389" s="90">
        <v>0.88800000000000001</v>
      </c>
      <c r="K389" s="90">
        <v>0.86</v>
      </c>
      <c r="L389" s="90">
        <v>0.9</v>
      </c>
      <c r="N389" s="3">
        <f>1-(N385*0.4)/100</f>
        <v>0.94399999999999995</v>
      </c>
    </row>
    <row r="390" spans="1:14">
      <c r="A390" s="84" t="s">
        <v>780</v>
      </c>
      <c r="B390" s="85">
        <v>32</v>
      </c>
      <c r="C390" s="85"/>
      <c r="D390" s="85">
        <v>72</v>
      </c>
      <c r="E390" s="86">
        <f t="shared" ref="E390:L390" si="89">1 - (E391) * (E392) * (E393) * (E394)</f>
        <v>0.32852040000000016</v>
      </c>
      <c r="F390" s="86">
        <f t="shared" si="89"/>
        <v>0.30936446464000011</v>
      </c>
      <c r="G390" s="86">
        <f t="shared" si="89"/>
        <v>0.28983545344000006</v>
      </c>
      <c r="H390" s="86">
        <f t="shared" si="89"/>
        <v>0.29964686454</v>
      </c>
      <c r="I390" s="87">
        <f t="shared" si="89"/>
        <v>0.30936446464000011</v>
      </c>
      <c r="J390" s="87">
        <f t="shared" si="89"/>
        <v>0.37480633750000003</v>
      </c>
      <c r="K390" s="87">
        <f t="shared" si="89"/>
        <v>0.37480633750000003</v>
      </c>
      <c r="L390" s="87">
        <f t="shared" si="89"/>
        <v>0.27992968750000002</v>
      </c>
    </row>
    <row r="391" spans="1:14">
      <c r="A391" s="88" t="s">
        <v>686</v>
      </c>
      <c r="B391" s="89">
        <f>B390*0.15</f>
        <v>4.8</v>
      </c>
      <c r="C391" s="89">
        <f>(100-D391)/100</f>
        <v>0.89200000000000002</v>
      </c>
      <c r="D391" s="89">
        <f>D390*0.15</f>
        <v>10.799999999999999</v>
      </c>
      <c r="E391" s="90">
        <v>0.94</v>
      </c>
      <c r="F391" s="90">
        <v>0.94399999999999995</v>
      </c>
      <c r="G391" s="90">
        <v>0.94799999999999995</v>
      </c>
      <c r="H391" s="90">
        <v>0.94599999999999995</v>
      </c>
      <c r="I391" s="90">
        <v>0.94399999999999995</v>
      </c>
      <c r="J391" s="90">
        <v>0.93</v>
      </c>
      <c r="K391" s="90">
        <v>0.93</v>
      </c>
      <c r="L391" s="90">
        <v>0.95</v>
      </c>
    </row>
    <row r="392" spans="1:14">
      <c r="A392" s="88" t="s">
        <v>687</v>
      </c>
      <c r="B392" s="89">
        <f>B390*0.4</f>
        <v>12.8</v>
      </c>
      <c r="C392" s="89">
        <f>(100-D392)/100</f>
        <v>0.71200000000000008</v>
      </c>
      <c r="D392" s="89">
        <f>D390*0.4</f>
        <v>28.8</v>
      </c>
      <c r="E392" s="90">
        <v>0.85</v>
      </c>
      <c r="F392" s="90">
        <v>0.86</v>
      </c>
      <c r="G392" s="90">
        <v>0.87</v>
      </c>
      <c r="H392" s="90">
        <v>0.86499999999999999</v>
      </c>
      <c r="I392" s="90">
        <v>0.86</v>
      </c>
      <c r="J392" s="90">
        <v>0.82499999999999996</v>
      </c>
      <c r="K392" s="90">
        <v>0.82499999999999996</v>
      </c>
      <c r="L392" s="90">
        <v>0.875</v>
      </c>
    </row>
    <row r="393" spans="1:14">
      <c r="A393" s="88" t="s">
        <v>688</v>
      </c>
      <c r="B393" s="89">
        <f>B390*0.15</f>
        <v>4.8</v>
      </c>
      <c r="C393" s="89">
        <f>(100-D393)/100</f>
        <v>0.89200000000000002</v>
      </c>
      <c r="D393" s="89">
        <f>D390*0.15</f>
        <v>10.799999999999999</v>
      </c>
      <c r="E393" s="90">
        <v>0.95499999999999996</v>
      </c>
      <c r="F393" s="90">
        <v>0.95799999999999996</v>
      </c>
      <c r="G393" s="90">
        <v>0.96099999999999997</v>
      </c>
      <c r="H393" s="90">
        <v>0.95950000000000002</v>
      </c>
      <c r="I393" s="90">
        <v>0.95799999999999996</v>
      </c>
      <c r="J393" s="90">
        <v>0.94750000000000001</v>
      </c>
      <c r="K393" s="90">
        <v>0.94750000000000001</v>
      </c>
      <c r="L393" s="90">
        <v>0.96250000000000002</v>
      </c>
    </row>
    <row r="394" spans="1:14">
      <c r="A394" s="88" t="s">
        <v>689</v>
      </c>
      <c r="B394" s="89">
        <f>B390*0.3</f>
        <v>9.6</v>
      </c>
      <c r="C394" s="89">
        <f>(100-D394)/100</f>
        <v>0.78400000000000003</v>
      </c>
      <c r="D394" s="89">
        <f>D390*0.3</f>
        <v>21.599999999999998</v>
      </c>
      <c r="E394" s="90">
        <v>0.88</v>
      </c>
      <c r="F394" s="90">
        <v>0.88800000000000001</v>
      </c>
      <c r="G394" s="90">
        <v>0.89600000000000002</v>
      </c>
      <c r="H394" s="90">
        <v>0.89200000000000002</v>
      </c>
      <c r="I394" s="90">
        <v>0.88800000000000001</v>
      </c>
      <c r="J394" s="90">
        <v>0.86</v>
      </c>
      <c r="K394" s="90">
        <v>0.86</v>
      </c>
      <c r="L394" s="90">
        <v>0.9</v>
      </c>
    </row>
    <row r="395" spans="1:14">
      <c r="A395" s="91" t="s">
        <v>781</v>
      </c>
      <c r="B395" s="85">
        <v>32</v>
      </c>
      <c r="C395" s="85"/>
      <c r="D395" s="85">
        <v>72</v>
      </c>
      <c r="E395" s="86">
        <f t="shared" ref="E395:L395" si="90">1 - (E396) * (E397) * (E398) * (E399)</f>
        <v>0.32852040000000016</v>
      </c>
      <c r="F395" s="86">
        <f t="shared" si="90"/>
        <v>0.30936446464000011</v>
      </c>
      <c r="G395" s="86">
        <f t="shared" si="90"/>
        <v>0.28983545344000006</v>
      </c>
      <c r="H395" s="86">
        <f t="shared" si="90"/>
        <v>0.29964686454</v>
      </c>
      <c r="I395" s="87">
        <f t="shared" si="90"/>
        <v>0.37480633750000003</v>
      </c>
      <c r="J395" s="87">
        <f t="shared" si="90"/>
        <v>0.37480633750000003</v>
      </c>
      <c r="K395" s="87">
        <f t="shared" si="90"/>
        <v>0.37480633750000003</v>
      </c>
      <c r="L395" s="87">
        <f t="shared" si="90"/>
        <v>0.30936446464000011</v>
      </c>
    </row>
    <row r="396" spans="1:14">
      <c r="A396" s="88" t="s">
        <v>686</v>
      </c>
      <c r="B396" s="89">
        <f>B395*0.15</f>
        <v>4.8</v>
      </c>
      <c r="C396" s="89">
        <f>(100-D396)/100</f>
        <v>0.89200000000000002</v>
      </c>
      <c r="D396" s="89">
        <f>D395*0.15</f>
        <v>10.799999999999999</v>
      </c>
      <c r="E396" s="90">
        <v>0.94</v>
      </c>
      <c r="F396" s="90">
        <v>0.94399999999999995</v>
      </c>
      <c r="G396" s="90">
        <v>0.94799999999999995</v>
      </c>
      <c r="H396" s="90">
        <v>0.94599999999999995</v>
      </c>
      <c r="I396" s="90">
        <v>0.93</v>
      </c>
      <c r="J396" s="90">
        <v>0.93</v>
      </c>
      <c r="K396" s="90">
        <v>0.93</v>
      </c>
      <c r="L396" s="90">
        <v>0.94399999999999995</v>
      </c>
    </row>
    <row r="397" spans="1:14">
      <c r="A397" s="88" t="s">
        <v>687</v>
      </c>
      <c r="B397" s="89">
        <f>B395*0.4</f>
        <v>12.8</v>
      </c>
      <c r="C397" s="89">
        <f>(100-D397)/100</f>
        <v>0.71200000000000008</v>
      </c>
      <c r="D397" s="89">
        <f>D395*0.4</f>
        <v>28.8</v>
      </c>
      <c r="E397" s="90">
        <v>0.85</v>
      </c>
      <c r="F397" s="90">
        <v>0.86</v>
      </c>
      <c r="G397" s="90">
        <v>0.87</v>
      </c>
      <c r="H397" s="90">
        <v>0.86499999999999999</v>
      </c>
      <c r="I397" s="90">
        <v>0.82499999999999996</v>
      </c>
      <c r="J397" s="90">
        <v>0.82499999999999996</v>
      </c>
      <c r="K397" s="90">
        <v>0.82499999999999996</v>
      </c>
      <c r="L397" s="90">
        <v>0.86</v>
      </c>
    </row>
    <row r="398" spans="1:14">
      <c r="A398" s="88" t="s">
        <v>688</v>
      </c>
      <c r="B398" s="89">
        <f>B395*0.15</f>
        <v>4.8</v>
      </c>
      <c r="C398" s="89">
        <f>(100-D398)/100</f>
        <v>0.89200000000000002</v>
      </c>
      <c r="D398" s="89">
        <f>D395*0.15</f>
        <v>10.799999999999999</v>
      </c>
      <c r="E398" s="90">
        <v>0.95499999999999996</v>
      </c>
      <c r="F398" s="90">
        <v>0.95799999999999996</v>
      </c>
      <c r="G398" s="90">
        <v>0.96099999999999997</v>
      </c>
      <c r="H398" s="90">
        <v>0.95950000000000002</v>
      </c>
      <c r="I398" s="90">
        <v>0.94750000000000001</v>
      </c>
      <c r="J398" s="90">
        <v>0.94750000000000001</v>
      </c>
      <c r="K398" s="90">
        <v>0.94750000000000001</v>
      </c>
      <c r="L398" s="90">
        <v>0.95799999999999996</v>
      </c>
    </row>
    <row r="399" spans="1:14">
      <c r="A399" s="88" t="s">
        <v>689</v>
      </c>
      <c r="B399" s="89">
        <f>B395*0.3</f>
        <v>9.6</v>
      </c>
      <c r="C399" s="89">
        <f>(100-D399)/100</f>
        <v>0.78400000000000003</v>
      </c>
      <c r="D399" s="89">
        <f>D395*0.3</f>
        <v>21.599999999999998</v>
      </c>
      <c r="E399" s="90">
        <v>0.88</v>
      </c>
      <c r="F399" s="90">
        <v>0.88800000000000001</v>
      </c>
      <c r="G399" s="90">
        <v>0.89600000000000002</v>
      </c>
      <c r="H399" s="90">
        <v>0.89200000000000002</v>
      </c>
      <c r="I399" s="90">
        <v>0.86</v>
      </c>
      <c r="J399" s="90">
        <v>0.86</v>
      </c>
      <c r="K399" s="90">
        <v>0.86</v>
      </c>
      <c r="L399" s="90">
        <v>0.88800000000000001</v>
      </c>
    </row>
    <row r="400" spans="1:14">
      <c r="A400" s="91" t="s">
        <v>782</v>
      </c>
      <c r="B400" s="85">
        <v>30</v>
      </c>
      <c r="C400" s="85"/>
      <c r="D400" s="85">
        <v>70</v>
      </c>
      <c r="E400" s="86">
        <f t="shared" ref="E400:L400" si="91">1 - (E401) * (E402) * (E403) * (E404)</f>
        <v>0.31898879614000009</v>
      </c>
      <c r="F400" s="86">
        <f t="shared" si="91"/>
        <v>0.29964686454</v>
      </c>
      <c r="G400" s="86">
        <f t="shared" si="91"/>
        <v>0.27992968750000002</v>
      </c>
      <c r="H400" s="86">
        <f t="shared" si="91"/>
        <v>0.28983545344000006</v>
      </c>
      <c r="I400" s="87">
        <f t="shared" si="91"/>
        <v>0.27992968750000002</v>
      </c>
      <c r="J400" s="87">
        <f t="shared" si="91"/>
        <v>0.30936446464000011</v>
      </c>
      <c r="K400" s="87">
        <f t="shared" si="91"/>
        <v>0.27992968750000002</v>
      </c>
      <c r="L400" s="87">
        <f t="shared" si="91"/>
        <v>0.30936446464000011</v>
      </c>
    </row>
    <row r="401" spans="1:14">
      <c r="A401" s="88" t="s">
        <v>686</v>
      </c>
      <c r="B401" s="89">
        <f>B400*0.15</f>
        <v>4.5</v>
      </c>
      <c r="C401" s="89">
        <f>(100-D401)/100</f>
        <v>0.89500000000000002</v>
      </c>
      <c r="D401" s="89">
        <f>D400*0.15</f>
        <v>10.5</v>
      </c>
      <c r="E401" s="90">
        <v>0.94199999999999995</v>
      </c>
      <c r="F401" s="90">
        <v>0.94599999999999995</v>
      </c>
      <c r="G401" s="90">
        <v>0.95</v>
      </c>
      <c r="H401" s="90">
        <v>0.94799999999999995</v>
      </c>
      <c r="I401" s="90">
        <v>0.95</v>
      </c>
      <c r="J401" s="90">
        <v>0.94399999999999995</v>
      </c>
      <c r="K401" s="90">
        <v>0.95</v>
      </c>
      <c r="L401" s="90">
        <v>0.94399999999999995</v>
      </c>
    </row>
    <row r="402" spans="1:14">
      <c r="A402" s="88" t="s">
        <v>687</v>
      </c>
      <c r="B402" s="89">
        <f>B400*0.4</f>
        <v>12</v>
      </c>
      <c r="C402" s="89">
        <f>(100-D402)/100</f>
        <v>0.72</v>
      </c>
      <c r="D402" s="89">
        <f>D400*0.4</f>
        <v>28</v>
      </c>
      <c r="E402" s="90">
        <v>0.85499999999999998</v>
      </c>
      <c r="F402" s="90">
        <v>0.86499999999999999</v>
      </c>
      <c r="G402" s="90">
        <v>0.875</v>
      </c>
      <c r="H402" s="90">
        <v>0.87</v>
      </c>
      <c r="I402" s="90">
        <v>0.875</v>
      </c>
      <c r="J402" s="90">
        <v>0.86</v>
      </c>
      <c r="K402" s="90">
        <v>0.875</v>
      </c>
      <c r="L402" s="90">
        <v>0.86</v>
      </c>
    </row>
    <row r="403" spans="1:14">
      <c r="A403" s="88" t="s">
        <v>688</v>
      </c>
      <c r="B403" s="89">
        <f>B400*0.15</f>
        <v>4.5</v>
      </c>
      <c r="C403" s="89">
        <f>(100-D403)/100</f>
        <v>0.89500000000000002</v>
      </c>
      <c r="D403" s="89">
        <f>D400*0.15</f>
        <v>10.5</v>
      </c>
      <c r="E403" s="90">
        <v>0.95650000000000002</v>
      </c>
      <c r="F403" s="90">
        <v>0.95950000000000002</v>
      </c>
      <c r="G403" s="90">
        <v>0.96250000000000002</v>
      </c>
      <c r="H403" s="90">
        <v>0.96099999999999997</v>
      </c>
      <c r="I403" s="90">
        <v>0.96250000000000002</v>
      </c>
      <c r="J403" s="90">
        <v>0.95799999999999996</v>
      </c>
      <c r="K403" s="90">
        <v>0.96250000000000002</v>
      </c>
      <c r="L403" s="90">
        <v>0.95799999999999996</v>
      </c>
    </row>
    <row r="404" spans="1:14">
      <c r="A404" s="88" t="s">
        <v>689</v>
      </c>
      <c r="B404" s="89">
        <f>B400*0.3</f>
        <v>9</v>
      </c>
      <c r="C404" s="89">
        <f>(100-D404)/100</f>
        <v>0.79</v>
      </c>
      <c r="D404" s="89">
        <f>D400*0.3</f>
        <v>21</v>
      </c>
      <c r="E404" s="90">
        <v>0.88400000000000001</v>
      </c>
      <c r="F404" s="90">
        <v>0.89200000000000002</v>
      </c>
      <c r="G404" s="90">
        <v>0.9</v>
      </c>
      <c r="H404" s="90">
        <v>0.89600000000000002</v>
      </c>
      <c r="I404" s="90">
        <v>0.9</v>
      </c>
      <c r="J404" s="90">
        <v>0.88800000000000001</v>
      </c>
      <c r="K404" s="90">
        <v>0.9</v>
      </c>
      <c r="L404" s="90">
        <v>0.88800000000000001</v>
      </c>
    </row>
    <row r="405" spans="1:14">
      <c r="A405" s="91" t="s">
        <v>783</v>
      </c>
      <c r="B405" s="85">
        <v>30</v>
      </c>
      <c r="C405" s="85"/>
      <c r="D405" s="85">
        <v>70</v>
      </c>
      <c r="E405" s="86">
        <f t="shared" ref="E405:L405" si="92">1 - (E406) * (E407) * (E408) * (E409)</f>
        <v>0.31898879614000009</v>
      </c>
      <c r="F405" s="86">
        <f t="shared" si="92"/>
        <v>0.29964686454</v>
      </c>
      <c r="G405" s="86">
        <f t="shared" si="92"/>
        <v>0.27992968750000002</v>
      </c>
      <c r="H405" s="86">
        <f t="shared" si="92"/>
        <v>0.28983545344000006</v>
      </c>
      <c r="I405" s="87">
        <f t="shared" si="92"/>
        <v>0.30936446464000011</v>
      </c>
      <c r="J405" s="87">
        <f t="shared" si="92"/>
        <v>0.30936446464000011</v>
      </c>
      <c r="K405" s="87">
        <f t="shared" si="92"/>
        <v>0.30936446464000011</v>
      </c>
      <c r="L405" s="87">
        <f t="shared" si="92"/>
        <v>0.30936446464000011</v>
      </c>
    </row>
    <row r="406" spans="1:14">
      <c r="A406" s="88" t="s">
        <v>686</v>
      </c>
      <c r="B406" s="89">
        <f>B405*0.15</f>
        <v>4.5</v>
      </c>
      <c r="C406" s="89">
        <f>(100-D406)/100</f>
        <v>0.89500000000000002</v>
      </c>
      <c r="D406" s="89">
        <f>D405*0.15</f>
        <v>10.5</v>
      </c>
      <c r="E406" s="90">
        <v>0.94199999999999995</v>
      </c>
      <c r="F406" s="90">
        <v>0.94599999999999995</v>
      </c>
      <c r="G406" s="90">
        <v>0.95</v>
      </c>
      <c r="H406" s="90">
        <v>0.94799999999999995</v>
      </c>
      <c r="I406" s="90">
        <v>0.94399999999999995</v>
      </c>
      <c r="J406" s="90">
        <v>0.94399999999999995</v>
      </c>
      <c r="K406" s="90">
        <v>0.94399999999999995</v>
      </c>
      <c r="L406" s="90">
        <v>0.94399999999999995</v>
      </c>
    </row>
    <row r="407" spans="1:14">
      <c r="A407" s="88" t="s">
        <v>687</v>
      </c>
      <c r="B407" s="89">
        <f>B405*0.4</f>
        <v>12</v>
      </c>
      <c r="C407" s="89">
        <f>(100-D407)/100</f>
        <v>0.72</v>
      </c>
      <c r="D407" s="89">
        <f>D405*0.4</f>
        <v>28</v>
      </c>
      <c r="E407" s="90">
        <v>0.85499999999999998</v>
      </c>
      <c r="F407" s="90">
        <v>0.86499999999999999</v>
      </c>
      <c r="G407" s="90">
        <v>0.875</v>
      </c>
      <c r="H407" s="90">
        <v>0.87</v>
      </c>
      <c r="I407" s="90">
        <v>0.86</v>
      </c>
      <c r="J407" s="90">
        <v>0.86</v>
      </c>
      <c r="K407" s="90">
        <v>0.86</v>
      </c>
      <c r="L407" s="90">
        <v>0.86</v>
      </c>
    </row>
    <row r="408" spans="1:14">
      <c r="A408" s="88" t="s">
        <v>688</v>
      </c>
      <c r="B408" s="89">
        <f>B405*0.15</f>
        <v>4.5</v>
      </c>
      <c r="C408" s="89">
        <f>(100-D408)/100</f>
        <v>0.89500000000000002</v>
      </c>
      <c r="D408" s="89">
        <f>D405*0.15</f>
        <v>10.5</v>
      </c>
      <c r="E408" s="90">
        <v>0.95650000000000002</v>
      </c>
      <c r="F408" s="90">
        <v>0.95950000000000002</v>
      </c>
      <c r="G408" s="90">
        <v>0.96250000000000002</v>
      </c>
      <c r="H408" s="90">
        <v>0.96099999999999997</v>
      </c>
      <c r="I408" s="90">
        <v>0.95799999999999996</v>
      </c>
      <c r="J408" s="90">
        <v>0.95799999999999996</v>
      </c>
      <c r="K408" s="90">
        <v>0.95799999999999996</v>
      </c>
      <c r="L408" s="90">
        <v>0.95799999999999996</v>
      </c>
    </row>
    <row r="409" spans="1:14">
      <c r="A409" s="88" t="s">
        <v>689</v>
      </c>
      <c r="B409" s="89">
        <f>B405*0.3</f>
        <v>9</v>
      </c>
      <c r="C409" s="89">
        <f>(100-D409)/100</f>
        <v>0.79</v>
      </c>
      <c r="D409" s="89">
        <f>D405*0.3</f>
        <v>21</v>
      </c>
      <c r="E409" s="90">
        <v>0.88400000000000001</v>
      </c>
      <c r="F409" s="90">
        <v>0.89200000000000002</v>
      </c>
      <c r="G409" s="90">
        <v>0.9</v>
      </c>
      <c r="H409" s="90">
        <v>0.89600000000000002</v>
      </c>
      <c r="I409" s="90">
        <v>0.88800000000000001</v>
      </c>
      <c r="J409" s="90">
        <v>0.88800000000000001</v>
      </c>
      <c r="K409" s="90">
        <v>0.88800000000000001</v>
      </c>
      <c r="L409" s="90">
        <v>0.88800000000000001</v>
      </c>
    </row>
    <row r="410" spans="1:14">
      <c r="A410" s="91" t="s">
        <v>784</v>
      </c>
      <c r="B410" s="85">
        <v>30</v>
      </c>
      <c r="C410" s="85"/>
      <c r="D410" s="85">
        <v>70</v>
      </c>
      <c r="E410" s="86">
        <f t="shared" ref="E410:L410" si="93">1 - (E411)</f>
        <v>5.8000000000000052E-2</v>
      </c>
      <c r="F410" s="86">
        <f t="shared" si="93"/>
        <v>5.4000000000000048E-2</v>
      </c>
      <c r="G410" s="86">
        <f t="shared" si="93"/>
        <v>5.0000000000000044E-2</v>
      </c>
      <c r="H410" s="86">
        <f t="shared" si="93"/>
        <v>5.2000000000000046E-2</v>
      </c>
      <c r="I410" s="87">
        <f t="shared" si="93"/>
        <v>5.0000000000000044E-2</v>
      </c>
      <c r="J410" s="87">
        <f t="shared" si="93"/>
        <v>5.600000000000005E-2</v>
      </c>
      <c r="K410" s="87">
        <f t="shared" si="93"/>
        <v>5.0000000000000044E-2</v>
      </c>
      <c r="L410" s="87">
        <f t="shared" si="93"/>
        <v>5.600000000000005E-2</v>
      </c>
    </row>
    <row r="411" spans="1:14">
      <c r="A411" s="88" t="s">
        <v>688</v>
      </c>
      <c r="B411" s="89">
        <f>B410*0.15</f>
        <v>4.5</v>
      </c>
      <c r="C411" s="89">
        <f>(100-D411)/100</f>
        <v>0.89500000000000002</v>
      </c>
      <c r="D411" s="89">
        <f>D410*0.15</f>
        <v>10.5</v>
      </c>
      <c r="E411" s="90">
        <v>0.94199999999999995</v>
      </c>
      <c r="F411" s="90">
        <v>0.94599999999999995</v>
      </c>
      <c r="G411" s="90">
        <v>0.95</v>
      </c>
      <c r="H411" s="90">
        <v>0.94799999999999995</v>
      </c>
      <c r="I411" s="90">
        <v>0.95</v>
      </c>
      <c r="J411" s="90">
        <v>0.94399999999999995</v>
      </c>
      <c r="K411" s="90">
        <v>0.95</v>
      </c>
      <c r="L411" s="90">
        <v>0.94399999999999995</v>
      </c>
    </row>
    <row r="412" spans="1:14">
      <c r="A412" s="84" t="s">
        <v>785</v>
      </c>
      <c r="B412" s="85">
        <v>30</v>
      </c>
      <c r="C412" s="85"/>
      <c r="D412" s="85">
        <v>70</v>
      </c>
      <c r="E412" s="86">
        <f t="shared" ref="E412:L412" si="94">1 - (E413) * (E414) * (E415) * (E416)</f>
        <v>0.31898879614000009</v>
      </c>
      <c r="F412" s="86">
        <f t="shared" si="94"/>
        <v>0.29964686454</v>
      </c>
      <c r="G412" s="86">
        <f t="shared" si="94"/>
        <v>0.27992968750000002</v>
      </c>
      <c r="H412" s="86">
        <f t="shared" si="94"/>
        <v>0.28983545344000006</v>
      </c>
      <c r="I412" s="87">
        <f t="shared" si="94"/>
        <v>0.30936446464000011</v>
      </c>
      <c r="J412" s="87">
        <f t="shared" si="94"/>
        <v>0.37480633750000003</v>
      </c>
      <c r="K412" s="87">
        <f t="shared" si="94"/>
        <v>0.27992968750000002</v>
      </c>
      <c r="L412" s="87">
        <f t="shared" si="94"/>
        <v>0.34730758143999996</v>
      </c>
    </row>
    <row r="413" spans="1:14">
      <c r="A413" s="88" t="s">
        <v>686</v>
      </c>
      <c r="B413" s="89">
        <f>B412*0.15</f>
        <v>4.5</v>
      </c>
      <c r="C413" s="89">
        <f>(100-D413)/100</f>
        <v>0.89500000000000002</v>
      </c>
      <c r="D413" s="89">
        <f>D412*0.15</f>
        <v>10.5</v>
      </c>
      <c r="E413" s="90">
        <v>0.94199999999999995</v>
      </c>
      <c r="F413" s="90">
        <v>0.94599999999999995</v>
      </c>
      <c r="G413" s="90">
        <v>0.95</v>
      </c>
      <c r="H413" s="90">
        <v>0.94799999999999995</v>
      </c>
      <c r="I413" s="90">
        <v>0.94399999999999995</v>
      </c>
      <c r="J413" s="90">
        <v>0.93</v>
      </c>
      <c r="K413" s="90">
        <v>0.95</v>
      </c>
      <c r="L413" s="90">
        <v>0.93600000000000005</v>
      </c>
    </row>
    <row r="414" spans="1:14">
      <c r="A414" s="88" t="s">
        <v>687</v>
      </c>
      <c r="B414" s="89">
        <f>B412*0.4</f>
        <v>12</v>
      </c>
      <c r="C414" s="89">
        <f>(100-D414)/100</f>
        <v>0.72</v>
      </c>
      <c r="D414" s="89">
        <f>D412*0.4</f>
        <v>28</v>
      </c>
      <c r="E414" s="90">
        <v>0.85499999999999998</v>
      </c>
      <c r="F414" s="90">
        <v>0.86499999999999999</v>
      </c>
      <c r="G414" s="90">
        <v>0.875</v>
      </c>
      <c r="H414" s="90">
        <v>0.87</v>
      </c>
      <c r="I414" s="90">
        <v>0.86</v>
      </c>
      <c r="J414" s="90">
        <v>0.82499999999999996</v>
      </c>
      <c r="K414" s="90">
        <v>0.875</v>
      </c>
      <c r="L414" s="90">
        <v>0.84</v>
      </c>
    </row>
    <row r="415" spans="1:14">
      <c r="A415" s="88" t="s">
        <v>688</v>
      </c>
      <c r="B415" s="89">
        <f>B412*0.15</f>
        <v>4.5</v>
      </c>
      <c r="C415" s="89">
        <f>(100-D415)/100</f>
        <v>0.89500000000000002</v>
      </c>
      <c r="D415" s="89">
        <f>D412*0.15</f>
        <v>10.5</v>
      </c>
      <c r="E415" s="90">
        <v>0.95650000000000002</v>
      </c>
      <c r="F415" s="90">
        <v>0.95950000000000002</v>
      </c>
      <c r="G415" s="90">
        <v>0.96250000000000002</v>
      </c>
      <c r="H415" s="90">
        <v>0.96099999999999997</v>
      </c>
      <c r="I415" s="90">
        <v>0.95799999999999996</v>
      </c>
      <c r="J415" s="90">
        <v>0.94750000000000001</v>
      </c>
      <c r="K415" s="90">
        <v>0.96250000000000002</v>
      </c>
      <c r="L415" s="90">
        <v>0.95199999999999996</v>
      </c>
    </row>
    <row r="416" spans="1:14">
      <c r="A416" s="88" t="s">
        <v>689</v>
      </c>
      <c r="B416" s="89">
        <f>B412*0.3</f>
        <v>9</v>
      </c>
      <c r="C416" s="89">
        <f>(100-D416)/100</f>
        <v>0.79</v>
      </c>
      <c r="D416" s="89">
        <f>D412*0.3</f>
        <v>21</v>
      </c>
      <c r="E416" s="90">
        <v>0.88400000000000001</v>
      </c>
      <c r="F416" s="90">
        <v>0.89200000000000002</v>
      </c>
      <c r="G416" s="90">
        <v>0.9</v>
      </c>
      <c r="H416" s="90">
        <v>0.89600000000000002</v>
      </c>
      <c r="I416" s="90">
        <v>0.88800000000000001</v>
      </c>
      <c r="J416" s="90">
        <v>0.86</v>
      </c>
      <c r="K416" s="90">
        <v>0.9</v>
      </c>
      <c r="L416" s="90">
        <v>0.872</v>
      </c>
      <c r="N416">
        <v>13</v>
      </c>
    </row>
    <row r="417" spans="1:14">
      <c r="A417" s="84" t="s">
        <v>786</v>
      </c>
      <c r="B417" s="85">
        <v>30</v>
      </c>
      <c r="C417" s="85"/>
      <c r="D417" s="85">
        <v>70</v>
      </c>
      <c r="E417" s="86">
        <f t="shared" ref="E417:L417" si="95">1 - (E418)</f>
        <v>5.8000000000000052E-2</v>
      </c>
      <c r="F417" s="86">
        <f t="shared" si="95"/>
        <v>5.4000000000000048E-2</v>
      </c>
      <c r="G417" s="86">
        <f t="shared" si="95"/>
        <v>5.0000000000000044E-2</v>
      </c>
      <c r="H417" s="86">
        <f t="shared" si="95"/>
        <v>5.2000000000000046E-2</v>
      </c>
      <c r="I417" s="87">
        <f t="shared" si="95"/>
        <v>6.3999999999999946E-2</v>
      </c>
      <c r="J417" s="87">
        <f t="shared" si="95"/>
        <v>6.3999999999999946E-2</v>
      </c>
      <c r="K417" s="87">
        <f t="shared" si="95"/>
        <v>6.3999999999999946E-2</v>
      </c>
      <c r="L417" s="87">
        <f t="shared" si="95"/>
        <v>6.3999999999999946E-2</v>
      </c>
      <c r="N417" s="3">
        <f>1-(N416*0.2)/100</f>
        <v>0.97399999999999998</v>
      </c>
    </row>
    <row r="418" spans="1:14">
      <c r="A418" s="88" t="s">
        <v>686</v>
      </c>
      <c r="B418" s="89">
        <f>B417*0.15</f>
        <v>4.5</v>
      </c>
      <c r="C418" s="89">
        <f>(100-D418)/100</f>
        <v>0.89500000000000002</v>
      </c>
      <c r="D418" s="89">
        <f>D417*0.15</f>
        <v>10.5</v>
      </c>
      <c r="E418" s="90">
        <v>0.94199999999999995</v>
      </c>
      <c r="F418" s="90">
        <v>0.94599999999999995</v>
      </c>
      <c r="G418" s="90">
        <v>0.95</v>
      </c>
      <c r="H418" s="90">
        <v>0.94799999999999995</v>
      </c>
      <c r="I418" s="90">
        <v>0.93600000000000005</v>
      </c>
      <c r="J418" s="90">
        <v>0.93600000000000005</v>
      </c>
      <c r="K418" s="90">
        <v>0.93600000000000005</v>
      </c>
      <c r="L418" s="90">
        <v>0.93600000000000005</v>
      </c>
      <c r="N418" s="3">
        <f>1-(N416*0.5)/100</f>
        <v>0.93500000000000005</v>
      </c>
    </row>
    <row r="419" spans="1:14">
      <c r="A419" s="84" t="s">
        <v>787</v>
      </c>
      <c r="B419" s="85">
        <v>30</v>
      </c>
      <c r="C419" s="85"/>
      <c r="D419" s="85">
        <v>70</v>
      </c>
      <c r="E419" s="86">
        <f t="shared" ref="E419:L419" si="96">1 - (E420)</f>
        <v>5.8000000000000052E-2</v>
      </c>
      <c r="F419" s="86">
        <f t="shared" si="96"/>
        <v>5.4000000000000048E-2</v>
      </c>
      <c r="G419" s="86">
        <f t="shared" si="96"/>
        <v>5.0000000000000044E-2</v>
      </c>
      <c r="H419" s="86">
        <f t="shared" si="96"/>
        <v>5.2000000000000046E-2</v>
      </c>
      <c r="I419" s="87">
        <f t="shared" si="96"/>
        <v>6.3999999999999946E-2</v>
      </c>
      <c r="J419" s="87">
        <f t="shared" si="96"/>
        <v>6.3999999999999946E-2</v>
      </c>
      <c r="K419" s="87">
        <f t="shared" si="96"/>
        <v>6.3999999999999946E-2</v>
      </c>
      <c r="L419" s="87">
        <f t="shared" si="96"/>
        <v>6.9999999999999951E-2</v>
      </c>
      <c r="N419" s="3">
        <f>1-(N416*0.15)/100</f>
        <v>0.98050000000000004</v>
      </c>
    </row>
    <row r="420" spans="1:14">
      <c r="A420" s="88" t="s">
        <v>686</v>
      </c>
      <c r="B420" s="89">
        <f>B419*0.15</f>
        <v>4.5</v>
      </c>
      <c r="C420" s="89">
        <f>(100-D420)/100</f>
        <v>0.89500000000000002</v>
      </c>
      <c r="D420" s="89">
        <f>D419*0.15</f>
        <v>10.5</v>
      </c>
      <c r="E420" s="90">
        <v>0.94199999999999995</v>
      </c>
      <c r="F420" s="90">
        <v>0.94599999999999995</v>
      </c>
      <c r="G420" s="90">
        <v>0.95</v>
      </c>
      <c r="H420" s="90">
        <v>0.94799999999999995</v>
      </c>
      <c r="I420" s="90">
        <v>0.93600000000000005</v>
      </c>
      <c r="J420" s="90">
        <v>0.93600000000000005</v>
      </c>
      <c r="K420" s="90">
        <v>0.93600000000000005</v>
      </c>
      <c r="L420" s="90">
        <v>0.93</v>
      </c>
      <c r="N420" s="3">
        <f>1-(N416*0.4)/100</f>
        <v>0.94799999999999995</v>
      </c>
    </row>
    <row r="421" spans="1:14">
      <c r="A421" s="91" t="s">
        <v>788</v>
      </c>
      <c r="B421" s="85">
        <v>30</v>
      </c>
      <c r="C421" s="85"/>
      <c r="D421" s="85">
        <v>70</v>
      </c>
      <c r="E421" s="86">
        <f t="shared" ref="E421:L421" si="97">1 - (E422) * (E423) * (E424) * (E425)</f>
        <v>0.31898879614000009</v>
      </c>
      <c r="F421" s="86">
        <f t="shared" si="97"/>
        <v>0.29964686454</v>
      </c>
      <c r="G421" s="86">
        <f t="shared" si="97"/>
        <v>0.27992968750000002</v>
      </c>
      <c r="H421" s="86">
        <f t="shared" si="97"/>
        <v>0.28983545344000006</v>
      </c>
      <c r="I421" s="87">
        <f t="shared" si="97"/>
        <v>0.41885439999999996</v>
      </c>
      <c r="J421" s="87">
        <f t="shared" si="97"/>
        <v>0.37480633750000003</v>
      </c>
      <c r="K421" s="87">
        <f t="shared" si="97"/>
        <v>0.37480633750000003</v>
      </c>
      <c r="L421" s="87">
        <f t="shared" si="97"/>
        <v>0.50049999999999994</v>
      </c>
    </row>
    <row r="422" spans="1:14">
      <c r="A422" s="88" t="s">
        <v>686</v>
      </c>
      <c r="B422" s="89">
        <f>B421*0.15</f>
        <v>4.5</v>
      </c>
      <c r="C422" s="89">
        <f>(100-D422)/100</f>
        <v>0.89500000000000002</v>
      </c>
      <c r="D422" s="89">
        <f>D421*0.15</f>
        <v>10.5</v>
      </c>
      <c r="E422" s="90">
        <v>0.94199999999999995</v>
      </c>
      <c r="F422" s="90">
        <v>0.94599999999999995</v>
      </c>
      <c r="G422" s="90">
        <v>0.95</v>
      </c>
      <c r="H422" s="90">
        <v>0.94799999999999995</v>
      </c>
      <c r="I422" s="90">
        <v>0.92</v>
      </c>
      <c r="J422" s="90">
        <v>0.93</v>
      </c>
      <c r="K422" s="90">
        <v>0.93</v>
      </c>
      <c r="L422" s="90">
        <v>0.9</v>
      </c>
    </row>
    <row r="423" spans="1:14">
      <c r="A423" s="88" t="s">
        <v>687</v>
      </c>
      <c r="B423" s="89">
        <f>B421*0.4</f>
        <v>12</v>
      </c>
      <c r="C423" s="89">
        <f>(100-D423)/100</f>
        <v>0.72</v>
      </c>
      <c r="D423" s="89">
        <f>D421*0.4</f>
        <v>28</v>
      </c>
      <c r="E423" s="90">
        <v>0.85499999999999998</v>
      </c>
      <c r="F423" s="90">
        <v>0.86499999999999999</v>
      </c>
      <c r="G423" s="90">
        <v>0.875</v>
      </c>
      <c r="H423" s="90">
        <v>0.87</v>
      </c>
      <c r="I423" s="90">
        <v>0.8</v>
      </c>
      <c r="J423" s="90">
        <v>0.82499999999999996</v>
      </c>
      <c r="K423" s="90">
        <v>0.82499999999999996</v>
      </c>
      <c r="L423" s="90">
        <v>0.75</v>
      </c>
    </row>
    <row r="424" spans="1:14">
      <c r="A424" s="88" t="s">
        <v>688</v>
      </c>
      <c r="B424" s="89">
        <f>B421*0.15</f>
        <v>4.5</v>
      </c>
      <c r="C424" s="89">
        <f>(100-D424)/100</f>
        <v>0.89500000000000002</v>
      </c>
      <c r="D424" s="89">
        <f>D421*0.15</f>
        <v>10.5</v>
      </c>
      <c r="E424" s="90">
        <v>0.95650000000000002</v>
      </c>
      <c r="F424" s="90">
        <v>0.95950000000000002</v>
      </c>
      <c r="G424" s="90">
        <v>0.96250000000000002</v>
      </c>
      <c r="H424" s="90">
        <v>0.96099999999999997</v>
      </c>
      <c r="I424" s="90">
        <v>0.94</v>
      </c>
      <c r="J424" s="90">
        <v>0.94750000000000001</v>
      </c>
      <c r="K424" s="90">
        <v>0.94750000000000001</v>
      </c>
      <c r="L424" s="90">
        <v>0.92500000000000004</v>
      </c>
    </row>
    <row r="425" spans="1:14">
      <c r="A425" s="88" t="s">
        <v>689</v>
      </c>
      <c r="B425" s="89">
        <f>B421*0.3</f>
        <v>9</v>
      </c>
      <c r="C425" s="89">
        <f>(100-D425)/100</f>
        <v>0.79</v>
      </c>
      <c r="D425" s="89">
        <f>D421*0.3</f>
        <v>21</v>
      </c>
      <c r="E425" s="90">
        <v>0.88400000000000001</v>
      </c>
      <c r="F425" s="90">
        <v>0.89200000000000002</v>
      </c>
      <c r="G425" s="90">
        <v>0.9</v>
      </c>
      <c r="H425" s="90">
        <v>0.89600000000000002</v>
      </c>
      <c r="I425" s="90">
        <v>0.84</v>
      </c>
      <c r="J425" s="90">
        <v>0.86</v>
      </c>
      <c r="K425" s="90">
        <v>0.86</v>
      </c>
      <c r="L425" s="90">
        <v>0.8</v>
      </c>
    </row>
    <row r="426" spans="1:14">
      <c r="A426" s="91" t="s">
        <v>789</v>
      </c>
      <c r="B426" s="85">
        <v>30</v>
      </c>
      <c r="C426" s="85"/>
      <c r="D426" s="85">
        <v>70</v>
      </c>
      <c r="E426" s="86">
        <f t="shared" ref="E426:L426" si="98">1 - (E427)</f>
        <v>5.8000000000000052E-2</v>
      </c>
      <c r="F426" s="86">
        <f t="shared" si="98"/>
        <v>5.4000000000000048E-2</v>
      </c>
      <c r="G426" s="86">
        <f t="shared" si="98"/>
        <v>5.0000000000000044E-2</v>
      </c>
      <c r="H426" s="86">
        <f t="shared" si="98"/>
        <v>5.2000000000000046E-2</v>
      </c>
      <c r="I426" s="87">
        <f t="shared" si="98"/>
        <v>6.9999999999999951E-2</v>
      </c>
      <c r="J426" s="87">
        <f t="shared" si="98"/>
        <v>6.9999999999999951E-2</v>
      </c>
      <c r="K426" s="87">
        <f t="shared" si="98"/>
        <v>9.9999999999999978E-2</v>
      </c>
      <c r="L426" s="87">
        <f t="shared" si="98"/>
        <v>6.9999999999999951E-2</v>
      </c>
    </row>
    <row r="427" spans="1:14">
      <c r="A427" s="88" t="s">
        <v>686</v>
      </c>
      <c r="B427" s="89">
        <f>B426*0.15</f>
        <v>4.5</v>
      </c>
      <c r="C427" s="89">
        <f>(100-D427)/100</f>
        <v>0.89500000000000002</v>
      </c>
      <c r="D427" s="89">
        <f>D426*0.15</f>
        <v>10.5</v>
      </c>
      <c r="E427" s="90">
        <v>0.94199999999999995</v>
      </c>
      <c r="F427" s="90">
        <v>0.94599999999999995</v>
      </c>
      <c r="G427" s="90">
        <v>0.95</v>
      </c>
      <c r="H427" s="90">
        <v>0.94799999999999995</v>
      </c>
      <c r="I427" s="90">
        <v>0.93</v>
      </c>
      <c r="J427" s="90">
        <v>0.93</v>
      </c>
      <c r="K427" s="90">
        <v>0.9</v>
      </c>
      <c r="L427" s="90">
        <v>0.93</v>
      </c>
    </row>
    <row r="428" spans="1:14">
      <c r="A428" s="91" t="s">
        <v>790</v>
      </c>
      <c r="B428" s="85">
        <v>30</v>
      </c>
      <c r="C428" s="85"/>
      <c r="D428" s="85">
        <v>70</v>
      </c>
      <c r="E428" s="86">
        <f t="shared" ref="E428:L428" si="99">1 - (E429)</f>
        <v>5.8000000000000052E-2</v>
      </c>
      <c r="F428" s="86">
        <f t="shared" si="99"/>
        <v>5.4000000000000048E-2</v>
      </c>
      <c r="G428" s="86">
        <f t="shared" si="99"/>
        <v>5.0000000000000044E-2</v>
      </c>
      <c r="H428" s="86">
        <f t="shared" si="99"/>
        <v>5.2000000000000046E-2</v>
      </c>
      <c r="I428" s="87">
        <f t="shared" si="99"/>
        <v>6.9999999999999951E-2</v>
      </c>
      <c r="J428" s="87">
        <f t="shared" si="99"/>
        <v>6.9999999999999951E-2</v>
      </c>
      <c r="K428" s="87">
        <f t="shared" si="99"/>
        <v>9.9999999999999978E-2</v>
      </c>
      <c r="L428" s="87">
        <f t="shared" si="99"/>
        <v>6.9999999999999951E-2</v>
      </c>
    </row>
    <row r="429" spans="1:14">
      <c r="A429" s="88" t="s">
        <v>686</v>
      </c>
      <c r="B429" s="89">
        <f>B428*0.15</f>
        <v>4.5</v>
      </c>
      <c r="C429" s="89">
        <f>(100-D429)/100</f>
        <v>0.89500000000000002</v>
      </c>
      <c r="D429" s="89">
        <f>D428*0.15</f>
        <v>10.5</v>
      </c>
      <c r="E429" s="90">
        <v>0.94199999999999995</v>
      </c>
      <c r="F429" s="90">
        <v>0.94599999999999995</v>
      </c>
      <c r="G429" s="90">
        <v>0.95</v>
      </c>
      <c r="H429" s="90">
        <v>0.94799999999999995</v>
      </c>
      <c r="I429" s="90">
        <v>0.93</v>
      </c>
      <c r="J429" s="90">
        <v>0.93</v>
      </c>
      <c r="K429" s="90">
        <v>0.9</v>
      </c>
      <c r="L429" s="90">
        <v>0.93</v>
      </c>
    </row>
    <row r="430" spans="1:14">
      <c r="A430" s="212" t="s">
        <v>791</v>
      </c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</row>
    <row r="431" spans="1:14">
      <c r="A431" s="7" t="s">
        <v>679</v>
      </c>
      <c r="B431" s="7" t="s">
        <v>33</v>
      </c>
      <c r="C431" s="7"/>
      <c r="D431" s="7" t="s">
        <v>680</v>
      </c>
      <c r="E431" s="7" t="s">
        <v>681</v>
      </c>
      <c r="F431" s="7" t="s">
        <v>682</v>
      </c>
      <c r="G431" s="7" t="s">
        <v>683</v>
      </c>
      <c r="H431" s="7" t="s">
        <v>684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>
      <c r="A432" s="91" t="s">
        <v>792</v>
      </c>
      <c r="B432" s="85">
        <v>28</v>
      </c>
      <c r="C432" s="85"/>
      <c r="D432" s="85">
        <v>68</v>
      </c>
      <c r="E432" s="86">
        <f t="shared" ref="E432:L432" si="100">1 - (E433) * (E434) * (E435) * (E436)</f>
        <v>0.30936446464000011</v>
      </c>
      <c r="F432" s="86">
        <f t="shared" si="100"/>
        <v>0.28983545344000006</v>
      </c>
      <c r="G432" s="86">
        <f t="shared" si="100"/>
        <v>0.26992902144000008</v>
      </c>
      <c r="H432" s="86">
        <f t="shared" si="100"/>
        <v>0.27992968750000002</v>
      </c>
      <c r="I432" s="87">
        <f t="shared" si="100"/>
        <v>0.30936446464000011</v>
      </c>
      <c r="J432" s="87">
        <f t="shared" si="100"/>
        <v>0.37480633750000003</v>
      </c>
      <c r="K432" s="87">
        <f t="shared" si="100"/>
        <v>0.27992968750000002</v>
      </c>
      <c r="L432" s="87">
        <f t="shared" si="100"/>
        <v>0.30936446464000011</v>
      </c>
    </row>
    <row r="433" spans="1:14">
      <c r="A433" s="88" t="s">
        <v>686</v>
      </c>
      <c r="B433" s="89">
        <f>B432*0.15</f>
        <v>4.2</v>
      </c>
      <c r="C433" s="89">
        <f>(100-D433)/100</f>
        <v>0.89800000000000002</v>
      </c>
      <c r="D433" s="89">
        <f>D432*0.15</f>
        <v>10.199999999999999</v>
      </c>
      <c r="E433" s="90">
        <v>0.94399999999999995</v>
      </c>
      <c r="F433" s="90">
        <v>0.94799999999999995</v>
      </c>
      <c r="G433" s="90">
        <v>0.95199999999999996</v>
      </c>
      <c r="H433" s="90">
        <v>0.95</v>
      </c>
      <c r="I433" s="90">
        <v>0.94399999999999995</v>
      </c>
      <c r="J433" s="90">
        <v>0.93</v>
      </c>
      <c r="K433" s="90">
        <v>0.95</v>
      </c>
      <c r="L433" s="90">
        <v>0.94399999999999995</v>
      </c>
    </row>
    <row r="434" spans="1:14">
      <c r="A434" s="88" t="s">
        <v>687</v>
      </c>
      <c r="B434" s="89">
        <f>B432*0.4</f>
        <v>11.200000000000001</v>
      </c>
      <c r="C434" s="89">
        <f>(100-D434)/100</f>
        <v>0.72799999999999998</v>
      </c>
      <c r="D434" s="89">
        <f>D432*0.4</f>
        <v>27.200000000000003</v>
      </c>
      <c r="E434" s="90">
        <v>0.86</v>
      </c>
      <c r="F434" s="90">
        <v>0.87</v>
      </c>
      <c r="G434" s="90">
        <v>0.88</v>
      </c>
      <c r="H434" s="90">
        <v>0.875</v>
      </c>
      <c r="I434" s="90">
        <v>0.86</v>
      </c>
      <c r="J434" s="90">
        <v>0.82499999999999996</v>
      </c>
      <c r="K434" s="90">
        <v>0.875</v>
      </c>
      <c r="L434" s="90">
        <v>0.86</v>
      </c>
    </row>
    <row r="435" spans="1:14">
      <c r="A435" s="88" t="s">
        <v>688</v>
      </c>
      <c r="B435" s="89">
        <f>B432*0.15</f>
        <v>4.2</v>
      </c>
      <c r="C435" s="89">
        <f>(100-D435)/100</f>
        <v>0.89800000000000002</v>
      </c>
      <c r="D435" s="89">
        <f>D432*0.15</f>
        <v>10.199999999999999</v>
      </c>
      <c r="E435" s="90">
        <v>0.95799999999999996</v>
      </c>
      <c r="F435" s="90">
        <v>0.96099999999999997</v>
      </c>
      <c r="G435" s="90">
        <v>0.96399999999999997</v>
      </c>
      <c r="H435" s="90">
        <v>0.96250000000000002</v>
      </c>
      <c r="I435" s="90">
        <v>0.95799999999999996</v>
      </c>
      <c r="J435" s="90">
        <v>0.94750000000000001</v>
      </c>
      <c r="K435" s="90">
        <v>0.96250000000000002</v>
      </c>
      <c r="L435" s="90">
        <v>0.95799999999999996</v>
      </c>
    </row>
    <row r="436" spans="1:14">
      <c r="A436" s="88" t="s">
        <v>689</v>
      </c>
      <c r="B436" s="89">
        <f>B432*0.3</f>
        <v>8.4</v>
      </c>
      <c r="C436" s="89">
        <f>(100-D436)/100</f>
        <v>0.79599999999999993</v>
      </c>
      <c r="D436" s="89">
        <f>D432*0.3</f>
        <v>20.399999999999999</v>
      </c>
      <c r="E436" s="90">
        <v>0.88800000000000001</v>
      </c>
      <c r="F436" s="90">
        <v>0.89600000000000002</v>
      </c>
      <c r="G436" s="90">
        <v>0.90400000000000003</v>
      </c>
      <c r="H436" s="90">
        <v>0.9</v>
      </c>
      <c r="I436" s="90">
        <v>0.88800000000000001</v>
      </c>
      <c r="J436" s="90">
        <v>0.86</v>
      </c>
      <c r="K436" s="90">
        <v>0.9</v>
      </c>
      <c r="L436" s="90">
        <v>0.88800000000000001</v>
      </c>
    </row>
    <row r="437" spans="1:14">
      <c r="A437" s="91" t="s">
        <v>793</v>
      </c>
      <c r="B437" s="85">
        <v>28</v>
      </c>
      <c r="C437" s="85"/>
      <c r="D437" s="85">
        <v>68</v>
      </c>
      <c r="E437" s="86">
        <f t="shared" ref="E437:L437" si="101">1 - (E438) * (E439) * (E440) * (E441)</f>
        <v>0.30936446464000011</v>
      </c>
      <c r="F437" s="86">
        <f t="shared" si="101"/>
        <v>0.28983545344000006</v>
      </c>
      <c r="G437" s="86">
        <f t="shared" si="101"/>
        <v>0.26992902144000008</v>
      </c>
      <c r="H437" s="86">
        <f t="shared" si="101"/>
        <v>0.27992968750000002</v>
      </c>
      <c r="I437" s="87">
        <f t="shared" si="101"/>
        <v>0.30936446464000011</v>
      </c>
      <c r="J437" s="87">
        <f t="shared" si="101"/>
        <v>0.37480633750000003</v>
      </c>
      <c r="K437" s="87">
        <f t="shared" si="101"/>
        <v>0.30936446464000011</v>
      </c>
      <c r="L437" s="87">
        <f t="shared" si="101"/>
        <v>0.27992968750000002</v>
      </c>
    </row>
    <row r="438" spans="1:14">
      <c r="A438" s="88" t="s">
        <v>686</v>
      </c>
      <c r="B438" s="89">
        <f>B437*0.15</f>
        <v>4.2</v>
      </c>
      <c r="C438" s="89">
        <f>(100-D438)/100</f>
        <v>0.89800000000000002</v>
      </c>
      <c r="D438" s="89">
        <f>D437*0.15</f>
        <v>10.199999999999999</v>
      </c>
      <c r="E438" s="90">
        <v>0.94399999999999995</v>
      </c>
      <c r="F438" s="90">
        <v>0.94799999999999995</v>
      </c>
      <c r="G438" s="90">
        <v>0.95199999999999996</v>
      </c>
      <c r="H438" s="90">
        <v>0.95</v>
      </c>
      <c r="I438" s="90">
        <v>0.94399999999999995</v>
      </c>
      <c r="J438" s="90">
        <v>0.93</v>
      </c>
      <c r="K438" s="90">
        <v>0.94399999999999995</v>
      </c>
      <c r="L438" s="90">
        <v>0.95</v>
      </c>
    </row>
    <row r="439" spans="1:14">
      <c r="A439" s="88" t="s">
        <v>687</v>
      </c>
      <c r="B439" s="89">
        <f>B437*0.4</f>
        <v>11.200000000000001</v>
      </c>
      <c r="C439" s="89">
        <f>(100-D439)/100</f>
        <v>0.72799999999999998</v>
      </c>
      <c r="D439" s="89">
        <f>D437*0.4</f>
        <v>27.200000000000003</v>
      </c>
      <c r="E439" s="90">
        <v>0.86</v>
      </c>
      <c r="F439" s="90">
        <v>0.87</v>
      </c>
      <c r="G439" s="90">
        <v>0.88</v>
      </c>
      <c r="H439" s="90">
        <v>0.875</v>
      </c>
      <c r="I439" s="90">
        <v>0.86</v>
      </c>
      <c r="J439" s="90">
        <v>0.82499999999999996</v>
      </c>
      <c r="K439" s="90">
        <v>0.86</v>
      </c>
      <c r="L439" s="90">
        <v>0.875</v>
      </c>
    </row>
    <row r="440" spans="1:14">
      <c r="A440" s="88" t="s">
        <v>688</v>
      </c>
      <c r="B440" s="89">
        <f>B437*0.15</f>
        <v>4.2</v>
      </c>
      <c r="C440" s="89">
        <f>(100-D440)/100</f>
        <v>0.89800000000000002</v>
      </c>
      <c r="D440" s="89">
        <f>D437*0.15</f>
        <v>10.199999999999999</v>
      </c>
      <c r="E440" s="90">
        <v>0.95799999999999996</v>
      </c>
      <c r="F440" s="90">
        <v>0.96099999999999997</v>
      </c>
      <c r="G440" s="90">
        <v>0.96399999999999997</v>
      </c>
      <c r="H440" s="90">
        <v>0.96250000000000002</v>
      </c>
      <c r="I440" s="90">
        <v>0.95799999999999996</v>
      </c>
      <c r="J440" s="90">
        <v>0.94750000000000001</v>
      </c>
      <c r="K440" s="90">
        <v>0.95799999999999996</v>
      </c>
      <c r="L440" s="90">
        <v>0.96250000000000002</v>
      </c>
    </row>
    <row r="441" spans="1:14">
      <c r="A441" s="88" t="s">
        <v>689</v>
      </c>
      <c r="B441" s="89">
        <f>B437*0.3</f>
        <v>8.4</v>
      </c>
      <c r="C441" s="89">
        <f>(100-D441)/100</f>
        <v>0.79599999999999993</v>
      </c>
      <c r="D441" s="89">
        <f>D437*0.3</f>
        <v>20.399999999999999</v>
      </c>
      <c r="E441" s="90">
        <v>0.88800000000000001</v>
      </c>
      <c r="F441" s="90">
        <v>0.89600000000000002</v>
      </c>
      <c r="G441" s="90">
        <v>0.90400000000000003</v>
      </c>
      <c r="H441" s="90">
        <v>0.9</v>
      </c>
      <c r="I441" s="90">
        <v>0.88800000000000001</v>
      </c>
      <c r="J441" s="90">
        <v>0.86</v>
      </c>
      <c r="K441" s="90">
        <v>0.88800000000000001</v>
      </c>
      <c r="L441" s="90">
        <v>0.9</v>
      </c>
    </row>
    <row r="442" spans="1:14">
      <c r="A442" s="84" t="s">
        <v>794</v>
      </c>
      <c r="B442" s="85">
        <v>28</v>
      </c>
      <c r="C442" s="85"/>
      <c r="D442" s="85">
        <v>68</v>
      </c>
      <c r="E442" s="86">
        <f t="shared" ref="E442:L442" si="102">1 - (E443)</f>
        <v>5.600000000000005E-2</v>
      </c>
      <c r="F442" s="86">
        <f t="shared" si="102"/>
        <v>5.2000000000000046E-2</v>
      </c>
      <c r="G442" s="86">
        <f t="shared" si="102"/>
        <v>4.8000000000000043E-2</v>
      </c>
      <c r="H442" s="86">
        <f t="shared" si="102"/>
        <v>5.0000000000000044E-2</v>
      </c>
      <c r="I442" s="87">
        <f t="shared" si="102"/>
        <v>5.0000000000000044E-2</v>
      </c>
      <c r="J442" s="87">
        <f t="shared" si="102"/>
        <v>5.0000000000000044E-2</v>
      </c>
      <c r="K442" s="87">
        <f t="shared" si="102"/>
        <v>6.9999999999999951E-2</v>
      </c>
      <c r="L442" s="87">
        <f t="shared" si="102"/>
        <v>5.0000000000000044E-2</v>
      </c>
    </row>
    <row r="443" spans="1:14">
      <c r="A443" s="88" t="s">
        <v>686</v>
      </c>
      <c r="B443" s="89">
        <f>B442*0.15</f>
        <v>4.2</v>
      </c>
      <c r="C443" s="89">
        <f>(100-D443)/100</f>
        <v>0.89800000000000002</v>
      </c>
      <c r="D443" s="89">
        <f>D442*0.15</f>
        <v>10.199999999999999</v>
      </c>
      <c r="E443" s="90">
        <v>0.94399999999999995</v>
      </c>
      <c r="F443" s="90">
        <v>0.94799999999999995</v>
      </c>
      <c r="G443" s="90">
        <v>0.95199999999999996</v>
      </c>
      <c r="H443" s="90">
        <v>0.95</v>
      </c>
      <c r="I443" s="90">
        <v>0.95</v>
      </c>
      <c r="J443" s="90">
        <v>0.95</v>
      </c>
      <c r="K443" s="90">
        <v>0.93</v>
      </c>
      <c r="L443" s="90">
        <v>0.95</v>
      </c>
    </row>
    <row r="444" spans="1:14">
      <c r="A444" s="84" t="s">
        <v>795</v>
      </c>
      <c r="B444" s="85">
        <v>28</v>
      </c>
      <c r="C444" s="85"/>
      <c r="D444" s="85">
        <v>68</v>
      </c>
      <c r="E444" s="86">
        <f t="shared" ref="E444:L444" si="103">1 - (E445) * (E446) * (E447) * (E448)</f>
        <v>0.30936446464000011</v>
      </c>
      <c r="F444" s="86">
        <f t="shared" si="103"/>
        <v>0.28983545344000006</v>
      </c>
      <c r="G444" s="86">
        <f t="shared" si="103"/>
        <v>0.26992902144000008</v>
      </c>
      <c r="H444" s="86">
        <f t="shared" si="103"/>
        <v>0.27992968750000002</v>
      </c>
      <c r="I444" s="87">
        <f t="shared" si="103"/>
        <v>0.30936446464000011</v>
      </c>
      <c r="J444" s="87">
        <f t="shared" si="103"/>
        <v>0.37480633750000003</v>
      </c>
      <c r="K444" s="87">
        <f t="shared" si="103"/>
        <v>0.27992968750000002</v>
      </c>
      <c r="L444" s="87">
        <f t="shared" si="103"/>
        <v>0.37480633750000003</v>
      </c>
    </row>
    <row r="445" spans="1:14">
      <c r="A445" s="88" t="s">
        <v>686</v>
      </c>
      <c r="B445" s="89">
        <f>B444*0.15</f>
        <v>4.2</v>
      </c>
      <c r="C445" s="89">
        <f>(100-D445)/100</f>
        <v>0.89800000000000002</v>
      </c>
      <c r="D445" s="89">
        <f>D444*0.15</f>
        <v>10.199999999999999</v>
      </c>
      <c r="E445" s="90">
        <v>0.94399999999999995</v>
      </c>
      <c r="F445" s="90">
        <v>0.94799999999999995</v>
      </c>
      <c r="G445" s="90">
        <v>0.95199999999999996</v>
      </c>
      <c r="H445" s="90">
        <v>0.95</v>
      </c>
      <c r="I445" s="90">
        <v>0.94399999999999995</v>
      </c>
      <c r="J445" s="90">
        <v>0.93</v>
      </c>
      <c r="K445" s="90">
        <v>0.95</v>
      </c>
      <c r="L445" s="90">
        <v>0.93</v>
      </c>
    </row>
    <row r="446" spans="1:14">
      <c r="A446" s="88" t="s">
        <v>687</v>
      </c>
      <c r="B446" s="89">
        <f>B444*0.4</f>
        <v>11.200000000000001</v>
      </c>
      <c r="C446" s="89">
        <f>(100-D446)/100</f>
        <v>0.72799999999999998</v>
      </c>
      <c r="D446" s="89">
        <f>D444*0.4</f>
        <v>27.200000000000003</v>
      </c>
      <c r="E446" s="90">
        <v>0.86</v>
      </c>
      <c r="F446" s="90">
        <v>0.87</v>
      </c>
      <c r="G446" s="90">
        <v>0.88</v>
      </c>
      <c r="H446" s="90">
        <v>0.875</v>
      </c>
      <c r="I446" s="90">
        <v>0.86</v>
      </c>
      <c r="J446" s="90">
        <v>0.82499999999999996</v>
      </c>
      <c r="K446" s="90">
        <v>0.875</v>
      </c>
      <c r="L446" s="90">
        <v>0.82499999999999996</v>
      </c>
    </row>
    <row r="447" spans="1:14">
      <c r="A447" s="88" t="s">
        <v>688</v>
      </c>
      <c r="B447" s="89">
        <f>B444*0.15</f>
        <v>4.2</v>
      </c>
      <c r="C447" s="89">
        <f>(100-D447)/100</f>
        <v>0.89800000000000002</v>
      </c>
      <c r="D447" s="89">
        <f>D444*0.15</f>
        <v>10.199999999999999</v>
      </c>
      <c r="E447" s="90">
        <v>0.95799999999999996</v>
      </c>
      <c r="F447" s="90">
        <v>0.96099999999999997</v>
      </c>
      <c r="G447" s="90">
        <v>0.96399999999999997</v>
      </c>
      <c r="H447" s="90">
        <v>0.96250000000000002</v>
      </c>
      <c r="I447" s="90">
        <v>0.95799999999999996</v>
      </c>
      <c r="J447" s="90">
        <v>0.94750000000000001</v>
      </c>
      <c r="K447" s="90">
        <v>0.96250000000000002</v>
      </c>
      <c r="L447" s="90">
        <v>0.94750000000000001</v>
      </c>
      <c r="N447">
        <v>12</v>
      </c>
    </row>
    <row r="448" spans="1:14">
      <c r="A448" s="88" t="s">
        <v>689</v>
      </c>
      <c r="B448" s="89">
        <f>B444*0.3</f>
        <v>8.4</v>
      </c>
      <c r="C448" s="89">
        <f>(100-D448)/100</f>
        <v>0.79599999999999993</v>
      </c>
      <c r="D448" s="89">
        <f>D444*0.3</f>
        <v>20.399999999999999</v>
      </c>
      <c r="E448" s="90">
        <v>0.88800000000000001</v>
      </c>
      <c r="F448" s="90">
        <v>0.89600000000000002</v>
      </c>
      <c r="G448" s="90">
        <v>0.90400000000000003</v>
      </c>
      <c r="H448" s="90">
        <v>0.9</v>
      </c>
      <c r="I448" s="90">
        <v>0.88800000000000001</v>
      </c>
      <c r="J448" s="90">
        <v>0.86</v>
      </c>
      <c r="K448" s="90">
        <v>0.9</v>
      </c>
      <c r="L448" s="90">
        <v>0.86</v>
      </c>
      <c r="N448" s="3">
        <f>1-(N447*0.2)/100</f>
        <v>0.97599999999999998</v>
      </c>
    </row>
    <row r="449" spans="1:24">
      <c r="A449" s="84" t="s">
        <v>796</v>
      </c>
      <c r="B449" s="85">
        <v>28</v>
      </c>
      <c r="C449" s="85"/>
      <c r="D449" s="85">
        <v>68</v>
      </c>
      <c r="E449" s="86">
        <f t="shared" ref="E449:L449" si="104">1 - (E450) * (E451) * (E452) * (E453)</f>
        <v>0.30936446464000011</v>
      </c>
      <c r="F449" s="86">
        <f t="shared" si="104"/>
        <v>0.28983545344000006</v>
      </c>
      <c r="G449" s="86">
        <f t="shared" si="104"/>
        <v>0.26992902144000008</v>
      </c>
      <c r="H449" s="86">
        <f t="shared" si="104"/>
        <v>0.27992968750000002</v>
      </c>
      <c r="I449" s="87">
        <f t="shared" si="104"/>
        <v>0.30936446464000011</v>
      </c>
      <c r="J449" s="87">
        <f t="shared" si="104"/>
        <v>0.30936446464000011</v>
      </c>
      <c r="K449" s="87">
        <f t="shared" si="104"/>
        <v>0.37480633750000003</v>
      </c>
      <c r="L449" s="87">
        <f t="shared" si="104"/>
        <v>0.30936446464000011</v>
      </c>
      <c r="N449" s="3">
        <f>1-(N447*0.5)/100</f>
        <v>0.94</v>
      </c>
    </row>
    <row r="450" spans="1:24">
      <c r="A450" s="88" t="s">
        <v>686</v>
      </c>
      <c r="B450" s="89">
        <f>B449*0.15</f>
        <v>4.2</v>
      </c>
      <c r="C450" s="89">
        <f>(100-D450)/100</f>
        <v>0.89800000000000002</v>
      </c>
      <c r="D450" s="89">
        <f>D449*0.15</f>
        <v>10.199999999999999</v>
      </c>
      <c r="E450" s="90">
        <v>0.94399999999999995</v>
      </c>
      <c r="F450" s="90">
        <v>0.94799999999999995</v>
      </c>
      <c r="G450" s="90">
        <v>0.95199999999999996</v>
      </c>
      <c r="H450" s="90">
        <v>0.95</v>
      </c>
      <c r="I450" s="90">
        <v>0.94399999999999995</v>
      </c>
      <c r="J450" s="90">
        <v>0.94399999999999995</v>
      </c>
      <c r="K450" s="90">
        <v>0.93</v>
      </c>
      <c r="L450" s="90">
        <v>0.94399999999999995</v>
      </c>
      <c r="N450" s="3">
        <f>1-(N447*0.15)/100</f>
        <v>0.98199999999999998</v>
      </c>
    </row>
    <row r="451" spans="1:24">
      <c r="A451" s="88" t="s">
        <v>687</v>
      </c>
      <c r="B451" s="89">
        <f>B449*0.4</f>
        <v>11.200000000000001</v>
      </c>
      <c r="C451" s="89">
        <f>(100-D451)/100</f>
        <v>0.72799999999999998</v>
      </c>
      <c r="D451" s="89">
        <f>D449*0.4</f>
        <v>27.200000000000003</v>
      </c>
      <c r="E451" s="90">
        <v>0.86</v>
      </c>
      <c r="F451" s="90">
        <v>0.87</v>
      </c>
      <c r="G451" s="90">
        <v>0.88</v>
      </c>
      <c r="H451" s="90">
        <v>0.875</v>
      </c>
      <c r="I451" s="90">
        <v>0.86</v>
      </c>
      <c r="J451" s="90">
        <v>0.86</v>
      </c>
      <c r="K451" s="90">
        <v>0.82499999999999996</v>
      </c>
      <c r="L451" s="90">
        <v>0.86</v>
      </c>
      <c r="N451" s="3">
        <f>1-(N447*0.4)/100</f>
        <v>0.95199999999999996</v>
      </c>
    </row>
    <row r="452" spans="1:24">
      <c r="A452" s="88" t="s">
        <v>688</v>
      </c>
      <c r="B452" s="89">
        <f>B449*0.15</f>
        <v>4.2</v>
      </c>
      <c r="C452" s="89">
        <f>(100-D452)/100</f>
        <v>0.89800000000000002</v>
      </c>
      <c r="D452" s="89">
        <f>D449*0.15</f>
        <v>10.199999999999999</v>
      </c>
      <c r="E452" s="90">
        <v>0.95799999999999996</v>
      </c>
      <c r="F452" s="90">
        <v>0.96099999999999997</v>
      </c>
      <c r="G452" s="90">
        <v>0.96399999999999997</v>
      </c>
      <c r="H452" s="90">
        <v>0.96250000000000002</v>
      </c>
      <c r="I452" s="90">
        <v>0.95799999999999996</v>
      </c>
      <c r="J452" s="90">
        <v>0.95799999999999996</v>
      </c>
      <c r="K452" s="90">
        <v>0.94750000000000001</v>
      </c>
      <c r="L452" s="90">
        <v>0.95799999999999996</v>
      </c>
    </row>
    <row r="453" spans="1:24">
      <c r="A453" s="88" t="s">
        <v>689</v>
      </c>
      <c r="B453" s="89">
        <f>B449*0.3</f>
        <v>8.4</v>
      </c>
      <c r="C453" s="89">
        <f>(100-D453)/100</f>
        <v>0.79599999999999993</v>
      </c>
      <c r="D453" s="89">
        <f>D449*0.3</f>
        <v>20.399999999999999</v>
      </c>
      <c r="E453" s="90">
        <v>0.88800000000000001</v>
      </c>
      <c r="F453" s="90">
        <v>0.89600000000000002</v>
      </c>
      <c r="G453" s="90">
        <v>0.90400000000000003</v>
      </c>
      <c r="H453" s="90">
        <v>0.9</v>
      </c>
      <c r="I453" s="90">
        <v>0.88800000000000001</v>
      </c>
      <c r="J453" s="90">
        <v>0.88800000000000001</v>
      </c>
      <c r="K453" s="90">
        <v>0.86</v>
      </c>
      <c r="L453" s="90">
        <v>0.88800000000000001</v>
      </c>
    </row>
    <row r="454" spans="1:24">
      <c r="A454" s="91" t="s">
        <v>797</v>
      </c>
      <c r="B454" s="85">
        <v>28</v>
      </c>
      <c r="C454" s="85"/>
      <c r="D454" s="85">
        <v>68</v>
      </c>
      <c r="E454" s="86">
        <f t="shared" ref="E454:L454" si="105">1 - (E455) * (E456) * (E457)</f>
        <v>0.27908608000000013</v>
      </c>
      <c r="F454" s="86">
        <f t="shared" si="105"/>
        <v>0.26101504000000009</v>
      </c>
      <c r="G454" s="86">
        <f t="shared" si="105"/>
        <v>0.24266496000000004</v>
      </c>
      <c r="H454" s="86">
        <f t="shared" si="105"/>
        <v>0.26101504000000009</v>
      </c>
      <c r="I454" s="87">
        <f t="shared" si="105"/>
        <v>0.27908608000000013</v>
      </c>
      <c r="J454" s="87">
        <f t="shared" si="105"/>
        <v>0.27908608000000013</v>
      </c>
      <c r="K454" s="87">
        <f t="shared" si="105"/>
        <v>0.34016500000000005</v>
      </c>
      <c r="L454" s="87">
        <f t="shared" si="105"/>
        <v>0.25187500000000007</v>
      </c>
      <c r="N454" s="90"/>
      <c r="O454" s="90"/>
      <c r="P454" s="90"/>
      <c r="Q454" s="92"/>
      <c r="R454" s="92"/>
      <c r="S454" s="92"/>
      <c r="T454" s="92"/>
      <c r="U454" s="92"/>
      <c r="V454" s="92"/>
      <c r="W454" s="92"/>
      <c r="X454" s="92"/>
    </row>
    <row r="455" spans="1:24">
      <c r="A455" s="88" t="s">
        <v>686</v>
      </c>
      <c r="B455" s="89">
        <f>B454*0.15</f>
        <v>4.2</v>
      </c>
      <c r="C455" s="89">
        <f>(100-D455)/100</f>
        <v>0.89800000000000002</v>
      </c>
      <c r="D455" s="89">
        <f>D454*0.15</f>
        <v>10.199999999999999</v>
      </c>
      <c r="E455" s="90">
        <v>0.94399999999999995</v>
      </c>
      <c r="F455" s="90">
        <v>0.94799999999999995</v>
      </c>
      <c r="G455" s="90">
        <v>0.95199999999999996</v>
      </c>
      <c r="H455" s="90">
        <v>0.94799999999999995</v>
      </c>
      <c r="I455" s="90">
        <v>0.94399999999999995</v>
      </c>
      <c r="J455" s="90">
        <v>0.94399999999999995</v>
      </c>
      <c r="K455" s="90">
        <v>0.93</v>
      </c>
      <c r="L455" s="90">
        <v>0.95</v>
      </c>
    </row>
    <row r="456" spans="1:24">
      <c r="A456" s="88" t="s">
        <v>687</v>
      </c>
      <c r="B456" s="89">
        <f>B454*0.4</f>
        <v>11.200000000000001</v>
      </c>
      <c r="C456" s="89">
        <f>(100-D456)/100</f>
        <v>0.72799999999999998</v>
      </c>
      <c r="D456" s="89">
        <f>D454*0.4</f>
        <v>27.200000000000003</v>
      </c>
      <c r="E456" s="90">
        <v>0.86</v>
      </c>
      <c r="F456" s="90">
        <v>0.87</v>
      </c>
      <c r="G456" s="90">
        <v>0.88</v>
      </c>
      <c r="H456" s="90">
        <v>0.87</v>
      </c>
      <c r="I456" s="90">
        <v>0.86</v>
      </c>
      <c r="J456" s="90">
        <v>0.86</v>
      </c>
      <c r="K456" s="90">
        <v>0.82499999999999996</v>
      </c>
      <c r="L456" s="90">
        <v>0.875</v>
      </c>
    </row>
    <row r="457" spans="1:24">
      <c r="A457" s="88" t="s">
        <v>689</v>
      </c>
      <c r="B457" s="89">
        <f>B454*0.3</f>
        <v>8.4</v>
      </c>
      <c r="C457" s="89">
        <f>(100-D457)/100</f>
        <v>0.79599999999999993</v>
      </c>
      <c r="D457" s="89">
        <f>D454*0.3</f>
        <v>20.399999999999999</v>
      </c>
      <c r="E457" s="90">
        <v>0.88800000000000001</v>
      </c>
      <c r="F457" s="90">
        <v>0.89600000000000002</v>
      </c>
      <c r="G457" s="90">
        <v>0.90400000000000003</v>
      </c>
      <c r="H457" s="90">
        <v>0.89600000000000002</v>
      </c>
      <c r="I457" s="90">
        <v>0.88800000000000001</v>
      </c>
      <c r="J457" s="90">
        <v>0.88800000000000001</v>
      </c>
      <c r="K457" s="90">
        <v>0.86</v>
      </c>
      <c r="L457" s="90">
        <v>0.9</v>
      </c>
    </row>
    <row r="458" spans="1:24">
      <c r="A458" s="91" t="s">
        <v>798</v>
      </c>
      <c r="B458" s="85">
        <v>28</v>
      </c>
      <c r="C458" s="85"/>
      <c r="D458" s="85">
        <v>68</v>
      </c>
      <c r="E458" s="86">
        <f t="shared" ref="E458:L458" si="106">1 - (E459) * (E460) * (E461) * (E462)</f>
        <v>0.30936446464000011</v>
      </c>
      <c r="F458" s="86">
        <f t="shared" si="106"/>
        <v>0.28983545344000006</v>
      </c>
      <c r="G458" s="86">
        <f t="shared" si="106"/>
        <v>0.26992902144000008</v>
      </c>
      <c r="H458" s="86">
        <f t="shared" si="106"/>
        <v>0.27992968750000002</v>
      </c>
      <c r="I458" s="87">
        <f t="shared" si="106"/>
        <v>0.30936446464000011</v>
      </c>
      <c r="J458" s="87">
        <f t="shared" si="106"/>
        <v>0.37480633750000003</v>
      </c>
      <c r="K458" s="87">
        <f t="shared" si="106"/>
        <v>0.27992968750000002</v>
      </c>
      <c r="L458" s="87">
        <f t="shared" si="106"/>
        <v>0.30936446464000011</v>
      </c>
    </row>
    <row r="459" spans="1:24">
      <c r="A459" s="88" t="s">
        <v>686</v>
      </c>
      <c r="B459" s="89">
        <f>B458*0.15</f>
        <v>4.2</v>
      </c>
      <c r="C459" s="89">
        <f>(100-D459)/100</f>
        <v>0.89800000000000002</v>
      </c>
      <c r="D459" s="89">
        <f>D458*0.15</f>
        <v>10.199999999999999</v>
      </c>
      <c r="E459" s="90">
        <v>0.94399999999999995</v>
      </c>
      <c r="F459" s="90">
        <v>0.94799999999999995</v>
      </c>
      <c r="G459" s="90">
        <v>0.95199999999999996</v>
      </c>
      <c r="H459" s="90">
        <v>0.95</v>
      </c>
      <c r="I459" s="90">
        <v>0.94399999999999995</v>
      </c>
      <c r="J459" s="90">
        <v>0.93</v>
      </c>
      <c r="K459" s="90">
        <v>0.95</v>
      </c>
      <c r="L459" s="90">
        <v>0.94399999999999995</v>
      </c>
    </row>
    <row r="460" spans="1:24">
      <c r="A460" s="88" t="s">
        <v>687</v>
      </c>
      <c r="B460" s="89">
        <f>B458*0.4</f>
        <v>11.200000000000001</v>
      </c>
      <c r="C460" s="89">
        <f>(100-D460)/100</f>
        <v>0.72799999999999998</v>
      </c>
      <c r="D460" s="89">
        <f>D458*0.4</f>
        <v>27.200000000000003</v>
      </c>
      <c r="E460" s="90">
        <v>0.86</v>
      </c>
      <c r="F460" s="90">
        <v>0.87</v>
      </c>
      <c r="G460" s="90">
        <v>0.88</v>
      </c>
      <c r="H460" s="90">
        <v>0.875</v>
      </c>
      <c r="I460" s="90">
        <v>0.86</v>
      </c>
      <c r="J460" s="90">
        <v>0.82499999999999996</v>
      </c>
      <c r="K460" s="90">
        <v>0.875</v>
      </c>
      <c r="L460" s="90">
        <v>0.86</v>
      </c>
    </row>
    <row r="461" spans="1:24">
      <c r="A461" s="88" t="s">
        <v>688</v>
      </c>
      <c r="B461" s="89">
        <f>B458*0.15</f>
        <v>4.2</v>
      </c>
      <c r="C461" s="89">
        <f>(100-D461)/100</f>
        <v>0.89800000000000002</v>
      </c>
      <c r="D461" s="89">
        <f>D458*0.15</f>
        <v>10.199999999999999</v>
      </c>
      <c r="E461" s="90">
        <v>0.95799999999999996</v>
      </c>
      <c r="F461" s="90">
        <v>0.96099999999999997</v>
      </c>
      <c r="G461" s="90">
        <v>0.96399999999999997</v>
      </c>
      <c r="H461" s="90">
        <v>0.96250000000000002</v>
      </c>
      <c r="I461" s="90">
        <v>0.95799999999999996</v>
      </c>
      <c r="J461" s="90">
        <v>0.94750000000000001</v>
      </c>
      <c r="K461" s="90">
        <v>0.96250000000000002</v>
      </c>
      <c r="L461" s="90">
        <v>0.95799999999999996</v>
      </c>
    </row>
    <row r="462" spans="1:24">
      <c r="A462" s="88" t="s">
        <v>689</v>
      </c>
      <c r="B462" s="89">
        <f>B458*0.3</f>
        <v>8.4</v>
      </c>
      <c r="C462" s="89">
        <f>(100-D462)/100</f>
        <v>0.79599999999999993</v>
      </c>
      <c r="D462" s="89">
        <f>D458*0.3</f>
        <v>20.399999999999999</v>
      </c>
      <c r="E462" s="90">
        <v>0.88800000000000001</v>
      </c>
      <c r="F462" s="90">
        <v>0.89600000000000002</v>
      </c>
      <c r="G462" s="90">
        <v>0.90400000000000003</v>
      </c>
      <c r="H462" s="90">
        <v>0.9</v>
      </c>
      <c r="I462" s="90">
        <v>0.88800000000000001</v>
      </c>
      <c r="J462" s="90">
        <v>0.86</v>
      </c>
      <c r="K462" s="90">
        <v>0.9</v>
      </c>
      <c r="L462" s="90">
        <v>0.88800000000000001</v>
      </c>
    </row>
    <row r="463" spans="1:24">
      <c r="A463" s="91" t="s">
        <v>799</v>
      </c>
      <c r="B463" s="85">
        <v>28</v>
      </c>
      <c r="C463" s="85"/>
      <c r="D463" s="85">
        <v>68</v>
      </c>
      <c r="E463" s="86">
        <f t="shared" ref="E463:L463" si="107">1 - (E464) * (E465) * (E466) * (E467)</f>
        <v>0.30936446464000011</v>
      </c>
      <c r="F463" s="86">
        <f t="shared" si="107"/>
        <v>0.28983545344000006</v>
      </c>
      <c r="G463" s="86">
        <f t="shared" si="107"/>
        <v>0.26992902144000008</v>
      </c>
      <c r="H463" s="86">
        <f t="shared" si="107"/>
        <v>0.27992968750000002</v>
      </c>
      <c r="I463" s="87">
        <f t="shared" si="107"/>
        <v>0.27992968750000002</v>
      </c>
      <c r="J463" s="87">
        <f t="shared" si="107"/>
        <v>0.27992968750000002</v>
      </c>
      <c r="K463" s="87">
        <f t="shared" si="107"/>
        <v>0.27992968750000002</v>
      </c>
      <c r="L463" s="87">
        <f t="shared" si="107"/>
        <v>0.27992968750000002</v>
      </c>
    </row>
    <row r="464" spans="1:24">
      <c r="A464" s="88" t="s">
        <v>686</v>
      </c>
      <c r="B464" s="89">
        <f>B463*0.15</f>
        <v>4.2</v>
      </c>
      <c r="C464" s="89">
        <f>(100-D464)/100</f>
        <v>0.89800000000000002</v>
      </c>
      <c r="D464" s="89">
        <f>D463*0.15</f>
        <v>10.199999999999999</v>
      </c>
      <c r="E464" s="90">
        <v>0.94399999999999995</v>
      </c>
      <c r="F464" s="90">
        <v>0.94799999999999995</v>
      </c>
      <c r="G464" s="90">
        <v>0.95199999999999996</v>
      </c>
      <c r="H464" s="90">
        <v>0.95</v>
      </c>
      <c r="I464" s="90">
        <v>0.95</v>
      </c>
      <c r="J464" s="90">
        <v>0.95</v>
      </c>
      <c r="K464" s="90">
        <v>0.95</v>
      </c>
      <c r="L464" s="90">
        <v>0.95</v>
      </c>
    </row>
    <row r="465" spans="1:14">
      <c r="A465" s="88" t="s">
        <v>687</v>
      </c>
      <c r="B465" s="89">
        <f>B463*0.4</f>
        <v>11.200000000000001</v>
      </c>
      <c r="C465" s="89">
        <f>(100-D465)/100</f>
        <v>0.72799999999999998</v>
      </c>
      <c r="D465" s="89">
        <f>D463*0.4</f>
        <v>27.200000000000003</v>
      </c>
      <c r="E465" s="90">
        <v>0.86</v>
      </c>
      <c r="F465" s="90">
        <v>0.87</v>
      </c>
      <c r="G465" s="90">
        <v>0.88</v>
      </c>
      <c r="H465" s="90">
        <v>0.875</v>
      </c>
      <c r="I465" s="90">
        <v>0.875</v>
      </c>
      <c r="J465" s="90">
        <v>0.875</v>
      </c>
      <c r="K465" s="90">
        <v>0.875</v>
      </c>
      <c r="L465" s="90">
        <v>0.875</v>
      </c>
    </row>
    <row r="466" spans="1:14">
      <c r="A466" s="88" t="s">
        <v>688</v>
      </c>
      <c r="B466" s="89">
        <f>B463*0.15</f>
        <v>4.2</v>
      </c>
      <c r="C466" s="89">
        <f>(100-D466)/100</f>
        <v>0.89800000000000002</v>
      </c>
      <c r="D466" s="89">
        <f>D463*0.15</f>
        <v>10.199999999999999</v>
      </c>
      <c r="E466" s="90">
        <v>0.95799999999999996</v>
      </c>
      <c r="F466" s="90">
        <v>0.96099999999999997</v>
      </c>
      <c r="G466" s="90">
        <v>0.96399999999999997</v>
      </c>
      <c r="H466" s="90">
        <v>0.96250000000000002</v>
      </c>
      <c r="I466" s="90">
        <v>0.96250000000000002</v>
      </c>
      <c r="J466" s="90">
        <v>0.96250000000000002</v>
      </c>
      <c r="K466" s="90">
        <v>0.96250000000000002</v>
      </c>
      <c r="L466" s="90">
        <v>0.96250000000000002</v>
      </c>
    </row>
    <row r="467" spans="1:14">
      <c r="A467" s="88" t="s">
        <v>689</v>
      </c>
      <c r="B467" s="89">
        <f>B463*0.3</f>
        <v>8.4</v>
      </c>
      <c r="C467" s="89">
        <f>(100-D467)/100</f>
        <v>0.79599999999999993</v>
      </c>
      <c r="D467" s="89">
        <f>D463*0.3</f>
        <v>20.399999999999999</v>
      </c>
      <c r="E467" s="90">
        <v>0.88800000000000001</v>
      </c>
      <c r="F467" s="90">
        <v>0.89600000000000002</v>
      </c>
      <c r="G467" s="90">
        <v>0.90400000000000003</v>
      </c>
      <c r="H467" s="90">
        <v>0.9</v>
      </c>
      <c r="I467" s="90">
        <v>0.9</v>
      </c>
      <c r="J467" s="90">
        <v>0.9</v>
      </c>
      <c r="K467" s="90">
        <v>0.9</v>
      </c>
      <c r="L467" s="90">
        <v>0.9</v>
      </c>
    </row>
    <row r="468" spans="1:14">
      <c r="A468" s="84" t="s">
        <v>800</v>
      </c>
      <c r="B468" s="85">
        <v>28</v>
      </c>
      <c r="C468" s="85"/>
      <c r="D468" s="85">
        <v>68</v>
      </c>
      <c r="E468" s="86">
        <f t="shared" ref="E468:L468" si="108">1 - (E469) * (E470) * (E471) * (E472)</f>
        <v>0.30936446464000011</v>
      </c>
      <c r="F468" s="86">
        <f t="shared" si="108"/>
        <v>0.28983545344000006</v>
      </c>
      <c r="G468" s="86">
        <f t="shared" si="108"/>
        <v>0.26992902144000008</v>
      </c>
      <c r="H468" s="86">
        <f t="shared" si="108"/>
        <v>0.27992968750000002</v>
      </c>
      <c r="I468" s="87">
        <f t="shared" si="108"/>
        <v>0.30936446464000011</v>
      </c>
      <c r="J468" s="87">
        <f t="shared" si="108"/>
        <v>0.37480633750000003</v>
      </c>
      <c r="K468" s="87">
        <f t="shared" si="108"/>
        <v>0.30936446464000011</v>
      </c>
      <c r="L468" s="87">
        <f t="shared" si="108"/>
        <v>0.27992968750000002</v>
      </c>
    </row>
    <row r="469" spans="1:14">
      <c r="A469" s="88" t="s">
        <v>686</v>
      </c>
      <c r="B469" s="89">
        <f>B468*0.15</f>
        <v>4.2</v>
      </c>
      <c r="C469" s="89">
        <f>(100-D469)/100</f>
        <v>0.89800000000000002</v>
      </c>
      <c r="D469" s="89">
        <f>D468*0.15</f>
        <v>10.199999999999999</v>
      </c>
      <c r="E469" s="90">
        <v>0.94399999999999995</v>
      </c>
      <c r="F469" s="90">
        <v>0.94799999999999995</v>
      </c>
      <c r="G469" s="90">
        <v>0.95199999999999996</v>
      </c>
      <c r="H469" s="90">
        <v>0.95</v>
      </c>
      <c r="I469" s="90">
        <v>0.94399999999999995</v>
      </c>
      <c r="J469" s="90">
        <v>0.93</v>
      </c>
      <c r="K469" s="90">
        <v>0.94399999999999995</v>
      </c>
      <c r="L469" s="90">
        <v>0.95</v>
      </c>
    </row>
    <row r="470" spans="1:14">
      <c r="A470" s="88" t="s">
        <v>687</v>
      </c>
      <c r="B470" s="89">
        <f>B468*0.4</f>
        <v>11.200000000000001</v>
      </c>
      <c r="C470" s="89">
        <f>(100-D470)/100</f>
        <v>0.72799999999999998</v>
      </c>
      <c r="D470" s="89">
        <f>D468*0.4</f>
        <v>27.200000000000003</v>
      </c>
      <c r="E470" s="90">
        <v>0.86</v>
      </c>
      <c r="F470" s="90">
        <v>0.87</v>
      </c>
      <c r="G470" s="90">
        <v>0.88</v>
      </c>
      <c r="H470" s="90">
        <v>0.875</v>
      </c>
      <c r="I470" s="90">
        <v>0.86</v>
      </c>
      <c r="J470" s="90">
        <v>0.82499999999999996</v>
      </c>
      <c r="K470" s="90">
        <v>0.86</v>
      </c>
      <c r="L470" s="90">
        <v>0.875</v>
      </c>
    </row>
    <row r="471" spans="1:14">
      <c r="A471" s="88" t="s">
        <v>688</v>
      </c>
      <c r="B471" s="89">
        <f>B468*0.15</f>
        <v>4.2</v>
      </c>
      <c r="C471" s="89">
        <f>(100-D471)/100</f>
        <v>0.89800000000000002</v>
      </c>
      <c r="D471" s="89">
        <f>D468*0.15</f>
        <v>10.199999999999999</v>
      </c>
      <c r="E471" s="90">
        <v>0.95799999999999996</v>
      </c>
      <c r="F471" s="90">
        <v>0.96099999999999997</v>
      </c>
      <c r="G471" s="90">
        <v>0.96399999999999997</v>
      </c>
      <c r="H471" s="90">
        <v>0.96250000000000002</v>
      </c>
      <c r="I471" s="90">
        <v>0.95799999999999996</v>
      </c>
      <c r="J471" s="90">
        <v>0.94750000000000001</v>
      </c>
      <c r="K471" s="90">
        <v>0.95799999999999996</v>
      </c>
      <c r="L471" s="90">
        <v>0.96250000000000002</v>
      </c>
    </row>
    <row r="472" spans="1:14">
      <c r="A472" s="88" t="s">
        <v>689</v>
      </c>
      <c r="B472" s="89">
        <f>B468*0.3</f>
        <v>8.4</v>
      </c>
      <c r="C472" s="89">
        <f>(100-D472)/100</f>
        <v>0.79599999999999993</v>
      </c>
      <c r="D472" s="89">
        <f>D468*0.3</f>
        <v>20.399999999999999</v>
      </c>
      <c r="E472" s="90">
        <v>0.88800000000000001</v>
      </c>
      <c r="F472" s="90">
        <v>0.89600000000000002</v>
      </c>
      <c r="G472" s="90">
        <v>0.90400000000000003</v>
      </c>
      <c r="H472" s="90">
        <v>0.9</v>
      </c>
      <c r="I472" s="90">
        <v>0.88800000000000001</v>
      </c>
      <c r="J472" s="90">
        <v>0.86</v>
      </c>
      <c r="K472" s="90">
        <v>0.88800000000000001</v>
      </c>
      <c r="L472" s="90">
        <v>0.9</v>
      </c>
    </row>
    <row r="473" spans="1:14">
      <c r="A473" s="84" t="s">
        <v>801</v>
      </c>
      <c r="B473" s="85">
        <v>28</v>
      </c>
      <c r="C473" s="85"/>
      <c r="D473" s="85">
        <v>68</v>
      </c>
      <c r="E473" s="86">
        <f t="shared" ref="E473:L473" si="109">1 - (E474)</f>
        <v>5.600000000000005E-2</v>
      </c>
      <c r="F473" s="86">
        <f t="shared" si="109"/>
        <v>5.2000000000000046E-2</v>
      </c>
      <c r="G473" s="86">
        <f t="shared" si="109"/>
        <v>4.8000000000000043E-2</v>
      </c>
      <c r="H473" s="86">
        <f t="shared" si="109"/>
        <v>5.0000000000000044E-2</v>
      </c>
      <c r="I473" s="87">
        <f t="shared" si="109"/>
        <v>5.600000000000005E-2</v>
      </c>
      <c r="J473" s="87">
        <f t="shared" si="109"/>
        <v>6.9999999999999951E-2</v>
      </c>
      <c r="K473" s="87">
        <f t="shared" si="109"/>
        <v>5.600000000000005E-2</v>
      </c>
      <c r="L473" s="87">
        <f t="shared" si="109"/>
        <v>6.9999999999999951E-2</v>
      </c>
    </row>
    <row r="474" spans="1:14">
      <c r="A474" s="88" t="s">
        <v>686</v>
      </c>
      <c r="B474" s="89">
        <f>B473*0.15</f>
        <v>4.2</v>
      </c>
      <c r="C474" s="89">
        <f>(100-D474)/100</f>
        <v>0.89800000000000002</v>
      </c>
      <c r="D474" s="89">
        <f>D473*0.15</f>
        <v>10.199999999999999</v>
      </c>
      <c r="E474" s="90">
        <v>0.94399999999999995</v>
      </c>
      <c r="F474" s="90">
        <v>0.94799999999999995</v>
      </c>
      <c r="G474" s="90">
        <v>0.95199999999999996</v>
      </c>
      <c r="H474" s="90">
        <v>0.95</v>
      </c>
      <c r="I474" s="90">
        <v>0.94399999999999995</v>
      </c>
      <c r="J474" s="90">
        <v>0.93</v>
      </c>
      <c r="K474" s="90">
        <v>0.94399999999999995</v>
      </c>
      <c r="L474" s="90">
        <v>0.93</v>
      </c>
    </row>
    <row r="475" spans="1:14">
      <c r="A475" s="84" t="s">
        <v>802</v>
      </c>
      <c r="B475" s="85">
        <v>28</v>
      </c>
      <c r="C475" s="85"/>
      <c r="D475" s="85">
        <v>68</v>
      </c>
      <c r="E475" s="86">
        <f t="shared" ref="E475:L475" si="110">1 - (E476)</f>
        <v>5.600000000000005E-2</v>
      </c>
      <c r="F475" s="86">
        <f t="shared" si="110"/>
        <v>5.2000000000000046E-2</v>
      </c>
      <c r="G475" s="86">
        <f t="shared" si="110"/>
        <v>4.8000000000000043E-2</v>
      </c>
      <c r="H475" s="86">
        <f t="shared" si="110"/>
        <v>5.0000000000000044E-2</v>
      </c>
      <c r="I475" s="87">
        <f t="shared" si="110"/>
        <v>5.600000000000005E-2</v>
      </c>
      <c r="J475" s="87">
        <f t="shared" si="110"/>
        <v>6.9999999999999951E-2</v>
      </c>
      <c r="K475" s="87">
        <f t="shared" si="110"/>
        <v>5.600000000000005E-2</v>
      </c>
      <c r="L475" s="87">
        <f t="shared" si="110"/>
        <v>6.9999999999999951E-2</v>
      </c>
    </row>
    <row r="476" spans="1:14">
      <c r="A476" s="88" t="s">
        <v>686</v>
      </c>
      <c r="B476" s="89">
        <f>B475*0.15</f>
        <v>4.2</v>
      </c>
      <c r="C476" s="89">
        <f>(100-D476)/100</f>
        <v>0.89800000000000002</v>
      </c>
      <c r="D476" s="89">
        <f>D475*0.15</f>
        <v>10.199999999999999</v>
      </c>
      <c r="E476" s="90">
        <v>0.94399999999999995</v>
      </c>
      <c r="F476" s="90">
        <v>0.94799999999999995</v>
      </c>
      <c r="G476" s="90">
        <v>0.95199999999999996</v>
      </c>
      <c r="H476" s="90">
        <v>0.95</v>
      </c>
      <c r="I476" s="90">
        <v>0.94399999999999995</v>
      </c>
      <c r="J476" s="90">
        <v>0.93</v>
      </c>
      <c r="K476" s="90">
        <v>0.94399999999999995</v>
      </c>
      <c r="L476" s="90">
        <v>0.93</v>
      </c>
    </row>
    <row r="477" spans="1:14">
      <c r="A477" s="84" t="s">
        <v>803</v>
      </c>
      <c r="B477" s="85">
        <v>28</v>
      </c>
      <c r="C477" s="85"/>
      <c r="D477" s="85">
        <v>68</v>
      </c>
      <c r="E477" s="86">
        <f t="shared" ref="E477:L477" si="111">1 - (E478)</f>
        <v>5.600000000000005E-2</v>
      </c>
      <c r="F477" s="86">
        <f t="shared" si="111"/>
        <v>5.2000000000000046E-2</v>
      </c>
      <c r="G477" s="86">
        <f t="shared" si="111"/>
        <v>4.8000000000000043E-2</v>
      </c>
      <c r="H477" s="86">
        <f t="shared" si="111"/>
        <v>5.0000000000000044E-2</v>
      </c>
      <c r="I477" s="87">
        <f t="shared" si="111"/>
        <v>5.600000000000005E-2</v>
      </c>
      <c r="J477" s="87">
        <f t="shared" si="111"/>
        <v>6.9999999999999951E-2</v>
      </c>
      <c r="K477" s="87">
        <f t="shared" si="111"/>
        <v>5.600000000000005E-2</v>
      </c>
      <c r="L477" s="87">
        <f t="shared" si="111"/>
        <v>6.9999999999999951E-2</v>
      </c>
      <c r="N477">
        <v>8</v>
      </c>
    </row>
    <row r="478" spans="1:14">
      <c r="A478" s="88" t="s">
        <v>686</v>
      </c>
      <c r="B478" s="89">
        <f>B477*0.15</f>
        <v>4.2</v>
      </c>
      <c r="C478" s="89">
        <f>(100-D478)/100</f>
        <v>0.89800000000000002</v>
      </c>
      <c r="D478" s="89">
        <f>D477*0.15</f>
        <v>10.199999999999999</v>
      </c>
      <c r="E478" s="90">
        <v>0.94399999999999995</v>
      </c>
      <c r="F478" s="90">
        <v>0.94799999999999995</v>
      </c>
      <c r="G478" s="90">
        <v>0.95199999999999996</v>
      </c>
      <c r="H478" s="90">
        <v>0.95</v>
      </c>
      <c r="I478" s="90">
        <v>0.94399999999999995</v>
      </c>
      <c r="J478" s="90">
        <v>0.93</v>
      </c>
      <c r="K478" s="90">
        <v>0.94399999999999995</v>
      </c>
      <c r="L478" s="90">
        <v>0.93</v>
      </c>
      <c r="N478" s="3">
        <f>1-(N477*0.2)/100</f>
        <v>0.98399999999999999</v>
      </c>
    </row>
    <row r="479" spans="1:14">
      <c r="A479" s="84" t="s">
        <v>804</v>
      </c>
      <c r="B479" s="85">
        <v>28</v>
      </c>
      <c r="C479" s="85"/>
      <c r="D479" s="85">
        <v>68</v>
      </c>
      <c r="E479" s="86">
        <f t="shared" ref="E479:L479" si="112">1 - (E480)</f>
        <v>5.600000000000005E-2</v>
      </c>
      <c r="F479" s="86">
        <f t="shared" si="112"/>
        <v>5.2000000000000046E-2</v>
      </c>
      <c r="G479" s="86">
        <f t="shared" si="112"/>
        <v>4.8000000000000043E-2</v>
      </c>
      <c r="H479" s="86">
        <f t="shared" si="112"/>
        <v>5.0000000000000044E-2</v>
      </c>
      <c r="I479" s="87">
        <f t="shared" si="112"/>
        <v>5.600000000000005E-2</v>
      </c>
      <c r="J479" s="87">
        <f t="shared" si="112"/>
        <v>6.9999999999999951E-2</v>
      </c>
      <c r="K479" s="87">
        <f t="shared" si="112"/>
        <v>5.600000000000005E-2</v>
      </c>
      <c r="L479" s="87">
        <f t="shared" si="112"/>
        <v>5.600000000000005E-2</v>
      </c>
      <c r="N479" s="3">
        <f>1-(N477*0.5)/100</f>
        <v>0.96</v>
      </c>
    </row>
    <row r="480" spans="1:14">
      <c r="A480" s="88" t="s">
        <v>686</v>
      </c>
      <c r="B480" s="89">
        <f>B479*0.15</f>
        <v>4.2</v>
      </c>
      <c r="C480" s="89">
        <f>(100-D480)/100</f>
        <v>0.89800000000000002</v>
      </c>
      <c r="D480" s="89">
        <f>D479*0.15</f>
        <v>10.199999999999999</v>
      </c>
      <c r="E480" s="90">
        <v>0.94399999999999995</v>
      </c>
      <c r="F480" s="90">
        <v>0.94799999999999995</v>
      </c>
      <c r="G480" s="90">
        <v>0.95199999999999996</v>
      </c>
      <c r="H480" s="90">
        <v>0.95</v>
      </c>
      <c r="I480" s="90">
        <v>0.94399999999999995</v>
      </c>
      <c r="J480" s="90">
        <v>0.93</v>
      </c>
      <c r="K480" s="90">
        <v>0.94399999999999995</v>
      </c>
      <c r="L480" s="90">
        <v>0.94399999999999995</v>
      </c>
      <c r="N480" s="3">
        <f>1-(N477*0.15)/100</f>
        <v>0.98799999999999999</v>
      </c>
    </row>
    <row r="481" spans="1:14">
      <c r="A481" s="84" t="s">
        <v>805</v>
      </c>
      <c r="B481" s="85">
        <v>28</v>
      </c>
      <c r="C481" s="85"/>
      <c r="D481" s="85">
        <v>68</v>
      </c>
      <c r="E481" s="86">
        <f t="shared" ref="E481:L481" si="113">1 - (E482)</f>
        <v>5.600000000000005E-2</v>
      </c>
      <c r="F481" s="86">
        <f t="shared" si="113"/>
        <v>5.2000000000000046E-2</v>
      </c>
      <c r="G481" s="86">
        <f t="shared" si="113"/>
        <v>4.8000000000000043E-2</v>
      </c>
      <c r="H481" s="86">
        <f t="shared" si="113"/>
        <v>5.0000000000000044E-2</v>
      </c>
      <c r="I481" s="87">
        <f t="shared" si="113"/>
        <v>5.600000000000005E-2</v>
      </c>
      <c r="J481" s="87">
        <f t="shared" si="113"/>
        <v>5.600000000000005E-2</v>
      </c>
      <c r="K481" s="87">
        <f t="shared" si="113"/>
        <v>5.600000000000005E-2</v>
      </c>
      <c r="L481" s="87">
        <f t="shared" si="113"/>
        <v>5.600000000000005E-2</v>
      </c>
      <c r="N481" s="3">
        <f>1-(N477*0.4)/100</f>
        <v>0.96799999999999997</v>
      </c>
    </row>
    <row r="482" spans="1:14">
      <c r="A482" s="88" t="s">
        <v>686</v>
      </c>
      <c r="B482" s="89">
        <f>B481*0.15</f>
        <v>4.2</v>
      </c>
      <c r="C482" s="89">
        <f>(100-D482)/100</f>
        <v>0.89800000000000002</v>
      </c>
      <c r="D482" s="89">
        <f>D481*0.15</f>
        <v>10.199999999999999</v>
      </c>
      <c r="E482" s="90">
        <v>0.94399999999999995</v>
      </c>
      <c r="F482" s="90">
        <v>0.94799999999999995</v>
      </c>
      <c r="G482" s="90">
        <v>0.95199999999999996</v>
      </c>
      <c r="H482" s="90">
        <v>0.95</v>
      </c>
      <c r="I482" s="90">
        <v>0.94399999999999995</v>
      </c>
      <c r="J482" s="90">
        <v>0.94399999999999995</v>
      </c>
      <c r="K482" s="90">
        <v>0.94399999999999995</v>
      </c>
      <c r="L482" s="90">
        <v>0.94399999999999995</v>
      </c>
    </row>
    <row r="483" spans="1:14">
      <c r="A483" s="84" t="s">
        <v>806</v>
      </c>
      <c r="B483" s="85">
        <v>28</v>
      </c>
      <c r="C483" s="85"/>
      <c r="D483" s="85">
        <v>68</v>
      </c>
      <c r="E483" s="86">
        <f t="shared" ref="E483:L483" si="114">1 - (E484)</f>
        <v>5.600000000000005E-2</v>
      </c>
      <c r="F483" s="86">
        <f t="shared" si="114"/>
        <v>5.2000000000000046E-2</v>
      </c>
      <c r="G483" s="86">
        <f t="shared" si="114"/>
        <v>4.8000000000000043E-2</v>
      </c>
      <c r="H483" s="86">
        <f t="shared" si="114"/>
        <v>5.0000000000000044E-2</v>
      </c>
      <c r="I483" s="87">
        <f t="shared" si="114"/>
        <v>5.600000000000005E-2</v>
      </c>
      <c r="J483" s="87">
        <f t="shared" si="114"/>
        <v>5.600000000000005E-2</v>
      </c>
      <c r="K483" s="87">
        <f t="shared" si="114"/>
        <v>5.600000000000005E-2</v>
      </c>
      <c r="L483" s="87">
        <f t="shared" si="114"/>
        <v>5.600000000000005E-2</v>
      </c>
    </row>
    <row r="484" spans="1:14">
      <c r="A484" s="88" t="s">
        <v>686</v>
      </c>
      <c r="B484" s="89">
        <f>B483*0.15</f>
        <v>4.2</v>
      </c>
      <c r="C484" s="89">
        <f>(100-D484)/100</f>
        <v>0.89800000000000002</v>
      </c>
      <c r="D484" s="89">
        <f>D483*0.15</f>
        <v>10.199999999999999</v>
      </c>
      <c r="E484" s="90">
        <v>0.94399999999999995</v>
      </c>
      <c r="F484" s="90">
        <v>0.94799999999999995</v>
      </c>
      <c r="G484" s="90">
        <v>0.95199999999999996</v>
      </c>
      <c r="H484" s="90">
        <v>0.95</v>
      </c>
      <c r="I484" s="90">
        <v>0.94399999999999995</v>
      </c>
      <c r="J484" s="90">
        <v>0.94399999999999995</v>
      </c>
      <c r="K484" s="90">
        <v>0.94399999999999995</v>
      </c>
      <c r="L484" s="90">
        <v>0.94399999999999995</v>
      </c>
    </row>
    <row r="485" spans="1:14">
      <c r="A485" s="84" t="s">
        <v>807</v>
      </c>
      <c r="B485" s="85">
        <v>28</v>
      </c>
      <c r="C485" s="85"/>
      <c r="D485" s="85">
        <v>68</v>
      </c>
      <c r="E485" s="86">
        <f t="shared" ref="E485:L485" si="115">1 - (E486)</f>
        <v>5.600000000000005E-2</v>
      </c>
      <c r="F485" s="86">
        <f t="shared" si="115"/>
        <v>5.2000000000000046E-2</v>
      </c>
      <c r="G485" s="86">
        <f t="shared" si="115"/>
        <v>4.8000000000000043E-2</v>
      </c>
      <c r="H485" s="86">
        <f t="shared" si="115"/>
        <v>5.0000000000000044E-2</v>
      </c>
      <c r="I485" s="87">
        <f t="shared" si="115"/>
        <v>5.600000000000005E-2</v>
      </c>
      <c r="J485" s="87">
        <f t="shared" si="115"/>
        <v>5.600000000000005E-2</v>
      </c>
      <c r="K485" s="87">
        <f t="shared" si="115"/>
        <v>5.600000000000005E-2</v>
      </c>
      <c r="L485" s="87">
        <f t="shared" si="115"/>
        <v>5.600000000000005E-2</v>
      </c>
    </row>
    <row r="486" spans="1:14">
      <c r="A486" s="88" t="s">
        <v>686</v>
      </c>
      <c r="B486" s="89">
        <f>B485*0.15</f>
        <v>4.2</v>
      </c>
      <c r="C486" s="89">
        <f>(100-D486)/100</f>
        <v>0.89800000000000002</v>
      </c>
      <c r="D486" s="89">
        <f>D485*0.15</f>
        <v>10.199999999999999</v>
      </c>
      <c r="E486" s="90">
        <v>0.94399999999999995</v>
      </c>
      <c r="F486" s="90">
        <v>0.94799999999999995</v>
      </c>
      <c r="G486" s="90">
        <v>0.95199999999999996</v>
      </c>
      <c r="H486" s="90">
        <v>0.95</v>
      </c>
      <c r="I486" s="90">
        <v>0.94399999999999995</v>
      </c>
      <c r="J486" s="90">
        <v>0.94399999999999995</v>
      </c>
      <c r="K486" s="90">
        <v>0.94399999999999995</v>
      </c>
      <c r="L486" s="90">
        <v>0.94399999999999995</v>
      </c>
    </row>
    <row r="487" spans="1:14">
      <c r="A487" s="84" t="s">
        <v>808</v>
      </c>
      <c r="B487" s="85">
        <v>28</v>
      </c>
      <c r="C487" s="85"/>
      <c r="D487" s="85">
        <v>68</v>
      </c>
      <c r="E487" s="86">
        <f t="shared" ref="E487:L487" si="116">1 - (E488)</f>
        <v>5.600000000000005E-2</v>
      </c>
      <c r="F487" s="86">
        <f t="shared" si="116"/>
        <v>5.2000000000000046E-2</v>
      </c>
      <c r="G487" s="86">
        <f t="shared" si="116"/>
        <v>4.8000000000000043E-2</v>
      </c>
      <c r="H487" s="86">
        <f t="shared" si="116"/>
        <v>5.0000000000000044E-2</v>
      </c>
      <c r="I487" s="87">
        <f t="shared" si="116"/>
        <v>5.600000000000005E-2</v>
      </c>
      <c r="J487" s="87">
        <f t="shared" si="116"/>
        <v>5.600000000000005E-2</v>
      </c>
      <c r="K487" s="87">
        <f t="shared" si="116"/>
        <v>5.600000000000005E-2</v>
      </c>
      <c r="L487" s="87">
        <f t="shared" si="116"/>
        <v>5.600000000000005E-2</v>
      </c>
    </row>
    <row r="488" spans="1:14">
      <c r="A488" s="88" t="s">
        <v>686</v>
      </c>
      <c r="B488" s="89">
        <f>B487*0.15</f>
        <v>4.2</v>
      </c>
      <c r="C488" s="89">
        <f>(100-D488)/100</f>
        <v>0.89800000000000002</v>
      </c>
      <c r="D488" s="89">
        <f>D487*0.15</f>
        <v>10.199999999999999</v>
      </c>
      <c r="E488" s="90">
        <v>0.94399999999999995</v>
      </c>
      <c r="F488" s="90">
        <v>0.94799999999999995</v>
      </c>
      <c r="G488" s="90">
        <v>0.95199999999999996</v>
      </c>
      <c r="H488" s="90">
        <v>0.95</v>
      </c>
      <c r="I488" s="90">
        <v>0.94399999999999995</v>
      </c>
      <c r="J488" s="90">
        <v>0.94399999999999995</v>
      </c>
      <c r="K488" s="90">
        <v>0.94399999999999995</v>
      </c>
      <c r="L488" s="90">
        <v>0.94399999999999995</v>
      </c>
    </row>
    <row r="489" spans="1:14">
      <c r="A489" s="91" t="s">
        <v>809</v>
      </c>
      <c r="B489" s="85">
        <v>27</v>
      </c>
      <c r="C489" s="85"/>
      <c r="D489" s="85">
        <v>67</v>
      </c>
      <c r="E489" s="86">
        <f t="shared" ref="E489:L489" si="117">1 - (E490) * (E491) * (E492) * (E493)</f>
        <v>0.29964686454</v>
      </c>
      <c r="F489" s="86">
        <f t="shared" si="117"/>
        <v>0.27992968750000002</v>
      </c>
      <c r="G489" s="86">
        <f t="shared" si="117"/>
        <v>0.25983290853999996</v>
      </c>
      <c r="H489" s="86">
        <f t="shared" si="117"/>
        <v>0.26992902144000008</v>
      </c>
      <c r="I489" s="87">
        <f t="shared" si="117"/>
        <v>0.34730758143999996</v>
      </c>
      <c r="J489" s="87">
        <f t="shared" si="117"/>
        <v>0.37480633750000003</v>
      </c>
      <c r="K489" s="87">
        <f t="shared" si="117"/>
        <v>0.30936446464000011</v>
      </c>
      <c r="L489" s="87">
        <f t="shared" si="117"/>
        <v>0.34730758143999996</v>
      </c>
    </row>
    <row r="490" spans="1:14">
      <c r="A490" s="88" t="s">
        <v>686</v>
      </c>
      <c r="B490" s="89">
        <f>B489*0.15</f>
        <v>4.05</v>
      </c>
      <c r="C490" s="89">
        <f>(100-D490)/100</f>
        <v>0.89950000000000008</v>
      </c>
      <c r="D490" s="89">
        <f>D489*0.15</f>
        <v>10.049999999999999</v>
      </c>
      <c r="E490" s="90">
        <v>0.94599999999999995</v>
      </c>
      <c r="F490" s="90">
        <v>0.95</v>
      </c>
      <c r="G490" s="90">
        <v>0.95399999999999996</v>
      </c>
      <c r="H490" s="90">
        <v>0.95199999999999996</v>
      </c>
      <c r="I490" s="90">
        <v>0.93600000000000005</v>
      </c>
      <c r="J490" s="90">
        <v>0.93</v>
      </c>
      <c r="K490" s="90">
        <v>0.94399999999999995</v>
      </c>
      <c r="L490" s="90">
        <v>0.93600000000000005</v>
      </c>
    </row>
    <row r="491" spans="1:14">
      <c r="A491" s="88" t="s">
        <v>687</v>
      </c>
      <c r="B491" s="89">
        <f>B489*0.4</f>
        <v>10.8</v>
      </c>
      <c r="C491" s="89">
        <f>(100-D491)/100</f>
        <v>0.73199999999999998</v>
      </c>
      <c r="D491" s="89">
        <f>D489*0.4</f>
        <v>26.8</v>
      </c>
      <c r="E491" s="90">
        <v>0.86499999999999999</v>
      </c>
      <c r="F491" s="90">
        <v>0.875</v>
      </c>
      <c r="G491" s="90">
        <v>0.88500000000000001</v>
      </c>
      <c r="H491" s="90">
        <v>0.88</v>
      </c>
      <c r="I491" s="90">
        <v>0.84</v>
      </c>
      <c r="J491" s="90">
        <v>0.82499999999999996</v>
      </c>
      <c r="K491" s="90">
        <v>0.86</v>
      </c>
      <c r="L491" s="90">
        <v>0.84</v>
      </c>
    </row>
    <row r="492" spans="1:14">
      <c r="A492" s="88" t="s">
        <v>688</v>
      </c>
      <c r="B492" s="89">
        <f>B489*0.15</f>
        <v>4.05</v>
      </c>
      <c r="C492" s="89">
        <f>(100-D492)/100</f>
        <v>0.89950000000000008</v>
      </c>
      <c r="D492" s="89">
        <f>D489*0.15</f>
        <v>10.049999999999999</v>
      </c>
      <c r="E492" s="90">
        <v>0.95950000000000002</v>
      </c>
      <c r="F492" s="90">
        <v>0.96250000000000002</v>
      </c>
      <c r="G492" s="90">
        <v>0.96550000000000002</v>
      </c>
      <c r="H492" s="90">
        <v>0.96399999999999997</v>
      </c>
      <c r="I492" s="90">
        <v>0.95199999999999996</v>
      </c>
      <c r="J492" s="90">
        <v>0.94750000000000001</v>
      </c>
      <c r="K492" s="90">
        <v>0.95799999999999996</v>
      </c>
      <c r="L492" s="90">
        <v>0.95199999999999996</v>
      </c>
    </row>
    <row r="493" spans="1:14">
      <c r="A493" s="88" t="s">
        <v>689</v>
      </c>
      <c r="B493" s="89">
        <f>B489*0.3</f>
        <v>8.1</v>
      </c>
      <c r="C493" s="89">
        <f>(100-D493)/100</f>
        <v>0.79900000000000004</v>
      </c>
      <c r="D493" s="89">
        <f>D489*0.3</f>
        <v>20.099999999999998</v>
      </c>
      <c r="E493" s="90">
        <v>0.89200000000000002</v>
      </c>
      <c r="F493" s="90">
        <v>0.9</v>
      </c>
      <c r="G493" s="90">
        <v>0.90800000000000003</v>
      </c>
      <c r="H493" s="90">
        <v>0.90400000000000003</v>
      </c>
      <c r="I493" s="90">
        <v>0.872</v>
      </c>
      <c r="J493" s="90">
        <v>0.86</v>
      </c>
      <c r="K493" s="90">
        <v>0.88800000000000001</v>
      </c>
      <c r="L493" s="90">
        <v>0.872</v>
      </c>
    </row>
    <row r="494" spans="1:14">
      <c r="A494" s="91" t="s">
        <v>810</v>
      </c>
      <c r="B494" s="85">
        <v>28</v>
      </c>
      <c r="C494" s="85"/>
      <c r="D494" s="85">
        <v>68</v>
      </c>
      <c r="E494" s="86">
        <f t="shared" ref="E494:L494" si="118">1 - (E495) * (E496) * (E497) * (E498)</f>
        <v>0.29964686454</v>
      </c>
      <c r="F494" s="86">
        <f t="shared" si="118"/>
        <v>0.27992968750000002</v>
      </c>
      <c r="G494" s="86">
        <f t="shared" si="118"/>
        <v>0.25983290853999996</v>
      </c>
      <c r="H494" s="86">
        <f t="shared" si="118"/>
        <v>0.26992902144000008</v>
      </c>
      <c r="I494" s="87">
        <f t="shared" si="118"/>
        <v>0.30936446464000011</v>
      </c>
      <c r="J494" s="87">
        <f t="shared" si="118"/>
        <v>0.37480633750000003</v>
      </c>
      <c r="K494" s="87">
        <f t="shared" si="118"/>
        <v>0.30936446464000011</v>
      </c>
      <c r="L494" s="87">
        <f t="shared" si="118"/>
        <v>0.37480633750000003</v>
      </c>
    </row>
    <row r="495" spans="1:14">
      <c r="A495" s="88" t="s">
        <v>686</v>
      </c>
      <c r="B495" s="89">
        <f>B494*0.15</f>
        <v>4.2</v>
      </c>
      <c r="C495" s="89">
        <f>(100-D495)/100</f>
        <v>0.89800000000000002</v>
      </c>
      <c r="D495" s="89">
        <f>D494*0.15</f>
        <v>10.199999999999999</v>
      </c>
      <c r="E495" s="90">
        <v>0.94599999999999995</v>
      </c>
      <c r="F495" s="90">
        <v>0.95</v>
      </c>
      <c r="G495" s="90">
        <v>0.95399999999999996</v>
      </c>
      <c r="H495" s="90">
        <v>0.95199999999999996</v>
      </c>
      <c r="I495" s="90">
        <v>0.94399999999999995</v>
      </c>
      <c r="J495" s="90">
        <v>0.93</v>
      </c>
      <c r="K495" s="90">
        <v>0.94399999999999995</v>
      </c>
      <c r="L495" s="90">
        <v>0.93</v>
      </c>
    </row>
    <row r="496" spans="1:14">
      <c r="A496" s="88" t="s">
        <v>687</v>
      </c>
      <c r="B496" s="89">
        <f>B494*0.4</f>
        <v>11.200000000000001</v>
      </c>
      <c r="C496" s="89">
        <f>(100-D496)/100</f>
        <v>0.72799999999999998</v>
      </c>
      <c r="D496" s="89">
        <f>D494*0.4</f>
        <v>27.200000000000003</v>
      </c>
      <c r="E496" s="90">
        <v>0.86499999999999999</v>
      </c>
      <c r="F496" s="90">
        <v>0.875</v>
      </c>
      <c r="G496" s="90">
        <v>0.88500000000000001</v>
      </c>
      <c r="H496" s="90">
        <v>0.88</v>
      </c>
      <c r="I496" s="90">
        <v>0.86</v>
      </c>
      <c r="J496" s="90">
        <v>0.82499999999999996</v>
      </c>
      <c r="K496" s="90">
        <v>0.86</v>
      </c>
      <c r="L496" s="90">
        <v>0.82499999999999996</v>
      </c>
    </row>
    <row r="497" spans="1:12">
      <c r="A497" s="88" t="s">
        <v>688</v>
      </c>
      <c r="B497" s="89">
        <f>B494*0.15</f>
        <v>4.2</v>
      </c>
      <c r="C497" s="89">
        <f>(100-D497)/100</f>
        <v>0.89800000000000002</v>
      </c>
      <c r="D497" s="89">
        <f>D494*0.15</f>
        <v>10.199999999999999</v>
      </c>
      <c r="E497" s="90">
        <v>0.95950000000000002</v>
      </c>
      <c r="F497" s="90">
        <v>0.96250000000000002</v>
      </c>
      <c r="G497" s="90">
        <v>0.96550000000000002</v>
      </c>
      <c r="H497" s="90">
        <v>0.96399999999999997</v>
      </c>
      <c r="I497" s="90">
        <v>0.95799999999999996</v>
      </c>
      <c r="J497" s="90">
        <v>0.94750000000000001</v>
      </c>
      <c r="K497" s="90">
        <v>0.95799999999999996</v>
      </c>
      <c r="L497" s="90">
        <v>0.94750000000000001</v>
      </c>
    </row>
    <row r="498" spans="1:12">
      <c r="A498" s="88" t="s">
        <v>689</v>
      </c>
      <c r="B498" s="89">
        <f>B494*0.3</f>
        <v>8.4</v>
      </c>
      <c r="C498" s="89">
        <f>(100-D498)/100</f>
        <v>0.79599999999999993</v>
      </c>
      <c r="D498" s="89">
        <f>D494*0.3</f>
        <v>20.399999999999999</v>
      </c>
      <c r="E498" s="90">
        <v>0.89200000000000002</v>
      </c>
      <c r="F498" s="90">
        <v>0.9</v>
      </c>
      <c r="G498" s="90">
        <v>0.90800000000000003</v>
      </c>
      <c r="H498" s="90">
        <v>0.90400000000000003</v>
      </c>
      <c r="I498" s="90">
        <v>0.88800000000000001</v>
      </c>
      <c r="J498" s="90">
        <v>0.86</v>
      </c>
      <c r="K498" s="90">
        <v>0.88800000000000001</v>
      </c>
      <c r="L498" s="90">
        <v>0.86</v>
      </c>
    </row>
    <row r="499" spans="1:12">
      <c r="A499" s="91" t="s">
        <v>811</v>
      </c>
      <c r="B499" s="85">
        <v>28</v>
      </c>
      <c r="C499" s="85"/>
      <c r="D499" s="85">
        <v>68</v>
      </c>
      <c r="E499" s="86">
        <f>1 - (E500) * (E501)</f>
        <v>0.18171000000000004</v>
      </c>
      <c r="F499" s="86">
        <f>1 - (F500) * (F501)</f>
        <v>0.16875000000000007</v>
      </c>
      <c r="G499" s="86">
        <f>1 - (G500) * (G501)</f>
        <v>0.15571000000000002</v>
      </c>
      <c r="H499" s="86">
        <f>1 - (H500) * (H501)</f>
        <v>0.16224000000000005</v>
      </c>
      <c r="I499" s="87">
        <f>1 - (I500) *(I501)</f>
        <v>0.23275000000000001</v>
      </c>
      <c r="J499" s="87">
        <f>1 - (J500) *(J501)</f>
        <v>0.1881600000000001</v>
      </c>
      <c r="K499" s="87">
        <f>1 - (K500) *(K501)</f>
        <v>0.1881600000000001</v>
      </c>
      <c r="L499" s="87">
        <f>1 - (L500) *(L501)</f>
        <v>0.21375999999999995</v>
      </c>
    </row>
    <row r="500" spans="1:12">
      <c r="A500" s="88" t="s">
        <v>686</v>
      </c>
      <c r="B500" s="89">
        <f>B499*0.15</f>
        <v>4.2</v>
      </c>
      <c r="C500" s="89">
        <f>(100-D500)/100</f>
        <v>0.89800000000000002</v>
      </c>
      <c r="D500" s="89">
        <f>D499*0.15</f>
        <v>10.199999999999999</v>
      </c>
      <c r="E500" s="90">
        <v>0.94599999999999995</v>
      </c>
      <c r="F500" s="90">
        <v>0.95</v>
      </c>
      <c r="G500" s="90">
        <v>0.95399999999999996</v>
      </c>
      <c r="H500" s="90">
        <v>0.95199999999999996</v>
      </c>
      <c r="I500" s="90">
        <v>0.93</v>
      </c>
      <c r="J500" s="90">
        <v>0.94399999999999995</v>
      </c>
      <c r="K500" s="90">
        <v>0.94399999999999995</v>
      </c>
      <c r="L500" s="90">
        <v>0.93600000000000005</v>
      </c>
    </row>
    <row r="501" spans="1:12">
      <c r="A501" s="88" t="s">
        <v>687</v>
      </c>
      <c r="B501" s="89">
        <f>B499*0.4</f>
        <v>11.200000000000001</v>
      </c>
      <c r="C501" s="89">
        <f>(100-D501)/100</f>
        <v>0.72799999999999998</v>
      </c>
      <c r="D501" s="89">
        <f>D499*0.4</f>
        <v>27.200000000000003</v>
      </c>
      <c r="E501" s="90">
        <v>0.86499999999999999</v>
      </c>
      <c r="F501" s="90">
        <v>0.875</v>
      </c>
      <c r="G501" s="90">
        <v>0.88500000000000001</v>
      </c>
      <c r="H501" s="90">
        <v>0.88</v>
      </c>
      <c r="I501" s="90">
        <v>0.82499999999999996</v>
      </c>
      <c r="J501" s="90">
        <v>0.86</v>
      </c>
      <c r="K501" s="90">
        <v>0.86</v>
      </c>
      <c r="L501" s="90">
        <v>0.84</v>
      </c>
    </row>
    <row r="502" spans="1:12">
      <c r="A502" s="84" t="s">
        <v>812</v>
      </c>
      <c r="B502" s="85">
        <v>26</v>
      </c>
      <c r="C502" s="85"/>
      <c r="D502" s="85">
        <v>66</v>
      </c>
      <c r="E502" s="86">
        <f t="shared" ref="E502:L502" si="119">1 - (E503) * (E504) * (E505) * (E506)</f>
        <v>0.28983545344000006</v>
      </c>
      <c r="F502" s="86">
        <f t="shared" si="119"/>
        <v>0.26992902144000008</v>
      </c>
      <c r="G502" s="86">
        <f t="shared" si="119"/>
        <v>0.24964080064000005</v>
      </c>
      <c r="H502" s="86">
        <f t="shared" si="119"/>
        <v>0.25983290853999996</v>
      </c>
      <c r="I502" s="87">
        <f t="shared" si="119"/>
        <v>0.27992968750000002</v>
      </c>
      <c r="J502" s="87">
        <f t="shared" si="119"/>
        <v>0.22896640000000001</v>
      </c>
      <c r="K502" s="87">
        <f t="shared" si="119"/>
        <v>0.27992968750000002</v>
      </c>
      <c r="L502" s="87">
        <f t="shared" si="119"/>
        <v>0.37480633750000003</v>
      </c>
    </row>
    <row r="503" spans="1:12">
      <c r="A503" s="88" t="s">
        <v>686</v>
      </c>
      <c r="B503" s="89">
        <f>B502*0.15</f>
        <v>3.9</v>
      </c>
      <c r="C503" s="89">
        <f>(100-D503)/100</f>
        <v>0.90099999999999991</v>
      </c>
      <c r="D503" s="89">
        <f>D502*0.15</f>
        <v>9.9</v>
      </c>
      <c r="E503" s="90">
        <v>0.94799999999999995</v>
      </c>
      <c r="F503" s="90">
        <v>0.95199999999999996</v>
      </c>
      <c r="G503" s="90">
        <v>0.95599999999999996</v>
      </c>
      <c r="H503" s="90">
        <v>0.95399999999999996</v>
      </c>
      <c r="I503" s="90">
        <v>0.95</v>
      </c>
      <c r="J503" s="90">
        <v>0.96</v>
      </c>
      <c r="K503" s="90">
        <v>0.95</v>
      </c>
      <c r="L503" s="90">
        <v>0.93</v>
      </c>
    </row>
    <row r="504" spans="1:12">
      <c r="A504" s="88" t="s">
        <v>687</v>
      </c>
      <c r="B504" s="89">
        <f>B502*0.4</f>
        <v>10.4</v>
      </c>
      <c r="C504" s="89">
        <f>(100-D504)/100</f>
        <v>0.73599999999999999</v>
      </c>
      <c r="D504" s="89">
        <f>D502*0.4</f>
        <v>26.400000000000002</v>
      </c>
      <c r="E504" s="90">
        <v>0.87</v>
      </c>
      <c r="F504" s="90">
        <v>0.88</v>
      </c>
      <c r="G504" s="90">
        <v>0.89</v>
      </c>
      <c r="H504" s="90">
        <v>0.88500000000000001</v>
      </c>
      <c r="I504" s="90">
        <v>0.875</v>
      </c>
      <c r="J504" s="90">
        <v>0.9</v>
      </c>
      <c r="K504" s="90">
        <v>0.875</v>
      </c>
      <c r="L504" s="90">
        <v>0.82499999999999996</v>
      </c>
    </row>
    <row r="505" spans="1:12">
      <c r="A505" s="88" t="s">
        <v>688</v>
      </c>
      <c r="B505" s="89">
        <f>B502*0.15</f>
        <v>3.9</v>
      </c>
      <c r="C505" s="89">
        <f>(100-D505)/100</f>
        <v>0.90099999999999991</v>
      </c>
      <c r="D505" s="89">
        <f>D502*0.15</f>
        <v>9.9</v>
      </c>
      <c r="E505" s="90">
        <v>0.96099999999999997</v>
      </c>
      <c r="F505" s="90">
        <v>0.96399999999999997</v>
      </c>
      <c r="G505" s="90">
        <v>0.96699999999999997</v>
      </c>
      <c r="H505" s="90">
        <v>0.96550000000000002</v>
      </c>
      <c r="I505" s="90">
        <v>0.96250000000000002</v>
      </c>
      <c r="J505" s="90">
        <v>0.97</v>
      </c>
      <c r="K505" s="90">
        <v>0.96250000000000002</v>
      </c>
      <c r="L505" s="90">
        <v>0.94750000000000001</v>
      </c>
    </row>
    <row r="506" spans="1:12">
      <c r="A506" s="88" t="s">
        <v>689</v>
      </c>
      <c r="B506" s="89">
        <f>B502*0.3</f>
        <v>7.8</v>
      </c>
      <c r="C506" s="89">
        <f>(100-D506)/100</f>
        <v>0.80200000000000005</v>
      </c>
      <c r="D506" s="89">
        <f>D502*0.3</f>
        <v>19.8</v>
      </c>
      <c r="E506" s="90">
        <v>0.89600000000000002</v>
      </c>
      <c r="F506" s="90">
        <v>0.90400000000000003</v>
      </c>
      <c r="G506" s="90">
        <v>0.91200000000000003</v>
      </c>
      <c r="H506" s="90">
        <v>0.90800000000000003</v>
      </c>
      <c r="I506" s="90">
        <v>0.9</v>
      </c>
      <c r="J506" s="90">
        <v>0.92</v>
      </c>
      <c r="K506" s="90">
        <v>0.9</v>
      </c>
      <c r="L506" s="90">
        <v>0.86</v>
      </c>
    </row>
    <row r="507" spans="1:12">
      <c r="A507" s="91" t="s">
        <v>813</v>
      </c>
      <c r="B507" s="85">
        <v>26</v>
      </c>
      <c r="C507" s="85"/>
      <c r="D507" s="85">
        <v>66</v>
      </c>
      <c r="E507" s="86">
        <f t="shared" ref="E507:L507" si="120">1 - (E508) * (E509) * (E510) * (E511)</f>
        <v>0.28983545344000006</v>
      </c>
      <c r="F507" s="86">
        <f t="shared" si="120"/>
        <v>0.26992902144000008</v>
      </c>
      <c r="G507" s="86">
        <f t="shared" si="120"/>
        <v>0.24964080064000005</v>
      </c>
      <c r="H507" s="86">
        <f t="shared" si="120"/>
        <v>0.25983290853999996</v>
      </c>
      <c r="I507" s="87">
        <f t="shared" si="120"/>
        <v>0.27992968750000002</v>
      </c>
      <c r="J507" s="87">
        <f t="shared" si="120"/>
        <v>0.37480633750000003</v>
      </c>
      <c r="K507" s="87">
        <f t="shared" si="120"/>
        <v>0.30936446464000011</v>
      </c>
      <c r="L507" s="87">
        <f t="shared" si="120"/>
        <v>0.27992968750000002</v>
      </c>
    </row>
    <row r="508" spans="1:12">
      <c r="A508" s="88" t="s">
        <v>686</v>
      </c>
      <c r="B508" s="89">
        <f>B507*0.15</f>
        <v>3.9</v>
      </c>
      <c r="C508" s="89">
        <f>(100-D508)/100</f>
        <v>0.90099999999999991</v>
      </c>
      <c r="D508" s="89">
        <f>D507*0.15</f>
        <v>9.9</v>
      </c>
      <c r="E508" s="90">
        <v>0.94799999999999995</v>
      </c>
      <c r="F508" s="90">
        <v>0.95199999999999996</v>
      </c>
      <c r="G508" s="90">
        <v>0.95599999999999996</v>
      </c>
      <c r="H508" s="90">
        <v>0.95399999999999996</v>
      </c>
      <c r="I508" s="90">
        <v>0.95</v>
      </c>
      <c r="J508" s="90">
        <v>0.93</v>
      </c>
      <c r="K508" s="90">
        <v>0.94399999999999995</v>
      </c>
      <c r="L508" s="90">
        <v>0.95</v>
      </c>
    </row>
    <row r="509" spans="1:12">
      <c r="A509" s="88" t="s">
        <v>687</v>
      </c>
      <c r="B509" s="89">
        <f>B507*0.4</f>
        <v>10.4</v>
      </c>
      <c r="C509" s="89">
        <f>(100-D509)/100</f>
        <v>0.73599999999999999</v>
      </c>
      <c r="D509" s="89">
        <f>D507*0.4</f>
        <v>26.400000000000002</v>
      </c>
      <c r="E509" s="90">
        <v>0.87</v>
      </c>
      <c r="F509" s="90">
        <v>0.88</v>
      </c>
      <c r="G509" s="90">
        <v>0.89</v>
      </c>
      <c r="H509" s="90">
        <v>0.88500000000000001</v>
      </c>
      <c r="I509" s="90">
        <v>0.875</v>
      </c>
      <c r="J509" s="90">
        <v>0.82499999999999996</v>
      </c>
      <c r="K509" s="90">
        <v>0.86</v>
      </c>
      <c r="L509" s="90">
        <v>0.875</v>
      </c>
    </row>
    <row r="510" spans="1:12">
      <c r="A510" s="88" t="s">
        <v>688</v>
      </c>
      <c r="B510" s="89">
        <f>B507*0.15</f>
        <v>3.9</v>
      </c>
      <c r="C510" s="89">
        <f>(100-D510)/100</f>
        <v>0.90099999999999991</v>
      </c>
      <c r="D510" s="89">
        <f>D507*0.15</f>
        <v>9.9</v>
      </c>
      <c r="E510" s="90">
        <v>0.96099999999999997</v>
      </c>
      <c r="F510" s="90">
        <v>0.96399999999999997</v>
      </c>
      <c r="G510" s="90">
        <v>0.96699999999999997</v>
      </c>
      <c r="H510" s="90">
        <v>0.96550000000000002</v>
      </c>
      <c r="I510" s="90">
        <v>0.96250000000000002</v>
      </c>
      <c r="J510" s="90">
        <v>0.94750000000000001</v>
      </c>
      <c r="K510" s="90">
        <v>0.95799999999999996</v>
      </c>
      <c r="L510" s="90">
        <v>0.96250000000000002</v>
      </c>
    </row>
    <row r="511" spans="1:12">
      <c r="A511" s="88" t="s">
        <v>689</v>
      </c>
      <c r="B511" s="89">
        <f>B507*0.3</f>
        <v>7.8</v>
      </c>
      <c r="C511" s="89">
        <f>(100-D511)/100</f>
        <v>0.80200000000000005</v>
      </c>
      <c r="D511" s="89">
        <f>D507*0.3</f>
        <v>19.8</v>
      </c>
      <c r="E511" s="90">
        <v>0.89600000000000002</v>
      </c>
      <c r="F511" s="90">
        <v>0.90400000000000003</v>
      </c>
      <c r="G511" s="90">
        <v>0.91200000000000003</v>
      </c>
      <c r="H511" s="90">
        <v>0.90800000000000003</v>
      </c>
      <c r="I511" s="90">
        <v>0.9</v>
      </c>
      <c r="J511" s="90">
        <v>0.86</v>
      </c>
      <c r="K511" s="90">
        <v>0.88800000000000001</v>
      </c>
      <c r="L511" s="90">
        <v>0.9</v>
      </c>
    </row>
    <row r="512" spans="1:12">
      <c r="A512" s="91" t="s">
        <v>13</v>
      </c>
      <c r="B512" s="85">
        <v>25</v>
      </c>
      <c r="C512" s="85"/>
      <c r="D512" s="85">
        <v>65</v>
      </c>
      <c r="E512" s="86">
        <f t="shared" ref="E512:L512" si="121">1 - (E513) * (E514) * (E515) * (E516)</f>
        <v>0.27992968750000002</v>
      </c>
      <c r="F512" s="86">
        <f t="shared" si="121"/>
        <v>0.25983290853999996</v>
      </c>
      <c r="G512" s="86">
        <f t="shared" si="121"/>
        <v>0.23935214813999994</v>
      </c>
      <c r="H512" s="86">
        <f t="shared" si="121"/>
        <v>0.24964080064000005</v>
      </c>
      <c r="I512" s="87">
        <f t="shared" si="121"/>
        <v>0.30936446464000011</v>
      </c>
      <c r="J512" s="87">
        <f t="shared" si="121"/>
        <v>0.27992968750000002</v>
      </c>
      <c r="K512" s="87">
        <f t="shared" si="121"/>
        <v>0.1755618375000001</v>
      </c>
      <c r="L512" s="87">
        <f t="shared" si="121"/>
        <v>0.37480633750000003</v>
      </c>
    </row>
    <row r="513" spans="1:12">
      <c r="A513" s="88" t="s">
        <v>686</v>
      </c>
      <c r="B513" s="89">
        <f>B512*0.15</f>
        <v>3.75</v>
      </c>
      <c r="C513" s="89">
        <f>(100-D513)/100</f>
        <v>0.90249999999999997</v>
      </c>
      <c r="D513" s="89">
        <f>D512*0.15</f>
        <v>9.75</v>
      </c>
      <c r="E513" s="90">
        <v>0.95</v>
      </c>
      <c r="F513" s="90">
        <v>0.95399999999999996</v>
      </c>
      <c r="G513" s="90">
        <v>0.95799999999999996</v>
      </c>
      <c r="H513" s="90">
        <v>0.95599999999999996</v>
      </c>
      <c r="I513" s="90">
        <v>0.94399999999999995</v>
      </c>
      <c r="J513" s="90">
        <v>0.95</v>
      </c>
      <c r="K513" s="90">
        <v>0.97</v>
      </c>
      <c r="L513" s="90">
        <v>0.93</v>
      </c>
    </row>
    <row r="514" spans="1:12">
      <c r="A514" s="88" t="s">
        <v>687</v>
      </c>
      <c r="B514" s="89">
        <f>B512*0.4</f>
        <v>10</v>
      </c>
      <c r="C514" s="89">
        <f>(100-D514)/100</f>
        <v>0.74</v>
      </c>
      <c r="D514" s="89">
        <f>D512*0.4</f>
        <v>26</v>
      </c>
      <c r="E514" s="90">
        <v>0.875</v>
      </c>
      <c r="F514" s="90">
        <v>0.88500000000000001</v>
      </c>
      <c r="G514" s="90">
        <v>0.89500000000000002</v>
      </c>
      <c r="H514" s="90">
        <v>0.89</v>
      </c>
      <c r="I514" s="90">
        <v>0.86</v>
      </c>
      <c r="J514" s="90">
        <v>0.875</v>
      </c>
      <c r="K514" s="90">
        <v>0.92500000000000004</v>
      </c>
      <c r="L514" s="90">
        <v>0.82499999999999996</v>
      </c>
    </row>
    <row r="515" spans="1:12">
      <c r="A515" s="88" t="s">
        <v>688</v>
      </c>
      <c r="B515" s="89">
        <f>B512*0.15</f>
        <v>3.75</v>
      </c>
      <c r="C515" s="89">
        <f>(100-D515)/100</f>
        <v>0.90249999999999997</v>
      </c>
      <c r="D515" s="89">
        <f>D512*0.15</f>
        <v>9.75</v>
      </c>
      <c r="E515" s="90">
        <v>0.96250000000000002</v>
      </c>
      <c r="F515" s="90">
        <v>0.96550000000000002</v>
      </c>
      <c r="G515" s="90">
        <v>0.96850000000000003</v>
      </c>
      <c r="H515" s="90">
        <v>0.96699999999999997</v>
      </c>
      <c r="I515" s="90">
        <v>0.95799999999999996</v>
      </c>
      <c r="J515" s="90">
        <v>0.96250000000000002</v>
      </c>
      <c r="K515" s="90">
        <v>0.97750000000000004</v>
      </c>
      <c r="L515" s="90">
        <v>0.94750000000000001</v>
      </c>
    </row>
    <row r="516" spans="1:12">
      <c r="A516" s="88" t="s">
        <v>689</v>
      </c>
      <c r="B516" s="89">
        <f>B512*0.3</f>
        <v>7.5</v>
      </c>
      <c r="C516" s="89">
        <f>(100-D516)/100</f>
        <v>0.80500000000000005</v>
      </c>
      <c r="D516" s="89">
        <f>D512*0.3</f>
        <v>19.5</v>
      </c>
      <c r="E516" s="90">
        <v>0.9</v>
      </c>
      <c r="F516" s="90">
        <v>0.90800000000000003</v>
      </c>
      <c r="G516" s="90">
        <v>0.91600000000000004</v>
      </c>
      <c r="H516" s="90">
        <v>0.91200000000000003</v>
      </c>
      <c r="I516" s="90">
        <v>0.88800000000000001</v>
      </c>
      <c r="J516" s="90">
        <v>0.9</v>
      </c>
      <c r="K516" s="90">
        <v>0.94</v>
      </c>
      <c r="L516" s="90">
        <v>0.86</v>
      </c>
    </row>
    <row r="517" spans="1:12">
      <c r="A517" s="91" t="s">
        <v>814</v>
      </c>
      <c r="B517" s="85">
        <v>25</v>
      </c>
      <c r="C517" s="85"/>
      <c r="D517" s="85">
        <v>65</v>
      </c>
      <c r="E517" s="86">
        <f t="shared" ref="E517:L517" si="122">1 - (E518)</f>
        <v>5.0000000000000044E-2</v>
      </c>
      <c r="F517" s="86">
        <f t="shared" si="122"/>
        <v>4.6000000000000041E-2</v>
      </c>
      <c r="G517" s="86">
        <f t="shared" si="122"/>
        <v>4.2000000000000037E-2</v>
      </c>
      <c r="H517" s="86">
        <f t="shared" si="122"/>
        <v>4.4000000000000039E-2</v>
      </c>
      <c r="I517" s="87">
        <f t="shared" si="122"/>
        <v>5.600000000000005E-2</v>
      </c>
      <c r="J517" s="87">
        <f t="shared" si="122"/>
        <v>5.0000000000000044E-2</v>
      </c>
      <c r="K517" s="87">
        <f t="shared" si="122"/>
        <v>3.0000000000000027E-2</v>
      </c>
      <c r="L517" s="87">
        <f t="shared" si="122"/>
        <v>6.9999999999999951E-2</v>
      </c>
    </row>
    <row r="518" spans="1:12">
      <c r="A518" s="88" t="s">
        <v>686</v>
      </c>
      <c r="B518" s="89">
        <f>B517*0.15</f>
        <v>3.75</v>
      </c>
      <c r="C518" s="89">
        <f>(100-D518)/100</f>
        <v>0.90249999999999997</v>
      </c>
      <c r="D518" s="89">
        <f>D517*0.15</f>
        <v>9.75</v>
      </c>
      <c r="E518" s="90">
        <v>0.95</v>
      </c>
      <c r="F518" s="90">
        <v>0.95399999999999996</v>
      </c>
      <c r="G518" s="90">
        <v>0.95799999999999996</v>
      </c>
      <c r="H518" s="90">
        <v>0.95599999999999996</v>
      </c>
      <c r="I518" s="90">
        <v>0.94399999999999995</v>
      </c>
      <c r="J518" s="90">
        <v>0.95</v>
      </c>
      <c r="K518" s="90">
        <v>0.97</v>
      </c>
      <c r="L518" s="90">
        <v>0.93</v>
      </c>
    </row>
    <row r="519" spans="1:12">
      <c r="A519" s="91" t="s">
        <v>815</v>
      </c>
      <c r="B519" s="85">
        <v>25</v>
      </c>
      <c r="C519" s="85"/>
      <c r="D519" s="85">
        <v>65</v>
      </c>
      <c r="E519" s="86">
        <f t="shared" ref="E519:L519" si="123">1 - (E520)</f>
        <v>5.0000000000000044E-2</v>
      </c>
      <c r="F519" s="86">
        <f t="shared" si="123"/>
        <v>4.6000000000000041E-2</v>
      </c>
      <c r="G519" s="86">
        <f t="shared" si="123"/>
        <v>4.2000000000000037E-2</v>
      </c>
      <c r="H519" s="86">
        <f t="shared" si="123"/>
        <v>4.4000000000000039E-2</v>
      </c>
      <c r="I519" s="87">
        <f t="shared" si="123"/>
        <v>5.0000000000000044E-2</v>
      </c>
      <c r="J519" s="87">
        <f t="shared" si="123"/>
        <v>5.0000000000000044E-2</v>
      </c>
      <c r="K519" s="87">
        <f t="shared" si="123"/>
        <v>5.0000000000000044E-2</v>
      </c>
      <c r="L519" s="87">
        <f t="shared" si="123"/>
        <v>6.9999999999999951E-2</v>
      </c>
    </row>
    <row r="520" spans="1:12">
      <c r="A520" s="88" t="s">
        <v>686</v>
      </c>
      <c r="B520" s="89">
        <f>B519*0.15</f>
        <v>3.75</v>
      </c>
      <c r="C520" s="89">
        <f>(100-D520)/100</f>
        <v>0.90249999999999997</v>
      </c>
      <c r="D520" s="89">
        <f>D519*0.15</f>
        <v>9.75</v>
      </c>
      <c r="E520" s="90">
        <v>0.95</v>
      </c>
      <c r="F520" s="90">
        <v>0.95399999999999996</v>
      </c>
      <c r="G520" s="90">
        <v>0.95799999999999996</v>
      </c>
      <c r="H520" s="90">
        <v>0.95599999999999996</v>
      </c>
      <c r="I520" s="90">
        <v>0.95</v>
      </c>
      <c r="J520" s="90">
        <v>0.95</v>
      </c>
      <c r="K520" s="90">
        <v>0.95</v>
      </c>
      <c r="L520" s="90">
        <v>0.93</v>
      </c>
    </row>
    <row r="521" spans="1:12">
      <c r="A521" s="84" t="s">
        <v>816</v>
      </c>
      <c r="B521" s="85">
        <v>25</v>
      </c>
      <c r="C521" s="85"/>
      <c r="D521" s="85">
        <v>65</v>
      </c>
      <c r="E521" s="86">
        <f t="shared" ref="E521:L521" si="124">1 - (E522) * (E523) * (E524) * (E525)</f>
        <v>0.27992968750000002</v>
      </c>
      <c r="F521" s="86">
        <f t="shared" si="124"/>
        <v>0.25983290853999996</v>
      </c>
      <c r="G521" s="86">
        <f t="shared" si="124"/>
        <v>0.23935214813999994</v>
      </c>
      <c r="H521" s="86">
        <f t="shared" si="124"/>
        <v>0.24964080064000005</v>
      </c>
      <c r="I521" s="87">
        <f t="shared" si="124"/>
        <v>0.37480633750000003</v>
      </c>
      <c r="J521" s="87">
        <f t="shared" si="124"/>
        <v>0.37480633750000003</v>
      </c>
      <c r="K521" s="87">
        <f t="shared" si="124"/>
        <v>0.37480633750000003</v>
      </c>
      <c r="L521" s="87">
        <f t="shared" si="124"/>
        <v>0.30936446464000011</v>
      </c>
    </row>
    <row r="522" spans="1:12">
      <c r="A522" s="88" t="s">
        <v>686</v>
      </c>
      <c r="B522" s="89">
        <f>B521*0.15</f>
        <v>3.75</v>
      </c>
      <c r="C522" s="89">
        <f>(100-D522)/100</f>
        <v>0.90249999999999997</v>
      </c>
      <c r="D522" s="89">
        <f>D521*0.15</f>
        <v>9.75</v>
      </c>
      <c r="E522" s="90">
        <v>0.95</v>
      </c>
      <c r="F522" s="90">
        <v>0.95399999999999996</v>
      </c>
      <c r="G522" s="90">
        <v>0.95799999999999996</v>
      </c>
      <c r="H522" s="90">
        <v>0.95599999999999996</v>
      </c>
      <c r="I522" s="90">
        <v>0.93</v>
      </c>
      <c r="J522" s="90">
        <v>0.93</v>
      </c>
      <c r="K522" s="90">
        <v>0.93</v>
      </c>
      <c r="L522" s="90">
        <v>0.94399999999999995</v>
      </c>
    </row>
    <row r="523" spans="1:12">
      <c r="A523" s="88" t="s">
        <v>687</v>
      </c>
      <c r="B523" s="89">
        <f>B521*0.4</f>
        <v>10</v>
      </c>
      <c r="C523" s="89">
        <f>(100-D523)/100</f>
        <v>0.74</v>
      </c>
      <c r="D523" s="89">
        <f>D521*0.4</f>
        <v>26</v>
      </c>
      <c r="E523" s="90">
        <v>0.875</v>
      </c>
      <c r="F523" s="90">
        <v>0.88500000000000001</v>
      </c>
      <c r="G523" s="90">
        <v>0.89500000000000002</v>
      </c>
      <c r="H523" s="90">
        <v>0.89</v>
      </c>
      <c r="I523" s="90">
        <v>0.82499999999999996</v>
      </c>
      <c r="J523" s="90">
        <v>0.82499999999999996</v>
      </c>
      <c r="K523" s="90">
        <v>0.82499999999999996</v>
      </c>
      <c r="L523" s="90">
        <v>0.86</v>
      </c>
    </row>
    <row r="524" spans="1:12">
      <c r="A524" s="88" t="s">
        <v>688</v>
      </c>
      <c r="B524" s="89">
        <f>B521*0.15</f>
        <v>3.75</v>
      </c>
      <c r="C524" s="89">
        <f>(100-D524)/100</f>
        <v>0.90249999999999997</v>
      </c>
      <c r="D524" s="89">
        <f>D521*0.15</f>
        <v>9.75</v>
      </c>
      <c r="E524" s="90">
        <v>0.96250000000000002</v>
      </c>
      <c r="F524" s="90">
        <v>0.96550000000000002</v>
      </c>
      <c r="G524" s="90">
        <v>0.96850000000000003</v>
      </c>
      <c r="H524" s="90">
        <v>0.96699999999999997</v>
      </c>
      <c r="I524" s="90">
        <v>0.94750000000000001</v>
      </c>
      <c r="J524" s="90">
        <v>0.94750000000000001</v>
      </c>
      <c r="K524" s="90">
        <v>0.94750000000000001</v>
      </c>
      <c r="L524" s="90">
        <v>0.95799999999999996</v>
      </c>
    </row>
    <row r="525" spans="1:12">
      <c r="A525" s="88" t="s">
        <v>689</v>
      </c>
      <c r="B525" s="89">
        <f>B521*0.3</f>
        <v>7.5</v>
      </c>
      <c r="C525" s="89">
        <f>(100-D525)/100</f>
        <v>0.80500000000000005</v>
      </c>
      <c r="D525" s="89">
        <f>D521*0.3</f>
        <v>19.5</v>
      </c>
      <c r="E525" s="90">
        <v>0.9</v>
      </c>
      <c r="F525" s="90">
        <v>0.90800000000000003</v>
      </c>
      <c r="G525" s="90">
        <v>0.91600000000000004</v>
      </c>
      <c r="H525" s="90">
        <v>0.91200000000000003</v>
      </c>
      <c r="I525" s="90">
        <v>0.86</v>
      </c>
      <c r="J525" s="90">
        <v>0.86</v>
      </c>
      <c r="K525" s="90">
        <v>0.86</v>
      </c>
      <c r="L525" s="90">
        <v>0.88800000000000001</v>
      </c>
    </row>
    <row r="526" spans="1:12">
      <c r="A526" s="84" t="s">
        <v>817</v>
      </c>
      <c r="B526" s="85">
        <v>25</v>
      </c>
      <c r="C526" s="85"/>
      <c r="D526" s="85">
        <v>65</v>
      </c>
      <c r="E526" s="86">
        <f t="shared" ref="E526:L526" si="125">1 - (E527) * (E528) * (E529) * (E530)</f>
        <v>0.27992968750000002</v>
      </c>
      <c r="F526" s="86">
        <f t="shared" si="125"/>
        <v>0.25983290853999996</v>
      </c>
      <c r="G526" s="86">
        <f t="shared" si="125"/>
        <v>0.23935214813999994</v>
      </c>
      <c r="H526" s="86">
        <f t="shared" si="125"/>
        <v>0.24964080064000005</v>
      </c>
      <c r="I526" s="87">
        <f t="shared" si="125"/>
        <v>0.30936446464000011</v>
      </c>
      <c r="J526" s="87">
        <f t="shared" si="125"/>
        <v>0.30936446464000011</v>
      </c>
      <c r="K526" s="87">
        <f t="shared" si="125"/>
        <v>0.37480633750000003</v>
      </c>
      <c r="L526" s="87">
        <f t="shared" si="125"/>
        <v>0.30936446464000011</v>
      </c>
    </row>
    <row r="527" spans="1:12">
      <c r="A527" s="88" t="s">
        <v>686</v>
      </c>
      <c r="B527" s="89">
        <f>B526*0.15</f>
        <v>3.75</v>
      </c>
      <c r="C527" s="89">
        <f>(100-D527)/100</f>
        <v>0.90249999999999997</v>
      </c>
      <c r="D527" s="89">
        <f>D526*0.15</f>
        <v>9.75</v>
      </c>
      <c r="E527" s="90">
        <v>0.95</v>
      </c>
      <c r="F527" s="90">
        <v>0.95399999999999996</v>
      </c>
      <c r="G527" s="90">
        <v>0.95799999999999996</v>
      </c>
      <c r="H527" s="90">
        <v>0.95599999999999996</v>
      </c>
      <c r="I527" s="90">
        <v>0.94399999999999995</v>
      </c>
      <c r="J527" s="90">
        <v>0.94399999999999995</v>
      </c>
      <c r="K527" s="90">
        <v>0.93</v>
      </c>
      <c r="L527" s="90">
        <v>0.94399999999999995</v>
      </c>
    </row>
    <row r="528" spans="1:12">
      <c r="A528" s="88" t="s">
        <v>687</v>
      </c>
      <c r="B528" s="89">
        <f>B526*0.4</f>
        <v>10</v>
      </c>
      <c r="C528" s="89">
        <f>(100-D528)/100</f>
        <v>0.74</v>
      </c>
      <c r="D528" s="89">
        <f>D526*0.4</f>
        <v>26</v>
      </c>
      <c r="E528" s="90">
        <v>0.875</v>
      </c>
      <c r="F528" s="90">
        <v>0.88500000000000001</v>
      </c>
      <c r="G528" s="90">
        <v>0.89500000000000002</v>
      </c>
      <c r="H528" s="90">
        <v>0.89</v>
      </c>
      <c r="I528" s="90">
        <v>0.86</v>
      </c>
      <c r="J528" s="90">
        <v>0.86</v>
      </c>
      <c r="K528" s="90">
        <v>0.82499999999999996</v>
      </c>
      <c r="L528" s="90">
        <v>0.86</v>
      </c>
    </row>
    <row r="529" spans="1:14">
      <c r="A529" s="88" t="s">
        <v>688</v>
      </c>
      <c r="B529" s="89">
        <f>B526*0.15</f>
        <v>3.75</v>
      </c>
      <c r="C529" s="89">
        <f>(100-D529)/100</f>
        <v>0.90249999999999997</v>
      </c>
      <c r="D529" s="89">
        <f>D526*0.15</f>
        <v>9.75</v>
      </c>
      <c r="E529" s="90">
        <v>0.96250000000000002</v>
      </c>
      <c r="F529" s="90">
        <v>0.96550000000000002</v>
      </c>
      <c r="G529" s="90">
        <v>0.96850000000000003</v>
      </c>
      <c r="H529" s="90">
        <v>0.96699999999999997</v>
      </c>
      <c r="I529" s="90">
        <v>0.95799999999999996</v>
      </c>
      <c r="J529" s="90">
        <v>0.95799999999999996</v>
      </c>
      <c r="K529" s="90">
        <v>0.94750000000000001</v>
      </c>
      <c r="L529" s="90">
        <v>0.95799999999999996</v>
      </c>
    </row>
    <row r="530" spans="1:14">
      <c r="A530" s="88" t="s">
        <v>689</v>
      </c>
      <c r="B530" s="89">
        <f>B526*0.3</f>
        <v>7.5</v>
      </c>
      <c r="C530" s="89">
        <f>(100-D530)/100</f>
        <v>0.80500000000000005</v>
      </c>
      <c r="D530" s="89">
        <f>D526*0.3</f>
        <v>19.5</v>
      </c>
      <c r="E530" s="90">
        <v>0.9</v>
      </c>
      <c r="F530" s="90">
        <v>0.90800000000000003</v>
      </c>
      <c r="G530" s="90">
        <v>0.91600000000000004</v>
      </c>
      <c r="H530" s="90">
        <v>0.91200000000000003</v>
      </c>
      <c r="I530" s="90">
        <v>0.88800000000000001</v>
      </c>
      <c r="J530" s="90">
        <v>0.88800000000000001</v>
      </c>
      <c r="K530" s="90">
        <v>0.86</v>
      </c>
      <c r="L530" s="90">
        <v>0.88800000000000001</v>
      </c>
    </row>
    <row r="531" spans="1:14">
      <c r="A531" s="91" t="s">
        <v>818</v>
      </c>
      <c r="B531" s="85">
        <v>24</v>
      </c>
      <c r="C531" s="85"/>
      <c r="D531" s="85">
        <v>64</v>
      </c>
      <c r="E531" s="86">
        <f t="shared" ref="E531:L531" si="126">1 - (E532) * (E533) * (E534) * (E535)</f>
        <v>0.26992902144000008</v>
      </c>
      <c r="F531" s="86">
        <f t="shared" si="126"/>
        <v>0.24964080064000005</v>
      </c>
      <c r="G531" s="86">
        <f t="shared" si="126"/>
        <v>0.22896640000000001</v>
      </c>
      <c r="H531" s="86">
        <f t="shared" si="126"/>
        <v>0.23935214813999994</v>
      </c>
      <c r="I531" s="87">
        <f t="shared" si="126"/>
        <v>0.37480633750000003</v>
      </c>
      <c r="J531" s="87">
        <f t="shared" si="126"/>
        <v>0.37480633750000003</v>
      </c>
      <c r="K531" s="87">
        <f t="shared" si="126"/>
        <v>0.27992968750000002</v>
      </c>
      <c r="L531" s="87">
        <f t="shared" si="126"/>
        <v>0.30936446464000011</v>
      </c>
      <c r="N531">
        <v>5</v>
      </c>
    </row>
    <row r="532" spans="1:14">
      <c r="A532" s="88" t="s">
        <v>686</v>
      </c>
      <c r="B532" s="89">
        <f>B531*0.15</f>
        <v>3.5999999999999996</v>
      </c>
      <c r="C532" s="89">
        <f>(100-D532)/100</f>
        <v>0.90400000000000003</v>
      </c>
      <c r="D532" s="89">
        <f>D531*0.15</f>
        <v>9.6</v>
      </c>
      <c r="E532" s="90">
        <v>0.95199999999999996</v>
      </c>
      <c r="F532" s="90">
        <v>0.95599999999999996</v>
      </c>
      <c r="G532" s="90">
        <v>0.96</v>
      </c>
      <c r="H532" s="90">
        <v>0.95799999999999996</v>
      </c>
      <c r="I532" s="90">
        <v>0.93</v>
      </c>
      <c r="J532" s="90">
        <v>0.93</v>
      </c>
      <c r="K532" s="90">
        <v>0.95</v>
      </c>
      <c r="L532" s="90">
        <v>0.94399999999999995</v>
      </c>
      <c r="N532" s="3">
        <f>1-(N531*0.2)/100</f>
        <v>0.99</v>
      </c>
    </row>
    <row r="533" spans="1:14">
      <c r="A533" s="88" t="s">
        <v>687</v>
      </c>
      <c r="B533" s="89">
        <f>B531*0.4</f>
        <v>9.6000000000000014</v>
      </c>
      <c r="C533" s="89">
        <f>(100-D533)/100</f>
        <v>0.74400000000000011</v>
      </c>
      <c r="D533" s="89">
        <f>D531*0.4</f>
        <v>25.6</v>
      </c>
      <c r="E533" s="90">
        <v>0.88</v>
      </c>
      <c r="F533" s="90">
        <v>0.89</v>
      </c>
      <c r="G533" s="90">
        <v>0.9</v>
      </c>
      <c r="H533" s="90">
        <v>0.89500000000000002</v>
      </c>
      <c r="I533" s="90">
        <v>0.82499999999999996</v>
      </c>
      <c r="J533" s="90">
        <v>0.82499999999999996</v>
      </c>
      <c r="K533" s="90">
        <v>0.875</v>
      </c>
      <c r="L533" s="90">
        <v>0.86</v>
      </c>
      <c r="N533" s="3">
        <f>1-(N531*0.5)/100</f>
        <v>0.97499999999999998</v>
      </c>
    </row>
    <row r="534" spans="1:14">
      <c r="A534" s="88" t="s">
        <v>688</v>
      </c>
      <c r="B534" s="89">
        <f>B531*0.15</f>
        <v>3.5999999999999996</v>
      </c>
      <c r="C534" s="89">
        <f>(100-D534)/100</f>
        <v>0.90400000000000003</v>
      </c>
      <c r="D534" s="89">
        <f>D531*0.15</f>
        <v>9.6</v>
      </c>
      <c r="E534" s="90">
        <v>0.96399999999999997</v>
      </c>
      <c r="F534" s="90">
        <v>0.96699999999999997</v>
      </c>
      <c r="G534" s="90">
        <v>0.97</v>
      </c>
      <c r="H534" s="90">
        <v>0.96850000000000003</v>
      </c>
      <c r="I534" s="90">
        <v>0.94750000000000001</v>
      </c>
      <c r="J534" s="90">
        <v>0.94750000000000001</v>
      </c>
      <c r="K534" s="90">
        <v>0.96250000000000002</v>
      </c>
      <c r="L534" s="90">
        <v>0.95799999999999996</v>
      </c>
      <c r="N534" s="3">
        <f>1-(N531*0.15)/100</f>
        <v>0.99250000000000005</v>
      </c>
    </row>
    <row r="535" spans="1:14">
      <c r="A535" s="88" t="s">
        <v>689</v>
      </c>
      <c r="B535" s="89">
        <f>B531*0.3</f>
        <v>7.1999999999999993</v>
      </c>
      <c r="C535" s="89">
        <f>(100-D535)/100</f>
        <v>0.80799999999999994</v>
      </c>
      <c r="D535" s="89">
        <f>D531*0.3</f>
        <v>19.2</v>
      </c>
      <c r="E535" s="90">
        <v>0.90400000000000003</v>
      </c>
      <c r="F535" s="90">
        <v>0.91200000000000003</v>
      </c>
      <c r="G535" s="90">
        <v>0.92</v>
      </c>
      <c r="H535" s="90">
        <v>0.91600000000000004</v>
      </c>
      <c r="I535" s="90">
        <v>0.86</v>
      </c>
      <c r="J535" s="90">
        <v>0.86</v>
      </c>
      <c r="K535" s="90">
        <v>0.9</v>
      </c>
      <c r="L535" s="90">
        <v>0.88800000000000001</v>
      </c>
      <c r="N535" s="3">
        <f>1-(N531*0.4)/100</f>
        <v>0.98</v>
      </c>
    </row>
    <row r="536" spans="1:14">
      <c r="A536" s="91" t="s">
        <v>819</v>
      </c>
      <c r="B536" s="85">
        <v>24</v>
      </c>
      <c r="C536" s="85"/>
      <c r="D536" s="85">
        <v>64</v>
      </c>
      <c r="E536" s="86">
        <f t="shared" ref="E536:L536" si="127">1 - (E537) * (E538) * (E539) * (E540)</f>
        <v>0.26992902144000008</v>
      </c>
      <c r="F536" s="86">
        <f t="shared" si="127"/>
        <v>0.24964080064000005</v>
      </c>
      <c r="G536" s="86">
        <f t="shared" si="127"/>
        <v>0.22896640000000001</v>
      </c>
      <c r="H536" s="86">
        <f t="shared" si="127"/>
        <v>0.23935214813999994</v>
      </c>
      <c r="I536" s="87">
        <f t="shared" si="127"/>
        <v>0.30936446464000011</v>
      </c>
      <c r="J536" s="87">
        <f t="shared" si="127"/>
        <v>0.27992968750000002</v>
      </c>
      <c r="K536" s="87">
        <f t="shared" si="127"/>
        <v>0.30936446464000011</v>
      </c>
      <c r="L536" s="87">
        <f t="shared" si="127"/>
        <v>0.30936446464000011</v>
      </c>
    </row>
    <row r="537" spans="1:14">
      <c r="A537" s="88" t="s">
        <v>686</v>
      </c>
      <c r="B537" s="89">
        <f>B536*0.15</f>
        <v>3.5999999999999996</v>
      </c>
      <c r="C537" s="89">
        <f>(100-D537)/100</f>
        <v>0.90400000000000003</v>
      </c>
      <c r="D537" s="89">
        <f>D536*0.15</f>
        <v>9.6</v>
      </c>
      <c r="E537" s="90">
        <v>0.95199999999999996</v>
      </c>
      <c r="F537" s="90">
        <v>0.95599999999999996</v>
      </c>
      <c r="G537" s="90">
        <v>0.96</v>
      </c>
      <c r="H537" s="90">
        <v>0.95799999999999996</v>
      </c>
      <c r="I537" s="90">
        <v>0.94399999999999995</v>
      </c>
      <c r="J537" s="90">
        <v>0.95</v>
      </c>
      <c r="K537" s="90">
        <v>0.94399999999999995</v>
      </c>
      <c r="L537" s="90">
        <v>0.94399999999999995</v>
      </c>
    </row>
    <row r="538" spans="1:14">
      <c r="A538" s="88" t="s">
        <v>687</v>
      </c>
      <c r="B538" s="89">
        <f>B536*0.4</f>
        <v>9.6000000000000014</v>
      </c>
      <c r="C538" s="89">
        <f>(100-D538)/100</f>
        <v>0.74400000000000011</v>
      </c>
      <c r="D538" s="89">
        <f>D536*0.4</f>
        <v>25.6</v>
      </c>
      <c r="E538" s="90">
        <v>0.88</v>
      </c>
      <c r="F538" s="90">
        <v>0.89</v>
      </c>
      <c r="G538" s="90">
        <v>0.9</v>
      </c>
      <c r="H538" s="90">
        <v>0.89500000000000002</v>
      </c>
      <c r="I538" s="90">
        <v>0.86</v>
      </c>
      <c r="J538" s="90">
        <v>0.875</v>
      </c>
      <c r="K538" s="90">
        <v>0.86</v>
      </c>
      <c r="L538" s="90">
        <v>0.86</v>
      </c>
    </row>
    <row r="539" spans="1:14">
      <c r="A539" s="88" t="s">
        <v>688</v>
      </c>
      <c r="B539" s="89">
        <f>B536*0.15</f>
        <v>3.5999999999999996</v>
      </c>
      <c r="C539" s="89">
        <f>(100-D539)/100</f>
        <v>0.90400000000000003</v>
      </c>
      <c r="D539" s="89">
        <f>D536*0.15</f>
        <v>9.6</v>
      </c>
      <c r="E539" s="90">
        <v>0.96399999999999997</v>
      </c>
      <c r="F539" s="90">
        <v>0.96699999999999997</v>
      </c>
      <c r="G539" s="90">
        <v>0.97</v>
      </c>
      <c r="H539" s="90">
        <v>0.96850000000000003</v>
      </c>
      <c r="I539" s="90">
        <v>0.95799999999999996</v>
      </c>
      <c r="J539" s="90">
        <v>0.96250000000000002</v>
      </c>
      <c r="K539" s="90">
        <v>0.95799999999999996</v>
      </c>
      <c r="L539" s="90">
        <v>0.95799999999999996</v>
      </c>
    </row>
    <row r="540" spans="1:14">
      <c r="A540" s="88" t="s">
        <v>689</v>
      </c>
      <c r="B540" s="89">
        <f>B536*0.3</f>
        <v>7.1999999999999993</v>
      </c>
      <c r="C540" s="89">
        <f>(100-D540)/100</f>
        <v>0.80799999999999994</v>
      </c>
      <c r="D540" s="89">
        <f>D536*0.3</f>
        <v>19.2</v>
      </c>
      <c r="E540" s="90">
        <v>0.90400000000000003</v>
      </c>
      <c r="F540" s="90">
        <v>0.91200000000000003</v>
      </c>
      <c r="G540" s="90">
        <v>0.92</v>
      </c>
      <c r="H540" s="90">
        <v>0.91600000000000004</v>
      </c>
      <c r="I540" s="90">
        <v>0.88800000000000001</v>
      </c>
      <c r="J540" s="90">
        <v>0.9</v>
      </c>
      <c r="K540" s="90">
        <v>0.88800000000000001</v>
      </c>
      <c r="L540" s="90">
        <v>0.88800000000000001</v>
      </c>
    </row>
    <row r="541" spans="1:14">
      <c r="A541" s="91" t="s">
        <v>820</v>
      </c>
      <c r="B541" s="85">
        <v>24</v>
      </c>
      <c r="C541" s="85"/>
      <c r="D541" s="85">
        <v>64</v>
      </c>
      <c r="E541" s="86">
        <f t="shared" ref="E541:L541" si="128">1 - (E542) * (E543) * (E544) * (E545)</f>
        <v>0.26992902144000008</v>
      </c>
      <c r="F541" s="86">
        <f t="shared" si="128"/>
        <v>0.24964080064000005</v>
      </c>
      <c r="G541" s="86">
        <f t="shared" si="128"/>
        <v>0.22896640000000001</v>
      </c>
      <c r="H541" s="86">
        <f t="shared" si="128"/>
        <v>0.23935214813999994</v>
      </c>
      <c r="I541" s="87">
        <f t="shared" si="128"/>
        <v>0.30936446464000011</v>
      </c>
      <c r="J541" s="87">
        <f t="shared" si="128"/>
        <v>0.30936446464000011</v>
      </c>
      <c r="K541" s="87">
        <f t="shared" si="128"/>
        <v>0.22896640000000001</v>
      </c>
      <c r="L541" s="87">
        <f t="shared" si="128"/>
        <v>0.30936446464000011</v>
      </c>
    </row>
    <row r="542" spans="1:14">
      <c r="A542" s="88" t="s">
        <v>686</v>
      </c>
      <c r="B542" s="89">
        <f>B541*0.15</f>
        <v>3.5999999999999996</v>
      </c>
      <c r="C542" s="89">
        <f>(100-D542)/100</f>
        <v>0.90400000000000003</v>
      </c>
      <c r="D542" s="89">
        <f>D541*0.15</f>
        <v>9.6</v>
      </c>
      <c r="E542" s="90">
        <v>0.95199999999999996</v>
      </c>
      <c r="F542" s="90">
        <v>0.95599999999999996</v>
      </c>
      <c r="G542" s="90">
        <v>0.96</v>
      </c>
      <c r="H542" s="90">
        <v>0.95799999999999996</v>
      </c>
      <c r="I542" s="90">
        <v>0.94399999999999995</v>
      </c>
      <c r="J542" s="90">
        <v>0.94399999999999995</v>
      </c>
      <c r="K542" s="90">
        <v>0.96</v>
      </c>
      <c r="L542" s="90">
        <v>0.94399999999999995</v>
      </c>
    </row>
    <row r="543" spans="1:14">
      <c r="A543" s="88" t="s">
        <v>687</v>
      </c>
      <c r="B543" s="89">
        <f>B541*0.4</f>
        <v>9.6000000000000014</v>
      </c>
      <c r="C543" s="89">
        <f>(100-D543)/100</f>
        <v>0.74400000000000011</v>
      </c>
      <c r="D543" s="89">
        <f>D541*0.4</f>
        <v>25.6</v>
      </c>
      <c r="E543" s="90">
        <v>0.88</v>
      </c>
      <c r="F543" s="90">
        <v>0.89</v>
      </c>
      <c r="G543" s="90">
        <v>0.9</v>
      </c>
      <c r="H543" s="90">
        <v>0.89500000000000002</v>
      </c>
      <c r="I543" s="90">
        <v>0.86</v>
      </c>
      <c r="J543" s="90">
        <v>0.86</v>
      </c>
      <c r="K543" s="90">
        <v>0.9</v>
      </c>
      <c r="L543" s="90">
        <v>0.86</v>
      </c>
    </row>
    <row r="544" spans="1:14">
      <c r="A544" s="88" t="s">
        <v>688</v>
      </c>
      <c r="B544" s="89">
        <f>B541*0.15</f>
        <v>3.5999999999999996</v>
      </c>
      <c r="C544" s="89">
        <f>(100-D544)/100</f>
        <v>0.90400000000000003</v>
      </c>
      <c r="D544" s="89">
        <f>D541*0.15</f>
        <v>9.6</v>
      </c>
      <c r="E544" s="90">
        <v>0.96399999999999997</v>
      </c>
      <c r="F544" s="90">
        <v>0.96699999999999997</v>
      </c>
      <c r="G544" s="90">
        <v>0.97</v>
      </c>
      <c r="H544" s="90">
        <v>0.96850000000000003</v>
      </c>
      <c r="I544" s="90">
        <v>0.95799999999999996</v>
      </c>
      <c r="J544" s="90">
        <v>0.95799999999999996</v>
      </c>
      <c r="K544" s="90">
        <v>0.97</v>
      </c>
      <c r="L544" s="90">
        <v>0.95799999999999996</v>
      </c>
    </row>
    <row r="545" spans="1:14">
      <c r="A545" s="88" t="s">
        <v>689</v>
      </c>
      <c r="B545" s="89">
        <f>B541*0.3</f>
        <v>7.1999999999999993</v>
      </c>
      <c r="C545" s="89">
        <f>(100-D545)/100</f>
        <v>0.80799999999999994</v>
      </c>
      <c r="D545" s="89">
        <f>D541*0.3</f>
        <v>19.2</v>
      </c>
      <c r="E545" s="90">
        <v>0.90400000000000003</v>
      </c>
      <c r="F545" s="90">
        <v>0.91200000000000003</v>
      </c>
      <c r="G545" s="90">
        <v>0.92</v>
      </c>
      <c r="H545" s="90">
        <v>0.91600000000000004</v>
      </c>
      <c r="I545" s="90">
        <v>0.88800000000000001</v>
      </c>
      <c r="J545" s="90">
        <v>0.88800000000000001</v>
      </c>
      <c r="K545" s="90">
        <v>0.92</v>
      </c>
      <c r="L545" s="90">
        <v>0.88800000000000001</v>
      </c>
    </row>
    <row r="546" spans="1:14">
      <c r="A546" s="84" t="s">
        <v>821</v>
      </c>
      <c r="B546" s="85">
        <v>24</v>
      </c>
      <c r="C546" s="85"/>
      <c r="D546" s="85">
        <v>64</v>
      </c>
      <c r="E546" s="86">
        <f t="shared" ref="E546:L546" si="129">1 - (E547) * (E548) * (E549) * (E550)</f>
        <v>0.26992902144000008</v>
      </c>
      <c r="F546" s="86">
        <f t="shared" si="129"/>
        <v>0.24964080064000005</v>
      </c>
      <c r="G546" s="86">
        <f t="shared" si="129"/>
        <v>0.22896640000000001</v>
      </c>
      <c r="H546" s="86">
        <f t="shared" si="129"/>
        <v>0.23935214813999994</v>
      </c>
      <c r="I546" s="87">
        <f t="shared" si="129"/>
        <v>0.27992968750000002</v>
      </c>
      <c r="J546" s="87">
        <f t="shared" si="129"/>
        <v>0.37480633750000003</v>
      </c>
      <c r="K546" s="87">
        <f t="shared" si="129"/>
        <v>0.30936446464000011</v>
      </c>
      <c r="L546" s="87">
        <f t="shared" si="129"/>
        <v>0.27992968750000002</v>
      </c>
    </row>
    <row r="547" spans="1:14">
      <c r="A547" s="88" t="s">
        <v>686</v>
      </c>
      <c r="B547" s="89">
        <f>B546*0.15</f>
        <v>3.5999999999999996</v>
      </c>
      <c r="C547" s="89">
        <f>(100-D547)/100</f>
        <v>0.90400000000000003</v>
      </c>
      <c r="D547" s="89">
        <f>D546*0.15</f>
        <v>9.6</v>
      </c>
      <c r="E547" s="90">
        <v>0.95199999999999996</v>
      </c>
      <c r="F547" s="90">
        <v>0.95599999999999996</v>
      </c>
      <c r="G547" s="90">
        <v>0.96</v>
      </c>
      <c r="H547" s="90">
        <v>0.95799999999999996</v>
      </c>
      <c r="I547" s="90">
        <v>0.95</v>
      </c>
      <c r="J547" s="90">
        <v>0.93</v>
      </c>
      <c r="K547" s="90">
        <v>0.94399999999999995</v>
      </c>
      <c r="L547" s="90">
        <v>0.95</v>
      </c>
    </row>
    <row r="548" spans="1:14">
      <c r="A548" s="88" t="s">
        <v>687</v>
      </c>
      <c r="B548" s="89">
        <f>B546*0.4</f>
        <v>9.6000000000000014</v>
      </c>
      <c r="C548" s="89">
        <f>(100-D548)/100</f>
        <v>0.74400000000000011</v>
      </c>
      <c r="D548" s="89">
        <f>D546*0.4</f>
        <v>25.6</v>
      </c>
      <c r="E548" s="90">
        <v>0.88</v>
      </c>
      <c r="F548" s="90">
        <v>0.89</v>
      </c>
      <c r="G548" s="90">
        <v>0.9</v>
      </c>
      <c r="H548" s="90">
        <v>0.89500000000000002</v>
      </c>
      <c r="I548" s="90">
        <v>0.875</v>
      </c>
      <c r="J548" s="90">
        <v>0.82499999999999996</v>
      </c>
      <c r="K548" s="90">
        <v>0.86</v>
      </c>
      <c r="L548" s="90">
        <v>0.875</v>
      </c>
    </row>
    <row r="549" spans="1:14">
      <c r="A549" s="88" t="s">
        <v>688</v>
      </c>
      <c r="B549" s="89">
        <f>B546*0.15</f>
        <v>3.5999999999999996</v>
      </c>
      <c r="C549" s="89">
        <f>(100-D549)/100</f>
        <v>0.90400000000000003</v>
      </c>
      <c r="D549" s="89">
        <f>D546*0.15</f>
        <v>9.6</v>
      </c>
      <c r="E549" s="90">
        <v>0.96399999999999997</v>
      </c>
      <c r="F549" s="90">
        <v>0.96699999999999997</v>
      </c>
      <c r="G549" s="90">
        <v>0.97</v>
      </c>
      <c r="H549" s="90">
        <v>0.96850000000000003</v>
      </c>
      <c r="I549" s="90">
        <v>0.96250000000000002</v>
      </c>
      <c r="J549" s="90">
        <v>0.94750000000000001</v>
      </c>
      <c r="K549" s="90">
        <v>0.95799999999999996</v>
      </c>
      <c r="L549" s="90">
        <v>0.96250000000000002</v>
      </c>
      <c r="N549">
        <v>7</v>
      </c>
    </row>
    <row r="550" spans="1:14">
      <c r="A550" s="88" t="s">
        <v>689</v>
      </c>
      <c r="B550" s="89">
        <f>B546*0.3</f>
        <v>7.1999999999999993</v>
      </c>
      <c r="C550" s="89">
        <f>(100-D550)/100</f>
        <v>0.80799999999999994</v>
      </c>
      <c r="D550" s="89">
        <f>D546*0.3</f>
        <v>19.2</v>
      </c>
      <c r="E550" s="90">
        <v>0.90400000000000003</v>
      </c>
      <c r="F550" s="90">
        <v>0.91200000000000003</v>
      </c>
      <c r="G550" s="90">
        <v>0.92</v>
      </c>
      <c r="H550" s="90">
        <v>0.91600000000000004</v>
      </c>
      <c r="I550" s="90">
        <v>0.9</v>
      </c>
      <c r="J550" s="90">
        <v>0.86</v>
      </c>
      <c r="K550" s="90">
        <v>0.88800000000000001</v>
      </c>
      <c r="L550" s="90">
        <v>0.9</v>
      </c>
      <c r="N550" s="3">
        <f>1-(N549*0.2)/100</f>
        <v>0.98599999999999999</v>
      </c>
    </row>
    <row r="551" spans="1:14">
      <c r="A551" s="84" t="s">
        <v>822</v>
      </c>
      <c r="B551" s="85">
        <v>24</v>
      </c>
      <c r="C551" s="85"/>
      <c r="D551" s="85">
        <v>64</v>
      </c>
      <c r="E551" s="86">
        <f t="shared" ref="E551:L551" si="130">1 - (E552) * (E553) * (E554) * (E555)</f>
        <v>0.26992902144000008</v>
      </c>
      <c r="F551" s="86">
        <f t="shared" si="130"/>
        <v>0.24964080064000005</v>
      </c>
      <c r="G551" s="86">
        <f t="shared" si="130"/>
        <v>0.22896640000000001</v>
      </c>
      <c r="H551" s="86">
        <f t="shared" si="130"/>
        <v>0.23935214813999994</v>
      </c>
      <c r="I551" s="87">
        <f t="shared" si="130"/>
        <v>0.27992968750000002</v>
      </c>
      <c r="J551" s="87">
        <f t="shared" si="130"/>
        <v>0.37480633750000003</v>
      </c>
      <c r="K551" s="87">
        <f t="shared" si="130"/>
        <v>0.30936446464000011</v>
      </c>
      <c r="L551" s="87">
        <f t="shared" si="130"/>
        <v>0.27992968750000002</v>
      </c>
      <c r="N551" s="3">
        <f>1-(N549*0.5)/100</f>
        <v>0.96499999999999997</v>
      </c>
    </row>
    <row r="552" spans="1:14">
      <c r="A552" s="88" t="s">
        <v>686</v>
      </c>
      <c r="B552" s="89">
        <f>B551*0.15</f>
        <v>3.5999999999999996</v>
      </c>
      <c r="C552" s="89">
        <f>(100-D552)/100</f>
        <v>0.90400000000000003</v>
      </c>
      <c r="D552" s="89">
        <f>D551*0.15</f>
        <v>9.6</v>
      </c>
      <c r="E552" s="90">
        <v>0.95199999999999996</v>
      </c>
      <c r="F552" s="90">
        <v>0.95599999999999996</v>
      </c>
      <c r="G552" s="90">
        <v>0.96</v>
      </c>
      <c r="H552" s="90">
        <v>0.95799999999999996</v>
      </c>
      <c r="I552" s="90">
        <v>0.95</v>
      </c>
      <c r="J552" s="90">
        <v>0.93</v>
      </c>
      <c r="K552" s="90">
        <v>0.94399999999999995</v>
      </c>
      <c r="L552" s="90">
        <v>0.95</v>
      </c>
      <c r="N552" s="3">
        <f>1-(N549*0.15)/100</f>
        <v>0.98950000000000005</v>
      </c>
    </row>
    <row r="553" spans="1:14">
      <c r="A553" s="88" t="s">
        <v>687</v>
      </c>
      <c r="B553" s="89">
        <f>B551*0.4</f>
        <v>9.6000000000000014</v>
      </c>
      <c r="C553" s="89">
        <f>(100-D553)/100</f>
        <v>0.74400000000000011</v>
      </c>
      <c r="D553" s="89">
        <f>D551*0.4</f>
        <v>25.6</v>
      </c>
      <c r="E553" s="90">
        <v>0.88</v>
      </c>
      <c r="F553" s="90">
        <v>0.89</v>
      </c>
      <c r="G553" s="90">
        <v>0.9</v>
      </c>
      <c r="H553" s="90">
        <v>0.89500000000000002</v>
      </c>
      <c r="I553" s="90">
        <v>0.875</v>
      </c>
      <c r="J553" s="90">
        <v>0.82499999999999996</v>
      </c>
      <c r="K553" s="90">
        <v>0.86</v>
      </c>
      <c r="L553" s="90">
        <v>0.875</v>
      </c>
      <c r="N553" s="3">
        <f>1-(N549*0.4)/100</f>
        <v>0.97199999999999998</v>
      </c>
    </row>
    <row r="554" spans="1:14">
      <c r="A554" s="88" t="s">
        <v>688</v>
      </c>
      <c r="B554" s="89">
        <f>B551*0.15</f>
        <v>3.5999999999999996</v>
      </c>
      <c r="C554" s="89">
        <f>(100-D554)/100</f>
        <v>0.90400000000000003</v>
      </c>
      <c r="D554" s="89">
        <f>D551*0.15</f>
        <v>9.6</v>
      </c>
      <c r="E554" s="90">
        <v>0.96399999999999997</v>
      </c>
      <c r="F554" s="90">
        <v>0.96699999999999997</v>
      </c>
      <c r="G554" s="90">
        <v>0.97</v>
      </c>
      <c r="H554" s="90">
        <v>0.96850000000000003</v>
      </c>
      <c r="I554" s="90">
        <v>0.96250000000000002</v>
      </c>
      <c r="J554" s="90">
        <v>0.94750000000000001</v>
      </c>
      <c r="K554" s="90">
        <v>0.95799999999999996</v>
      </c>
      <c r="L554" s="90">
        <v>0.96250000000000002</v>
      </c>
    </row>
    <row r="555" spans="1:14">
      <c r="A555" s="88" t="s">
        <v>689</v>
      </c>
      <c r="B555" s="89">
        <f>B551*0.3</f>
        <v>7.1999999999999993</v>
      </c>
      <c r="C555" s="89">
        <f>(100-D555)/100</f>
        <v>0.80799999999999994</v>
      </c>
      <c r="D555" s="89">
        <f>D551*0.3</f>
        <v>19.2</v>
      </c>
      <c r="E555" s="90">
        <v>0.90400000000000003</v>
      </c>
      <c r="F555" s="90">
        <v>0.91200000000000003</v>
      </c>
      <c r="G555" s="90">
        <v>0.92</v>
      </c>
      <c r="H555" s="90">
        <v>0.91600000000000004</v>
      </c>
      <c r="I555" s="90">
        <v>0.9</v>
      </c>
      <c r="J555" s="90">
        <v>0.86</v>
      </c>
      <c r="K555" s="90">
        <v>0.88800000000000001</v>
      </c>
      <c r="L555" s="90">
        <v>0.9</v>
      </c>
    </row>
    <row r="556" spans="1:14">
      <c r="A556" s="84" t="s">
        <v>823</v>
      </c>
      <c r="B556" s="85">
        <v>24</v>
      </c>
      <c r="C556" s="85"/>
      <c r="D556" s="85">
        <v>64</v>
      </c>
      <c r="E556" s="86">
        <f t="shared" ref="E556:L556" si="131">1 - (E557) * (E558) * (E559) * (E560)</f>
        <v>0.26992902144000008</v>
      </c>
      <c r="F556" s="86">
        <f t="shared" si="131"/>
        <v>0.24964080064000005</v>
      </c>
      <c r="G556" s="86">
        <f t="shared" si="131"/>
        <v>0.22896640000000001</v>
      </c>
      <c r="H556" s="86">
        <f t="shared" si="131"/>
        <v>0.23935214813999994</v>
      </c>
      <c r="I556" s="87">
        <f t="shared" si="131"/>
        <v>0.30936446464000011</v>
      </c>
      <c r="J556" s="87">
        <f t="shared" si="131"/>
        <v>0.30936446464000011</v>
      </c>
      <c r="K556" s="87">
        <f t="shared" si="131"/>
        <v>0.30936446464000011</v>
      </c>
      <c r="L556" s="87">
        <f t="shared" si="131"/>
        <v>0.37480633750000003</v>
      </c>
    </row>
    <row r="557" spans="1:14">
      <c r="A557" s="88" t="s">
        <v>686</v>
      </c>
      <c r="B557" s="89">
        <f>B556*0.15</f>
        <v>3.5999999999999996</v>
      </c>
      <c r="C557" s="89">
        <f>(100-D557)/100</f>
        <v>0.90400000000000003</v>
      </c>
      <c r="D557" s="89">
        <f>D556*0.15</f>
        <v>9.6</v>
      </c>
      <c r="E557" s="90">
        <v>0.95199999999999996</v>
      </c>
      <c r="F557" s="90">
        <v>0.95599999999999996</v>
      </c>
      <c r="G557" s="90">
        <v>0.96</v>
      </c>
      <c r="H557" s="90">
        <v>0.95799999999999996</v>
      </c>
      <c r="I557" s="90">
        <v>0.94399999999999995</v>
      </c>
      <c r="J557" s="90">
        <v>0.94399999999999995</v>
      </c>
      <c r="K557" s="90">
        <v>0.94399999999999995</v>
      </c>
      <c r="L557" s="90">
        <v>0.93</v>
      </c>
    </row>
    <row r="558" spans="1:14">
      <c r="A558" s="88" t="s">
        <v>687</v>
      </c>
      <c r="B558" s="89">
        <f>B556*0.4</f>
        <v>9.6000000000000014</v>
      </c>
      <c r="C558" s="89">
        <f>(100-D558)/100</f>
        <v>0.74400000000000011</v>
      </c>
      <c r="D558" s="89">
        <f>D556*0.4</f>
        <v>25.6</v>
      </c>
      <c r="E558" s="90">
        <v>0.88</v>
      </c>
      <c r="F558" s="90">
        <v>0.89</v>
      </c>
      <c r="G558" s="90">
        <v>0.9</v>
      </c>
      <c r="H558" s="90">
        <v>0.89500000000000002</v>
      </c>
      <c r="I558" s="90">
        <v>0.86</v>
      </c>
      <c r="J558" s="90">
        <v>0.86</v>
      </c>
      <c r="K558" s="90">
        <v>0.86</v>
      </c>
      <c r="L558" s="90">
        <v>0.82499999999999996</v>
      </c>
    </row>
    <row r="559" spans="1:14">
      <c r="A559" s="88" t="s">
        <v>688</v>
      </c>
      <c r="B559" s="89">
        <f>B556*0.15</f>
        <v>3.5999999999999996</v>
      </c>
      <c r="C559" s="89">
        <f>(100-D559)/100</f>
        <v>0.90400000000000003</v>
      </c>
      <c r="D559" s="89">
        <f>D556*0.15</f>
        <v>9.6</v>
      </c>
      <c r="E559" s="90">
        <v>0.96399999999999997</v>
      </c>
      <c r="F559" s="90">
        <v>0.96699999999999997</v>
      </c>
      <c r="G559" s="90">
        <v>0.97</v>
      </c>
      <c r="H559" s="90">
        <v>0.96850000000000003</v>
      </c>
      <c r="I559" s="90">
        <v>0.95799999999999996</v>
      </c>
      <c r="J559" s="90">
        <v>0.95799999999999996</v>
      </c>
      <c r="K559" s="90">
        <v>0.95799999999999996</v>
      </c>
      <c r="L559" s="90">
        <v>0.94750000000000001</v>
      </c>
    </row>
    <row r="560" spans="1:14">
      <c r="A560" s="88" t="s">
        <v>689</v>
      </c>
      <c r="B560" s="89">
        <f>B556*0.3</f>
        <v>7.1999999999999993</v>
      </c>
      <c r="C560" s="89">
        <f>(100-D560)/100</f>
        <v>0.80799999999999994</v>
      </c>
      <c r="D560" s="89">
        <f>D556*0.3</f>
        <v>19.2</v>
      </c>
      <c r="E560" s="90">
        <v>0.90400000000000003</v>
      </c>
      <c r="F560" s="90">
        <v>0.91200000000000003</v>
      </c>
      <c r="G560" s="90">
        <v>0.92</v>
      </c>
      <c r="H560" s="90">
        <v>0.91600000000000004</v>
      </c>
      <c r="I560" s="90">
        <v>0.88800000000000001</v>
      </c>
      <c r="J560" s="90">
        <v>0.88800000000000001</v>
      </c>
      <c r="K560" s="90">
        <v>0.88800000000000001</v>
      </c>
      <c r="L560" s="90">
        <v>0.86</v>
      </c>
    </row>
    <row r="561" spans="1:12">
      <c r="A561" s="84" t="s">
        <v>824</v>
      </c>
      <c r="B561" s="85">
        <v>24</v>
      </c>
      <c r="C561" s="85"/>
      <c r="D561" s="85">
        <v>64</v>
      </c>
      <c r="E561" s="86">
        <f t="shared" ref="E561:L561" si="132">1 - (E562) * (E563) * (E564) * (E565)</f>
        <v>0.26992902144000008</v>
      </c>
      <c r="F561" s="86">
        <f t="shared" si="132"/>
        <v>0.24964080064000005</v>
      </c>
      <c r="G561" s="86">
        <f t="shared" si="132"/>
        <v>0.22896640000000001</v>
      </c>
      <c r="H561" s="86">
        <f t="shared" si="132"/>
        <v>0.23935214813999994</v>
      </c>
      <c r="I561" s="87">
        <f t="shared" si="132"/>
        <v>0.30936446464000011</v>
      </c>
      <c r="J561" s="87">
        <f t="shared" si="132"/>
        <v>0.30936446464000011</v>
      </c>
      <c r="K561" s="87">
        <f t="shared" si="132"/>
        <v>0.30936446464000011</v>
      </c>
      <c r="L561" s="87">
        <f t="shared" si="132"/>
        <v>0.30936446464000011</v>
      </c>
    </row>
    <row r="562" spans="1:12">
      <c r="A562" s="88" t="s">
        <v>686</v>
      </c>
      <c r="B562" s="89">
        <f>B561*0.15</f>
        <v>3.5999999999999996</v>
      </c>
      <c r="C562" s="89">
        <f>(100-D562)/100</f>
        <v>0.90400000000000003</v>
      </c>
      <c r="D562" s="89">
        <f>D561*0.15</f>
        <v>9.6</v>
      </c>
      <c r="E562" s="90">
        <v>0.95199999999999996</v>
      </c>
      <c r="F562" s="90">
        <v>0.95599999999999996</v>
      </c>
      <c r="G562" s="90">
        <v>0.96</v>
      </c>
      <c r="H562" s="90">
        <v>0.95799999999999996</v>
      </c>
      <c r="I562" s="90">
        <v>0.94399999999999995</v>
      </c>
      <c r="J562" s="90">
        <v>0.94399999999999995</v>
      </c>
      <c r="K562" s="90">
        <v>0.94399999999999995</v>
      </c>
      <c r="L562" s="90">
        <v>0.94399999999999995</v>
      </c>
    </row>
    <row r="563" spans="1:12">
      <c r="A563" s="88" t="s">
        <v>687</v>
      </c>
      <c r="B563" s="89">
        <f>B561*0.4</f>
        <v>9.6000000000000014</v>
      </c>
      <c r="C563" s="89">
        <f>(100-D563)/100</f>
        <v>0.74400000000000011</v>
      </c>
      <c r="D563" s="89">
        <f>D561*0.4</f>
        <v>25.6</v>
      </c>
      <c r="E563" s="90">
        <v>0.88</v>
      </c>
      <c r="F563" s="90">
        <v>0.89</v>
      </c>
      <c r="G563" s="90">
        <v>0.9</v>
      </c>
      <c r="H563" s="90">
        <v>0.89500000000000002</v>
      </c>
      <c r="I563" s="90">
        <v>0.86</v>
      </c>
      <c r="J563" s="90">
        <v>0.86</v>
      </c>
      <c r="K563" s="90">
        <v>0.86</v>
      </c>
      <c r="L563" s="90">
        <v>0.86</v>
      </c>
    </row>
    <row r="564" spans="1:12">
      <c r="A564" s="88" t="s">
        <v>688</v>
      </c>
      <c r="B564" s="89">
        <f>B561*0.15</f>
        <v>3.5999999999999996</v>
      </c>
      <c r="C564" s="89">
        <f>(100-D564)/100</f>
        <v>0.90400000000000003</v>
      </c>
      <c r="D564" s="89">
        <f>D561*0.15</f>
        <v>9.6</v>
      </c>
      <c r="E564" s="90">
        <v>0.96399999999999997</v>
      </c>
      <c r="F564" s="90">
        <v>0.96699999999999997</v>
      </c>
      <c r="G564" s="90">
        <v>0.97</v>
      </c>
      <c r="H564" s="90">
        <v>0.96850000000000003</v>
      </c>
      <c r="I564" s="90">
        <v>0.95799999999999996</v>
      </c>
      <c r="J564" s="90">
        <v>0.95799999999999996</v>
      </c>
      <c r="K564" s="90">
        <v>0.95799999999999996</v>
      </c>
      <c r="L564" s="90">
        <v>0.95799999999999996</v>
      </c>
    </row>
    <row r="565" spans="1:12">
      <c r="A565" s="88" t="s">
        <v>689</v>
      </c>
      <c r="B565" s="89">
        <f>B561*0.3</f>
        <v>7.1999999999999993</v>
      </c>
      <c r="C565" s="89">
        <f>(100-D565)/100</f>
        <v>0.80799999999999994</v>
      </c>
      <c r="D565" s="89">
        <f>D561*0.3</f>
        <v>19.2</v>
      </c>
      <c r="E565" s="90">
        <v>0.90400000000000003</v>
      </c>
      <c r="F565" s="90">
        <v>0.91200000000000003</v>
      </c>
      <c r="G565" s="90">
        <v>0.92</v>
      </c>
      <c r="H565" s="90">
        <v>0.91600000000000004</v>
      </c>
      <c r="I565" s="90">
        <v>0.88800000000000001</v>
      </c>
      <c r="J565" s="90">
        <v>0.88800000000000001</v>
      </c>
      <c r="K565" s="90">
        <v>0.88800000000000001</v>
      </c>
      <c r="L565" s="90">
        <v>0.88800000000000001</v>
      </c>
    </row>
    <row r="566" spans="1:12">
      <c r="A566" s="91" t="s">
        <v>825</v>
      </c>
      <c r="B566" s="85">
        <v>24</v>
      </c>
      <c r="C566" s="85"/>
      <c r="D566" s="85">
        <v>64</v>
      </c>
      <c r="E566" s="86">
        <f t="shared" ref="E566:L566" si="133">1 - (E567) * (E568) * (E569) * (E570)</f>
        <v>0.26992902144000008</v>
      </c>
      <c r="F566" s="86">
        <f t="shared" si="133"/>
        <v>0.24964080064000005</v>
      </c>
      <c r="G566" s="86">
        <f t="shared" si="133"/>
        <v>0.22896640000000001</v>
      </c>
      <c r="H566" s="86">
        <f t="shared" si="133"/>
        <v>0.23935214813999994</v>
      </c>
      <c r="I566" s="87">
        <f t="shared" si="133"/>
        <v>0.30936446464000011</v>
      </c>
      <c r="J566" s="87">
        <f t="shared" si="133"/>
        <v>0.30936446464000011</v>
      </c>
      <c r="K566" s="87">
        <f t="shared" si="133"/>
        <v>0.27992968750000002</v>
      </c>
      <c r="L566" s="87">
        <f t="shared" si="133"/>
        <v>0.30936446464000011</v>
      </c>
    </row>
    <row r="567" spans="1:12">
      <c r="A567" s="88" t="s">
        <v>686</v>
      </c>
      <c r="B567" s="89">
        <f>B566*0.15</f>
        <v>3.5999999999999996</v>
      </c>
      <c r="C567" s="89">
        <f>(100-D567)/100</f>
        <v>0.90400000000000003</v>
      </c>
      <c r="D567" s="89">
        <f>D566*0.15</f>
        <v>9.6</v>
      </c>
      <c r="E567" s="90">
        <v>0.95199999999999996</v>
      </c>
      <c r="F567" s="90">
        <v>0.95599999999999996</v>
      </c>
      <c r="G567" s="90">
        <v>0.96</v>
      </c>
      <c r="H567" s="90">
        <v>0.95799999999999996</v>
      </c>
      <c r="I567" s="90">
        <v>0.94399999999999995</v>
      </c>
      <c r="J567" s="90">
        <v>0.94399999999999995</v>
      </c>
      <c r="K567" s="90">
        <v>0.95</v>
      </c>
      <c r="L567" s="90">
        <v>0.94399999999999995</v>
      </c>
    </row>
    <row r="568" spans="1:12">
      <c r="A568" s="88" t="s">
        <v>687</v>
      </c>
      <c r="B568" s="89">
        <f>B566*0.4</f>
        <v>9.6000000000000014</v>
      </c>
      <c r="C568" s="89">
        <f>(100-D568)/100</f>
        <v>0.74400000000000011</v>
      </c>
      <c r="D568" s="89">
        <f>D566*0.4</f>
        <v>25.6</v>
      </c>
      <c r="E568" s="90">
        <v>0.88</v>
      </c>
      <c r="F568" s="90">
        <v>0.89</v>
      </c>
      <c r="G568" s="90">
        <v>0.9</v>
      </c>
      <c r="H568" s="90">
        <v>0.89500000000000002</v>
      </c>
      <c r="I568" s="90">
        <v>0.86</v>
      </c>
      <c r="J568" s="90">
        <v>0.86</v>
      </c>
      <c r="K568" s="90">
        <v>0.875</v>
      </c>
      <c r="L568" s="90">
        <v>0.86</v>
      </c>
    </row>
    <row r="569" spans="1:12">
      <c r="A569" s="88" t="s">
        <v>688</v>
      </c>
      <c r="B569" s="89">
        <f>B566*0.15</f>
        <v>3.5999999999999996</v>
      </c>
      <c r="C569" s="89">
        <f>(100-D569)/100</f>
        <v>0.90400000000000003</v>
      </c>
      <c r="D569" s="89">
        <f>D566*0.15</f>
        <v>9.6</v>
      </c>
      <c r="E569" s="90">
        <v>0.96399999999999997</v>
      </c>
      <c r="F569" s="90">
        <v>0.96699999999999997</v>
      </c>
      <c r="G569" s="90">
        <v>0.97</v>
      </c>
      <c r="H569" s="90">
        <v>0.96850000000000003</v>
      </c>
      <c r="I569" s="90">
        <v>0.95799999999999996</v>
      </c>
      <c r="J569" s="90">
        <v>0.95799999999999996</v>
      </c>
      <c r="K569" s="90">
        <v>0.96250000000000002</v>
      </c>
      <c r="L569" s="90">
        <v>0.95799999999999996</v>
      </c>
    </row>
    <row r="570" spans="1:12">
      <c r="A570" s="88" t="s">
        <v>689</v>
      </c>
      <c r="B570" s="89">
        <f>B566*0.3</f>
        <v>7.1999999999999993</v>
      </c>
      <c r="C570" s="89">
        <f>(100-D570)/100</f>
        <v>0.80799999999999994</v>
      </c>
      <c r="D570" s="89">
        <f>D566*0.3</f>
        <v>19.2</v>
      </c>
      <c r="E570" s="90">
        <v>0.90400000000000003</v>
      </c>
      <c r="F570" s="90">
        <v>0.91200000000000003</v>
      </c>
      <c r="G570" s="90">
        <v>0.92</v>
      </c>
      <c r="H570" s="90">
        <v>0.91600000000000004</v>
      </c>
      <c r="I570" s="90">
        <v>0.88800000000000001</v>
      </c>
      <c r="J570" s="90">
        <v>0.88800000000000001</v>
      </c>
      <c r="K570" s="90">
        <v>0.9</v>
      </c>
      <c r="L570" s="90">
        <v>0.88800000000000001</v>
      </c>
    </row>
    <row r="571" spans="1:12">
      <c r="A571" s="91" t="s">
        <v>826</v>
      </c>
      <c r="B571" s="85">
        <v>23</v>
      </c>
      <c r="C571" s="85"/>
      <c r="D571" s="85">
        <v>63</v>
      </c>
      <c r="E571" s="86">
        <f t="shared" ref="E571:L571" si="134">1 - (E572) * (E573) * (E574) * (E575)</f>
        <v>0.25983290853999996</v>
      </c>
      <c r="F571" s="86">
        <f t="shared" si="134"/>
        <v>0.23935214813999994</v>
      </c>
      <c r="G571" s="86">
        <f t="shared" si="134"/>
        <v>0.21848300373999996</v>
      </c>
      <c r="H571" s="86">
        <f t="shared" si="134"/>
        <v>0.22896640000000001</v>
      </c>
      <c r="I571" s="87">
        <f t="shared" si="134"/>
        <v>0.37480633750000003</v>
      </c>
      <c r="J571" s="87">
        <f t="shared" si="134"/>
        <v>0.41885439999999996</v>
      </c>
      <c r="K571" s="87">
        <f t="shared" si="134"/>
        <v>0.30936446464000011</v>
      </c>
      <c r="L571" s="87">
        <f t="shared" si="134"/>
        <v>0.35656423374000001</v>
      </c>
    </row>
    <row r="572" spans="1:12">
      <c r="A572" s="88" t="s">
        <v>686</v>
      </c>
      <c r="B572" s="89">
        <f>B571*0.15</f>
        <v>3.4499999999999997</v>
      </c>
      <c r="C572" s="89">
        <f>(100-D572)/100</f>
        <v>0.90549999999999997</v>
      </c>
      <c r="D572" s="89">
        <f>D571*0.15</f>
        <v>9.4499999999999993</v>
      </c>
      <c r="E572" s="90">
        <v>0.95399999999999996</v>
      </c>
      <c r="F572" s="90">
        <v>0.95799999999999996</v>
      </c>
      <c r="G572" s="90">
        <v>0.96199999999999997</v>
      </c>
      <c r="H572" s="90">
        <v>0.96</v>
      </c>
      <c r="I572" s="90">
        <v>0.93</v>
      </c>
      <c r="J572" s="90">
        <v>0.92</v>
      </c>
      <c r="K572" s="90">
        <v>0.94399999999999995</v>
      </c>
      <c r="L572" s="90">
        <v>0.93400000000000005</v>
      </c>
    </row>
    <row r="573" spans="1:12">
      <c r="A573" s="88" t="s">
        <v>687</v>
      </c>
      <c r="B573" s="89">
        <f>B571*0.4</f>
        <v>9.2000000000000011</v>
      </c>
      <c r="C573" s="89">
        <f>(100-D573)/100</f>
        <v>0.748</v>
      </c>
      <c r="D573" s="89">
        <f>D571*0.4</f>
        <v>25.200000000000003</v>
      </c>
      <c r="E573" s="90">
        <v>0.88500000000000001</v>
      </c>
      <c r="F573" s="90">
        <v>0.89500000000000002</v>
      </c>
      <c r="G573" s="90">
        <v>0.90500000000000003</v>
      </c>
      <c r="H573" s="90">
        <v>0.9</v>
      </c>
      <c r="I573" s="90">
        <v>0.82499999999999996</v>
      </c>
      <c r="J573" s="90">
        <v>0.8</v>
      </c>
      <c r="K573" s="90">
        <v>0.86</v>
      </c>
      <c r="L573" s="90">
        <v>0.83499999999999996</v>
      </c>
    </row>
    <row r="574" spans="1:12">
      <c r="A574" s="88" t="s">
        <v>688</v>
      </c>
      <c r="B574" s="89">
        <f>B571*0.15</f>
        <v>3.4499999999999997</v>
      </c>
      <c r="C574" s="89">
        <f>(100-D574)/100</f>
        <v>0.90549999999999997</v>
      </c>
      <c r="D574" s="89">
        <f>D571*0.15</f>
        <v>9.4499999999999993</v>
      </c>
      <c r="E574" s="90">
        <v>0.96550000000000002</v>
      </c>
      <c r="F574" s="90">
        <v>0.96850000000000003</v>
      </c>
      <c r="G574" s="90">
        <v>0.97150000000000003</v>
      </c>
      <c r="H574" s="90">
        <v>0.97</v>
      </c>
      <c r="I574" s="90">
        <v>0.94750000000000001</v>
      </c>
      <c r="J574" s="90">
        <v>0.94</v>
      </c>
      <c r="K574" s="90">
        <v>0.95799999999999996</v>
      </c>
      <c r="L574" s="90">
        <v>0.95050000000000001</v>
      </c>
    </row>
    <row r="575" spans="1:12">
      <c r="A575" s="88" t="s">
        <v>689</v>
      </c>
      <c r="B575" s="89">
        <f>B571*0.3</f>
        <v>6.8999999999999995</v>
      </c>
      <c r="C575" s="89">
        <f>(100-D575)/100</f>
        <v>0.81099999999999994</v>
      </c>
      <c r="D575" s="89">
        <f>D571*0.3</f>
        <v>18.899999999999999</v>
      </c>
      <c r="E575" s="90">
        <v>0.90800000000000003</v>
      </c>
      <c r="F575" s="90">
        <v>0.91600000000000004</v>
      </c>
      <c r="G575" s="90">
        <v>0.92400000000000004</v>
      </c>
      <c r="H575" s="90">
        <v>0.92</v>
      </c>
      <c r="I575" s="90">
        <v>0.86</v>
      </c>
      <c r="J575" s="90">
        <v>0.84</v>
      </c>
      <c r="K575" s="90">
        <v>0.88800000000000001</v>
      </c>
      <c r="L575" s="90">
        <v>0.86799999999999999</v>
      </c>
    </row>
    <row r="576" spans="1:12">
      <c r="A576" s="91" t="s">
        <v>827</v>
      </c>
      <c r="B576" s="85">
        <v>23</v>
      </c>
      <c r="C576" s="85"/>
      <c r="D576" s="85">
        <v>63</v>
      </c>
      <c r="E576" s="86">
        <f t="shared" ref="E576:L576" si="135">1 - (E577) * (E578) * (E579) * (E580)</f>
        <v>0.25983290853999996</v>
      </c>
      <c r="F576" s="86">
        <f t="shared" si="135"/>
        <v>0.23935214813999994</v>
      </c>
      <c r="G576" s="86">
        <f t="shared" si="135"/>
        <v>0.21848300373999996</v>
      </c>
      <c r="H576" s="86">
        <f t="shared" si="135"/>
        <v>0.22896640000000001</v>
      </c>
      <c r="I576" s="87">
        <f t="shared" si="135"/>
        <v>0.50049999999999994</v>
      </c>
      <c r="J576" s="87">
        <f t="shared" si="135"/>
        <v>0.30936446464000011</v>
      </c>
      <c r="K576" s="87">
        <f t="shared" si="135"/>
        <v>0.30936446464000011</v>
      </c>
      <c r="L576" s="87">
        <f t="shared" si="135"/>
        <v>0.30936446464000011</v>
      </c>
    </row>
    <row r="577" spans="1:12">
      <c r="A577" s="88" t="s">
        <v>686</v>
      </c>
      <c r="B577" s="89">
        <f>B576*0.15</f>
        <v>3.4499999999999997</v>
      </c>
      <c r="C577" s="89">
        <f>(100-D577)/100</f>
        <v>0.90549999999999997</v>
      </c>
      <c r="D577" s="89">
        <f>D576*0.15</f>
        <v>9.4499999999999993</v>
      </c>
      <c r="E577" s="90">
        <v>0.95399999999999996</v>
      </c>
      <c r="F577" s="90">
        <v>0.95799999999999996</v>
      </c>
      <c r="G577" s="90">
        <v>0.96199999999999997</v>
      </c>
      <c r="H577" s="90">
        <v>0.96</v>
      </c>
      <c r="I577" s="90">
        <v>0.9</v>
      </c>
      <c r="J577" s="90">
        <v>0.94399999999999995</v>
      </c>
      <c r="K577" s="90">
        <v>0.94399999999999995</v>
      </c>
      <c r="L577" s="90">
        <v>0.94399999999999995</v>
      </c>
    </row>
    <row r="578" spans="1:12">
      <c r="A578" s="88" t="s">
        <v>687</v>
      </c>
      <c r="B578" s="89">
        <f>B576*0.4</f>
        <v>9.2000000000000011</v>
      </c>
      <c r="C578" s="89">
        <f>(100-D578)/100</f>
        <v>0.748</v>
      </c>
      <c r="D578" s="89">
        <f>D576*0.4</f>
        <v>25.200000000000003</v>
      </c>
      <c r="E578" s="90">
        <v>0.88500000000000001</v>
      </c>
      <c r="F578" s="90">
        <v>0.89500000000000002</v>
      </c>
      <c r="G578" s="90">
        <v>0.90500000000000003</v>
      </c>
      <c r="H578" s="90">
        <v>0.9</v>
      </c>
      <c r="I578" s="90">
        <v>0.75</v>
      </c>
      <c r="J578" s="90">
        <v>0.86</v>
      </c>
      <c r="K578" s="90">
        <v>0.86</v>
      </c>
      <c r="L578" s="90">
        <v>0.86</v>
      </c>
    </row>
    <row r="579" spans="1:12">
      <c r="A579" s="88" t="s">
        <v>688</v>
      </c>
      <c r="B579" s="89">
        <f>B576*0.15</f>
        <v>3.4499999999999997</v>
      </c>
      <c r="C579" s="89">
        <f>(100-D579)/100</f>
        <v>0.90549999999999997</v>
      </c>
      <c r="D579" s="89">
        <f>D576*0.15</f>
        <v>9.4499999999999993</v>
      </c>
      <c r="E579" s="90">
        <v>0.96550000000000002</v>
      </c>
      <c r="F579" s="90">
        <v>0.96850000000000003</v>
      </c>
      <c r="G579" s="90">
        <v>0.97150000000000003</v>
      </c>
      <c r="H579" s="90">
        <v>0.97</v>
      </c>
      <c r="I579" s="90">
        <v>0.92500000000000004</v>
      </c>
      <c r="J579" s="90">
        <v>0.95799999999999996</v>
      </c>
      <c r="K579" s="90">
        <v>0.95799999999999996</v>
      </c>
      <c r="L579" s="90">
        <v>0.95799999999999996</v>
      </c>
    </row>
    <row r="580" spans="1:12">
      <c r="A580" s="88" t="s">
        <v>689</v>
      </c>
      <c r="B580" s="89">
        <f>B576*0.3</f>
        <v>6.8999999999999995</v>
      </c>
      <c r="C580" s="89">
        <f>(100-D580)/100</f>
        <v>0.81099999999999994</v>
      </c>
      <c r="D580" s="89">
        <f>D576*0.3</f>
        <v>18.899999999999999</v>
      </c>
      <c r="E580" s="90">
        <v>0.90800000000000003</v>
      </c>
      <c r="F580" s="90">
        <v>0.91600000000000004</v>
      </c>
      <c r="G580" s="90">
        <v>0.92400000000000004</v>
      </c>
      <c r="H580" s="90">
        <v>0.92</v>
      </c>
      <c r="I580" s="90">
        <v>0.8</v>
      </c>
      <c r="J580" s="90">
        <v>0.88800000000000001</v>
      </c>
      <c r="K580" s="90">
        <v>0.88800000000000001</v>
      </c>
      <c r="L580" s="90">
        <v>0.88800000000000001</v>
      </c>
    </row>
    <row r="581" spans="1:12">
      <c r="A581" s="84" t="s">
        <v>828</v>
      </c>
      <c r="B581" s="85">
        <v>23</v>
      </c>
      <c r="C581" s="85"/>
      <c r="D581" s="85">
        <v>63</v>
      </c>
      <c r="E581" s="86">
        <f t="shared" ref="E581:L581" si="136">1 - (E582) * (E583) * (E584) * (E585)</f>
        <v>0.25293337065999999</v>
      </c>
      <c r="F581" s="86">
        <f t="shared" si="136"/>
        <v>0.2322836600999999</v>
      </c>
      <c r="G581" s="86">
        <f t="shared" si="136"/>
        <v>0.21124301097999998</v>
      </c>
      <c r="H581" s="86">
        <f t="shared" si="136"/>
        <v>0.22181247999999998</v>
      </c>
      <c r="I581" s="87">
        <f t="shared" si="136"/>
        <v>0.30936446464000011</v>
      </c>
      <c r="J581" s="87">
        <f t="shared" si="136"/>
        <v>0.27992968750000002</v>
      </c>
      <c r="K581" s="87">
        <f t="shared" si="136"/>
        <v>0.22896640000000001</v>
      </c>
      <c r="L581" s="87">
        <f t="shared" si="136"/>
        <v>0.30936446464000011</v>
      </c>
    </row>
    <row r="582" spans="1:12">
      <c r="A582" s="88" t="s">
        <v>686</v>
      </c>
      <c r="B582" s="89">
        <f>B581*0.15</f>
        <v>3.4499999999999997</v>
      </c>
      <c r="C582" s="89">
        <f>(100-D582)/100</f>
        <v>0.90549999999999997</v>
      </c>
      <c r="D582" s="89">
        <f>D581*0.15</f>
        <v>9.4499999999999993</v>
      </c>
      <c r="E582" s="90">
        <v>0.95399999999999996</v>
      </c>
      <c r="F582" s="90">
        <v>0.95799999999999996</v>
      </c>
      <c r="G582" s="90">
        <v>0.96199999999999997</v>
      </c>
      <c r="H582" s="90">
        <v>0.96</v>
      </c>
      <c r="I582" s="90">
        <v>0.94399999999999995</v>
      </c>
      <c r="J582" s="90">
        <v>0.95</v>
      </c>
      <c r="K582" s="90">
        <v>0.96</v>
      </c>
      <c r="L582" s="90">
        <v>0.94399999999999995</v>
      </c>
    </row>
    <row r="583" spans="1:12">
      <c r="A583" s="88" t="s">
        <v>687</v>
      </c>
      <c r="B583" s="89">
        <f>B581*0.4</f>
        <v>9.2000000000000011</v>
      </c>
      <c r="C583" s="89">
        <f>(100-D583)/100</f>
        <v>0.748</v>
      </c>
      <c r="D583" s="89">
        <f>D581*0.4</f>
        <v>25.200000000000003</v>
      </c>
      <c r="E583" s="90">
        <v>0.88500000000000001</v>
      </c>
      <c r="F583" s="90">
        <v>0.89500000000000002</v>
      </c>
      <c r="G583" s="90">
        <v>0.90500000000000003</v>
      </c>
      <c r="H583" s="90">
        <v>0.9</v>
      </c>
      <c r="I583" s="90">
        <v>0.86</v>
      </c>
      <c r="J583" s="90">
        <v>0.875</v>
      </c>
      <c r="K583" s="90">
        <v>0.9</v>
      </c>
      <c r="L583" s="90">
        <v>0.86</v>
      </c>
    </row>
    <row r="584" spans="1:12">
      <c r="A584" s="88" t="s">
        <v>688</v>
      </c>
      <c r="B584" s="89">
        <f>B581*0.15</f>
        <v>3.4499999999999997</v>
      </c>
      <c r="C584" s="89">
        <f>(100-D584)/100</f>
        <v>0.90549999999999997</v>
      </c>
      <c r="D584" s="89">
        <f>D581*0.15</f>
        <v>9.4499999999999993</v>
      </c>
      <c r="E584" s="90">
        <v>0.97450000000000003</v>
      </c>
      <c r="F584" s="90">
        <v>0.97750000000000004</v>
      </c>
      <c r="G584" s="90">
        <v>0.98050000000000004</v>
      </c>
      <c r="H584" s="90">
        <v>0.97899999999999998</v>
      </c>
      <c r="I584" s="90">
        <v>0.95799999999999996</v>
      </c>
      <c r="J584" s="90">
        <v>0.96250000000000002</v>
      </c>
      <c r="K584" s="90">
        <v>0.97</v>
      </c>
      <c r="L584" s="90">
        <v>0.95799999999999996</v>
      </c>
    </row>
    <row r="585" spans="1:12">
      <c r="A585" s="88" t="s">
        <v>689</v>
      </c>
      <c r="B585" s="89">
        <f>B581*0.3</f>
        <v>6.8999999999999995</v>
      </c>
      <c r="C585" s="89">
        <f>(100-D585)/100</f>
        <v>0.81099999999999994</v>
      </c>
      <c r="D585" s="89">
        <f>D581*0.3</f>
        <v>18.899999999999999</v>
      </c>
      <c r="E585" s="90">
        <v>0.90800000000000003</v>
      </c>
      <c r="F585" s="90">
        <v>0.91600000000000004</v>
      </c>
      <c r="G585" s="90">
        <v>0.92400000000000004</v>
      </c>
      <c r="H585" s="90">
        <v>0.92</v>
      </c>
      <c r="I585" s="90">
        <v>0.88800000000000001</v>
      </c>
      <c r="J585" s="90">
        <v>0.9</v>
      </c>
      <c r="K585" s="90">
        <v>0.92</v>
      </c>
      <c r="L585" s="90">
        <v>0.88800000000000001</v>
      </c>
    </row>
    <row r="586" spans="1:12">
      <c r="A586" s="91" t="s">
        <v>829</v>
      </c>
      <c r="B586" s="85">
        <v>22</v>
      </c>
      <c r="C586" s="85"/>
      <c r="D586" s="85">
        <v>62</v>
      </c>
      <c r="E586" s="86">
        <f t="shared" ref="E586:L586" si="137">1 - (E587) * (E588) * (E589) * (E590)</f>
        <v>0.24964080064000005</v>
      </c>
      <c r="F586" s="86">
        <f t="shared" si="137"/>
        <v>0.22896640000000001</v>
      </c>
      <c r="G586" s="86">
        <f t="shared" si="137"/>
        <v>0.20790140544000002</v>
      </c>
      <c r="H586" s="86">
        <f t="shared" si="137"/>
        <v>0.21848300373999996</v>
      </c>
      <c r="I586" s="87">
        <f t="shared" si="137"/>
        <v>0.30936446464000011</v>
      </c>
      <c r="J586" s="87">
        <f t="shared" si="137"/>
        <v>0.41885439999999996</v>
      </c>
      <c r="K586" s="87">
        <f t="shared" si="137"/>
        <v>0.22896640000000001</v>
      </c>
      <c r="L586" s="87">
        <f t="shared" si="137"/>
        <v>0.41885439999999996</v>
      </c>
    </row>
    <row r="587" spans="1:12">
      <c r="A587" s="88" t="s">
        <v>686</v>
      </c>
      <c r="B587" s="89">
        <f>B586*0.15</f>
        <v>3.3</v>
      </c>
      <c r="C587" s="89">
        <f>(100-D587)/100</f>
        <v>0.90700000000000003</v>
      </c>
      <c r="D587" s="89">
        <f>D586*0.15</f>
        <v>9.2999999999999989</v>
      </c>
      <c r="E587" s="90">
        <v>0.95599999999999996</v>
      </c>
      <c r="F587" s="90">
        <v>0.96</v>
      </c>
      <c r="G587" s="90">
        <v>0.96399999999999997</v>
      </c>
      <c r="H587" s="90">
        <v>0.96199999999999997</v>
      </c>
      <c r="I587" s="90">
        <v>0.94399999999999995</v>
      </c>
      <c r="J587" s="90">
        <v>0.92</v>
      </c>
      <c r="K587" s="90">
        <v>0.96</v>
      </c>
      <c r="L587" s="90">
        <v>0.92</v>
      </c>
    </row>
    <row r="588" spans="1:12">
      <c r="A588" s="88" t="s">
        <v>687</v>
      </c>
      <c r="B588" s="89">
        <f>B586*0.4</f>
        <v>8.8000000000000007</v>
      </c>
      <c r="C588" s="89">
        <f>(100-D588)/100</f>
        <v>0.752</v>
      </c>
      <c r="D588" s="89">
        <f>D586*0.4</f>
        <v>24.8</v>
      </c>
      <c r="E588" s="90">
        <v>0.89</v>
      </c>
      <c r="F588" s="90">
        <v>0.9</v>
      </c>
      <c r="G588" s="90">
        <v>0.91</v>
      </c>
      <c r="H588" s="90">
        <v>0.90500000000000003</v>
      </c>
      <c r="I588" s="90">
        <v>0.86</v>
      </c>
      <c r="J588" s="90">
        <v>0.8</v>
      </c>
      <c r="K588" s="90">
        <v>0.9</v>
      </c>
      <c r="L588" s="90">
        <v>0.8</v>
      </c>
    </row>
    <row r="589" spans="1:12">
      <c r="A589" s="88" t="s">
        <v>688</v>
      </c>
      <c r="B589" s="89">
        <f>B586*0.15</f>
        <v>3.3</v>
      </c>
      <c r="C589" s="89">
        <f>(100-D589)/100</f>
        <v>0.90700000000000003</v>
      </c>
      <c r="D589" s="89">
        <f>D586*0.15</f>
        <v>9.2999999999999989</v>
      </c>
      <c r="E589" s="90">
        <v>0.96699999999999997</v>
      </c>
      <c r="F589" s="90">
        <v>0.97</v>
      </c>
      <c r="G589" s="90">
        <v>0.97299999999999998</v>
      </c>
      <c r="H589" s="90">
        <v>0.97150000000000003</v>
      </c>
      <c r="I589" s="90">
        <v>0.95799999999999996</v>
      </c>
      <c r="J589" s="90">
        <v>0.94</v>
      </c>
      <c r="K589" s="90">
        <v>0.97</v>
      </c>
      <c r="L589" s="90">
        <v>0.94</v>
      </c>
    </row>
    <row r="590" spans="1:12">
      <c r="A590" s="88" t="s">
        <v>689</v>
      </c>
      <c r="B590" s="89">
        <f>B586*0.3</f>
        <v>6.6</v>
      </c>
      <c r="C590" s="89">
        <f>(100-D590)/100</f>
        <v>0.81400000000000006</v>
      </c>
      <c r="D590" s="89">
        <f>D586*0.3</f>
        <v>18.599999999999998</v>
      </c>
      <c r="E590" s="90">
        <v>0.91200000000000003</v>
      </c>
      <c r="F590" s="90">
        <v>0.92</v>
      </c>
      <c r="G590" s="90">
        <v>0.92800000000000005</v>
      </c>
      <c r="H590" s="90">
        <v>0.92400000000000004</v>
      </c>
      <c r="I590" s="90">
        <v>0.88800000000000001</v>
      </c>
      <c r="J590" s="90">
        <v>0.84</v>
      </c>
      <c r="K590" s="90">
        <v>0.92</v>
      </c>
      <c r="L590" s="90">
        <v>0.84</v>
      </c>
    </row>
    <row r="591" spans="1:12">
      <c r="A591" s="91" t="s">
        <v>830</v>
      </c>
      <c r="B591" s="85">
        <v>22</v>
      </c>
      <c r="C591" s="85"/>
      <c r="D591" s="85">
        <v>62</v>
      </c>
      <c r="E591" s="86">
        <f t="shared" ref="E591:L591" si="138">1 - (E592) * (E593) * (E594) * (E595)</f>
        <v>0.24964080064000005</v>
      </c>
      <c r="F591" s="86">
        <f t="shared" si="138"/>
        <v>0.22896640000000001</v>
      </c>
      <c r="G591" s="86">
        <f t="shared" si="138"/>
        <v>0.20790140544000002</v>
      </c>
      <c r="H591" s="86">
        <f t="shared" si="138"/>
        <v>0.21848300373999996</v>
      </c>
      <c r="I591" s="87">
        <f t="shared" si="138"/>
        <v>0.30936446464000011</v>
      </c>
      <c r="J591" s="87">
        <f t="shared" si="138"/>
        <v>0.41885439999999996</v>
      </c>
      <c r="K591" s="87">
        <f t="shared" si="138"/>
        <v>0.30936446464000011</v>
      </c>
      <c r="L591" s="87">
        <f t="shared" si="138"/>
        <v>0.30936446464000011</v>
      </c>
    </row>
    <row r="592" spans="1:12">
      <c r="A592" s="88" t="s">
        <v>686</v>
      </c>
      <c r="B592" s="89">
        <f>B591*0.15</f>
        <v>3.3</v>
      </c>
      <c r="C592" s="89">
        <f>(100-D592)/100</f>
        <v>0.90700000000000003</v>
      </c>
      <c r="D592" s="89">
        <f>D591*0.15</f>
        <v>9.2999999999999989</v>
      </c>
      <c r="E592" s="90">
        <v>0.95599999999999996</v>
      </c>
      <c r="F592" s="90">
        <v>0.96</v>
      </c>
      <c r="G592" s="90">
        <v>0.96399999999999997</v>
      </c>
      <c r="H592" s="90">
        <v>0.96199999999999997</v>
      </c>
      <c r="I592" s="90">
        <v>0.94399999999999995</v>
      </c>
      <c r="J592" s="90">
        <v>0.92</v>
      </c>
      <c r="K592" s="90">
        <v>0.94399999999999995</v>
      </c>
      <c r="L592" s="90">
        <v>0.94399999999999995</v>
      </c>
    </row>
    <row r="593" spans="1:12">
      <c r="A593" s="88" t="s">
        <v>687</v>
      </c>
      <c r="B593" s="89">
        <f>B591*0.4</f>
        <v>8.8000000000000007</v>
      </c>
      <c r="C593" s="89">
        <f>(100-D593)/100</f>
        <v>0.752</v>
      </c>
      <c r="D593" s="89">
        <f>D591*0.4</f>
        <v>24.8</v>
      </c>
      <c r="E593" s="90">
        <v>0.89</v>
      </c>
      <c r="F593" s="90">
        <v>0.9</v>
      </c>
      <c r="G593" s="90">
        <v>0.91</v>
      </c>
      <c r="H593" s="90">
        <v>0.90500000000000003</v>
      </c>
      <c r="I593" s="90">
        <v>0.86</v>
      </c>
      <c r="J593" s="90">
        <v>0.8</v>
      </c>
      <c r="K593" s="90">
        <v>0.86</v>
      </c>
      <c r="L593" s="90">
        <v>0.86</v>
      </c>
    </row>
    <row r="594" spans="1:12">
      <c r="A594" s="88" t="s">
        <v>688</v>
      </c>
      <c r="B594" s="89">
        <f>B591*0.15</f>
        <v>3.3</v>
      </c>
      <c r="C594" s="89">
        <f>(100-D594)/100</f>
        <v>0.90700000000000003</v>
      </c>
      <c r="D594" s="89">
        <f>D591*0.15</f>
        <v>9.2999999999999989</v>
      </c>
      <c r="E594" s="90">
        <v>0.96699999999999997</v>
      </c>
      <c r="F594" s="90">
        <v>0.97</v>
      </c>
      <c r="G594" s="90">
        <v>0.97299999999999998</v>
      </c>
      <c r="H594" s="90">
        <v>0.97150000000000003</v>
      </c>
      <c r="I594" s="90">
        <v>0.95799999999999996</v>
      </c>
      <c r="J594" s="90">
        <v>0.94</v>
      </c>
      <c r="K594" s="90">
        <v>0.95799999999999996</v>
      </c>
      <c r="L594" s="90">
        <v>0.95799999999999996</v>
      </c>
    </row>
    <row r="595" spans="1:12">
      <c r="A595" s="88" t="s">
        <v>689</v>
      </c>
      <c r="B595" s="89">
        <f>B591*0.3</f>
        <v>6.6</v>
      </c>
      <c r="C595" s="89">
        <f>(100-D595)/100</f>
        <v>0.81400000000000006</v>
      </c>
      <c r="D595" s="89">
        <f>D591*0.3</f>
        <v>18.599999999999998</v>
      </c>
      <c r="E595" s="90">
        <v>0.91200000000000003</v>
      </c>
      <c r="F595" s="90">
        <v>0.92</v>
      </c>
      <c r="G595" s="90">
        <v>0.92800000000000005</v>
      </c>
      <c r="H595" s="90">
        <v>0.92400000000000004</v>
      </c>
      <c r="I595" s="90">
        <v>0.88800000000000001</v>
      </c>
      <c r="J595" s="90">
        <v>0.84</v>
      </c>
      <c r="K595" s="90">
        <v>0.88800000000000001</v>
      </c>
      <c r="L595" s="90">
        <v>0.88800000000000001</v>
      </c>
    </row>
    <row r="596" spans="1:12">
      <c r="A596" s="91" t="s">
        <v>831</v>
      </c>
      <c r="B596" s="85">
        <v>22</v>
      </c>
      <c r="C596" s="85"/>
      <c r="D596" s="85">
        <v>62</v>
      </c>
      <c r="E596" s="86">
        <f t="shared" ref="E596:L596" si="139">1 - (E597) * (E598) * (E599) * (E600)</f>
        <v>0.24964080064000005</v>
      </c>
      <c r="F596" s="86">
        <f t="shared" si="139"/>
        <v>0.22896640000000001</v>
      </c>
      <c r="G596" s="86">
        <f t="shared" si="139"/>
        <v>0.20790140544000002</v>
      </c>
      <c r="H596" s="86">
        <f t="shared" si="139"/>
        <v>0.21848300373999996</v>
      </c>
      <c r="I596" s="87">
        <f t="shared" si="139"/>
        <v>0.22896640000000001</v>
      </c>
      <c r="J596" s="87">
        <f t="shared" si="139"/>
        <v>0.22896640000000001</v>
      </c>
      <c r="K596" s="87">
        <f t="shared" si="139"/>
        <v>0.35656423374000001</v>
      </c>
      <c r="L596" s="87">
        <f t="shared" si="139"/>
        <v>0.35656423374000001</v>
      </c>
    </row>
    <row r="597" spans="1:12">
      <c r="A597" s="88" t="s">
        <v>686</v>
      </c>
      <c r="B597" s="89">
        <f>B596*0.15</f>
        <v>3.3</v>
      </c>
      <c r="C597" s="89">
        <f>(100-D597)/100</f>
        <v>0.90700000000000003</v>
      </c>
      <c r="D597" s="89">
        <f>D596*0.15</f>
        <v>9.2999999999999989</v>
      </c>
      <c r="E597" s="90">
        <v>0.95599999999999996</v>
      </c>
      <c r="F597" s="90">
        <v>0.96</v>
      </c>
      <c r="G597" s="90">
        <v>0.96399999999999997</v>
      </c>
      <c r="H597" s="90">
        <v>0.96199999999999997</v>
      </c>
      <c r="I597" s="90">
        <v>0.96</v>
      </c>
      <c r="J597" s="90">
        <v>0.96</v>
      </c>
      <c r="K597" s="90">
        <v>0.93400000000000005</v>
      </c>
      <c r="L597" s="90">
        <v>0.93400000000000005</v>
      </c>
    </row>
    <row r="598" spans="1:12">
      <c r="A598" s="88" t="s">
        <v>687</v>
      </c>
      <c r="B598" s="89">
        <f>B596*0.4</f>
        <v>8.8000000000000007</v>
      </c>
      <c r="C598" s="89">
        <f>(100-D598)/100</f>
        <v>0.752</v>
      </c>
      <c r="D598" s="89">
        <f>D596*0.4</f>
        <v>24.8</v>
      </c>
      <c r="E598" s="90">
        <v>0.89</v>
      </c>
      <c r="F598" s="90">
        <v>0.9</v>
      </c>
      <c r="G598" s="90">
        <v>0.91</v>
      </c>
      <c r="H598" s="90">
        <v>0.90500000000000003</v>
      </c>
      <c r="I598" s="90">
        <v>0.9</v>
      </c>
      <c r="J598" s="90">
        <v>0.9</v>
      </c>
      <c r="K598" s="90">
        <v>0.83499999999999996</v>
      </c>
      <c r="L598" s="90">
        <v>0.83499999999999996</v>
      </c>
    </row>
    <row r="599" spans="1:12">
      <c r="A599" s="88" t="s">
        <v>688</v>
      </c>
      <c r="B599" s="89">
        <f>B596*0.15</f>
        <v>3.3</v>
      </c>
      <c r="C599" s="89">
        <f>(100-D599)/100</f>
        <v>0.90700000000000003</v>
      </c>
      <c r="D599" s="89">
        <f>D596*0.15</f>
        <v>9.2999999999999989</v>
      </c>
      <c r="E599" s="90">
        <v>0.96699999999999997</v>
      </c>
      <c r="F599" s="90">
        <v>0.97</v>
      </c>
      <c r="G599" s="90">
        <v>0.97299999999999998</v>
      </c>
      <c r="H599" s="90">
        <v>0.97150000000000003</v>
      </c>
      <c r="I599" s="90">
        <v>0.97</v>
      </c>
      <c r="J599" s="90">
        <v>0.97</v>
      </c>
      <c r="K599" s="90">
        <v>0.95050000000000001</v>
      </c>
      <c r="L599" s="90">
        <v>0.95050000000000001</v>
      </c>
    </row>
    <row r="600" spans="1:12">
      <c r="A600" s="88" t="s">
        <v>689</v>
      </c>
      <c r="B600" s="89">
        <f>B596*0.3</f>
        <v>6.6</v>
      </c>
      <c r="C600" s="89">
        <f>(100-D600)/100</f>
        <v>0.81400000000000006</v>
      </c>
      <c r="D600" s="89">
        <f>D596*0.3</f>
        <v>18.599999999999998</v>
      </c>
      <c r="E600" s="90">
        <v>0.91200000000000003</v>
      </c>
      <c r="F600" s="90">
        <v>0.92</v>
      </c>
      <c r="G600" s="90">
        <v>0.92800000000000005</v>
      </c>
      <c r="H600" s="90">
        <v>0.92400000000000004</v>
      </c>
      <c r="I600" s="90">
        <v>0.92</v>
      </c>
      <c r="J600" s="90">
        <v>0.92</v>
      </c>
      <c r="K600" s="90">
        <v>0.86799999999999999</v>
      </c>
      <c r="L600" s="90">
        <v>0.86799999999999999</v>
      </c>
    </row>
    <row r="601" spans="1:12">
      <c r="A601" s="91" t="s">
        <v>832</v>
      </c>
      <c r="B601" s="85">
        <v>22</v>
      </c>
      <c r="C601" s="85"/>
      <c r="D601" s="85">
        <v>62</v>
      </c>
      <c r="E601" s="86">
        <f t="shared" ref="E601:L601" si="140">1 - (E602) * (E603) * (E604) * (E605)</f>
        <v>0.24964080064000005</v>
      </c>
      <c r="F601" s="86">
        <f t="shared" si="140"/>
        <v>0.22896640000000001</v>
      </c>
      <c r="G601" s="86">
        <f t="shared" si="140"/>
        <v>0.20790140544000002</v>
      </c>
      <c r="H601" s="86">
        <f t="shared" si="140"/>
        <v>0.21848300373999996</v>
      </c>
      <c r="I601" s="87">
        <f t="shared" si="140"/>
        <v>0.30936446464000011</v>
      </c>
      <c r="J601" s="87">
        <f t="shared" si="140"/>
        <v>0.30936446464000011</v>
      </c>
      <c r="K601" s="87">
        <f t="shared" si="140"/>
        <v>0.35656423374000001</v>
      </c>
      <c r="L601" s="87">
        <f t="shared" si="140"/>
        <v>0.35656423374000001</v>
      </c>
    </row>
    <row r="602" spans="1:12">
      <c r="A602" s="88" t="s">
        <v>686</v>
      </c>
      <c r="B602" s="89">
        <f>B601*0.15</f>
        <v>3.3</v>
      </c>
      <c r="C602" s="89">
        <f>(100-D602)/100</f>
        <v>0.90700000000000003</v>
      </c>
      <c r="D602" s="89">
        <f>D601*0.15</f>
        <v>9.2999999999999989</v>
      </c>
      <c r="E602" s="90">
        <v>0.95599999999999996</v>
      </c>
      <c r="F602" s="90">
        <v>0.96</v>
      </c>
      <c r="G602" s="90">
        <v>0.96399999999999997</v>
      </c>
      <c r="H602" s="90">
        <v>0.96199999999999997</v>
      </c>
      <c r="I602" s="90">
        <v>0.94399999999999995</v>
      </c>
      <c r="J602" s="90">
        <v>0.94399999999999995</v>
      </c>
      <c r="K602" s="90">
        <v>0.93400000000000005</v>
      </c>
      <c r="L602" s="90">
        <v>0.93400000000000005</v>
      </c>
    </row>
    <row r="603" spans="1:12">
      <c r="A603" s="88" t="s">
        <v>687</v>
      </c>
      <c r="B603" s="89">
        <f>B601*0.4</f>
        <v>8.8000000000000007</v>
      </c>
      <c r="C603" s="89">
        <f>(100-D603)/100</f>
        <v>0.752</v>
      </c>
      <c r="D603" s="89">
        <f>D601*0.4</f>
        <v>24.8</v>
      </c>
      <c r="E603" s="90">
        <v>0.89</v>
      </c>
      <c r="F603" s="90">
        <v>0.9</v>
      </c>
      <c r="G603" s="90">
        <v>0.91</v>
      </c>
      <c r="H603" s="90">
        <v>0.90500000000000003</v>
      </c>
      <c r="I603" s="90">
        <v>0.86</v>
      </c>
      <c r="J603" s="90">
        <v>0.86</v>
      </c>
      <c r="K603" s="90">
        <v>0.83499999999999996</v>
      </c>
      <c r="L603" s="90">
        <v>0.83499999999999996</v>
      </c>
    </row>
    <row r="604" spans="1:12">
      <c r="A604" s="88" t="s">
        <v>688</v>
      </c>
      <c r="B604" s="89">
        <f>B601*0.15</f>
        <v>3.3</v>
      </c>
      <c r="C604" s="89">
        <f>(100-D604)/100</f>
        <v>0.90700000000000003</v>
      </c>
      <c r="D604" s="89">
        <f>D601*0.15</f>
        <v>9.2999999999999989</v>
      </c>
      <c r="E604" s="90">
        <v>0.96699999999999997</v>
      </c>
      <c r="F604" s="90">
        <v>0.97</v>
      </c>
      <c r="G604" s="90">
        <v>0.97299999999999998</v>
      </c>
      <c r="H604" s="90">
        <v>0.97150000000000003</v>
      </c>
      <c r="I604" s="90">
        <v>0.95799999999999996</v>
      </c>
      <c r="J604" s="90">
        <v>0.95799999999999996</v>
      </c>
      <c r="K604" s="90">
        <v>0.95050000000000001</v>
      </c>
      <c r="L604" s="90">
        <v>0.95050000000000001</v>
      </c>
    </row>
    <row r="605" spans="1:12">
      <c r="A605" s="88" t="s">
        <v>689</v>
      </c>
      <c r="B605" s="89">
        <f>B601*0.3</f>
        <v>6.6</v>
      </c>
      <c r="C605" s="89">
        <f>(100-D605)/100</f>
        <v>0.81400000000000006</v>
      </c>
      <c r="D605" s="89">
        <f>D601*0.3</f>
        <v>18.599999999999998</v>
      </c>
      <c r="E605" s="90">
        <v>0.91200000000000003</v>
      </c>
      <c r="F605" s="90">
        <v>0.92</v>
      </c>
      <c r="G605" s="90">
        <v>0.92800000000000005</v>
      </c>
      <c r="H605" s="90">
        <v>0.92400000000000004</v>
      </c>
      <c r="I605" s="90">
        <v>0.88800000000000001</v>
      </c>
      <c r="J605" s="90">
        <v>0.88800000000000001</v>
      </c>
      <c r="K605" s="90">
        <v>0.86799999999999999</v>
      </c>
      <c r="L605" s="90">
        <v>0.86799999999999999</v>
      </c>
    </row>
    <row r="606" spans="1:12">
      <c r="A606" s="91" t="s">
        <v>833</v>
      </c>
      <c r="B606" s="85">
        <v>22</v>
      </c>
      <c r="C606" s="85"/>
      <c r="D606" s="85">
        <v>62</v>
      </c>
      <c r="E606" s="86">
        <f t="shared" ref="E606:L606" si="141">1 - (E607) * (E608) * (E609) * (E610)</f>
        <v>0.24964080064000005</v>
      </c>
      <c r="F606" s="86">
        <f t="shared" si="141"/>
        <v>0.22896640000000001</v>
      </c>
      <c r="G606" s="86">
        <f t="shared" si="141"/>
        <v>0.20790140544000002</v>
      </c>
      <c r="H606" s="86">
        <f t="shared" si="141"/>
        <v>0.21848300373999996</v>
      </c>
      <c r="I606" s="87">
        <f t="shared" si="141"/>
        <v>0.30936446464000011</v>
      </c>
      <c r="J606" s="87">
        <f t="shared" si="141"/>
        <v>0.22896640000000001</v>
      </c>
      <c r="K606" s="87">
        <f t="shared" si="141"/>
        <v>0.30936446464000011</v>
      </c>
      <c r="L606" s="87">
        <f t="shared" si="141"/>
        <v>0.30936446464000011</v>
      </c>
    </row>
    <row r="607" spans="1:12">
      <c r="A607" s="88" t="s">
        <v>686</v>
      </c>
      <c r="B607" s="89">
        <f>B606*0.15</f>
        <v>3.3</v>
      </c>
      <c r="C607" s="89">
        <f>(100-D607)/100</f>
        <v>0.90700000000000003</v>
      </c>
      <c r="D607" s="89">
        <f>D606*0.15</f>
        <v>9.2999999999999989</v>
      </c>
      <c r="E607" s="90">
        <v>0.95599999999999996</v>
      </c>
      <c r="F607" s="90">
        <v>0.96</v>
      </c>
      <c r="G607" s="90">
        <v>0.96399999999999997</v>
      </c>
      <c r="H607" s="90">
        <v>0.96199999999999997</v>
      </c>
      <c r="I607" s="90">
        <v>0.94399999999999995</v>
      </c>
      <c r="J607" s="90">
        <v>0.96</v>
      </c>
      <c r="K607" s="90">
        <v>0.94399999999999995</v>
      </c>
      <c r="L607" s="90">
        <v>0.94399999999999995</v>
      </c>
    </row>
    <row r="608" spans="1:12">
      <c r="A608" s="88" t="s">
        <v>687</v>
      </c>
      <c r="B608" s="89">
        <f>B606*0.4</f>
        <v>8.8000000000000007</v>
      </c>
      <c r="C608" s="89">
        <f>(100-D608)/100</f>
        <v>0.752</v>
      </c>
      <c r="D608" s="89">
        <f>D606*0.4</f>
        <v>24.8</v>
      </c>
      <c r="E608" s="90">
        <v>0.89</v>
      </c>
      <c r="F608" s="90">
        <v>0.9</v>
      </c>
      <c r="G608" s="90">
        <v>0.91</v>
      </c>
      <c r="H608" s="90">
        <v>0.90500000000000003</v>
      </c>
      <c r="I608" s="90">
        <v>0.86</v>
      </c>
      <c r="J608" s="90">
        <v>0.9</v>
      </c>
      <c r="K608" s="90">
        <v>0.86</v>
      </c>
      <c r="L608" s="90">
        <v>0.86</v>
      </c>
    </row>
    <row r="609" spans="1:12">
      <c r="A609" s="88" t="s">
        <v>688</v>
      </c>
      <c r="B609" s="89">
        <f>B606*0.15</f>
        <v>3.3</v>
      </c>
      <c r="C609" s="89">
        <f>(100-D609)/100</f>
        <v>0.90700000000000003</v>
      </c>
      <c r="D609" s="89">
        <f>D606*0.15</f>
        <v>9.2999999999999989</v>
      </c>
      <c r="E609" s="90">
        <v>0.96699999999999997</v>
      </c>
      <c r="F609" s="90">
        <v>0.97</v>
      </c>
      <c r="G609" s="90">
        <v>0.97299999999999998</v>
      </c>
      <c r="H609" s="90">
        <v>0.97150000000000003</v>
      </c>
      <c r="I609" s="90">
        <v>0.95799999999999996</v>
      </c>
      <c r="J609" s="90">
        <v>0.97</v>
      </c>
      <c r="K609" s="90">
        <v>0.95799999999999996</v>
      </c>
      <c r="L609" s="90">
        <v>0.95799999999999996</v>
      </c>
    </row>
    <row r="610" spans="1:12">
      <c r="A610" s="88" t="s">
        <v>689</v>
      </c>
      <c r="B610" s="89">
        <f>B606*0.3</f>
        <v>6.6</v>
      </c>
      <c r="C610" s="89">
        <f>(100-D610)/100</f>
        <v>0.81400000000000006</v>
      </c>
      <c r="D610" s="89">
        <f>D606*0.3</f>
        <v>18.599999999999998</v>
      </c>
      <c r="E610" s="90">
        <v>0.91200000000000003</v>
      </c>
      <c r="F610" s="90">
        <v>0.92</v>
      </c>
      <c r="G610" s="90">
        <v>0.92800000000000005</v>
      </c>
      <c r="H610" s="90">
        <v>0.92400000000000004</v>
      </c>
      <c r="I610" s="90">
        <v>0.88800000000000001</v>
      </c>
      <c r="J610" s="90">
        <v>0.92</v>
      </c>
      <c r="K610" s="90">
        <v>0.88800000000000001</v>
      </c>
      <c r="L610" s="90">
        <v>0.88800000000000001</v>
      </c>
    </row>
    <row r="611" spans="1:12">
      <c r="A611" s="91" t="s">
        <v>834</v>
      </c>
      <c r="B611" s="85">
        <v>22</v>
      </c>
      <c r="C611" s="85"/>
      <c r="D611" s="85">
        <v>62</v>
      </c>
      <c r="E611" s="86">
        <f t="shared" ref="E611:L611" si="142">1 - (E612)</f>
        <v>4.4000000000000039E-2</v>
      </c>
      <c r="F611" s="86">
        <f t="shared" si="142"/>
        <v>4.0000000000000036E-2</v>
      </c>
      <c r="G611" s="86">
        <f t="shared" si="142"/>
        <v>3.6000000000000032E-2</v>
      </c>
      <c r="H611" s="86">
        <f t="shared" si="142"/>
        <v>3.8000000000000034E-2</v>
      </c>
      <c r="I611" s="87">
        <f t="shared" si="142"/>
        <v>4.0000000000000036E-2</v>
      </c>
      <c r="J611" s="87">
        <f t="shared" si="142"/>
        <v>4.0000000000000036E-2</v>
      </c>
      <c r="K611" s="87">
        <f t="shared" si="142"/>
        <v>4.0000000000000036E-2</v>
      </c>
      <c r="L611" s="87">
        <f t="shared" si="142"/>
        <v>9.9999999999999978E-2</v>
      </c>
    </row>
    <row r="612" spans="1:12">
      <c r="A612" s="88" t="s">
        <v>686</v>
      </c>
      <c r="B612" s="89">
        <f>B611*0.15</f>
        <v>3.3</v>
      </c>
      <c r="C612" s="89">
        <f>(100-D612)/100</f>
        <v>0.90700000000000003</v>
      </c>
      <c r="D612" s="89">
        <f>D611*0.15</f>
        <v>9.2999999999999989</v>
      </c>
      <c r="E612" s="90">
        <v>0.95599999999999996</v>
      </c>
      <c r="F612" s="90">
        <v>0.96</v>
      </c>
      <c r="G612" s="90">
        <v>0.96399999999999997</v>
      </c>
      <c r="H612" s="90">
        <v>0.96199999999999997</v>
      </c>
      <c r="I612" s="90">
        <v>0.96</v>
      </c>
      <c r="J612" s="90">
        <v>0.96</v>
      </c>
      <c r="K612" s="90">
        <v>0.96</v>
      </c>
      <c r="L612" s="90">
        <v>0.9</v>
      </c>
    </row>
    <row r="613" spans="1:12">
      <c r="A613" s="91" t="s">
        <v>835</v>
      </c>
      <c r="B613" s="85">
        <v>22</v>
      </c>
      <c r="C613" s="85"/>
      <c r="D613" s="85">
        <v>62</v>
      </c>
      <c r="E613" s="86">
        <f t="shared" ref="E613:L613" si="143">1 - (E614)</f>
        <v>4.4000000000000039E-2</v>
      </c>
      <c r="F613" s="86">
        <f t="shared" si="143"/>
        <v>4.0000000000000036E-2</v>
      </c>
      <c r="G613" s="86">
        <f t="shared" si="143"/>
        <v>3.6000000000000032E-2</v>
      </c>
      <c r="H613" s="86">
        <f t="shared" si="143"/>
        <v>3.8000000000000034E-2</v>
      </c>
      <c r="I613" s="87">
        <f t="shared" si="143"/>
        <v>4.0000000000000036E-2</v>
      </c>
      <c r="J613" s="87">
        <f t="shared" si="143"/>
        <v>4.0000000000000036E-2</v>
      </c>
      <c r="K613" s="87">
        <f t="shared" si="143"/>
        <v>4.0000000000000036E-2</v>
      </c>
      <c r="L613" s="87">
        <f t="shared" si="143"/>
        <v>9.9999999999999978E-2</v>
      </c>
    </row>
    <row r="614" spans="1:12">
      <c r="A614" s="88" t="s">
        <v>686</v>
      </c>
      <c r="B614" s="89">
        <f>B613*0.15</f>
        <v>3.3</v>
      </c>
      <c r="C614" s="89">
        <f>(100-D614)/100</f>
        <v>0.90700000000000003</v>
      </c>
      <c r="D614" s="89">
        <f>D613*0.15</f>
        <v>9.2999999999999989</v>
      </c>
      <c r="E614" s="90">
        <v>0.95599999999999996</v>
      </c>
      <c r="F614" s="90">
        <v>0.96</v>
      </c>
      <c r="G614" s="90">
        <v>0.96399999999999997</v>
      </c>
      <c r="H614" s="90">
        <v>0.96199999999999997</v>
      </c>
      <c r="I614" s="90">
        <v>0.96</v>
      </c>
      <c r="J614" s="90">
        <v>0.96</v>
      </c>
      <c r="K614" s="90">
        <v>0.96</v>
      </c>
      <c r="L614" s="90">
        <v>0.9</v>
      </c>
    </row>
    <row r="615" spans="1:12">
      <c r="A615" s="84" t="s">
        <v>836</v>
      </c>
      <c r="B615" s="85">
        <v>22</v>
      </c>
      <c r="C615" s="85"/>
      <c r="D615" s="85">
        <v>62</v>
      </c>
      <c r="E615" s="86">
        <f t="shared" ref="E615:L615" si="144">1 - (E616) * (E617) * (E618) * (E619)</f>
        <v>0.24964080064000005</v>
      </c>
      <c r="F615" s="86">
        <f t="shared" si="144"/>
        <v>0.22896640000000001</v>
      </c>
      <c r="G615" s="86">
        <f t="shared" si="144"/>
        <v>0.20790140544000002</v>
      </c>
      <c r="H615" s="86">
        <f t="shared" si="144"/>
        <v>0.21848300373999996</v>
      </c>
      <c r="I615" s="87">
        <f t="shared" si="144"/>
        <v>0.27992968750000002</v>
      </c>
      <c r="J615" s="87">
        <f t="shared" si="144"/>
        <v>0.35656423374000001</v>
      </c>
      <c r="K615" s="87">
        <f t="shared" si="144"/>
        <v>0.27992968750000002</v>
      </c>
      <c r="L615" s="87">
        <f t="shared" si="144"/>
        <v>0.27992968750000002</v>
      </c>
    </row>
    <row r="616" spans="1:12">
      <c r="A616" s="88" t="s">
        <v>686</v>
      </c>
      <c r="B616" s="89">
        <f>B615*0.15</f>
        <v>3.3</v>
      </c>
      <c r="C616" s="89">
        <f>(100-D616)/100</f>
        <v>0.90700000000000003</v>
      </c>
      <c r="D616" s="89">
        <f>D615*0.15</f>
        <v>9.2999999999999989</v>
      </c>
      <c r="E616" s="90">
        <v>0.95599999999999996</v>
      </c>
      <c r="F616" s="90">
        <v>0.96</v>
      </c>
      <c r="G616" s="90">
        <v>0.96399999999999997</v>
      </c>
      <c r="H616" s="90">
        <v>0.96199999999999997</v>
      </c>
      <c r="I616" s="90">
        <v>0.95</v>
      </c>
      <c r="J616" s="90">
        <v>0.93400000000000005</v>
      </c>
      <c r="K616" s="90">
        <v>0.95</v>
      </c>
      <c r="L616" s="90">
        <v>0.95</v>
      </c>
    </row>
    <row r="617" spans="1:12">
      <c r="A617" s="88" t="s">
        <v>687</v>
      </c>
      <c r="B617" s="89">
        <f>B615*0.4</f>
        <v>8.8000000000000007</v>
      </c>
      <c r="C617" s="89">
        <f>(100-D617)/100</f>
        <v>0.752</v>
      </c>
      <c r="D617" s="89">
        <f>D615*0.4</f>
        <v>24.8</v>
      </c>
      <c r="E617" s="90">
        <v>0.89</v>
      </c>
      <c r="F617" s="90">
        <v>0.9</v>
      </c>
      <c r="G617" s="90">
        <v>0.91</v>
      </c>
      <c r="H617" s="90">
        <v>0.90500000000000003</v>
      </c>
      <c r="I617" s="90">
        <v>0.875</v>
      </c>
      <c r="J617" s="90">
        <v>0.83499999999999996</v>
      </c>
      <c r="K617" s="90">
        <v>0.875</v>
      </c>
      <c r="L617" s="90">
        <v>0.875</v>
      </c>
    </row>
    <row r="618" spans="1:12">
      <c r="A618" s="88" t="s">
        <v>688</v>
      </c>
      <c r="B618" s="89">
        <f>B615*0.15</f>
        <v>3.3</v>
      </c>
      <c r="C618" s="89">
        <f>(100-D618)/100</f>
        <v>0.90700000000000003</v>
      </c>
      <c r="D618" s="89">
        <f>D615*0.15</f>
        <v>9.2999999999999989</v>
      </c>
      <c r="E618" s="90">
        <v>0.96699999999999997</v>
      </c>
      <c r="F618" s="90">
        <v>0.97</v>
      </c>
      <c r="G618" s="90">
        <v>0.97299999999999998</v>
      </c>
      <c r="H618" s="90">
        <v>0.97150000000000003</v>
      </c>
      <c r="I618" s="90">
        <v>0.96250000000000002</v>
      </c>
      <c r="J618" s="90">
        <v>0.95050000000000001</v>
      </c>
      <c r="K618" s="90">
        <v>0.96250000000000002</v>
      </c>
      <c r="L618" s="90">
        <v>0.96250000000000002</v>
      </c>
    </row>
    <row r="619" spans="1:12">
      <c r="A619" s="88" t="s">
        <v>689</v>
      </c>
      <c r="B619" s="89">
        <f>B615*0.3</f>
        <v>6.6</v>
      </c>
      <c r="C619" s="89">
        <f>(100-D619)/100</f>
        <v>0.81400000000000006</v>
      </c>
      <c r="D619" s="89">
        <f>D615*0.3</f>
        <v>18.599999999999998</v>
      </c>
      <c r="E619" s="90">
        <v>0.91200000000000003</v>
      </c>
      <c r="F619" s="90">
        <v>0.92</v>
      </c>
      <c r="G619" s="90">
        <v>0.92800000000000005</v>
      </c>
      <c r="H619" s="90">
        <v>0.92400000000000004</v>
      </c>
      <c r="I619" s="90">
        <v>0.9</v>
      </c>
      <c r="J619" s="90">
        <v>0.86799999999999999</v>
      </c>
      <c r="K619" s="90">
        <v>0.9</v>
      </c>
      <c r="L619" s="90">
        <v>0.9</v>
      </c>
    </row>
    <row r="620" spans="1:12">
      <c r="A620" s="91" t="s">
        <v>837</v>
      </c>
      <c r="B620" s="85">
        <v>21</v>
      </c>
      <c r="C620" s="85"/>
      <c r="D620" s="85">
        <v>61</v>
      </c>
      <c r="E620" s="86">
        <f t="shared" ref="E620:L620" si="145">1 - (E621) * (E622) * (E623) * (E624)</f>
        <v>0.23935214813999994</v>
      </c>
      <c r="F620" s="86">
        <f t="shared" si="145"/>
        <v>0.21848300373999996</v>
      </c>
      <c r="G620" s="86">
        <f t="shared" si="145"/>
        <v>0.19722104973999999</v>
      </c>
      <c r="H620" s="86">
        <f t="shared" si="145"/>
        <v>0.20790140544000002</v>
      </c>
      <c r="I620" s="87">
        <f t="shared" si="145"/>
        <v>0.22896640000000001</v>
      </c>
      <c r="J620" s="87">
        <f t="shared" si="145"/>
        <v>0.30936446464000011</v>
      </c>
      <c r="K620" s="87">
        <f t="shared" si="145"/>
        <v>0.22896640000000001</v>
      </c>
      <c r="L620" s="87">
        <f t="shared" si="145"/>
        <v>0.27992968750000002</v>
      </c>
    </row>
    <row r="621" spans="1:12">
      <c r="A621" s="88" t="s">
        <v>686</v>
      </c>
      <c r="B621" s="89">
        <f>B620*0.15</f>
        <v>3.15</v>
      </c>
      <c r="C621" s="89">
        <f>(100-D621)/100</f>
        <v>0.90849999999999997</v>
      </c>
      <c r="D621" s="89">
        <f>D620*0.15</f>
        <v>9.15</v>
      </c>
      <c r="E621" s="90">
        <v>0.95799999999999996</v>
      </c>
      <c r="F621" s="90">
        <v>0.96199999999999997</v>
      </c>
      <c r="G621" s="90">
        <v>0.96599999999999997</v>
      </c>
      <c r="H621" s="90">
        <v>0.96399999999999997</v>
      </c>
      <c r="I621" s="90">
        <v>0.96</v>
      </c>
      <c r="J621" s="90">
        <v>0.94399999999999995</v>
      </c>
      <c r="K621" s="90">
        <v>0.96</v>
      </c>
      <c r="L621" s="90">
        <v>0.95</v>
      </c>
    </row>
    <row r="622" spans="1:12">
      <c r="A622" s="88" t="s">
        <v>687</v>
      </c>
      <c r="B622" s="89">
        <f>B620*0.4</f>
        <v>8.4</v>
      </c>
      <c r="C622" s="89">
        <f>(100-D622)/100</f>
        <v>0.75599999999999989</v>
      </c>
      <c r="D622" s="89">
        <f>D620*0.4</f>
        <v>24.400000000000002</v>
      </c>
      <c r="E622" s="90">
        <v>0.89500000000000002</v>
      </c>
      <c r="F622" s="90">
        <v>0.90500000000000003</v>
      </c>
      <c r="G622" s="90">
        <v>0.91500000000000004</v>
      </c>
      <c r="H622" s="90">
        <v>0.91</v>
      </c>
      <c r="I622" s="90">
        <v>0.9</v>
      </c>
      <c r="J622" s="90">
        <v>0.86</v>
      </c>
      <c r="K622" s="90">
        <v>0.9</v>
      </c>
      <c r="L622" s="90">
        <v>0.875</v>
      </c>
    </row>
    <row r="623" spans="1:12">
      <c r="A623" s="88" t="s">
        <v>688</v>
      </c>
      <c r="B623" s="89">
        <f>B620*0.15</f>
        <v>3.15</v>
      </c>
      <c r="C623" s="89">
        <f>(100-D623)/100</f>
        <v>0.90849999999999997</v>
      </c>
      <c r="D623" s="89">
        <f>D620*0.15</f>
        <v>9.15</v>
      </c>
      <c r="E623" s="90">
        <v>0.96850000000000003</v>
      </c>
      <c r="F623" s="90">
        <v>0.97150000000000003</v>
      </c>
      <c r="G623" s="90">
        <v>0.97450000000000003</v>
      </c>
      <c r="H623" s="90">
        <v>0.97299999999999998</v>
      </c>
      <c r="I623" s="90">
        <v>0.97</v>
      </c>
      <c r="J623" s="90">
        <v>0.95799999999999996</v>
      </c>
      <c r="K623" s="90">
        <v>0.97</v>
      </c>
      <c r="L623" s="90">
        <v>0.96250000000000002</v>
      </c>
    </row>
    <row r="624" spans="1:12">
      <c r="A624" s="88" t="s">
        <v>689</v>
      </c>
      <c r="B624" s="89">
        <f>B620*0.3</f>
        <v>6.3</v>
      </c>
      <c r="C624" s="89">
        <f>(100-D624)/100</f>
        <v>0.81700000000000006</v>
      </c>
      <c r="D624" s="89">
        <f>D620*0.3</f>
        <v>18.3</v>
      </c>
      <c r="E624" s="90">
        <v>0.91600000000000004</v>
      </c>
      <c r="F624" s="90">
        <v>0.92400000000000004</v>
      </c>
      <c r="G624" s="90">
        <v>0.93200000000000005</v>
      </c>
      <c r="H624" s="90">
        <v>0.92800000000000005</v>
      </c>
      <c r="I624" s="90">
        <v>0.92</v>
      </c>
      <c r="J624" s="90">
        <v>0.88800000000000001</v>
      </c>
      <c r="K624" s="90">
        <v>0.92</v>
      </c>
      <c r="L624" s="90">
        <v>0.9</v>
      </c>
    </row>
    <row r="625" spans="1:12">
      <c r="A625" s="212" t="s">
        <v>838</v>
      </c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</row>
    <row r="626" spans="1:12">
      <c r="A626" s="7" t="s">
        <v>679</v>
      </c>
      <c r="B626" s="7" t="s">
        <v>33</v>
      </c>
      <c r="C626" s="7"/>
      <c r="D626" s="7" t="s">
        <v>680</v>
      </c>
      <c r="E626" s="7" t="s">
        <v>681</v>
      </c>
      <c r="F626" s="7" t="s">
        <v>682</v>
      </c>
      <c r="G626" s="7" t="s">
        <v>683</v>
      </c>
      <c r="H626" s="7" t="s">
        <v>684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>
      <c r="A627" s="91" t="s">
        <v>839</v>
      </c>
      <c r="B627" s="85">
        <v>20</v>
      </c>
      <c r="C627" s="85"/>
      <c r="D627" s="85">
        <v>40</v>
      </c>
      <c r="E627" s="86">
        <f t="shared" ref="E627:L627" si="146">1 - (E628) * (E629) * (E630) * (E631)</f>
        <v>0.22896640000000001</v>
      </c>
      <c r="F627" s="86">
        <f t="shared" si="146"/>
        <v>0.20790140544000002</v>
      </c>
      <c r="G627" s="86">
        <f t="shared" si="146"/>
        <v>0.18644137983999987</v>
      </c>
      <c r="H627" s="86">
        <f t="shared" si="146"/>
        <v>0.19722104973999999</v>
      </c>
      <c r="I627" s="87">
        <f t="shared" si="146"/>
        <v>0.30936446464000011</v>
      </c>
      <c r="J627" s="87">
        <f t="shared" si="146"/>
        <v>0.41885439999999996</v>
      </c>
      <c r="K627" s="87">
        <f t="shared" si="146"/>
        <v>0.27992968750000002</v>
      </c>
      <c r="L627" s="87">
        <f t="shared" si="146"/>
        <v>0.30936446464000011</v>
      </c>
    </row>
    <row r="628" spans="1:12">
      <c r="A628" s="88" t="s">
        <v>686</v>
      </c>
      <c r="B628" s="89">
        <f>B627*0.15</f>
        <v>3</v>
      </c>
      <c r="C628" s="89">
        <f>(100-D628)/100</f>
        <v>0.94</v>
      </c>
      <c r="D628" s="89">
        <f>D627*0.15</f>
        <v>6</v>
      </c>
      <c r="E628" s="90">
        <v>0.96</v>
      </c>
      <c r="F628" s="90">
        <v>0.96399999999999997</v>
      </c>
      <c r="G628" s="90">
        <v>0.96799999999999997</v>
      </c>
      <c r="H628" s="90">
        <v>0.96599999999999997</v>
      </c>
      <c r="I628" s="90">
        <v>0.94399999999999995</v>
      </c>
      <c r="J628" s="90">
        <v>0.92</v>
      </c>
      <c r="K628" s="90">
        <v>0.95</v>
      </c>
      <c r="L628" s="90">
        <v>0.94399999999999995</v>
      </c>
    </row>
    <row r="629" spans="1:12">
      <c r="A629" s="88" t="s">
        <v>687</v>
      </c>
      <c r="B629" s="89">
        <f>B627*0.4</f>
        <v>8</v>
      </c>
      <c r="C629" s="89">
        <f>(100-D629)/100</f>
        <v>0.84</v>
      </c>
      <c r="D629" s="89">
        <f>D627*0.4</f>
        <v>16</v>
      </c>
      <c r="E629" s="90">
        <v>0.9</v>
      </c>
      <c r="F629" s="90">
        <v>0.91</v>
      </c>
      <c r="G629" s="90">
        <v>0.92</v>
      </c>
      <c r="H629" s="90">
        <v>0.91500000000000004</v>
      </c>
      <c r="I629" s="90">
        <v>0.86</v>
      </c>
      <c r="J629" s="90">
        <v>0.8</v>
      </c>
      <c r="K629" s="90">
        <v>0.875</v>
      </c>
      <c r="L629" s="90">
        <v>0.86</v>
      </c>
    </row>
    <row r="630" spans="1:12">
      <c r="A630" s="88" t="s">
        <v>688</v>
      </c>
      <c r="B630" s="89">
        <f>B627*0.15</f>
        <v>3</v>
      </c>
      <c r="C630" s="89">
        <f>(100-D630)/100</f>
        <v>0.94</v>
      </c>
      <c r="D630" s="89">
        <f>D627*0.15</f>
        <v>6</v>
      </c>
      <c r="E630" s="90">
        <v>0.97</v>
      </c>
      <c r="F630" s="90">
        <v>0.97299999999999998</v>
      </c>
      <c r="G630" s="90">
        <v>0.97599999999999998</v>
      </c>
      <c r="H630" s="90">
        <v>0.97450000000000003</v>
      </c>
      <c r="I630" s="90">
        <v>0.95799999999999996</v>
      </c>
      <c r="J630" s="90">
        <v>0.94</v>
      </c>
      <c r="K630" s="90">
        <v>0.96250000000000002</v>
      </c>
      <c r="L630" s="90">
        <v>0.95799999999999996</v>
      </c>
    </row>
    <row r="631" spans="1:12">
      <c r="A631" s="88" t="s">
        <v>689</v>
      </c>
      <c r="B631" s="89">
        <f>B627*0.3</f>
        <v>6</v>
      </c>
      <c r="C631" s="89">
        <f>(100-D631)/100</f>
        <v>0.88</v>
      </c>
      <c r="D631" s="89">
        <f>D627*0.3</f>
        <v>12</v>
      </c>
      <c r="E631" s="90">
        <v>0.92</v>
      </c>
      <c r="F631" s="90">
        <v>0.92800000000000005</v>
      </c>
      <c r="G631" s="90">
        <v>0.93600000000000005</v>
      </c>
      <c r="H631" s="90">
        <v>0.93200000000000005</v>
      </c>
      <c r="I631" s="90">
        <v>0.88800000000000001</v>
      </c>
      <c r="J631" s="90">
        <v>0.84</v>
      </c>
      <c r="K631" s="90">
        <v>0.9</v>
      </c>
      <c r="L631" s="90">
        <v>0.88800000000000001</v>
      </c>
    </row>
    <row r="632" spans="1:12">
      <c r="A632" s="91" t="s">
        <v>840</v>
      </c>
      <c r="B632" s="85">
        <v>20</v>
      </c>
      <c r="C632" s="85"/>
      <c r="D632" s="85">
        <v>40</v>
      </c>
      <c r="E632" s="86">
        <f t="shared" ref="E632:L632" si="147">1 - (E633) * (E634) * (E635) * (E636)</f>
        <v>0.22896640000000001</v>
      </c>
      <c r="F632" s="86">
        <f t="shared" si="147"/>
        <v>0.20790140544000002</v>
      </c>
      <c r="G632" s="86">
        <f t="shared" si="147"/>
        <v>0.18644137983999987</v>
      </c>
      <c r="H632" s="86">
        <f t="shared" si="147"/>
        <v>0.19722104973999999</v>
      </c>
      <c r="I632" s="87">
        <f t="shared" si="147"/>
        <v>0.41885439999999996</v>
      </c>
      <c r="J632" s="87">
        <f t="shared" si="147"/>
        <v>0.27992968750000002</v>
      </c>
      <c r="K632" s="87">
        <f t="shared" si="147"/>
        <v>0.27992968750000002</v>
      </c>
      <c r="L632" s="87">
        <f t="shared" si="147"/>
        <v>0.41885439999999996</v>
      </c>
    </row>
    <row r="633" spans="1:12">
      <c r="A633" s="88" t="s">
        <v>686</v>
      </c>
      <c r="B633" s="89">
        <f>B632*0.15</f>
        <v>3</v>
      </c>
      <c r="C633" s="89">
        <f>(100-D633)/100</f>
        <v>0.94</v>
      </c>
      <c r="D633" s="89">
        <f>D632*0.15</f>
        <v>6</v>
      </c>
      <c r="E633" s="90">
        <v>0.96</v>
      </c>
      <c r="F633" s="90">
        <v>0.96399999999999997</v>
      </c>
      <c r="G633" s="90">
        <v>0.96799999999999997</v>
      </c>
      <c r="H633" s="90">
        <v>0.96599999999999997</v>
      </c>
      <c r="I633" s="90">
        <v>0.92</v>
      </c>
      <c r="J633" s="90">
        <v>0.95</v>
      </c>
      <c r="K633" s="90">
        <v>0.95</v>
      </c>
      <c r="L633" s="90">
        <v>0.92</v>
      </c>
    </row>
    <row r="634" spans="1:12">
      <c r="A634" s="88" t="s">
        <v>687</v>
      </c>
      <c r="B634" s="89">
        <f>B632*0.4</f>
        <v>8</v>
      </c>
      <c r="C634" s="89">
        <f>(100-D634)/100</f>
        <v>0.84</v>
      </c>
      <c r="D634" s="89">
        <f>D632*0.4</f>
        <v>16</v>
      </c>
      <c r="E634" s="90">
        <v>0.9</v>
      </c>
      <c r="F634" s="90">
        <v>0.91</v>
      </c>
      <c r="G634" s="90">
        <v>0.92</v>
      </c>
      <c r="H634" s="90">
        <v>0.91500000000000004</v>
      </c>
      <c r="I634" s="90">
        <v>0.8</v>
      </c>
      <c r="J634" s="90">
        <v>0.875</v>
      </c>
      <c r="K634" s="90">
        <v>0.875</v>
      </c>
      <c r="L634" s="90">
        <v>0.8</v>
      </c>
    </row>
    <row r="635" spans="1:12">
      <c r="A635" s="88" t="s">
        <v>688</v>
      </c>
      <c r="B635" s="89">
        <f>B632*0.15</f>
        <v>3</v>
      </c>
      <c r="C635" s="89">
        <f>(100-D635)/100</f>
        <v>0.94</v>
      </c>
      <c r="D635" s="89">
        <f>D632*0.15</f>
        <v>6</v>
      </c>
      <c r="E635" s="90">
        <v>0.97</v>
      </c>
      <c r="F635" s="90">
        <v>0.97299999999999998</v>
      </c>
      <c r="G635" s="90">
        <v>0.97599999999999998</v>
      </c>
      <c r="H635" s="90">
        <v>0.97450000000000003</v>
      </c>
      <c r="I635" s="90">
        <v>0.94</v>
      </c>
      <c r="J635" s="90">
        <v>0.96250000000000002</v>
      </c>
      <c r="K635" s="90">
        <v>0.96250000000000002</v>
      </c>
      <c r="L635" s="90">
        <v>0.94</v>
      </c>
    </row>
    <row r="636" spans="1:12">
      <c r="A636" s="88" t="s">
        <v>689</v>
      </c>
      <c r="B636" s="89">
        <f>B632*0.3</f>
        <v>6</v>
      </c>
      <c r="C636" s="89">
        <f>(100-D636)/100</f>
        <v>0.88</v>
      </c>
      <c r="D636" s="89">
        <f>D632*0.3</f>
        <v>12</v>
      </c>
      <c r="E636" s="90">
        <v>0.92</v>
      </c>
      <c r="F636" s="90">
        <v>0.92800000000000005</v>
      </c>
      <c r="G636" s="90">
        <v>0.93600000000000005</v>
      </c>
      <c r="H636" s="90">
        <v>0.93200000000000005</v>
      </c>
      <c r="I636" s="90">
        <v>0.84</v>
      </c>
      <c r="J636" s="90">
        <v>0.9</v>
      </c>
      <c r="K636" s="90">
        <v>0.9</v>
      </c>
      <c r="L636" s="90">
        <v>0.84</v>
      </c>
    </row>
    <row r="637" spans="1:12">
      <c r="A637" s="84" t="s">
        <v>841</v>
      </c>
      <c r="B637" s="85">
        <v>20</v>
      </c>
      <c r="C637" s="85"/>
      <c r="D637" s="85">
        <v>40</v>
      </c>
      <c r="E637" s="86">
        <f t="shared" ref="E637:L637" si="148">1 - (E638) * (E639) * (E640) * (E641)</f>
        <v>0.22896640000000001</v>
      </c>
      <c r="F637" s="86">
        <f t="shared" si="148"/>
        <v>0.20790140544000002</v>
      </c>
      <c r="G637" s="86">
        <f t="shared" si="148"/>
        <v>0.18644137983999987</v>
      </c>
      <c r="H637" s="86">
        <f t="shared" si="148"/>
        <v>0.19722104973999999</v>
      </c>
      <c r="I637" s="87">
        <f t="shared" si="148"/>
        <v>0.30936446464000011</v>
      </c>
      <c r="J637" s="87">
        <f t="shared" si="148"/>
        <v>0.27992968750000002</v>
      </c>
      <c r="K637" s="87">
        <f t="shared" si="148"/>
        <v>0.30936446464000011</v>
      </c>
      <c r="L637" s="87">
        <f t="shared" si="148"/>
        <v>0.27992968750000002</v>
      </c>
    </row>
    <row r="638" spans="1:12">
      <c r="A638" s="88" t="s">
        <v>686</v>
      </c>
      <c r="B638" s="89">
        <f>B637*0.15</f>
        <v>3</v>
      </c>
      <c r="C638" s="89">
        <f>(100-D638)/100</f>
        <v>0.94</v>
      </c>
      <c r="D638" s="89">
        <f>D637*0.15</f>
        <v>6</v>
      </c>
      <c r="E638" s="90">
        <v>0.96</v>
      </c>
      <c r="F638" s="90">
        <v>0.96399999999999997</v>
      </c>
      <c r="G638" s="90">
        <v>0.96799999999999997</v>
      </c>
      <c r="H638" s="90">
        <v>0.96599999999999997</v>
      </c>
      <c r="I638" s="90">
        <v>0.94399999999999995</v>
      </c>
      <c r="J638" s="90">
        <v>0.95</v>
      </c>
      <c r="K638" s="90">
        <v>0.94399999999999995</v>
      </c>
      <c r="L638" s="90">
        <v>0.95</v>
      </c>
    </row>
    <row r="639" spans="1:12">
      <c r="A639" s="88" t="s">
        <v>687</v>
      </c>
      <c r="B639" s="89">
        <f>B637*0.4</f>
        <v>8</v>
      </c>
      <c r="C639" s="89">
        <f>(100-D639)/100</f>
        <v>0.84</v>
      </c>
      <c r="D639" s="89">
        <f>D637*0.4</f>
        <v>16</v>
      </c>
      <c r="E639" s="90">
        <v>0.9</v>
      </c>
      <c r="F639" s="90">
        <v>0.91</v>
      </c>
      <c r="G639" s="90">
        <v>0.92</v>
      </c>
      <c r="H639" s="90">
        <v>0.91500000000000004</v>
      </c>
      <c r="I639" s="90">
        <v>0.86</v>
      </c>
      <c r="J639" s="90">
        <v>0.875</v>
      </c>
      <c r="K639" s="90">
        <v>0.86</v>
      </c>
      <c r="L639" s="90">
        <v>0.875</v>
      </c>
    </row>
    <row r="640" spans="1:12">
      <c r="A640" s="88" t="s">
        <v>688</v>
      </c>
      <c r="B640" s="89">
        <f>B637*0.15</f>
        <v>3</v>
      </c>
      <c r="C640" s="89">
        <f>(100-D640)/100</f>
        <v>0.94</v>
      </c>
      <c r="D640" s="89">
        <f>D637*0.15</f>
        <v>6</v>
      </c>
      <c r="E640" s="90">
        <v>0.97</v>
      </c>
      <c r="F640" s="90">
        <v>0.97299999999999998</v>
      </c>
      <c r="G640" s="90">
        <v>0.97599999999999998</v>
      </c>
      <c r="H640" s="90">
        <v>0.97450000000000003</v>
      </c>
      <c r="I640" s="90">
        <v>0.95799999999999996</v>
      </c>
      <c r="J640" s="90">
        <v>0.96250000000000002</v>
      </c>
      <c r="K640" s="90">
        <v>0.95799999999999996</v>
      </c>
      <c r="L640" s="90">
        <v>0.96250000000000002</v>
      </c>
    </row>
    <row r="641" spans="1:12">
      <c r="A641" s="88" t="s">
        <v>689</v>
      </c>
      <c r="B641" s="89">
        <f>B637*0.3</f>
        <v>6</v>
      </c>
      <c r="C641" s="89">
        <f>(100-D641)/100</f>
        <v>0.88</v>
      </c>
      <c r="D641" s="89">
        <f>D637*0.3</f>
        <v>12</v>
      </c>
      <c r="E641" s="90">
        <v>0.92</v>
      </c>
      <c r="F641" s="90">
        <v>0.92800000000000005</v>
      </c>
      <c r="G641" s="90">
        <v>0.93600000000000005</v>
      </c>
      <c r="H641" s="90">
        <v>0.93200000000000005</v>
      </c>
      <c r="I641" s="90">
        <v>0.88800000000000001</v>
      </c>
      <c r="J641" s="90">
        <v>0.9</v>
      </c>
      <c r="K641" s="90">
        <v>0.88800000000000001</v>
      </c>
      <c r="L641" s="90">
        <v>0.9</v>
      </c>
    </row>
    <row r="642" spans="1:12">
      <c r="A642" s="84" t="s">
        <v>842</v>
      </c>
      <c r="B642" s="85">
        <v>20</v>
      </c>
      <c r="C642" s="85"/>
      <c r="D642" s="85">
        <v>40</v>
      </c>
      <c r="E642" s="86">
        <f t="shared" ref="E642:L642" si="149">1 - (E643) * (E644) * (E645) * (E646)</f>
        <v>0.22896640000000001</v>
      </c>
      <c r="F642" s="86">
        <f t="shared" si="149"/>
        <v>0.20790140544000002</v>
      </c>
      <c r="G642" s="86">
        <f t="shared" si="149"/>
        <v>0.18644137983999987</v>
      </c>
      <c r="H642" s="86">
        <f t="shared" si="149"/>
        <v>0.19722104973999999</v>
      </c>
      <c r="I642" s="87">
        <f t="shared" si="149"/>
        <v>0.30936446464000011</v>
      </c>
      <c r="J642" s="87">
        <f t="shared" si="149"/>
        <v>0.30936446464000011</v>
      </c>
      <c r="K642" s="87">
        <f t="shared" si="149"/>
        <v>0.30936446464000011</v>
      </c>
      <c r="L642" s="87">
        <f t="shared" si="149"/>
        <v>0.30936446464000011</v>
      </c>
    </row>
    <row r="643" spans="1:12">
      <c r="A643" s="88" t="s">
        <v>686</v>
      </c>
      <c r="B643" s="89">
        <f>B642*0.15</f>
        <v>3</v>
      </c>
      <c r="C643" s="89">
        <f>(100-D643)/100</f>
        <v>0.94</v>
      </c>
      <c r="D643" s="89">
        <f>D642*0.15</f>
        <v>6</v>
      </c>
      <c r="E643" s="90">
        <v>0.96</v>
      </c>
      <c r="F643" s="90">
        <v>0.96399999999999997</v>
      </c>
      <c r="G643" s="90">
        <v>0.96799999999999997</v>
      </c>
      <c r="H643" s="90">
        <v>0.96599999999999997</v>
      </c>
      <c r="I643" s="90">
        <v>0.94399999999999995</v>
      </c>
      <c r="J643" s="90">
        <v>0.94399999999999995</v>
      </c>
      <c r="K643" s="90">
        <v>0.94399999999999995</v>
      </c>
      <c r="L643" s="90">
        <v>0.94399999999999995</v>
      </c>
    </row>
    <row r="644" spans="1:12">
      <c r="A644" s="88" t="s">
        <v>687</v>
      </c>
      <c r="B644" s="89">
        <f>B642*0.4</f>
        <v>8</v>
      </c>
      <c r="C644" s="89">
        <f>(100-D644)/100</f>
        <v>0.84</v>
      </c>
      <c r="D644" s="89">
        <f>D642*0.4</f>
        <v>16</v>
      </c>
      <c r="E644" s="90">
        <v>0.9</v>
      </c>
      <c r="F644" s="90">
        <v>0.91</v>
      </c>
      <c r="G644" s="90">
        <v>0.92</v>
      </c>
      <c r="H644" s="90">
        <v>0.91500000000000004</v>
      </c>
      <c r="I644" s="90">
        <v>0.86</v>
      </c>
      <c r="J644" s="90">
        <v>0.86</v>
      </c>
      <c r="K644" s="90">
        <v>0.86</v>
      </c>
      <c r="L644" s="90">
        <v>0.86</v>
      </c>
    </row>
    <row r="645" spans="1:12">
      <c r="A645" s="88" t="s">
        <v>688</v>
      </c>
      <c r="B645" s="89">
        <f>B642*0.15</f>
        <v>3</v>
      </c>
      <c r="C645" s="89">
        <f>(100-D645)/100</f>
        <v>0.94</v>
      </c>
      <c r="D645" s="89">
        <f>D642*0.15</f>
        <v>6</v>
      </c>
      <c r="E645" s="90">
        <v>0.97</v>
      </c>
      <c r="F645" s="90">
        <v>0.97299999999999998</v>
      </c>
      <c r="G645" s="90">
        <v>0.97599999999999998</v>
      </c>
      <c r="H645" s="90">
        <v>0.97450000000000003</v>
      </c>
      <c r="I645" s="90">
        <v>0.95799999999999996</v>
      </c>
      <c r="J645" s="90">
        <v>0.95799999999999996</v>
      </c>
      <c r="K645" s="90">
        <v>0.95799999999999996</v>
      </c>
      <c r="L645" s="90">
        <v>0.95799999999999996</v>
      </c>
    </row>
    <row r="646" spans="1:12">
      <c r="A646" s="88" t="s">
        <v>689</v>
      </c>
      <c r="B646" s="89">
        <f>B642*0.3</f>
        <v>6</v>
      </c>
      <c r="C646" s="89">
        <f>(100-D646)/100</f>
        <v>0.88</v>
      </c>
      <c r="D646" s="89">
        <f>D642*0.3</f>
        <v>12</v>
      </c>
      <c r="E646" s="90">
        <v>0.92</v>
      </c>
      <c r="F646" s="90">
        <v>0.92800000000000005</v>
      </c>
      <c r="G646" s="90">
        <v>0.93600000000000005</v>
      </c>
      <c r="H646" s="90">
        <v>0.93200000000000005</v>
      </c>
      <c r="I646" s="90">
        <v>0.88800000000000001</v>
      </c>
      <c r="J646" s="90">
        <v>0.88800000000000001</v>
      </c>
      <c r="K646" s="90">
        <v>0.88800000000000001</v>
      </c>
      <c r="L646" s="90">
        <v>0.88800000000000001</v>
      </c>
    </row>
    <row r="647" spans="1:12">
      <c r="A647" s="91" t="s">
        <v>843</v>
      </c>
      <c r="B647" s="85">
        <v>19</v>
      </c>
      <c r="C647" s="85"/>
      <c r="D647" s="85">
        <v>40</v>
      </c>
      <c r="E647" s="86">
        <f t="shared" ref="E647:L647" si="150">1 - (E648) * (E649) * (E650) * (E651)</f>
        <v>0.21848300373999996</v>
      </c>
      <c r="F647" s="86">
        <f t="shared" si="150"/>
        <v>0.19722104973999999</v>
      </c>
      <c r="G647" s="86">
        <f t="shared" si="150"/>
        <v>0.1755618375000001</v>
      </c>
      <c r="H647" s="86">
        <f t="shared" si="150"/>
        <v>0.18644137983999987</v>
      </c>
      <c r="I647" s="87">
        <f t="shared" si="150"/>
        <v>0.35656423374000001</v>
      </c>
      <c r="J647" s="87">
        <f t="shared" si="150"/>
        <v>0.22896640000000001</v>
      </c>
      <c r="K647" s="87">
        <f t="shared" si="150"/>
        <v>0.35656423374000001</v>
      </c>
      <c r="L647" s="87">
        <f t="shared" si="150"/>
        <v>0.41885439999999996</v>
      </c>
    </row>
    <row r="648" spans="1:12">
      <c r="A648" s="88" t="s">
        <v>686</v>
      </c>
      <c r="B648" s="89">
        <f>B647*0.15</f>
        <v>2.85</v>
      </c>
      <c r="C648" s="89">
        <f>(100-D648)/100</f>
        <v>0.94</v>
      </c>
      <c r="D648" s="89">
        <f>D647*0.15</f>
        <v>6</v>
      </c>
      <c r="E648" s="90">
        <v>0.96199999999999997</v>
      </c>
      <c r="F648" s="90">
        <v>0.96599999999999997</v>
      </c>
      <c r="G648" s="90">
        <v>0.97</v>
      </c>
      <c r="H648" s="90">
        <v>0.96799999999999997</v>
      </c>
      <c r="I648" s="90">
        <v>0.93400000000000005</v>
      </c>
      <c r="J648" s="90">
        <v>0.96</v>
      </c>
      <c r="K648" s="90">
        <v>0.93400000000000005</v>
      </c>
      <c r="L648" s="90">
        <v>0.92</v>
      </c>
    </row>
    <row r="649" spans="1:12">
      <c r="A649" s="88" t="s">
        <v>687</v>
      </c>
      <c r="B649" s="89">
        <f>B647*0.4</f>
        <v>7.6000000000000005</v>
      </c>
      <c r="C649" s="89">
        <f>(100-D649)/100</f>
        <v>0.84</v>
      </c>
      <c r="D649" s="89">
        <f>D647*0.4</f>
        <v>16</v>
      </c>
      <c r="E649" s="90">
        <v>0.90500000000000003</v>
      </c>
      <c r="F649" s="90">
        <v>0.91500000000000004</v>
      </c>
      <c r="G649" s="90">
        <v>0.92500000000000004</v>
      </c>
      <c r="H649" s="90">
        <v>0.92</v>
      </c>
      <c r="I649" s="90">
        <v>0.83499999999999996</v>
      </c>
      <c r="J649" s="90">
        <v>0.9</v>
      </c>
      <c r="K649" s="90">
        <v>0.83499999999999996</v>
      </c>
      <c r="L649" s="90">
        <v>0.8</v>
      </c>
    </row>
    <row r="650" spans="1:12">
      <c r="A650" s="88" t="s">
        <v>688</v>
      </c>
      <c r="B650" s="89">
        <f>B647*0.15</f>
        <v>2.85</v>
      </c>
      <c r="C650" s="89">
        <f>(100-D650)/100</f>
        <v>0.94</v>
      </c>
      <c r="D650" s="89">
        <f>D647*0.15</f>
        <v>6</v>
      </c>
      <c r="E650" s="90">
        <v>0.97150000000000003</v>
      </c>
      <c r="F650" s="90">
        <v>0.97450000000000003</v>
      </c>
      <c r="G650" s="90">
        <v>0.97750000000000004</v>
      </c>
      <c r="H650" s="90">
        <v>0.97599999999999998</v>
      </c>
      <c r="I650" s="90">
        <v>0.95050000000000001</v>
      </c>
      <c r="J650" s="90">
        <v>0.97</v>
      </c>
      <c r="K650" s="90">
        <v>0.95050000000000001</v>
      </c>
      <c r="L650" s="90">
        <v>0.94</v>
      </c>
    </row>
    <row r="651" spans="1:12">
      <c r="A651" s="88" t="s">
        <v>689</v>
      </c>
      <c r="B651" s="89">
        <f>B647*0.3</f>
        <v>5.7</v>
      </c>
      <c r="C651" s="89">
        <f>(100-D651)/100</f>
        <v>0.88</v>
      </c>
      <c r="D651" s="89">
        <f>D647*0.3</f>
        <v>12</v>
      </c>
      <c r="E651" s="90">
        <v>0.92400000000000004</v>
      </c>
      <c r="F651" s="90">
        <v>0.93200000000000005</v>
      </c>
      <c r="G651" s="90">
        <v>0.94</v>
      </c>
      <c r="H651" s="90">
        <v>0.93600000000000005</v>
      </c>
      <c r="I651" s="90">
        <v>0.86799999999999999</v>
      </c>
      <c r="J651" s="90">
        <v>0.92</v>
      </c>
      <c r="K651" s="90">
        <v>0.86799999999999999</v>
      </c>
      <c r="L651" s="90">
        <v>0.84</v>
      </c>
    </row>
    <row r="652" spans="1:12">
      <c r="A652" s="91" t="s">
        <v>844</v>
      </c>
      <c r="B652" s="85">
        <v>19</v>
      </c>
      <c r="C652" s="85"/>
      <c r="D652" s="85">
        <v>35</v>
      </c>
      <c r="E652" s="86">
        <f>1 - (E653) * (E654)</f>
        <v>6.5417000000000058E-2</v>
      </c>
      <c r="F652" s="86">
        <f>1 - (F653) * (F654)</f>
        <v>5.8633000000000046E-2</v>
      </c>
      <c r="G652" s="86">
        <f>1 - (G653) * (G654)</f>
        <v>5.182500000000001E-2</v>
      </c>
      <c r="H652" s="86">
        <f>1 - (H653) * (H654)</f>
        <v>5.5232000000000059E-2</v>
      </c>
      <c r="I652" s="87">
        <f>1 - (I653) *(I654)</f>
        <v>0.11223299999999992</v>
      </c>
      <c r="J652" s="87">
        <f>1 - (J653) *(J654)</f>
        <v>6.8800000000000083E-2</v>
      </c>
      <c r="K652" s="87">
        <f>1 - (K653) *(K654)</f>
        <v>0.11223299999999992</v>
      </c>
      <c r="L652" s="87">
        <f>1 - (L653) *(L654)</f>
        <v>0.13519999999999999</v>
      </c>
    </row>
    <row r="653" spans="1:12">
      <c r="A653" s="88" t="s">
        <v>686</v>
      </c>
      <c r="B653" s="89">
        <f>B652*0.15</f>
        <v>2.85</v>
      </c>
      <c r="C653" s="89">
        <f>(100-D653)/100</f>
        <v>0.94750000000000001</v>
      </c>
      <c r="D653" s="89">
        <f>D652*0.15</f>
        <v>5.25</v>
      </c>
      <c r="E653" s="90">
        <v>0.96199999999999997</v>
      </c>
      <c r="F653" s="90">
        <v>0.96599999999999997</v>
      </c>
      <c r="G653" s="90">
        <v>0.97</v>
      </c>
      <c r="H653" s="90">
        <v>0.96799999999999997</v>
      </c>
      <c r="I653" s="90">
        <v>0.93400000000000005</v>
      </c>
      <c r="J653" s="90">
        <v>0.96</v>
      </c>
      <c r="K653" s="90">
        <v>0.93400000000000005</v>
      </c>
      <c r="L653" s="90">
        <v>0.92</v>
      </c>
    </row>
    <row r="654" spans="1:12">
      <c r="A654" s="88" t="s">
        <v>688</v>
      </c>
      <c r="B654" s="89">
        <f>B652*0.15</f>
        <v>2.85</v>
      </c>
      <c r="C654" s="89">
        <v>0.94</v>
      </c>
      <c r="D654" s="89">
        <f>D652*0.4</f>
        <v>14</v>
      </c>
      <c r="E654" s="90">
        <v>0.97150000000000003</v>
      </c>
      <c r="F654" s="90">
        <v>0.97450000000000003</v>
      </c>
      <c r="G654" s="90">
        <v>0.97750000000000004</v>
      </c>
      <c r="H654" s="90">
        <v>0.97599999999999998</v>
      </c>
      <c r="I654" s="90">
        <v>0.95050000000000001</v>
      </c>
      <c r="J654" s="90">
        <v>0.97</v>
      </c>
      <c r="K654" s="90">
        <v>0.95050000000000001</v>
      </c>
      <c r="L654" s="90">
        <v>0.94</v>
      </c>
    </row>
    <row r="655" spans="1:12">
      <c r="A655" s="91" t="s">
        <v>845</v>
      </c>
      <c r="B655" s="85">
        <v>18</v>
      </c>
      <c r="C655" s="85"/>
      <c r="D655" s="85">
        <v>35</v>
      </c>
      <c r="E655" s="86">
        <f t="shared" ref="E655:L655" si="151">1 - (E656) * (E657) * (E658) * (E659)</f>
        <v>0.20790140544000002</v>
      </c>
      <c r="F655" s="86">
        <f t="shared" si="151"/>
        <v>0.18644137983999987</v>
      </c>
      <c r="G655" s="86">
        <f t="shared" si="151"/>
        <v>0.16458186304000011</v>
      </c>
      <c r="H655" s="86">
        <f t="shared" si="151"/>
        <v>0.1755618375000001</v>
      </c>
      <c r="I655" s="87">
        <f t="shared" si="151"/>
        <v>0.27992968750000002</v>
      </c>
      <c r="J655" s="87">
        <f t="shared" si="151"/>
        <v>0.22896640000000001</v>
      </c>
      <c r="K655" s="87">
        <f t="shared" si="151"/>
        <v>0.27992968750000002</v>
      </c>
      <c r="L655" s="87">
        <f t="shared" si="151"/>
        <v>0.35656423374000001</v>
      </c>
    </row>
    <row r="656" spans="1:12">
      <c r="A656" s="88" t="s">
        <v>686</v>
      </c>
      <c r="B656" s="89">
        <f>B655*0.15</f>
        <v>2.6999999999999997</v>
      </c>
      <c r="C656" s="89">
        <f>(100-D656)/100</f>
        <v>0.94750000000000001</v>
      </c>
      <c r="D656" s="89">
        <f>D655*0.15</f>
        <v>5.25</v>
      </c>
      <c r="E656" s="90">
        <v>0.96399999999999997</v>
      </c>
      <c r="F656" s="90">
        <v>0.96799999999999997</v>
      </c>
      <c r="G656" s="90">
        <v>0.97199999999999998</v>
      </c>
      <c r="H656" s="90">
        <v>0.97</v>
      </c>
      <c r="I656" s="90">
        <v>0.95</v>
      </c>
      <c r="J656" s="90">
        <v>0.96</v>
      </c>
      <c r="K656" s="90">
        <v>0.95</v>
      </c>
      <c r="L656" s="90">
        <v>0.93400000000000005</v>
      </c>
    </row>
    <row r="657" spans="1:12">
      <c r="A657" s="88" t="s">
        <v>687</v>
      </c>
      <c r="B657" s="89">
        <f>B655*0.4</f>
        <v>7.2</v>
      </c>
      <c r="C657" s="89">
        <f>(100-D657)/100</f>
        <v>0.86</v>
      </c>
      <c r="D657" s="89">
        <f>D655*0.4</f>
        <v>14</v>
      </c>
      <c r="E657" s="90">
        <v>0.91</v>
      </c>
      <c r="F657" s="90">
        <v>0.92</v>
      </c>
      <c r="G657" s="90">
        <v>0.93</v>
      </c>
      <c r="H657" s="90">
        <v>0.92500000000000004</v>
      </c>
      <c r="I657" s="90">
        <v>0.875</v>
      </c>
      <c r="J657" s="90">
        <v>0.9</v>
      </c>
      <c r="K657" s="90">
        <v>0.875</v>
      </c>
      <c r="L657" s="90">
        <v>0.83499999999999996</v>
      </c>
    </row>
    <row r="658" spans="1:12">
      <c r="A658" s="88" t="s">
        <v>688</v>
      </c>
      <c r="B658" s="89">
        <f>B655*0.15</f>
        <v>2.6999999999999997</v>
      </c>
      <c r="C658" s="89">
        <f>(100-D658)/100</f>
        <v>0.94750000000000001</v>
      </c>
      <c r="D658" s="89">
        <f>D655*0.15</f>
        <v>5.25</v>
      </c>
      <c r="E658" s="90">
        <v>0.97299999999999998</v>
      </c>
      <c r="F658" s="90">
        <v>0.97599999999999998</v>
      </c>
      <c r="G658" s="90">
        <v>0.97899999999999998</v>
      </c>
      <c r="H658" s="90">
        <v>0.97750000000000004</v>
      </c>
      <c r="I658" s="90">
        <v>0.96250000000000002</v>
      </c>
      <c r="J658" s="90">
        <v>0.97</v>
      </c>
      <c r="K658" s="90">
        <v>0.96250000000000002</v>
      </c>
      <c r="L658" s="90">
        <v>0.95050000000000001</v>
      </c>
    </row>
    <row r="659" spans="1:12">
      <c r="A659" s="88" t="s">
        <v>689</v>
      </c>
      <c r="B659" s="89">
        <f>B655*0.3</f>
        <v>5.3999999999999995</v>
      </c>
      <c r="C659" s="89">
        <f>(100-D659)/100</f>
        <v>0.89500000000000002</v>
      </c>
      <c r="D659" s="89">
        <f>D655*0.3</f>
        <v>10.5</v>
      </c>
      <c r="E659" s="90">
        <v>0.92800000000000005</v>
      </c>
      <c r="F659" s="90">
        <v>0.93600000000000005</v>
      </c>
      <c r="G659" s="90">
        <v>0.94399999999999995</v>
      </c>
      <c r="H659" s="90">
        <v>0.94</v>
      </c>
      <c r="I659" s="90">
        <v>0.9</v>
      </c>
      <c r="J659" s="90">
        <v>0.92</v>
      </c>
      <c r="K659" s="90">
        <v>0.9</v>
      </c>
      <c r="L659" s="90">
        <v>0.86799999999999999</v>
      </c>
    </row>
    <row r="660" spans="1:12">
      <c r="A660" s="91" t="s">
        <v>846</v>
      </c>
      <c r="B660" s="85">
        <v>18</v>
      </c>
      <c r="C660" s="85"/>
      <c r="D660" s="85">
        <v>35</v>
      </c>
      <c r="E660" s="86">
        <f t="shared" ref="E660:L660" si="152">1 - (E661)</f>
        <v>3.6000000000000032E-2</v>
      </c>
      <c r="F660" s="86">
        <f t="shared" si="152"/>
        <v>3.2000000000000028E-2</v>
      </c>
      <c r="G660" s="86">
        <f t="shared" si="152"/>
        <v>2.8000000000000025E-2</v>
      </c>
      <c r="H660" s="86">
        <f t="shared" si="152"/>
        <v>3.0000000000000027E-2</v>
      </c>
      <c r="I660" s="87">
        <f t="shared" si="152"/>
        <v>5.0000000000000044E-2</v>
      </c>
      <c r="J660" s="87">
        <f t="shared" si="152"/>
        <v>4.0000000000000036E-2</v>
      </c>
      <c r="K660" s="87">
        <f t="shared" si="152"/>
        <v>5.0000000000000044E-2</v>
      </c>
      <c r="L660" s="87">
        <f t="shared" si="152"/>
        <v>6.5999999999999948E-2</v>
      </c>
    </row>
    <row r="661" spans="1:12">
      <c r="A661" s="88" t="s">
        <v>686</v>
      </c>
      <c r="B661" s="89">
        <f>B660*0.15</f>
        <v>2.6999999999999997</v>
      </c>
      <c r="C661" s="89">
        <f>(100-D661)/100</f>
        <v>0.94750000000000001</v>
      </c>
      <c r="D661" s="89">
        <f>D660*0.15</f>
        <v>5.25</v>
      </c>
      <c r="E661" s="90">
        <v>0.96399999999999997</v>
      </c>
      <c r="F661" s="90">
        <v>0.96799999999999997</v>
      </c>
      <c r="G661" s="90">
        <v>0.97199999999999998</v>
      </c>
      <c r="H661" s="90">
        <v>0.97</v>
      </c>
      <c r="I661" s="90">
        <v>0.95</v>
      </c>
      <c r="J661" s="90">
        <v>0.96</v>
      </c>
      <c r="K661" s="90">
        <v>0.95</v>
      </c>
      <c r="L661" s="90">
        <v>0.93400000000000005</v>
      </c>
    </row>
    <row r="662" spans="1:12">
      <c r="A662" s="84" t="s">
        <v>847</v>
      </c>
      <c r="B662" s="85">
        <v>18</v>
      </c>
      <c r="C662" s="85"/>
      <c r="D662" s="85">
        <v>35</v>
      </c>
      <c r="E662" s="86">
        <f t="shared" ref="E662:L662" si="153">1 - (E663) * (E664) * (E665) * (E666)</f>
        <v>0.20790140544000002</v>
      </c>
      <c r="F662" s="86">
        <f t="shared" si="153"/>
        <v>0.18644137983999987</v>
      </c>
      <c r="G662" s="86">
        <f t="shared" si="153"/>
        <v>0.16458186304000011</v>
      </c>
      <c r="H662" s="86">
        <f t="shared" si="153"/>
        <v>0.1755618375000001</v>
      </c>
      <c r="I662" s="87">
        <f t="shared" si="153"/>
        <v>0.27992968750000002</v>
      </c>
      <c r="J662" s="87">
        <f t="shared" si="153"/>
        <v>0.35656423374000001</v>
      </c>
      <c r="K662" s="87">
        <f t="shared" si="153"/>
        <v>0.37480633750000003</v>
      </c>
      <c r="L662" s="87">
        <f t="shared" si="153"/>
        <v>0.35656423374000001</v>
      </c>
    </row>
    <row r="663" spans="1:12">
      <c r="A663" s="88" t="s">
        <v>686</v>
      </c>
      <c r="B663" s="89">
        <f>B662*0.15</f>
        <v>2.6999999999999997</v>
      </c>
      <c r="C663" s="89">
        <f>(100-D663)/100</f>
        <v>0.94750000000000001</v>
      </c>
      <c r="D663" s="89">
        <f>D662*0.15</f>
        <v>5.25</v>
      </c>
      <c r="E663" s="90">
        <v>0.96399999999999997</v>
      </c>
      <c r="F663" s="90">
        <v>0.96799999999999997</v>
      </c>
      <c r="G663" s="90">
        <v>0.97199999999999998</v>
      </c>
      <c r="H663" s="90">
        <v>0.97</v>
      </c>
      <c r="I663" s="90">
        <v>0.95</v>
      </c>
      <c r="J663" s="90">
        <v>0.93400000000000005</v>
      </c>
      <c r="K663" s="90">
        <v>0.93</v>
      </c>
      <c r="L663" s="90">
        <v>0.93400000000000005</v>
      </c>
    </row>
    <row r="664" spans="1:12">
      <c r="A664" s="88" t="s">
        <v>687</v>
      </c>
      <c r="B664" s="89">
        <f>B662*0.4</f>
        <v>7.2</v>
      </c>
      <c r="C664" s="89">
        <f>(100-D664)/100</f>
        <v>0.86</v>
      </c>
      <c r="D664" s="89">
        <f>D662*0.4</f>
        <v>14</v>
      </c>
      <c r="E664" s="90">
        <v>0.91</v>
      </c>
      <c r="F664" s="90">
        <v>0.92</v>
      </c>
      <c r="G664" s="90">
        <v>0.93</v>
      </c>
      <c r="H664" s="90">
        <v>0.92500000000000004</v>
      </c>
      <c r="I664" s="90">
        <v>0.875</v>
      </c>
      <c r="J664" s="90">
        <v>0.83499999999999996</v>
      </c>
      <c r="K664" s="90">
        <v>0.82499999999999996</v>
      </c>
      <c r="L664" s="90">
        <v>0.83499999999999996</v>
      </c>
    </row>
    <row r="665" spans="1:12">
      <c r="A665" s="88" t="s">
        <v>688</v>
      </c>
      <c r="B665" s="89">
        <f>B662*0.15</f>
        <v>2.6999999999999997</v>
      </c>
      <c r="C665" s="89">
        <f>(100-D665)/100</f>
        <v>0.94750000000000001</v>
      </c>
      <c r="D665" s="89">
        <f>D662*0.15</f>
        <v>5.25</v>
      </c>
      <c r="E665" s="90">
        <v>0.97299999999999998</v>
      </c>
      <c r="F665" s="90">
        <v>0.97599999999999998</v>
      </c>
      <c r="G665" s="90">
        <v>0.97899999999999998</v>
      </c>
      <c r="H665" s="90">
        <v>0.97750000000000004</v>
      </c>
      <c r="I665" s="90">
        <v>0.96250000000000002</v>
      </c>
      <c r="J665" s="90">
        <v>0.95050000000000001</v>
      </c>
      <c r="K665" s="90">
        <v>0.94750000000000001</v>
      </c>
      <c r="L665" s="90">
        <v>0.95050000000000001</v>
      </c>
    </row>
    <row r="666" spans="1:12">
      <c r="A666" s="88" t="s">
        <v>689</v>
      </c>
      <c r="B666" s="89">
        <f>B662*0.3</f>
        <v>5.3999999999999995</v>
      </c>
      <c r="C666" s="89">
        <f>(100-D666)/100</f>
        <v>0.89500000000000002</v>
      </c>
      <c r="D666" s="89">
        <f>D662*0.3</f>
        <v>10.5</v>
      </c>
      <c r="E666" s="90">
        <v>0.92800000000000005</v>
      </c>
      <c r="F666" s="90">
        <v>0.93600000000000005</v>
      </c>
      <c r="G666" s="90">
        <v>0.94399999999999995</v>
      </c>
      <c r="H666" s="90">
        <v>0.94</v>
      </c>
      <c r="I666" s="90">
        <v>0.9</v>
      </c>
      <c r="J666" s="90">
        <v>0.86799999999999999</v>
      </c>
      <c r="K666" s="90">
        <v>0.86</v>
      </c>
      <c r="L666" s="90">
        <v>0.86799999999999999</v>
      </c>
    </row>
    <row r="667" spans="1:12">
      <c r="A667" s="91" t="s">
        <v>848</v>
      </c>
      <c r="B667" s="85">
        <v>16</v>
      </c>
      <c r="C667" s="85"/>
      <c r="D667" s="85">
        <v>33</v>
      </c>
      <c r="E667" s="86">
        <f t="shared" ref="E667:L667" si="154">1 - (E668) * (E669) * (E670) * (E671)</f>
        <v>0.19722104973999999</v>
      </c>
      <c r="F667" s="86">
        <f t="shared" si="154"/>
        <v>0.1755618375000001</v>
      </c>
      <c r="G667" s="86">
        <f t="shared" si="154"/>
        <v>0.15350089534</v>
      </c>
      <c r="H667" s="86">
        <f t="shared" si="154"/>
        <v>0.16458186304000011</v>
      </c>
      <c r="I667" s="87">
        <f t="shared" si="154"/>
        <v>0.35656423374000001</v>
      </c>
      <c r="J667" s="87">
        <f t="shared" si="154"/>
        <v>0.30936446464000011</v>
      </c>
      <c r="K667" s="87">
        <f t="shared" si="154"/>
        <v>0.37480633750000003</v>
      </c>
      <c r="L667" s="87">
        <f t="shared" si="154"/>
        <v>0.30936446464000011</v>
      </c>
    </row>
    <row r="668" spans="1:12">
      <c r="A668" s="88" t="s">
        <v>686</v>
      </c>
      <c r="B668" s="89">
        <f>B667*0.15</f>
        <v>2.4</v>
      </c>
      <c r="C668" s="89">
        <f>(100-D668)/100</f>
        <v>0.95050000000000001</v>
      </c>
      <c r="D668" s="89">
        <f>D667*0.15</f>
        <v>4.95</v>
      </c>
      <c r="E668" s="90">
        <v>0.96599999999999997</v>
      </c>
      <c r="F668" s="90">
        <v>0.97</v>
      </c>
      <c r="G668" s="90">
        <v>0.97399999999999998</v>
      </c>
      <c r="H668" s="90">
        <v>0.97199999999999998</v>
      </c>
      <c r="I668" s="90">
        <v>0.93400000000000005</v>
      </c>
      <c r="J668" s="90">
        <v>0.94399999999999995</v>
      </c>
      <c r="K668" s="90">
        <v>0.93</v>
      </c>
      <c r="L668" s="90">
        <v>0.94399999999999995</v>
      </c>
    </row>
    <row r="669" spans="1:12">
      <c r="A669" s="88" t="s">
        <v>687</v>
      </c>
      <c r="B669" s="89">
        <f>B667*0.4</f>
        <v>6.4</v>
      </c>
      <c r="C669" s="89">
        <f>(100-D669)/100</f>
        <v>0.86799999999999999</v>
      </c>
      <c r="D669" s="89">
        <f>D667*0.4</f>
        <v>13.200000000000001</v>
      </c>
      <c r="E669" s="90">
        <v>0.91500000000000004</v>
      </c>
      <c r="F669" s="90">
        <v>0.92500000000000004</v>
      </c>
      <c r="G669" s="90">
        <v>0.93500000000000005</v>
      </c>
      <c r="H669" s="90">
        <v>0.93</v>
      </c>
      <c r="I669" s="90">
        <v>0.83499999999999996</v>
      </c>
      <c r="J669" s="90">
        <v>0.86</v>
      </c>
      <c r="K669" s="90">
        <v>0.82499999999999996</v>
      </c>
      <c r="L669" s="90">
        <v>0.86</v>
      </c>
    </row>
    <row r="670" spans="1:12">
      <c r="A670" s="88" t="s">
        <v>688</v>
      </c>
      <c r="B670" s="89">
        <f>B667*0.15</f>
        <v>2.4</v>
      </c>
      <c r="C670" s="89">
        <f>(100-D670)/100</f>
        <v>0.95050000000000001</v>
      </c>
      <c r="D670" s="89">
        <f>D667*0.15</f>
        <v>4.95</v>
      </c>
      <c r="E670" s="90">
        <v>0.97450000000000003</v>
      </c>
      <c r="F670" s="90">
        <v>0.97750000000000004</v>
      </c>
      <c r="G670" s="90">
        <v>0.98050000000000004</v>
      </c>
      <c r="H670" s="90">
        <v>0.97899999999999998</v>
      </c>
      <c r="I670" s="90">
        <v>0.95050000000000001</v>
      </c>
      <c r="J670" s="90">
        <v>0.95799999999999996</v>
      </c>
      <c r="K670" s="90">
        <v>0.94750000000000001</v>
      </c>
      <c r="L670" s="90">
        <v>0.95799999999999996</v>
      </c>
    </row>
    <row r="671" spans="1:12">
      <c r="A671" s="88" t="s">
        <v>689</v>
      </c>
      <c r="B671" s="89">
        <f>B667*0.3</f>
        <v>4.8</v>
      </c>
      <c r="C671" s="89">
        <f>(100-D671)/100</f>
        <v>0.90099999999999991</v>
      </c>
      <c r="D671" s="89">
        <f>D667*0.3</f>
        <v>9.9</v>
      </c>
      <c r="E671" s="90">
        <v>0.93200000000000005</v>
      </c>
      <c r="F671" s="90">
        <v>0.94</v>
      </c>
      <c r="G671" s="90">
        <v>0.94799999999999995</v>
      </c>
      <c r="H671" s="90">
        <v>0.94399999999999995</v>
      </c>
      <c r="I671" s="90">
        <v>0.86799999999999999</v>
      </c>
      <c r="J671" s="90">
        <v>0.88800000000000001</v>
      </c>
      <c r="K671" s="90">
        <v>0.86</v>
      </c>
      <c r="L671" s="90">
        <v>0.88800000000000001</v>
      </c>
    </row>
    <row r="672" spans="1:12">
      <c r="A672" s="91" t="s">
        <v>849</v>
      </c>
      <c r="B672" s="85">
        <v>16</v>
      </c>
      <c r="C672" s="85"/>
      <c r="D672" s="85">
        <v>33</v>
      </c>
      <c r="E672" s="86">
        <f t="shared" ref="E672:L672" si="155">1 - (E673) * (E674) * (E675) * (E676)</f>
        <v>0.19722104973999999</v>
      </c>
      <c r="F672" s="86">
        <f t="shared" si="155"/>
        <v>0.1755618375000001</v>
      </c>
      <c r="G672" s="86">
        <f t="shared" si="155"/>
        <v>0.15350089534</v>
      </c>
      <c r="H672" s="86">
        <f t="shared" si="155"/>
        <v>0.16458186304000011</v>
      </c>
      <c r="I672" s="87">
        <f t="shared" si="155"/>
        <v>0.27992968750000002</v>
      </c>
      <c r="J672" s="87">
        <f t="shared" si="155"/>
        <v>0.30936446464000011</v>
      </c>
      <c r="K672" s="87">
        <f t="shared" si="155"/>
        <v>0.22896640000000001</v>
      </c>
      <c r="L672" s="87">
        <f t="shared" si="155"/>
        <v>0.27992968750000002</v>
      </c>
    </row>
    <row r="673" spans="1:13">
      <c r="A673" s="88" t="s">
        <v>686</v>
      </c>
      <c r="B673" s="89">
        <f>B672*0.15</f>
        <v>2.4</v>
      </c>
      <c r="C673" s="89">
        <f>(100-D673)/100</f>
        <v>0.95050000000000001</v>
      </c>
      <c r="D673" s="89">
        <f>D672*0.15</f>
        <v>4.95</v>
      </c>
      <c r="E673" s="90">
        <v>0.96599999999999997</v>
      </c>
      <c r="F673" s="90">
        <v>0.97</v>
      </c>
      <c r="G673" s="90">
        <v>0.97399999999999998</v>
      </c>
      <c r="H673" s="90">
        <v>0.97199999999999998</v>
      </c>
      <c r="I673" s="90">
        <v>0.95</v>
      </c>
      <c r="J673" s="90">
        <v>0.94399999999999995</v>
      </c>
      <c r="K673" s="90">
        <v>0.96</v>
      </c>
      <c r="L673" s="90">
        <v>0.95</v>
      </c>
    </row>
    <row r="674" spans="1:13">
      <c r="A674" s="88" t="s">
        <v>687</v>
      </c>
      <c r="B674" s="89">
        <f>B672*0.4</f>
        <v>6.4</v>
      </c>
      <c r="C674" s="89">
        <f>(100-D674)/100</f>
        <v>0.86799999999999999</v>
      </c>
      <c r="D674" s="89">
        <f>D672*0.4</f>
        <v>13.200000000000001</v>
      </c>
      <c r="E674" s="90">
        <v>0.91500000000000004</v>
      </c>
      <c r="F674" s="90">
        <v>0.92500000000000004</v>
      </c>
      <c r="G674" s="90">
        <v>0.93500000000000005</v>
      </c>
      <c r="H674" s="90">
        <v>0.93</v>
      </c>
      <c r="I674" s="90">
        <v>0.875</v>
      </c>
      <c r="J674" s="90">
        <v>0.86</v>
      </c>
      <c r="K674" s="90">
        <v>0.9</v>
      </c>
      <c r="L674" s="90">
        <v>0.875</v>
      </c>
    </row>
    <row r="675" spans="1:13">
      <c r="A675" s="88" t="s">
        <v>688</v>
      </c>
      <c r="B675" s="89">
        <f>B672*0.15</f>
        <v>2.4</v>
      </c>
      <c r="C675" s="89">
        <f>(100-D675)/100</f>
        <v>0.95050000000000001</v>
      </c>
      <c r="D675" s="89">
        <f>D672*0.15</f>
        <v>4.95</v>
      </c>
      <c r="E675" s="90">
        <v>0.97450000000000003</v>
      </c>
      <c r="F675" s="90">
        <v>0.97750000000000004</v>
      </c>
      <c r="G675" s="90">
        <v>0.98050000000000004</v>
      </c>
      <c r="H675" s="90">
        <v>0.97899999999999998</v>
      </c>
      <c r="I675" s="90">
        <v>0.96250000000000002</v>
      </c>
      <c r="J675" s="90">
        <v>0.95799999999999996</v>
      </c>
      <c r="K675" s="90">
        <v>0.97</v>
      </c>
      <c r="L675" s="90">
        <v>0.96250000000000002</v>
      </c>
    </row>
    <row r="676" spans="1:13">
      <c r="A676" s="88" t="s">
        <v>689</v>
      </c>
      <c r="B676" s="89">
        <f>B672*0.3</f>
        <v>4.8</v>
      </c>
      <c r="C676" s="89">
        <f>(100-D676)/100</f>
        <v>0.90099999999999991</v>
      </c>
      <c r="D676" s="89">
        <f>D672*0.3</f>
        <v>9.9</v>
      </c>
      <c r="E676" s="90">
        <v>0.93200000000000005</v>
      </c>
      <c r="F676" s="90">
        <v>0.94</v>
      </c>
      <c r="G676" s="90">
        <v>0.94799999999999995</v>
      </c>
      <c r="H676" s="90">
        <v>0.94399999999999995</v>
      </c>
      <c r="I676" s="90">
        <v>0.9</v>
      </c>
      <c r="J676" s="90">
        <v>0.88800000000000001</v>
      </c>
      <c r="K676" s="90">
        <v>0.92</v>
      </c>
      <c r="L676" s="90">
        <v>0.9</v>
      </c>
    </row>
    <row r="677" spans="1:13">
      <c r="A677" s="84" t="s">
        <v>850</v>
      </c>
      <c r="B677" s="85">
        <v>16</v>
      </c>
      <c r="C677" s="85"/>
      <c r="D677" s="85">
        <v>32</v>
      </c>
      <c r="E677" s="86">
        <f t="shared" ref="E677:L677" si="156">1 - (E678) * (E679) * (E680) * (E681)</f>
        <v>0.19722104973999999</v>
      </c>
      <c r="F677" s="86">
        <f t="shared" si="156"/>
        <v>0.1755618375000001</v>
      </c>
      <c r="G677" s="86">
        <f t="shared" si="156"/>
        <v>0.15350089534</v>
      </c>
      <c r="H677" s="86">
        <f t="shared" si="156"/>
        <v>0.16458186304000011</v>
      </c>
      <c r="I677" s="87">
        <f t="shared" si="156"/>
        <v>0.41885439999999996</v>
      </c>
      <c r="J677" s="87">
        <f t="shared" si="156"/>
        <v>0.37480633750000003</v>
      </c>
      <c r="K677" s="87">
        <f t="shared" si="156"/>
        <v>0.35656423374000001</v>
      </c>
      <c r="L677" s="87">
        <f t="shared" si="156"/>
        <v>0.37480633750000003</v>
      </c>
    </row>
    <row r="678" spans="1:13">
      <c r="A678" s="88" t="s">
        <v>686</v>
      </c>
      <c r="B678" s="89">
        <f>B677*0.15</f>
        <v>2.4</v>
      </c>
      <c r="C678" s="89">
        <f>(100-D678)/100</f>
        <v>0.95200000000000007</v>
      </c>
      <c r="D678" s="89">
        <f>D677*0.15</f>
        <v>4.8</v>
      </c>
      <c r="E678" s="90">
        <v>0.96599999999999997</v>
      </c>
      <c r="F678" s="90">
        <v>0.97</v>
      </c>
      <c r="G678" s="90">
        <v>0.97399999999999998</v>
      </c>
      <c r="H678" s="90">
        <v>0.97199999999999998</v>
      </c>
      <c r="I678" s="90">
        <v>0.92</v>
      </c>
      <c r="J678" s="90">
        <v>0.93</v>
      </c>
      <c r="K678" s="90">
        <v>0.93400000000000005</v>
      </c>
      <c r="L678" s="90">
        <v>0.93</v>
      </c>
    </row>
    <row r="679" spans="1:13">
      <c r="A679" s="88" t="s">
        <v>687</v>
      </c>
      <c r="B679" s="89">
        <f>B677*0.4</f>
        <v>6.4</v>
      </c>
      <c r="C679" s="89">
        <f>(100-D679)/100</f>
        <v>0.872</v>
      </c>
      <c r="D679" s="89">
        <f>D677*0.4</f>
        <v>12.8</v>
      </c>
      <c r="E679" s="90">
        <v>0.91500000000000004</v>
      </c>
      <c r="F679" s="90">
        <v>0.92500000000000004</v>
      </c>
      <c r="G679" s="90">
        <v>0.93500000000000005</v>
      </c>
      <c r="H679" s="90">
        <v>0.93</v>
      </c>
      <c r="I679" s="90">
        <v>0.8</v>
      </c>
      <c r="J679" s="90">
        <v>0.82499999999999996</v>
      </c>
      <c r="K679" s="90">
        <v>0.83499999999999996</v>
      </c>
      <c r="L679" s="90">
        <v>0.82499999999999996</v>
      </c>
    </row>
    <row r="680" spans="1:13">
      <c r="A680" s="88" t="s">
        <v>688</v>
      </c>
      <c r="B680" s="89">
        <f>B677*0.15</f>
        <v>2.4</v>
      </c>
      <c r="C680" s="89">
        <f>(100-D680)/100</f>
        <v>0.95200000000000007</v>
      </c>
      <c r="D680" s="89">
        <f>D677*0.15</f>
        <v>4.8</v>
      </c>
      <c r="E680" s="90">
        <v>0.97450000000000003</v>
      </c>
      <c r="F680" s="90">
        <v>0.97750000000000004</v>
      </c>
      <c r="G680" s="90">
        <v>0.98050000000000004</v>
      </c>
      <c r="H680" s="90">
        <v>0.97899999999999998</v>
      </c>
      <c r="I680" s="90">
        <v>0.94</v>
      </c>
      <c r="J680" s="90">
        <v>0.94750000000000001</v>
      </c>
      <c r="K680" s="90">
        <v>0.95050000000000001</v>
      </c>
      <c r="L680" s="90">
        <v>0.94750000000000001</v>
      </c>
    </row>
    <row r="681" spans="1:13">
      <c r="A681" s="88" t="s">
        <v>689</v>
      </c>
      <c r="B681" s="89">
        <f>B677*0.3</f>
        <v>4.8</v>
      </c>
      <c r="C681" s="89">
        <f>(100-D681)/100</f>
        <v>0.90400000000000003</v>
      </c>
      <c r="D681" s="89">
        <f>D677*0.3</f>
        <v>9.6</v>
      </c>
      <c r="E681" s="90">
        <v>0.93200000000000005</v>
      </c>
      <c r="F681" s="90">
        <v>0.94</v>
      </c>
      <c r="G681" s="90">
        <v>0.94799999999999995</v>
      </c>
      <c r="H681" s="90">
        <v>0.94399999999999995</v>
      </c>
      <c r="I681" s="90">
        <v>0.84</v>
      </c>
      <c r="J681" s="90">
        <v>0.86</v>
      </c>
      <c r="K681" s="90">
        <v>0.86799999999999999</v>
      </c>
      <c r="L681" s="90">
        <v>0.86</v>
      </c>
    </row>
    <row r="682" spans="1:13">
      <c r="A682" s="91" t="s">
        <v>851</v>
      </c>
      <c r="B682" s="85">
        <v>16</v>
      </c>
      <c r="C682" s="85"/>
      <c r="D682" s="85">
        <v>30</v>
      </c>
      <c r="E682" s="86">
        <f t="shared" ref="E682:L682" si="157">1 - (E683) * (E684) * (E685) * (E686)</f>
        <v>0.19722104973999999</v>
      </c>
      <c r="F682" s="86">
        <f t="shared" si="157"/>
        <v>0.1755618375000001</v>
      </c>
      <c r="G682" s="86">
        <f t="shared" si="157"/>
        <v>0.15350089534</v>
      </c>
      <c r="H682" s="86">
        <f t="shared" si="157"/>
        <v>0.16458186304000011</v>
      </c>
      <c r="I682" s="87">
        <f t="shared" si="157"/>
        <v>0.30936446464000011</v>
      </c>
      <c r="J682" s="87">
        <f t="shared" si="157"/>
        <v>0.37480633750000003</v>
      </c>
      <c r="K682" s="87">
        <f t="shared" si="157"/>
        <v>0.30936446464000011</v>
      </c>
      <c r="L682" s="87">
        <f t="shared" si="157"/>
        <v>0.41885439999999996</v>
      </c>
      <c r="M682" s="8"/>
    </row>
    <row r="683" spans="1:13">
      <c r="A683" s="88" t="s">
        <v>686</v>
      </c>
      <c r="B683" s="89">
        <f>B682*0.15</f>
        <v>2.4</v>
      </c>
      <c r="C683" s="89">
        <f>(100-D683)/100</f>
        <v>0.95499999999999996</v>
      </c>
      <c r="D683" s="89">
        <f>D682*0.15</f>
        <v>4.5</v>
      </c>
      <c r="E683" s="90">
        <v>0.96599999999999997</v>
      </c>
      <c r="F683" s="90">
        <v>0.97</v>
      </c>
      <c r="G683" s="90">
        <v>0.97399999999999998</v>
      </c>
      <c r="H683" s="90">
        <v>0.97199999999999998</v>
      </c>
      <c r="I683" s="90">
        <v>0.94399999999999995</v>
      </c>
      <c r="J683" s="90">
        <v>0.93</v>
      </c>
      <c r="K683" s="90">
        <v>0.94399999999999995</v>
      </c>
      <c r="L683" s="90">
        <v>0.92</v>
      </c>
      <c r="M683" s="8"/>
    </row>
    <row r="684" spans="1:13">
      <c r="A684" s="88" t="s">
        <v>687</v>
      </c>
      <c r="B684" s="89">
        <f>B682*0.4</f>
        <v>6.4</v>
      </c>
      <c r="C684" s="89">
        <f>(100-D684)/100</f>
        <v>0.88</v>
      </c>
      <c r="D684" s="89">
        <f>D682*0.4</f>
        <v>12</v>
      </c>
      <c r="E684" s="90">
        <v>0.91500000000000004</v>
      </c>
      <c r="F684" s="90">
        <v>0.92500000000000004</v>
      </c>
      <c r="G684" s="90">
        <v>0.93500000000000005</v>
      </c>
      <c r="H684" s="90">
        <v>0.93</v>
      </c>
      <c r="I684" s="90">
        <v>0.86</v>
      </c>
      <c r="J684" s="90">
        <v>0.82499999999999996</v>
      </c>
      <c r="K684" s="90">
        <v>0.86</v>
      </c>
      <c r="L684" s="90">
        <v>0.8</v>
      </c>
      <c r="M684" s="8"/>
    </row>
    <row r="685" spans="1:13">
      <c r="A685" s="88" t="s">
        <v>688</v>
      </c>
      <c r="B685" s="89">
        <f>B682*0.15</f>
        <v>2.4</v>
      </c>
      <c r="C685" s="89">
        <f>(100-D685)/100</f>
        <v>0.95499999999999996</v>
      </c>
      <c r="D685" s="89">
        <f>D682*0.15</f>
        <v>4.5</v>
      </c>
      <c r="E685" s="90">
        <v>0.97450000000000003</v>
      </c>
      <c r="F685" s="90">
        <v>0.97750000000000004</v>
      </c>
      <c r="G685" s="90">
        <v>0.98050000000000004</v>
      </c>
      <c r="H685" s="90">
        <v>0.97899999999999998</v>
      </c>
      <c r="I685" s="90">
        <v>0.95799999999999996</v>
      </c>
      <c r="J685" s="90">
        <v>0.94750000000000001</v>
      </c>
      <c r="K685" s="90">
        <v>0.95799999999999996</v>
      </c>
      <c r="L685" s="90">
        <v>0.94</v>
      </c>
      <c r="M685" s="8"/>
    </row>
    <row r="686" spans="1:13">
      <c r="A686" s="88" t="s">
        <v>689</v>
      </c>
      <c r="B686" s="89">
        <f>B682*0.3</f>
        <v>4.8</v>
      </c>
      <c r="C686" s="89">
        <f>(100-D686)/100</f>
        <v>0.91</v>
      </c>
      <c r="D686" s="89">
        <f>D682*0.3</f>
        <v>9</v>
      </c>
      <c r="E686" s="90">
        <v>0.93200000000000005</v>
      </c>
      <c r="F686" s="90">
        <v>0.94</v>
      </c>
      <c r="G686" s="90">
        <v>0.94799999999999995</v>
      </c>
      <c r="H686" s="90">
        <v>0.94399999999999995</v>
      </c>
      <c r="I686" s="90">
        <v>0.88800000000000001</v>
      </c>
      <c r="J686" s="90">
        <v>0.86</v>
      </c>
      <c r="K686" s="90">
        <v>0.88800000000000001</v>
      </c>
      <c r="L686" s="90">
        <v>0.84</v>
      </c>
      <c r="M686" s="8"/>
    </row>
    <row r="687" spans="1:13">
      <c r="A687" s="91" t="s">
        <v>852</v>
      </c>
      <c r="B687" s="85">
        <v>16</v>
      </c>
      <c r="C687" s="85"/>
      <c r="D687" s="85">
        <v>30</v>
      </c>
      <c r="E687" s="86">
        <f t="shared" ref="E687:L687" si="158">1 - (E688) * (E689) * (E690) * (E691)</f>
        <v>0.19722104973999999</v>
      </c>
      <c r="F687" s="86">
        <f t="shared" si="158"/>
        <v>0.1755618375000001</v>
      </c>
      <c r="G687" s="86">
        <f t="shared" si="158"/>
        <v>0.15350089534</v>
      </c>
      <c r="H687" s="86">
        <f t="shared" si="158"/>
        <v>0.16458186304000011</v>
      </c>
      <c r="I687" s="87">
        <f t="shared" si="158"/>
        <v>0.27992968750000002</v>
      </c>
      <c r="J687" s="87">
        <f t="shared" si="158"/>
        <v>0.27992968750000002</v>
      </c>
      <c r="K687" s="87">
        <f t="shared" si="158"/>
        <v>0.22896640000000001</v>
      </c>
      <c r="L687" s="87">
        <f t="shared" si="158"/>
        <v>0.27992968750000002</v>
      </c>
      <c r="M687" s="8"/>
    </row>
    <row r="688" spans="1:13">
      <c r="A688" s="88" t="s">
        <v>686</v>
      </c>
      <c r="B688" s="89">
        <f>B687*0.15</f>
        <v>2.4</v>
      </c>
      <c r="C688" s="89">
        <f>(100-D688)/100</f>
        <v>0.95499999999999996</v>
      </c>
      <c r="D688" s="89">
        <f>D687*0.15</f>
        <v>4.5</v>
      </c>
      <c r="E688" s="90">
        <v>0.96599999999999997</v>
      </c>
      <c r="F688" s="90">
        <v>0.97</v>
      </c>
      <c r="G688" s="90">
        <v>0.97399999999999998</v>
      </c>
      <c r="H688" s="90">
        <v>0.97199999999999998</v>
      </c>
      <c r="I688" s="90">
        <v>0.95</v>
      </c>
      <c r="J688" s="90">
        <v>0.95</v>
      </c>
      <c r="K688" s="90">
        <v>0.96</v>
      </c>
      <c r="L688" s="90">
        <v>0.95</v>
      </c>
      <c r="M688" s="8"/>
    </row>
    <row r="689" spans="1:13">
      <c r="A689" s="88" t="s">
        <v>687</v>
      </c>
      <c r="B689" s="89">
        <f>B687*0.4</f>
        <v>6.4</v>
      </c>
      <c r="C689" s="89">
        <f>(100-D689)/100</f>
        <v>0.88</v>
      </c>
      <c r="D689" s="89">
        <f>D687*0.4</f>
        <v>12</v>
      </c>
      <c r="E689" s="90">
        <v>0.91500000000000004</v>
      </c>
      <c r="F689" s="90">
        <v>0.92500000000000004</v>
      </c>
      <c r="G689" s="90">
        <v>0.93500000000000005</v>
      </c>
      <c r="H689" s="90">
        <v>0.93</v>
      </c>
      <c r="I689" s="90">
        <v>0.875</v>
      </c>
      <c r="J689" s="90">
        <v>0.875</v>
      </c>
      <c r="K689" s="90">
        <v>0.9</v>
      </c>
      <c r="L689" s="90">
        <v>0.875</v>
      </c>
      <c r="M689" s="8"/>
    </row>
    <row r="690" spans="1:13">
      <c r="A690" s="88" t="s">
        <v>688</v>
      </c>
      <c r="B690" s="89">
        <f>B687*0.15</f>
        <v>2.4</v>
      </c>
      <c r="C690" s="89">
        <f>(100-D690)/100</f>
        <v>0.95499999999999996</v>
      </c>
      <c r="D690" s="89">
        <f>D687*0.15</f>
        <v>4.5</v>
      </c>
      <c r="E690" s="90">
        <v>0.97450000000000003</v>
      </c>
      <c r="F690" s="90">
        <v>0.97750000000000004</v>
      </c>
      <c r="G690" s="90">
        <v>0.98050000000000004</v>
      </c>
      <c r="H690" s="90">
        <v>0.97899999999999998</v>
      </c>
      <c r="I690" s="90">
        <v>0.96250000000000002</v>
      </c>
      <c r="J690" s="90">
        <v>0.96250000000000002</v>
      </c>
      <c r="K690" s="90">
        <v>0.97</v>
      </c>
      <c r="L690" s="90">
        <v>0.96250000000000002</v>
      </c>
      <c r="M690" s="8"/>
    </row>
    <row r="691" spans="1:13">
      <c r="A691" s="88" t="s">
        <v>689</v>
      </c>
      <c r="B691" s="89">
        <f>B687*0.3</f>
        <v>4.8</v>
      </c>
      <c r="C691" s="89">
        <f>(100-D691)/100</f>
        <v>0.91</v>
      </c>
      <c r="D691" s="89">
        <f>D687*0.3</f>
        <v>9</v>
      </c>
      <c r="E691" s="90">
        <v>0.93200000000000005</v>
      </c>
      <c r="F691" s="90">
        <v>0.94</v>
      </c>
      <c r="G691" s="90">
        <v>0.94799999999999995</v>
      </c>
      <c r="H691" s="90">
        <v>0.94399999999999995</v>
      </c>
      <c r="I691" s="90">
        <v>0.9</v>
      </c>
      <c r="J691" s="90">
        <v>0.9</v>
      </c>
      <c r="K691" s="90">
        <v>0.92</v>
      </c>
      <c r="L691" s="90">
        <v>0.9</v>
      </c>
      <c r="M691" s="8"/>
    </row>
    <row r="692" spans="1:13">
      <c r="A692" s="84" t="s">
        <v>853</v>
      </c>
      <c r="B692" s="85">
        <v>16</v>
      </c>
      <c r="C692" s="85"/>
      <c r="D692" s="85">
        <v>30</v>
      </c>
      <c r="E692" s="86">
        <f t="shared" ref="E692:L692" si="159">1 - (E693) * (E694) * (E695) * (E696)</f>
        <v>0.19722104973999999</v>
      </c>
      <c r="F692" s="86">
        <f t="shared" si="159"/>
        <v>0.1755618375000001</v>
      </c>
      <c r="G692" s="86">
        <f t="shared" si="159"/>
        <v>0.15350089534</v>
      </c>
      <c r="H692" s="86">
        <f t="shared" si="159"/>
        <v>0.16458186304000011</v>
      </c>
      <c r="I692" s="87">
        <f t="shared" si="159"/>
        <v>0.27992968750000002</v>
      </c>
      <c r="J692" s="87">
        <f t="shared" si="159"/>
        <v>0.30936446464000011</v>
      </c>
      <c r="K692" s="87">
        <f t="shared" si="159"/>
        <v>0.27992968750000002</v>
      </c>
      <c r="L692" s="87">
        <f t="shared" si="159"/>
        <v>0.37480633750000003</v>
      </c>
      <c r="M692" s="8"/>
    </row>
    <row r="693" spans="1:13">
      <c r="A693" s="88" t="s">
        <v>686</v>
      </c>
      <c r="B693" s="89">
        <f>B692*0.15</f>
        <v>2.4</v>
      </c>
      <c r="C693" s="89">
        <f>(100-D693)/100</f>
        <v>0.95499999999999996</v>
      </c>
      <c r="D693" s="89">
        <f>D692*0.15</f>
        <v>4.5</v>
      </c>
      <c r="E693" s="90">
        <v>0.96599999999999997</v>
      </c>
      <c r="F693" s="90">
        <v>0.97</v>
      </c>
      <c r="G693" s="90">
        <v>0.97399999999999998</v>
      </c>
      <c r="H693" s="90">
        <v>0.97199999999999998</v>
      </c>
      <c r="I693" s="90">
        <v>0.95</v>
      </c>
      <c r="J693" s="90">
        <v>0.94399999999999995</v>
      </c>
      <c r="K693" s="90">
        <v>0.95</v>
      </c>
      <c r="L693" s="90">
        <v>0.93</v>
      </c>
      <c r="M693" s="8"/>
    </row>
    <row r="694" spans="1:13">
      <c r="A694" s="88" t="s">
        <v>687</v>
      </c>
      <c r="B694" s="89">
        <f>B692*0.4</f>
        <v>6.4</v>
      </c>
      <c r="C694" s="89">
        <f>(100-D694)/100</f>
        <v>0.88</v>
      </c>
      <c r="D694" s="89">
        <f>D692*0.4</f>
        <v>12</v>
      </c>
      <c r="E694" s="90">
        <v>0.91500000000000004</v>
      </c>
      <c r="F694" s="90">
        <v>0.92500000000000004</v>
      </c>
      <c r="G694" s="90">
        <v>0.93500000000000005</v>
      </c>
      <c r="H694" s="90">
        <v>0.93</v>
      </c>
      <c r="I694" s="90">
        <v>0.875</v>
      </c>
      <c r="J694" s="90">
        <v>0.86</v>
      </c>
      <c r="K694" s="90">
        <v>0.875</v>
      </c>
      <c r="L694" s="90">
        <v>0.82499999999999996</v>
      </c>
      <c r="M694" s="8"/>
    </row>
    <row r="695" spans="1:13">
      <c r="A695" s="88" t="s">
        <v>688</v>
      </c>
      <c r="B695" s="89">
        <f>B692*0.15</f>
        <v>2.4</v>
      </c>
      <c r="C695" s="89">
        <f>(100-D695)/100</f>
        <v>0.95499999999999996</v>
      </c>
      <c r="D695" s="89">
        <f>D692*0.15</f>
        <v>4.5</v>
      </c>
      <c r="E695" s="90">
        <v>0.97450000000000003</v>
      </c>
      <c r="F695" s="90">
        <v>0.97750000000000004</v>
      </c>
      <c r="G695" s="90">
        <v>0.98050000000000004</v>
      </c>
      <c r="H695" s="90">
        <v>0.97899999999999998</v>
      </c>
      <c r="I695" s="90">
        <v>0.96250000000000002</v>
      </c>
      <c r="J695" s="90">
        <v>0.95799999999999996</v>
      </c>
      <c r="K695" s="90">
        <v>0.96250000000000002</v>
      </c>
      <c r="L695" s="90">
        <v>0.94750000000000001</v>
      </c>
      <c r="M695" s="8"/>
    </row>
    <row r="696" spans="1:13">
      <c r="A696" s="88" t="s">
        <v>689</v>
      </c>
      <c r="B696" s="89">
        <f>B692*0.3</f>
        <v>4.8</v>
      </c>
      <c r="C696" s="89">
        <f>(100-D696)/100</f>
        <v>0.91</v>
      </c>
      <c r="D696" s="89">
        <f>D692*0.3</f>
        <v>9</v>
      </c>
      <c r="E696" s="90">
        <v>0.93200000000000005</v>
      </c>
      <c r="F696" s="90">
        <v>0.94</v>
      </c>
      <c r="G696" s="90">
        <v>0.94799999999999995</v>
      </c>
      <c r="H696" s="90">
        <v>0.94399999999999995</v>
      </c>
      <c r="I696" s="90">
        <v>0.9</v>
      </c>
      <c r="J696" s="90">
        <v>0.88800000000000001</v>
      </c>
      <c r="K696" s="90">
        <v>0.9</v>
      </c>
      <c r="L696" s="90">
        <v>0.86</v>
      </c>
      <c r="M696" s="8"/>
    </row>
    <row r="697" spans="1:13">
      <c r="A697" s="91" t="s">
        <v>854</v>
      </c>
      <c r="B697" s="85">
        <v>15</v>
      </c>
      <c r="C697" s="85"/>
      <c r="D697" s="85">
        <v>30</v>
      </c>
      <c r="E697" s="86">
        <f t="shared" ref="E697:L697" si="160">1 - (E698) * (E699) * (E700) * (E701)</f>
        <v>0.18644137983999987</v>
      </c>
      <c r="F697" s="86">
        <f t="shared" si="160"/>
        <v>0.16458186304000011</v>
      </c>
      <c r="G697" s="86">
        <f t="shared" si="160"/>
        <v>0.14231837184000007</v>
      </c>
      <c r="H697" s="86">
        <f t="shared" si="160"/>
        <v>0.15350089534</v>
      </c>
      <c r="I697" s="87">
        <f t="shared" si="160"/>
        <v>0.37480633750000003</v>
      </c>
      <c r="J697" s="87">
        <f t="shared" si="160"/>
        <v>0.30936446464000011</v>
      </c>
      <c r="K697" s="87">
        <f t="shared" si="160"/>
        <v>0.27992968750000002</v>
      </c>
      <c r="L697" s="87">
        <f t="shared" si="160"/>
        <v>0.35656423374000001</v>
      </c>
      <c r="M697" s="8"/>
    </row>
    <row r="698" spans="1:13">
      <c r="A698" s="88" t="s">
        <v>686</v>
      </c>
      <c r="B698" s="89">
        <f>B697*0.15</f>
        <v>2.25</v>
      </c>
      <c r="C698" s="89">
        <f>(100-D698)/100</f>
        <v>0.95499999999999996</v>
      </c>
      <c r="D698" s="89">
        <f>D697*0.15</f>
        <v>4.5</v>
      </c>
      <c r="E698" s="90">
        <v>0.96799999999999997</v>
      </c>
      <c r="F698" s="90">
        <v>0.97199999999999998</v>
      </c>
      <c r="G698" s="90">
        <v>0.97599999999999998</v>
      </c>
      <c r="H698" s="90">
        <v>0.97399999999999998</v>
      </c>
      <c r="I698" s="90">
        <v>0.93</v>
      </c>
      <c r="J698" s="90">
        <v>0.94399999999999995</v>
      </c>
      <c r="K698" s="90">
        <v>0.95</v>
      </c>
      <c r="L698" s="90">
        <v>0.93400000000000005</v>
      </c>
      <c r="M698" s="8"/>
    </row>
    <row r="699" spans="1:13">
      <c r="A699" s="88" t="s">
        <v>687</v>
      </c>
      <c r="B699" s="89">
        <f>B697*0.4</f>
        <v>6</v>
      </c>
      <c r="C699" s="89">
        <f>(100-D699)/100</f>
        <v>0.88</v>
      </c>
      <c r="D699" s="89">
        <f>D697*0.4</f>
        <v>12</v>
      </c>
      <c r="E699" s="90">
        <v>0.92</v>
      </c>
      <c r="F699" s="90">
        <v>0.93</v>
      </c>
      <c r="G699" s="90">
        <v>0.94</v>
      </c>
      <c r="H699" s="90">
        <v>0.93500000000000005</v>
      </c>
      <c r="I699" s="90">
        <v>0.82499999999999996</v>
      </c>
      <c r="J699" s="90">
        <v>0.86</v>
      </c>
      <c r="K699" s="90">
        <v>0.875</v>
      </c>
      <c r="L699" s="90">
        <v>0.83499999999999996</v>
      </c>
      <c r="M699" s="8"/>
    </row>
    <row r="700" spans="1:13">
      <c r="A700" s="88" t="s">
        <v>688</v>
      </c>
      <c r="B700" s="89">
        <f>B697*0.15</f>
        <v>2.25</v>
      </c>
      <c r="C700" s="89">
        <f>(100-D700)/100</f>
        <v>0.95499999999999996</v>
      </c>
      <c r="D700" s="89">
        <f>D697*0.15</f>
        <v>4.5</v>
      </c>
      <c r="E700" s="90">
        <v>0.97599999999999998</v>
      </c>
      <c r="F700" s="90">
        <v>0.97899999999999998</v>
      </c>
      <c r="G700" s="90">
        <v>0.98199999999999998</v>
      </c>
      <c r="H700" s="90">
        <v>0.98050000000000004</v>
      </c>
      <c r="I700" s="90">
        <v>0.94750000000000001</v>
      </c>
      <c r="J700" s="90">
        <v>0.95799999999999996</v>
      </c>
      <c r="K700" s="90">
        <v>0.96250000000000002</v>
      </c>
      <c r="L700" s="90">
        <v>0.95050000000000001</v>
      </c>
      <c r="M700" s="8"/>
    </row>
    <row r="701" spans="1:13">
      <c r="A701" s="88" t="s">
        <v>689</v>
      </c>
      <c r="B701" s="89">
        <f>B697*0.3</f>
        <v>4.5</v>
      </c>
      <c r="C701" s="89">
        <f>(100-D701)/100</f>
        <v>0.91</v>
      </c>
      <c r="D701" s="89">
        <f>D697*0.3</f>
        <v>9</v>
      </c>
      <c r="E701" s="90">
        <v>0.93600000000000005</v>
      </c>
      <c r="F701" s="90">
        <v>0.94399999999999995</v>
      </c>
      <c r="G701" s="90">
        <v>0.95199999999999996</v>
      </c>
      <c r="H701" s="90">
        <v>0.94799999999999995</v>
      </c>
      <c r="I701" s="90">
        <v>0.86</v>
      </c>
      <c r="J701" s="90">
        <v>0.88800000000000001</v>
      </c>
      <c r="K701" s="90">
        <v>0.9</v>
      </c>
      <c r="L701" s="90">
        <v>0.86799999999999999</v>
      </c>
      <c r="M701" s="8"/>
    </row>
    <row r="702" spans="1:13">
      <c r="A702" s="91" t="s">
        <v>855</v>
      </c>
      <c r="B702" s="85">
        <v>15</v>
      </c>
      <c r="C702" s="85"/>
      <c r="D702" s="85">
        <v>30</v>
      </c>
      <c r="E702" s="86">
        <f t="shared" ref="E702:L702" si="161">1 - (E703) * (E704) * (E705) * (E706)</f>
        <v>0.18644137983999987</v>
      </c>
      <c r="F702" s="86">
        <f t="shared" si="161"/>
        <v>0.16458186304000011</v>
      </c>
      <c r="G702" s="86">
        <f t="shared" si="161"/>
        <v>0.14231837184000007</v>
      </c>
      <c r="H702" s="86">
        <f t="shared" si="161"/>
        <v>0.15350089534</v>
      </c>
      <c r="I702" s="87">
        <f t="shared" si="161"/>
        <v>0.37480633750000003</v>
      </c>
      <c r="J702" s="87">
        <f t="shared" si="161"/>
        <v>0.41885439999999996</v>
      </c>
      <c r="K702" s="87">
        <f t="shared" si="161"/>
        <v>0.30936446464000011</v>
      </c>
      <c r="L702" s="87">
        <f t="shared" si="161"/>
        <v>0.27992968750000002</v>
      </c>
      <c r="M702" s="8"/>
    </row>
    <row r="703" spans="1:13">
      <c r="A703" s="88" t="s">
        <v>686</v>
      </c>
      <c r="B703" s="89">
        <f>B702*0.15</f>
        <v>2.25</v>
      </c>
      <c r="C703" s="89">
        <f>(100-D703)/100</f>
        <v>0.95499999999999996</v>
      </c>
      <c r="D703" s="89">
        <f>D702*0.15</f>
        <v>4.5</v>
      </c>
      <c r="E703" s="90">
        <v>0.96799999999999997</v>
      </c>
      <c r="F703" s="90">
        <v>0.97199999999999998</v>
      </c>
      <c r="G703" s="90">
        <v>0.97599999999999998</v>
      </c>
      <c r="H703" s="90">
        <v>0.97399999999999998</v>
      </c>
      <c r="I703" s="90">
        <v>0.93</v>
      </c>
      <c r="J703" s="90">
        <v>0.92</v>
      </c>
      <c r="K703" s="90">
        <v>0.94399999999999995</v>
      </c>
      <c r="L703" s="90">
        <v>0.95</v>
      </c>
      <c r="M703" s="8"/>
    </row>
    <row r="704" spans="1:13">
      <c r="A704" s="88" t="s">
        <v>687</v>
      </c>
      <c r="B704" s="89">
        <f>B702*0.4</f>
        <v>6</v>
      </c>
      <c r="C704" s="89">
        <f>(100-D704)/100</f>
        <v>0.88</v>
      </c>
      <c r="D704" s="89">
        <f>D702*0.4</f>
        <v>12</v>
      </c>
      <c r="E704" s="90">
        <v>0.92</v>
      </c>
      <c r="F704" s="90">
        <v>0.93</v>
      </c>
      <c r="G704" s="90">
        <v>0.94</v>
      </c>
      <c r="H704" s="90">
        <v>0.93500000000000005</v>
      </c>
      <c r="I704" s="90">
        <v>0.82499999999999996</v>
      </c>
      <c r="J704" s="90">
        <v>0.8</v>
      </c>
      <c r="K704" s="90">
        <v>0.86</v>
      </c>
      <c r="L704" s="90">
        <v>0.875</v>
      </c>
      <c r="M704" s="8"/>
    </row>
    <row r="705" spans="1:13">
      <c r="A705" s="88" t="s">
        <v>688</v>
      </c>
      <c r="B705" s="89">
        <f>B702*0.15</f>
        <v>2.25</v>
      </c>
      <c r="C705" s="89">
        <f>(100-D705)/100</f>
        <v>0.95499999999999996</v>
      </c>
      <c r="D705" s="89">
        <f>D702*0.15</f>
        <v>4.5</v>
      </c>
      <c r="E705" s="90">
        <v>0.97599999999999998</v>
      </c>
      <c r="F705" s="90">
        <v>0.97899999999999998</v>
      </c>
      <c r="G705" s="90">
        <v>0.98199999999999998</v>
      </c>
      <c r="H705" s="90">
        <v>0.98050000000000004</v>
      </c>
      <c r="I705" s="90">
        <v>0.94750000000000001</v>
      </c>
      <c r="J705" s="90">
        <v>0.94</v>
      </c>
      <c r="K705" s="90">
        <v>0.95799999999999996</v>
      </c>
      <c r="L705" s="90">
        <v>0.96250000000000002</v>
      </c>
      <c r="M705" s="8"/>
    </row>
    <row r="706" spans="1:13">
      <c r="A706" s="88" t="s">
        <v>689</v>
      </c>
      <c r="B706" s="89">
        <f>B702*0.3</f>
        <v>4.5</v>
      </c>
      <c r="C706" s="89">
        <f>(100-D706)/100</f>
        <v>0.91</v>
      </c>
      <c r="D706" s="89">
        <f>D702*0.3</f>
        <v>9</v>
      </c>
      <c r="E706" s="90">
        <v>0.93600000000000005</v>
      </c>
      <c r="F706" s="90">
        <v>0.94399999999999995</v>
      </c>
      <c r="G706" s="90">
        <v>0.95199999999999996</v>
      </c>
      <c r="H706" s="90">
        <v>0.94799999999999995</v>
      </c>
      <c r="I706" s="90">
        <v>0.86</v>
      </c>
      <c r="J706" s="90">
        <v>0.84</v>
      </c>
      <c r="K706" s="90">
        <v>0.88800000000000001</v>
      </c>
      <c r="L706" s="90">
        <v>0.9</v>
      </c>
      <c r="M706" s="8"/>
    </row>
    <row r="707" spans="1:13">
      <c r="A707" s="84" t="s">
        <v>856</v>
      </c>
      <c r="B707" s="85">
        <v>15</v>
      </c>
      <c r="C707" s="85"/>
      <c r="D707" s="85">
        <v>30</v>
      </c>
      <c r="E707" s="86">
        <f t="shared" ref="E707:L707" si="162">1 - (E708) * (E709) * (E710) * (E711)</f>
        <v>0.18644137983999987</v>
      </c>
      <c r="F707" s="86">
        <f t="shared" si="162"/>
        <v>0.16458186304000011</v>
      </c>
      <c r="G707" s="86">
        <f t="shared" si="162"/>
        <v>0.14231837184000007</v>
      </c>
      <c r="H707" s="86">
        <f t="shared" si="162"/>
        <v>0.15350089534</v>
      </c>
      <c r="I707" s="87">
        <f t="shared" si="162"/>
        <v>0.37480633750000003</v>
      </c>
      <c r="J707" s="87">
        <f t="shared" si="162"/>
        <v>0.22896640000000001</v>
      </c>
      <c r="K707" s="87">
        <f t="shared" si="162"/>
        <v>0.37480633750000003</v>
      </c>
      <c r="L707" s="87">
        <f t="shared" si="162"/>
        <v>0.37480633750000003</v>
      </c>
      <c r="M707" s="8"/>
    </row>
    <row r="708" spans="1:13">
      <c r="A708" s="88" t="s">
        <v>686</v>
      </c>
      <c r="B708" s="89">
        <f>B707*0.15</f>
        <v>2.25</v>
      </c>
      <c r="C708" s="89">
        <f>(100-D708)/100</f>
        <v>0.95499999999999996</v>
      </c>
      <c r="D708" s="89">
        <f>D707*0.15</f>
        <v>4.5</v>
      </c>
      <c r="E708" s="90">
        <v>0.96799999999999997</v>
      </c>
      <c r="F708" s="90">
        <v>0.97199999999999998</v>
      </c>
      <c r="G708" s="90">
        <v>0.97599999999999998</v>
      </c>
      <c r="H708" s="90">
        <v>0.97399999999999998</v>
      </c>
      <c r="I708" s="90">
        <v>0.93</v>
      </c>
      <c r="J708" s="90">
        <v>0.96</v>
      </c>
      <c r="K708" s="90">
        <v>0.93</v>
      </c>
      <c r="L708" s="90">
        <v>0.93</v>
      </c>
      <c r="M708" s="8"/>
    </row>
    <row r="709" spans="1:13">
      <c r="A709" s="88" t="s">
        <v>687</v>
      </c>
      <c r="B709" s="89">
        <f>B707*0.4</f>
        <v>6</v>
      </c>
      <c r="C709" s="89">
        <f>(100-D709)/100</f>
        <v>0.88</v>
      </c>
      <c r="D709" s="89">
        <f>D707*0.4</f>
        <v>12</v>
      </c>
      <c r="E709" s="90">
        <v>0.92</v>
      </c>
      <c r="F709" s="90">
        <v>0.93</v>
      </c>
      <c r="G709" s="90">
        <v>0.94</v>
      </c>
      <c r="H709" s="90">
        <v>0.93500000000000005</v>
      </c>
      <c r="I709" s="90">
        <v>0.82499999999999996</v>
      </c>
      <c r="J709" s="90">
        <v>0.9</v>
      </c>
      <c r="K709" s="90">
        <v>0.82499999999999996</v>
      </c>
      <c r="L709" s="90">
        <v>0.82499999999999996</v>
      </c>
      <c r="M709" s="8"/>
    </row>
    <row r="710" spans="1:13">
      <c r="A710" s="88" t="s">
        <v>688</v>
      </c>
      <c r="B710" s="89">
        <f>B707*0.15</f>
        <v>2.25</v>
      </c>
      <c r="C710" s="89">
        <f>(100-D710)/100</f>
        <v>0.95499999999999996</v>
      </c>
      <c r="D710" s="89">
        <f>D707*0.15</f>
        <v>4.5</v>
      </c>
      <c r="E710" s="90">
        <v>0.97599999999999998</v>
      </c>
      <c r="F710" s="90">
        <v>0.97899999999999998</v>
      </c>
      <c r="G710" s="90">
        <v>0.98199999999999998</v>
      </c>
      <c r="H710" s="90">
        <v>0.98050000000000004</v>
      </c>
      <c r="I710" s="90">
        <v>0.94750000000000001</v>
      </c>
      <c r="J710" s="90">
        <v>0.97</v>
      </c>
      <c r="K710" s="90">
        <v>0.94750000000000001</v>
      </c>
      <c r="L710" s="90">
        <v>0.94750000000000001</v>
      </c>
      <c r="M710" s="8"/>
    </row>
    <row r="711" spans="1:13">
      <c r="A711" s="88" t="s">
        <v>689</v>
      </c>
      <c r="B711" s="89">
        <f>B707*0.3</f>
        <v>4.5</v>
      </c>
      <c r="C711" s="89">
        <f>(100-D711)/100</f>
        <v>0.91</v>
      </c>
      <c r="D711" s="89">
        <f>D707*0.3</f>
        <v>9</v>
      </c>
      <c r="E711" s="90">
        <v>0.93600000000000005</v>
      </c>
      <c r="F711" s="90">
        <v>0.94399999999999995</v>
      </c>
      <c r="G711" s="90">
        <v>0.95199999999999996</v>
      </c>
      <c r="H711" s="90">
        <v>0.94799999999999995</v>
      </c>
      <c r="I711" s="90">
        <v>0.86</v>
      </c>
      <c r="J711" s="90">
        <v>0.92</v>
      </c>
      <c r="K711" s="90">
        <v>0.86</v>
      </c>
      <c r="L711" s="90">
        <v>0.86</v>
      </c>
      <c r="M711" s="8"/>
    </row>
    <row r="712" spans="1:13">
      <c r="A712" s="84" t="s">
        <v>857</v>
      </c>
      <c r="B712" s="85">
        <v>15</v>
      </c>
      <c r="C712" s="85"/>
      <c r="D712" s="85">
        <v>30</v>
      </c>
      <c r="E712" s="86">
        <f t="shared" ref="E712:L712" si="163">1 - (E713)</f>
        <v>3.2000000000000028E-2</v>
      </c>
      <c r="F712" s="86">
        <f t="shared" si="163"/>
        <v>2.8000000000000025E-2</v>
      </c>
      <c r="G712" s="86">
        <f t="shared" si="163"/>
        <v>2.4000000000000021E-2</v>
      </c>
      <c r="H712" s="86">
        <f t="shared" si="163"/>
        <v>2.6000000000000023E-2</v>
      </c>
      <c r="I712" s="87">
        <f t="shared" si="163"/>
        <v>6.9999999999999951E-2</v>
      </c>
      <c r="J712" s="87">
        <f t="shared" si="163"/>
        <v>4.0000000000000036E-2</v>
      </c>
      <c r="K712" s="87">
        <f t="shared" si="163"/>
        <v>6.9999999999999951E-2</v>
      </c>
      <c r="L712" s="87">
        <f t="shared" si="163"/>
        <v>6.9999999999999951E-2</v>
      </c>
      <c r="M712" s="8"/>
    </row>
    <row r="713" spans="1:13">
      <c r="A713" s="88" t="s">
        <v>686</v>
      </c>
      <c r="B713" s="89">
        <f>B712*0.15</f>
        <v>2.25</v>
      </c>
      <c r="C713" s="89">
        <f>(100-D713)/100</f>
        <v>0.95499999999999996</v>
      </c>
      <c r="D713" s="89">
        <f>D712*0.15</f>
        <v>4.5</v>
      </c>
      <c r="E713" s="90">
        <v>0.96799999999999997</v>
      </c>
      <c r="F713" s="90">
        <v>0.97199999999999998</v>
      </c>
      <c r="G713" s="90">
        <v>0.97599999999999998</v>
      </c>
      <c r="H713" s="90">
        <v>0.97399999999999998</v>
      </c>
      <c r="I713" s="90">
        <v>0.93</v>
      </c>
      <c r="J713" s="90">
        <v>0.96</v>
      </c>
      <c r="K713" s="90">
        <v>0.93</v>
      </c>
      <c r="L713" s="90">
        <v>0.93</v>
      </c>
      <c r="M713" s="8"/>
    </row>
    <row r="714" spans="1:13">
      <c r="A714" s="84" t="s">
        <v>858</v>
      </c>
      <c r="B714" s="85">
        <v>15</v>
      </c>
      <c r="C714" s="85"/>
      <c r="D714" s="85">
        <v>30</v>
      </c>
      <c r="E714" s="86">
        <f t="shared" ref="E714:L714" si="164">1 - (E715)</f>
        <v>3.2000000000000028E-2</v>
      </c>
      <c r="F714" s="86">
        <f t="shared" si="164"/>
        <v>2.8000000000000025E-2</v>
      </c>
      <c r="G714" s="86">
        <f t="shared" si="164"/>
        <v>2.4000000000000021E-2</v>
      </c>
      <c r="H714" s="86">
        <f t="shared" si="164"/>
        <v>2.6000000000000023E-2</v>
      </c>
      <c r="I714" s="87">
        <f t="shared" si="164"/>
        <v>5.0000000000000044E-2</v>
      </c>
      <c r="J714" s="87">
        <f t="shared" si="164"/>
        <v>5.0000000000000044E-2</v>
      </c>
      <c r="K714" s="87">
        <f t="shared" si="164"/>
        <v>5.0000000000000044E-2</v>
      </c>
      <c r="L714" s="87">
        <f t="shared" si="164"/>
        <v>5.0000000000000044E-2</v>
      </c>
      <c r="M714" s="8"/>
    </row>
    <row r="715" spans="1:13">
      <c r="A715" s="88" t="s">
        <v>686</v>
      </c>
      <c r="B715" s="89">
        <f>B714*0.15</f>
        <v>2.25</v>
      </c>
      <c r="C715" s="89">
        <f>(100-D715)/100</f>
        <v>0.95499999999999996</v>
      </c>
      <c r="D715" s="89">
        <f>D714*0.15</f>
        <v>4.5</v>
      </c>
      <c r="E715" s="90">
        <v>0.96799999999999997</v>
      </c>
      <c r="F715" s="90">
        <v>0.97199999999999998</v>
      </c>
      <c r="G715" s="90">
        <v>0.97599999999999998</v>
      </c>
      <c r="H715" s="90">
        <v>0.97399999999999998</v>
      </c>
      <c r="I715" s="90">
        <v>0.95</v>
      </c>
      <c r="J715" s="90">
        <v>0.95</v>
      </c>
      <c r="K715" s="90">
        <v>0.95</v>
      </c>
      <c r="L715" s="90">
        <v>0.95</v>
      </c>
      <c r="M715" s="8"/>
    </row>
    <row r="716" spans="1:13">
      <c r="A716" s="84" t="s">
        <v>859</v>
      </c>
      <c r="B716" s="85">
        <v>15</v>
      </c>
      <c r="C716" s="85"/>
      <c r="D716" s="85">
        <v>30</v>
      </c>
      <c r="E716" s="86">
        <f t="shared" ref="E716:L716" si="165">1 - (E717)</f>
        <v>3.2000000000000028E-2</v>
      </c>
      <c r="F716" s="86">
        <f t="shared" si="165"/>
        <v>2.8000000000000025E-2</v>
      </c>
      <c r="G716" s="86">
        <f t="shared" si="165"/>
        <v>2.4000000000000021E-2</v>
      </c>
      <c r="H716" s="86">
        <f t="shared" si="165"/>
        <v>2.6000000000000023E-2</v>
      </c>
      <c r="I716" s="87">
        <f t="shared" si="165"/>
        <v>5.0000000000000044E-2</v>
      </c>
      <c r="J716" s="87">
        <f t="shared" si="165"/>
        <v>5.0000000000000044E-2</v>
      </c>
      <c r="K716" s="87">
        <f t="shared" si="165"/>
        <v>5.0000000000000044E-2</v>
      </c>
      <c r="L716" s="87">
        <f t="shared" si="165"/>
        <v>6.9999999999999951E-2</v>
      </c>
      <c r="M716" s="8"/>
    </row>
    <row r="717" spans="1:13">
      <c r="A717" s="88" t="s">
        <v>686</v>
      </c>
      <c r="B717" s="89">
        <f>B716*0.15</f>
        <v>2.25</v>
      </c>
      <c r="C717" s="89">
        <f>(100-D717)/100</f>
        <v>0.95499999999999996</v>
      </c>
      <c r="D717" s="89">
        <f>D716*0.15</f>
        <v>4.5</v>
      </c>
      <c r="E717" s="90">
        <v>0.96799999999999997</v>
      </c>
      <c r="F717" s="90">
        <v>0.97199999999999998</v>
      </c>
      <c r="G717" s="90">
        <v>0.97599999999999998</v>
      </c>
      <c r="H717" s="90">
        <v>0.97399999999999998</v>
      </c>
      <c r="I717" s="90">
        <v>0.95</v>
      </c>
      <c r="J717" s="90">
        <v>0.95</v>
      </c>
      <c r="K717" s="90">
        <v>0.95</v>
      </c>
      <c r="L717" s="90">
        <v>0.93</v>
      </c>
      <c r="M717" s="8"/>
    </row>
    <row r="718" spans="1:13">
      <c r="A718" s="84" t="s">
        <v>860</v>
      </c>
      <c r="B718" s="85">
        <v>15</v>
      </c>
      <c r="C718" s="85"/>
      <c r="D718" s="85">
        <v>30</v>
      </c>
      <c r="E718" s="86">
        <f t="shared" ref="E718:L718" si="166">1 - (E719)</f>
        <v>3.2000000000000028E-2</v>
      </c>
      <c r="F718" s="86">
        <f t="shared" si="166"/>
        <v>2.8000000000000025E-2</v>
      </c>
      <c r="G718" s="86">
        <f t="shared" si="166"/>
        <v>2.4000000000000021E-2</v>
      </c>
      <c r="H718" s="86">
        <f t="shared" si="166"/>
        <v>2.6000000000000023E-2</v>
      </c>
      <c r="I718" s="87">
        <f t="shared" si="166"/>
        <v>6.0000000000000053E-2</v>
      </c>
      <c r="J718" s="87">
        <f t="shared" si="166"/>
        <v>6.0000000000000053E-2</v>
      </c>
      <c r="K718" s="87">
        <f t="shared" si="166"/>
        <v>6.0000000000000053E-2</v>
      </c>
      <c r="L718" s="87">
        <f t="shared" si="166"/>
        <v>6.9999999999999951E-2</v>
      </c>
      <c r="M718" s="8"/>
    </row>
    <row r="719" spans="1:13">
      <c r="A719" s="88" t="s">
        <v>686</v>
      </c>
      <c r="B719" s="89">
        <f>B718*0.15</f>
        <v>2.25</v>
      </c>
      <c r="C719" s="89">
        <f>(100-D719)/100</f>
        <v>0.95499999999999996</v>
      </c>
      <c r="D719" s="89">
        <f>D718*0.15</f>
        <v>4.5</v>
      </c>
      <c r="E719" s="90">
        <v>0.96799999999999997</v>
      </c>
      <c r="F719" s="90">
        <v>0.97199999999999998</v>
      </c>
      <c r="G719" s="90">
        <v>0.97599999999999998</v>
      </c>
      <c r="H719" s="90">
        <v>0.97399999999999998</v>
      </c>
      <c r="I719" s="90">
        <v>0.94</v>
      </c>
      <c r="J719" s="90">
        <v>0.94</v>
      </c>
      <c r="K719" s="90">
        <v>0.94</v>
      </c>
      <c r="L719" s="90">
        <v>0.93</v>
      </c>
      <c r="M719" s="8"/>
    </row>
    <row r="720" spans="1:13">
      <c r="A720" s="84" t="s">
        <v>861</v>
      </c>
      <c r="B720" s="85">
        <v>15</v>
      </c>
      <c r="C720" s="85"/>
      <c r="D720" s="85">
        <v>30</v>
      </c>
      <c r="E720" s="86">
        <f t="shared" ref="E720:L720" si="167">1 - (E721)</f>
        <v>3.2000000000000028E-2</v>
      </c>
      <c r="F720" s="86">
        <f t="shared" si="167"/>
        <v>2.8000000000000025E-2</v>
      </c>
      <c r="G720" s="86">
        <f t="shared" si="167"/>
        <v>2.4000000000000021E-2</v>
      </c>
      <c r="H720" s="86">
        <f t="shared" si="167"/>
        <v>2.6000000000000023E-2</v>
      </c>
      <c r="I720" s="87">
        <f t="shared" si="167"/>
        <v>4.0000000000000036E-2</v>
      </c>
      <c r="J720" s="87">
        <f t="shared" si="167"/>
        <v>4.0000000000000036E-2</v>
      </c>
      <c r="K720" s="87">
        <f t="shared" si="167"/>
        <v>6.9999999999999951E-2</v>
      </c>
      <c r="L720" s="87">
        <f t="shared" si="167"/>
        <v>5.0000000000000044E-2</v>
      </c>
      <c r="M720" s="8"/>
    </row>
    <row r="721" spans="1:13">
      <c r="A721" s="88" t="s">
        <v>686</v>
      </c>
      <c r="B721" s="89">
        <f>B720*0.15</f>
        <v>2.25</v>
      </c>
      <c r="C721" s="89">
        <f>(100-D721)/100</f>
        <v>0.95499999999999996</v>
      </c>
      <c r="D721" s="89">
        <f>D720*0.15</f>
        <v>4.5</v>
      </c>
      <c r="E721" s="90">
        <v>0.96799999999999997</v>
      </c>
      <c r="F721" s="90">
        <v>0.97199999999999998</v>
      </c>
      <c r="G721" s="90">
        <v>0.97599999999999998</v>
      </c>
      <c r="H721" s="90">
        <v>0.97399999999999998</v>
      </c>
      <c r="I721" s="90">
        <v>0.96</v>
      </c>
      <c r="J721" s="90">
        <v>0.96</v>
      </c>
      <c r="K721" s="90">
        <v>0.93</v>
      </c>
      <c r="L721" s="90">
        <v>0.95</v>
      </c>
      <c r="M721" s="8"/>
    </row>
    <row r="722" spans="1:13">
      <c r="A722" s="84" t="s">
        <v>862</v>
      </c>
      <c r="B722" s="85">
        <v>15</v>
      </c>
      <c r="C722" s="85"/>
      <c r="D722" s="85">
        <v>30</v>
      </c>
      <c r="E722" s="86">
        <f t="shared" ref="E722:L722" si="168">1 - (E723)</f>
        <v>3.2000000000000028E-2</v>
      </c>
      <c r="F722" s="86">
        <f t="shared" si="168"/>
        <v>2.8000000000000025E-2</v>
      </c>
      <c r="G722" s="86">
        <f t="shared" si="168"/>
        <v>2.4000000000000021E-2</v>
      </c>
      <c r="H722" s="86">
        <f t="shared" si="168"/>
        <v>2.6000000000000023E-2</v>
      </c>
      <c r="I722" s="87">
        <f t="shared" si="168"/>
        <v>5.0000000000000044E-2</v>
      </c>
      <c r="J722" s="87">
        <f t="shared" si="168"/>
        <v>5.0000000000000044E-2</v>
      </c>
      <c r="K722" s="87">
        <f t="shared" si="168"/>
        <v>5.0000000000000044E-2</v>
      </c>
      <c r="L722" s="87">
        <f t="shared" si="168"/>
        <v>5.0000000000000044E-2</v>
      </c>
      <c r="M722" s="8"/>
    </row>
    <row r="723" spans="1:13">
      <c r="A723" s="88" t="s">
        <v>686</v>
      </c>
      <c r="B723" s="89">
        <f>B722*0.15</f>
        <v>2.25</v>
      </c>
      <c r="C723" s="89">
        <f>(100-D723)/100</f>
        <v>0.95499999999999996</v>
      </c>
      <c r="D723" s="89">
        <f>D722*0.15</f>
        <v>4.5</v>
      </c>
      <c r="E723" s="90">
        <v>0.96799999999999997</v>
      </c>
      <c r="F723" s="90">
        <v>0.97199999999999998</v>
      </c>
      <c r="G723" s="90">
        <v>0.97599999999999998</v>
      </c>
      <c r="H723" s="90">
        <v>0.97399999999999998</v>
      </c>
      <c r="I723" s="90">
        <v>0.95</v>
      </c>
      <c r="J723" s="90">
        <v>0.95</v>
      </c>
      <c r="K723" s="90">
        <v>0.95</v>
      </c>
      <c r="L723" s="90">
        <v>0.95</v>
      </c>
      <c r="M723" s="8"/>
    </row>
    <row r="724" spans="1:13">
      <c r="A724" s="91" t="s">
        <v>863</v>
      </c>
      <c r="B724" s="85">
        <v>15</v>
      </c>
      <c r="C724" s="85"/>
      <c r="D724" s="85">
        <v>30</v>
      </c>
      <c r="E724" s="86">
        <f>1 - (E725) * (E726) * (E727)</f>
        <v>0.16643583999999989</v>
      </c>
      <c r="F724" s="86">
        <f>1 - (F725) * (F726) * (F727)</f>
        <v>0.14666176000000009</v>
      </c>
      <c r="G724" s="86">
        <f>1 - (G725) * (G726) * (G727)</f>
        <v>0.12659712000000012</v>
      </c>
      <c r="H724" s="86">
        <f>1 - (H725) * (H726) * (H727)</f>
        <v>0.13666588000000002</v>
      </c>
      <c r="I724" s="87">
        <f>1 - (I725) * (I726)  * (I727)</f>
        <v>0.25187500000000007</v>
      </c>
      <c r="J724" s="87">
        <f>1 - (J725) * (J726)  * (J727)</f>
        <v>0.25187500000000007</v>
      </c>
      <c r="K724" s="87">
        <f>1 - (K725) * (K726)  * (K727)</f>
        <v>0.20511999999999997</v>
      </c>
      <c r="L724" s="87">
        <f>1 - (L725) * (L726)  * (L727)</f>
        <v>0.27908608000000013</v>
      </c>
      <c r="M724" s="8"/>
    </row>
    <row r="725" spans="1:13">
      <c r="A725" s="88" t="s">
        <v>686</v>
      </c>
      <c r="B725" s="89">
        <f>B724*0.15</f>
        <v>2.25</v>
      </c>
      <c r="C725" s="89">
        <f>(100-D725)/100</f>
        <v>0.95499999999999996</v>
      </c>
      <c r="D725" s="89">
        <f>D724*0.15</f>
        <v>4.5</v>
      </c>
      <c r="E725" s="90">
        <v>0.96799999999999997</v>
      </c>
      <c r="F725" s="90">
        <v>0.97199999999999998</v>
      </c>
      <c r="G725" s="90">
        <v>0.97599999999999998</v>
      </c>
      <c r="H725" s="90">
        <v>0.97399999999999998</v>
      </c>
      <c r="I725" s="90">
        <v>0.95</v>
      </c>
      <c r="J725" s="90">
        <v>0.95</v>
      </c>
      <c r="K725" s="90">
        <v>0.96</v>
      </c>
      <c r="L725" s="90">
        <v>0.94399999999999995</v>
      </c>
      <c r="M725" s="8"/>
    </row>
    <row r="726" spans="1:13">
      <c r="A726" s="88" t="s">
        <v>687</v>
      </c>
      <c r="B726" s="89">
        <f>B724*0.4</f>
        <v>6</v>
      </c>
      <c r="C726" s="89">
        <f>(100-D726)/100</f>
        <v>0.88</v>
      </c>
      <c r="D726" s="89">
        <f>D724*0.4</f>
        <v>12</v>
      </c>
      <c r="E726" s="90">
        <v>0.92</v>
      </c>
      <c r="F726" s="90">
        <v>0.93</v>
      </c>
      <c r="G726" s="90">
        <v>0.94</v>
      </c>
      <c r="H726" s="90">
        <v>0.93500000000000005</v>
      </c>
      <c r="I726" s="90">
        <v>0.875</v>
      </c>
      <c r="J726" s="90">
        <v>0.875</v>
      </c>
      <c r="K726" s="90">
        <v>0.9</v>
      </c>
      <c r="L726" s="90">
        <v>0.86</v>
      </c>
      <c r="M726" s="8"/>
    </row>
    <row r="727" spans="1:13">
      <c r="A727" s="88" t="s">
        <v>689</v>
      </c>
      <c r="B727" s="89">
        <f>B724*0.3</f>
        <v>4.5</v>
      </c>
      <c r="C727" s="89">
        <f>(100-D727)/100</f>
        <v>0.95499999999999996</v>
      </c>
      <c r="D727" s="89">
        <f>D724*0.15</f>
        <v>4.5</v>
      </c>
      <c r="E727" s="90">
        <v>0.93600000000000005</v>
      </c>
      <c r="F727" s="90">
        <v>0.94399999999999995</v>
      </c>
      <c r="G727" s="90">
        <v>0.95199999999999996</v>
      </c>
      <c r="H727" s="90">
        <v>0.94799999999999995</v>
      </c>
      <c r="I727" s="90">
        <v>0.9</v>
      </c>
      <c r="J727" s="90">
        <v>0.9</v>
      </c>
      <c r="K727" s="90">
        <v>0.92</v>
      </c>
      <c r="L727" s="90">
        <v>0.88800000000000001</v>
      </c>
      <c r="M727" s="8"/>
    </row>
    <row r="728" spans="1:13">
      <c r="A728" s="91" t="s">
        <v>864</v>
      </c>
      <c r="B728" s="85">
        <v>15</v>
      </c>
      <c r="C728" s="85"/>
      <c r="D728" s="85">
        <v>30</v>
      </c>
      <c r="E728" s="86">
        <f t="shared" ref="E728:L728" si="169">1 - (E729)</f>
        <v>3.2000000000000028E-2</v>
      </c>
      <c r="F728" s="86">
        <f t="shared" si="169"/>
        <v>2.8000000000000025E-2</v>
      </c>
      <c r="G728" s="86">
        <f t="shared" si="169"/>
        <v>2.4000000000000021E-2</v>
      </c>
      <c r="H728" s="86">
        <f t="shared" si="169"/>
        <v>2.6000000000000023E-2</v>
      </c>
      <c r="I728" s="87">
        <f t="shared" si="169"/>
        <v>5.0000000000000044E-2</v>
      </c>
      <c r="J728" s="87">
        <f t="shared" si="169"/>
        <v>5.0000000000000044E-2</v>
      </c>
      <c r="K728" s="87">
        <f t="shared" si="169"/>
        <v>4.0000000000000036E-2</v>
      </c>
      <c r="L728" s="87">
        <f t="shared" si="169"/>
        <v>5.600000000000005E-2</v>
      </c>
      <c r="M728" s="8"/>
    </row>
    <row r="729" spans="1:13">
      <c r="A729" s="88" t="s">
        <v>686</v>
      </c>
      <c r="B729" s="89">
        <f>B728*0.15</f>
        <v>2.25</v>
      </c>
      <c r="C729" s="89">
        <f>(100-D729)/100</f>
        <v>0.95499999999999996</v>
      </c>
      <c r="D729" s="89">
        <f>D728*0.15</f>
        <v>4.5</v>
      </c>
      <c r="E729" s="90">
        <v>0.96799999999999997</v>
      </c>
      <c r="F729" s="90">
        <v>0.97199999999999998</v>
      </c>
      <c r="G729" s="90">
        <v>0.97599999999999998</v>
      </c>
      <c r="H729" s="90">
        <v>0.97399999999999998</v>
      </c>
      <c r="I729" s="90">
        <v>0.95</v>
      </c>
      <c r="J729" s="90">
        <v>0.95</v>
      </c>
      <c r="K729" s="90">
        <v>0.96</v>
      </c>
      <c r="L729" s="90">
        <v>0.94399999999999995</v>
      </c>
      <c r="M729" s="8"/>
    </row>
    <row r="730" spans="1:13">
      <c r="A730" s="91" t="s">
        <v>865</v>
      </c>
      <c r="B730" s="85">
        <v>15</v>
      </c>
      <c r="C730" s="85"/>
      <c r="D730" s="85">
        <v>30</v>
      </c>
      <c r="E730" s="86">
        <f t="shared" ref="E730:L730" si="170">1 - (E731)</f>
        <v>3.2000000000000028E-2</v>
      </c>
      <c r="F730" s="86">
        <f t="shared" si="170"/>
        <v>2.8000000000000025E-2</v>
      </c>
      <c r="G730" s="86">
        <f t="shared" si="170"/>
        <v>2.4000000000000021E-2</v>
      </c>
      <c r="H730" s="86">
        <f t="shared" si="170"/>
        <v>2.6000000000000023E-2</v>
      </c>
      <c r="I730" s="87">
        <f t="shared" si="170"/>
        <v>5.0000000000000044E-2</v>
      </c>
      <c r="J730" s="87">
        <f t="shared" si="170"/>
        <v>5.600000000000005E-2</v>
      </c>
      <c r="K730" s="87">
        <f t="shared" si="170"/>
        <v>4.0000000000000036E-2</v>
      </c>
      <c r="L730" s="87">
        <f t="shared" si="170"/>
        <v>5.0000000000000044E-2</v>
      </c>
      <c r="M730" s="8"/>
    </row>
    <row r="731" spans="1:13">
      <c r="A731" s="88" t="s">
        <v>686</v>
      </c>
      <c r="B731" s="89">
        <f>B730*0.15</f>
        <v>2.25</v>
      </c>
      <c r="C731" s="89">
        <f>(100-D731)/100</f>
        <v>0.95499999999999996</v>
      </c>
      <c r="D731" s="89">
        <f>D730*0.15</f>
        <v>4.5</v>
      </c>
      <c r="E731" s="90">
        <v>0.96799999999999997</v>
      </c>
      <c r="F731" s="90">
        <v>0.97199999999999998</v>
      </c>
      <c r="G731" s="90">
        <v>0.97599999999999998</v>
      </c>
      <c r="H731" s="90">
        <v>0.97399999999999998</v>
      </c>
      <c r="I731" s="90">
        <v>0.95</v>
      </c>
      <c r="J731" s="90">
        <v>0.94399999999999995</v>
      </c>
      <c r="K731" s="90">
        <v>0.96</v>
      </c>
      <c r="L731" s="90">
        <v>0.95</v>
      </c>
      <c r="M731" s="8"/>
    </row>
    <row r="732" spans="1:13">
      <c r="A732" s="91" t="s">
        <v>866</v>
      </c>
      <c r="B732" s="85">
        <v>15</v>
      </c>
      <c r="C732" s="85"/>
      <c r="D732" s="85">
        <v>30</v>
      </c>
      <c r="E732" s="86">
        <f t="shared" ref="E732:L732" si="171">1 - (E733) * (E734) * (E735) * (E736)</f>
        <v>0.18644137983999987</v>
      </c>
      <c r="F732" s="86">
        <f t="shared" si="171"/>
        <v>0.16458186304000011</v>
      </c>
      <c r="G732" s="86">
        <f t="shared" si="171"/>
        <v>0.14231837184000007</v>
      </c>
      <c r="H732" s="86">
        <f t="shared" si="171"/>
        <v>0.15350089534</v>
      </c>
      <c r="I732" s="87">
        <f t="shared" si="171"/>
        <v>0.27992968750000002</v>
      </c>
      <c r="J732" s="87">
        <f t="shared" si="171"/>
        <v>0.27992968750000002</v>
      </c>
      <c r="K732" s="87">
        <f t="shared" si="171"/>
        <v>0.30936446464000011</v>
      </c>
      <c r="L732" s="87">
        <f t="shared" si="171"/>
        <v>0.27992968750000002</v>
      </c>
      <c r="M732" s="8"/>
    </row>
    <row r="733" spans="1:13">
      <c r="A733" s="88" t="s">
        <v>686</v>
      </c>
      <c r="B733" s="89">
        <f>B732*0.15</f>
        <v>2.25</v>
      </c>
      <c r="C733" s="89">
        <f>(100-D733)/100</f>
        <v>0.95499999999999996</v>
      </c>
      <c r="D733" s="89">
        <f>D732*0.15</f>
        <v>4.5</v>
      </c>
      <c r="E733" s="90">
        <v>0.96799999999999997</v>
      </c>
      <c r="F733" s="90">
        <v>0.97199999999999998</v>
      </c>
      <c r="G733" s="90">
        <v>0.97599999999999998</v>
      </c>
      <c r="H733" s="90">
        <v>0.97399999999999998</v>
      </c>
      <c r="I733" s="90">
        <v>0.95</v>
      </c>
      <c r="J733" s="90">
        <v>0.95</v>
      </c>
      <c r="K733" s="90">
        <v>0.94399999999999995</v>
      </c>
      <c r="L733" s="90">
        <v>0.95</v>
      </c>
      <c r="M733" s="8"/>
    </row>
    <row r="734" spans="1:13">
      <c r="A734" s="88" t="s">
        <v>687</v>
      </c>
      <c r="B734" s="89">
        <f>B732*0.4</f>
        <v>6</v>
      </c>
      <c r="C734" s="89">
        <f>(100-D734)/100</f>
        <v>0.88</v>
      </c>
      <c r="D734" s="89">
        <f>D732*0.4</f>
        <v>12</v>
      </c>
      <c r="E734" s="90">
        <v>0.92</v>
      </c>
      <c r="F734" s="90">
        <v>0.93</v>
      </c>
      <c r="G734" s="90">
        <v>0.94</v>
      </c>
      <c r="H734" s="90">
        <v>0.93500000000000005</v>
      </c>
      <c r="I734" s="90">
        <v>0.875</v>
      </c>
      <c r="J734" s="90">
        <v>0.875</v>
      </c>
      <c r="K734" s="90">
        <v>0.86</v>
      </c>
      <c r="L734" s="90">
        <v>0.875</v>
      </c>
      <c r="M734" s="8"/>
    </row>
    <row r="735" spans="1:13">
      <c r="A735" s="88" t="s">
        <v>688</v>
      </c>
      <c r="B735" s="89">
        <f>B732*0.15</f>
        <v>2.25</v>
      </c>
      <c r="C735" s="89">
        <f>(100-D735)/100</f>
        <v>0.95499999999999996</v>
      </c>
      <c r="D735" s="89">
        <f>D732*0.15</f>
        <v>4.5</v>
      </c>
      <c r="E735" s="90">
        <v>0.97599999999999998</v>
      </c>
      <c r="F735" s="90">
        <v>0.97899999999999998</v>
      </c>
      <c r="G735" s="90">
        <v>0.98199999999999998</v>
      </c>
      <c r="H735" s="90">
        <v>0.98050000000000004</v>
      </c>
      <c r="I735" s="90">
        <v>0.96250000000000002</v>
      </c>
      <c r="J735" s="90">
        <v>0.96250000000000002</v>
      </c>
      <c r="K735" s="90">
        <v>0.95799999999999996</v>
      </c>
      <c r="L735" s="90">
        <v>0.96250000000000002</v>
      </c>
      <c r="M735" s="8"/>
    </row>
    <row r="736" spans="1:13">
      <c r="A736" s="88" t="s">
        <v>689</v>
      </c>
      <c r="B736" s="89">
        <f>B732*0.3</f>
        <v>4.5</v>
      </c>
      <c r="C736" s="89">
        <f>(100-D736)/100</f>
        <v>0.91</v>
      </c>
      <c r="D736" s="89">
        <f>D732*0.3</f>
        <v>9</v>
      </c>
      <c r="E736" s="90">
        <v>0.93600000000000005</v>
      </c>
      <c r="F736" s="90">
        <v>0.94399999999999995</v>
      </c>
      <c r="G736" s="90">
        <v>0.95199999999999996</v>
      </c>
      <c r="H736" s="90">
        <v>0.94799999999999995</v>
      </c>
      <c r="I736" s="90">
        <v>0.9</v>
      </c>
      <c r="J736" s="90">
        <v>0.9</v>
      </c>
      <c r="K736" s="90">
        <v>0.88800000000000001</v>
      </c>
      <c r="L736" s="90">
        <v>0.9</v>
      </c>
      <c r="M736" s="8"/>
    </row>
    <row r="737" spans="1:13">
      <c r="A737" s="84" t="s">
        <v>867</v>
      </c>
      <c r="B737" s="85">
        <v>14</v>
      </c>
      <c r="C737" s="85"/>
      <c r="D737" s="85">
        <v>28</v>
      </c>
      <c r="E737" s="86">
        <f t="shared" ref="E737:L737" si="172">1 - (E738) * (E739) * (E740) * (E741)</f>
        <v>0.1755618375000001</v>
      </c>
      <c r="F737" s="86">
        <f t="shared" si="172"/>
        <v>0.15350089534</v>
      </c>
      <c r="G737" s="86">
        <f t="shared" si="172"/>
        <v>0.13103372853999995</v>
      </c>
      <c r="H737" s="86">
        <f t="shared" si="172"/>
        <v>0.14231837184000007</v>
      </c>
      <c r="I737" s="87">
        <f t="shared" si="172"/>
        <v>0.27992968750000002</v>
      </c>
      <c r="J737" s="87">
        <f t="shared" si="172"/>
        <v>0.27992968750000002</v>
      </c>
      <c r="K737" s="87">
        <f t="shared" si="172"/>
        <v>0.30936446464000011</v>
      </c>
      <c r="L737" s="87">
        <f t="shared" si="172"/>
        <v>0.22896640000000001</v>
      </c>
      <c r="M737" s="8"/>
    </row>
    <row r="738" spans="1:13">
      <c r="A738" s="88" t="s">
        <v>686</v>
      </c>
      <c r="B738" s="89">
        <f>B737*0.15</f>
        <v>2.1</v>
      </c>
      <c r="C738" s="89">
        <f>(100-D738)/100</f>
        <v>0.95799999999999996</v>
      </c>
      <c r="D738" s="89">
        <f>D737*0.15</f>
        <v>4.2</v>
      </c>
      <c r="E738" s="90">
        <v>0.97</v>
      </c>
      <c r="F738" s="90">
        <v>0.97399999999999998</v>
      </c>
      <c r="G738" s="90">
        <v>0.97799999999999998</v>
      </c>
      <c r="H738" s="90">
        <v>0.97599999999999998</v>
      </c>
      <c r="I738" s="90">
        <v>0.95</v>
      </c>
      <c r="J738" s="90">
        <v>0.95</v>
      </c>
      <c r="K738" s="90">
        <v>0.94399999999999995</v>
      </c>
      <c r="L738" s="90">
        <v>0.96</v>
      </c>
      <c r="M738" s="8"/>
    </row>
    <row r="739" spans="1:13">
      <c r="A739" s="88" t="s">
        <v>687</v>
      </c>
      <c r="B739" s="89">
        <f>B737*0.4</f>
        <v>5.6000000000000005</v>
      </c>
      <c r="C739" s="89">
        <f>(100-D739)/100</f>
        <v>0.88800000000000001</v>
      </c>
      <c r="D739" s="89">
        <f>D737*0.4</f>
        <v>11.200000000000001</v>
      </c>
      <c r="E739" s="90">
        <v>0.92500000000000004</v>
      </c>
      <c r="F739" s="90">
        <v>0.93500000000000005</v>
      </c>
      <c r="G739" s="90">
        <v>0.94499999999999995</v>
      </c>
      <c r="H739" s="90">
        <v>0.94</v>
      </c>
      <c r="I739" s="90">
        <v>0.875</v>
      </c>
      <c r="J739" s="90">
        <v>0.875</v>
      </c>
      <c r="K739" s="90">
        <v>0.86</v>
      </c>
      <c r="L739" s="90">
        <v>0.9</v>
      </c>
      <c r="M739" s="8"/>
    </row>
    <row r="740" spans="1:13">
      <c r="A740" s="88" t="s">
        <v>688</v>
      </c>
      <c r="B740" s="89">
        <f>B737*0.15</f>
        <v>2.1</v>
      </c>
      <c r="C740" s="89">
        <f>(100-D740)/100</f>
        <v>0.95799999999999996</v>
      </c>
      <c r="D740" s="89">
        <f>D737*0.15</f>
        <v>4.2</v>
      </c>
      <c r="E740" s="90">
        <v>0.97750000000000004</v>
      </c>
      <c r="F740" s="90">
        <v>0.98050000000000004</v>
      </c>
      <c r="G740" s="90">
        <v>0.98350000000000004</v>
      </c>
      <c r="H740" s="90">
        <v>0.98199999999999998</v>
      </c>
      <c r="I740" s="90">
        <v>0.96250000000000002</v>
      </c>
      <c r="J740" s="90">
        <v>0.96250000000000002</v>
      </c>
      <c r="K740" s="90">
        <v>0.95799999999999996</v>
      </c>
      <c r="L740" s="90">
        <v>0.97</v>
      </c>
      <c r="M740" s="8"/>
    </row>
    <row r="741" spans="1:13">
      <c r="A741" s="88" t="s">
        <v>689</v>
      </c>
      <c r="B741" s="89">
        <f>B737*0.3</f>
        <v>4.2</v>
      </c>
      <c r="C741" s="89">
        <f>(100-D741)/100</f>
        <v>0.91599999999999993</v>
      </c>
      <c r="D741" s="89">
        <f>D737*0.3</f>
        <v>8.4</v>
      </c>
      <c r="E741" s="90">
        <v>0.94</v>
      </c>
      <c r="F741" s="90">
        <v>0.94799999999999995</v>
      </c>
      <c r="G741" s="90">
        <v>0.95599999999999996</v>
      </c>
      <c r="H741" s="90">
        <v>0.95199999999999996</v>
      </c>
      <c r="I741" s="90">
        <v>0.9</v>
      </c>
      <c r="J741" s="90">
        <v>0.9</v>
      </c>
      <c r="K741" s="90">
        <v>0.88800000000000001</v>
      </c>
      <c r="L741" s="90">
        <v>0.92</v>
      </c>
      <c r="M741" s="8"/>
    </row>
    <row r="742" spans="1:13">
      <c r="A742" s="91" t="s">
        <v>868</v>
      </c>
      <c r="B742" s="85">
        <v>13</v>
      </c>
      <c r="C742" s="85"/>
      <c r="D742" s="85">
        <v>28</v>
      </c>
      <c r="E742" s="86">
        <f t="shared" ref="E742:L742" si="173">1 - (E743) * (E744) * (E745) * (E746)</f>
        <v>0.16458186304000011</v>
      </c>
      <c r="F742" s="86">
        <f t="shared" si="173"/>
        <v>0.14231837184000007</v>
      </c>
      <c r="G742" s="86">
        <f t="shared" si="173"/>
        <v>0.11964640000000004</v>
      </c>
      <c r="H742" s="86">
        <f t="shared" si="173"/>
        <v>0.13103372853999995</v>
      </c>
      <c r="I742" s="87">
        <f t="shared" si="173"/>
        <v>0.27992968750000002</v>
      </c>
      <c r="J742" s="87">
        <f t="shared" si="173"/>
        <v>0.27992968750000002</v>
      </c>
      <c r="K742" s="87">
        <f t="shared" si="173"/>
        <v>0.30936446464000011</v>
      </c>
      <c r="L742" s="87">
        <f t="shared" si="173"/>
        <v>0.27992968750000002</v>
      </c>
      <c r="M742" s="8"/>
    </row>
    <row r="743" spans="1:13">
      <c r="A743" s="88" t="s">
        <v>686</v>
      </c>
      <c r="B743" s="89">
        <f>B742*0.15</f>
        <v>1.95</v>
      </c>
      <c r="C743" s="89">
        <f>(100-D743)/100</f>
        <v>0.95799999999999996</v>
      </c>
      <c r="D743" s="89">
        <f>D742*0.15</f>
        <v>4.2</v>
      </c>
      <c r="E743" s="90">
        <v>0.97199999999999998</v>
      </c>
      <c r="F743" s="90">
        <v>0.97599999999999998</v>
      </c>
      <c r="G743" s="90">
        <v>0.98</v>
      </c>
      <c r="H743" s="90">
        <v>0.97799999999999998</v>
      </c>
      <c r="I743" s="90">
        <v>0.95</v>
      </c>
      <c r="J743" s="90">
        <v>0.95</v>
      </c>
      <c r="K743" s="90">
        <v>0.94399999999999995</v>
      </c>
      <c r="L743" s="90">
        <v>0.95</v>
      </c>
      <c r="M743" s="8"/>
    </row>
    <row r="744" spans="1:13">
      <c r="A744" s="88" t="s">
        <v>687</v>
      </c>
      <c r="B744" s="89">
        <f>B742*0.4</f>
        <v>5.2</v>
      </c>
      <c r="C744" s="89">
        <f>(100-D744)/100</f>
        <v>0.88800000000000001</v>
      </c>
      <c r="D744" s="89">
        <f>D742*0.4</f>
        <v>11.200000000000001</v>
      </c>
      <c r="E744" s="90">
        <v>0.93</v>
      </c>
      <c r="F744" s="90">
        <v>0.94</v>
      </c>
      <c r="G744" s="90">
        <v>0.95</v>
      </c>
      <c r="H744" s="90">
        <v>0.94499999999999995</v>
      </c>
      <c r="I744" s="90">
        <v>0.875</v>
      </c>
      <c r="J744" s="90">
        <v>0.875</v>
      </c>
      <c r="K744" s="90">
        <v>0.86</v>
      </c>
      <c r="L744" s="90">
        <v>0.875</v>
      </c>
      <c r="M744" s="8"/>
    </row>
    <row r="745" spans="1:13">
      <c r="A745" s="88" t="s">
        <v>688</v>
      </c>
      <c r="B745" s="89">
        <f>B742*0.15</f>
        <v>1.95</v>
      </c>
      <c r="C745" s="89">
        <f>(100-D745)/100</f>
        <v>0.95799999999999996</v>
      </c>
      <c r="D745" s="89">
        <f>D742*0.15</f>
        <v>4.2</v>
      </c>
      <c r="E745" s="90">
        <v>0.97899999999999998</v>
      </c>
      <c r="F745" s="90">
        <v>0.98199999999999998</v>
      </c>
      <c r="G745" s="90">
        <v>0.98499999999999999</v>
      </c>
      <c r="H745" s="90">
        <v>0.98350000000000004</v>
      </c>
      <c r="I745" s="90">
        <v>0.96250000000000002</v>
      </c>
      <c r="J745" s="90">
        <v>0.96250000000000002</v>
      </c>
      <c r="K745" s="90">
        <v>0.95799999999999996</v>
      </c>
      <c r="L745" s="90">
        <v>0.96250000000000002</v>
      </c>
      <c r="M745" s="8"/>
    </row>
    <row r="746" spans="1:13">
      <c r="A746" s="88" t="s">
        <v>689</v>
      </c>
      <c r="B746" s="89">
        <f>B742*0.3</f>
        <v>3.9</v>
      </c>
      <c r="C746" s="89">
        <f>(100-D746)/100</f>
        <v>0.91599999999999993</v>
      </c>
      <c r="D746" s="89">
        <f>D742*0.3</f>
        <v>8.4</v>
      </c>
      <c r="E746" s="90">
        <v>0.94399999999999995</v>
      </c>
      <c r="F746" s="90">
        <v>0.95199999999999996</v>
      </c>
      <c r="G746" s="90">
        <v>0.96</v>
      </c>
      <c r="H746" s="90">
        <v>0.95599999999999996</v>
      </c>
      <c r="I746" s="90">
        <v>0.9</v>
      </c>
      <c r="J746" s="90">
        <v>0.9</v>
      </c>
      <c r="K746" s="90">
        <v>0.88800000000000001</v>
      </c>
      <c r="L746" s="90">
        <v>0.9</v>
      </c>
      <c r="M746" s="8"/>
    </row>
    <row r="747" spans="1:13">
      <c r="A747" s="91" t="s">
        <v>869</v>
      </c>
      <c r="B747" s="85">
        <v>13</v>
      </c>
      <c r="C747" s="85"/>
      <c r="D747" s="85">
        <v>28</v>
      </c>
      <c r="E747" s="86">
        <f t="shared" ref="E747:L747" si="174">1 - (E748) * (E749) * (E750) * (E751)</f>
        <v>0.16458186304000011</v>
      </c>
      <c r="F747" s="86">
        <f t="shared" si="174"/>
        <v>0.14231837184000007</v>
      </c>
      <c r="G747" s="86">
        <f t="shared" si="174"/>
        <v>0.11964640000000004</v>
      </c>
      <c r="H747" s="86">
        <f t="shared" si="174"/>
        <v>0.13103372853999995</v>
      </c>
      <c r="I747" s="87">
        <f t="shared" si="174"/>
        <v>0.27992968750000002</v>
      </c>
      <c r="J747" s="87">
        <f t="shared" si="174"/>
        <v>0.27992968750000002</v>
      </c>
      <c r="K747" s="87">
        <f t="shared" si="174"/>
        <v>0.30936446464000011</v>
      </c>
      <c r="L747" s="87">
        <f t="shared" si="174"/>
        <v>0.27992968750000002</v>
      </c>
      <c r="M747" s="8"/>
    </row>
    <row r="748" spans="1:13">
      <c r="A748" s="88" t="s">
        <v>686</v>
      </c>
      <c r="B748" s="89">
        <f>B747*0.15</f>
        <v>1.95</v>
      </c>
      <c r="C748" s="89">
        <f>(100-D748)/100</f>
        <v>0.95799999999999996</v>
      </c>
      <c r="D748" s="89">
        <f>D747*0.15</f>
        <v>4.2</v>
      </c>
      <c r="E748" s="90">
        <v>0.97199999999999998</v>
      </c>
      <c r="F748" s="90">
        <v>0.97599999999999998</v>
      </c>
      <c r="G748" s="90">
        <v>0.98</v>
      </c>
      <c r="H748" s="90">
        <v>0.97799999999999998</v>
      </c>
      <c r="I748" s="90">
        <v>0.95</v>
      </c>
      <c r="J748" s="90">
        <v>0.95</v>
      </c>
      <c r="K748" s="90">
        <v>0.94399999999999995</v>
      </c>
      <c r="L748" s="90">
        <v>0.95</v>
      </c>
      <c r="M748" s="8"/>
    </row>
    <row r="749" spans="1:13">
      <c r="A749" s="88" t="s">
        <v>687</v>
      </c>
      <c r="B749" s="89">
        <f>B747*0.4</f>
        <v>5.2</v>
      </c>
      <c r="C749" s="89">
        <f>(100-D749)/100</f>
        <v>0.88800000000000001</v>
      </c>
      <c r="D749" s="89">
        <f>D747*0.4</f>
        <v>11.200000000000001</v>
      </c>
      <c r="E749" s="90">
        <v>0.93</v>
      </c>
      <c r="F749" s="90">
        <v>0.94</v>
      </c>
      <c r="G749" s="90">
        <v>0.95</v>
      </c>
      <c r="H749" s="90">
        <v>0.94499999999999995</v>
      </c>
      <c r="I749" s="90">
        <v>0.875</v>
      </c>
      <c r="J749" s="90">
        <v>0.875</v>
      </c>
      <c r="K749" s="90">
        <v>0.86</v>
      </c>
      <c r="L749" s="90">
        <v>0.875</v>
      </c>
      <c r="M749" s="8"/>
    </row>
    <row r="750" spans="1:13">
      <c r="A750" s="88" t="s">
        <v>688</v>
      </c>
      <c r="B750" s="89">
        <f>B747*0.15</f>
        <v>1.95</v>
      </c>
      <c r="C750" s="89">
        <f>(100-D750)/100</f>
        <v>0.95799999999999996</v>
      </c>
      <c r="D750" s="89">
        <f>D747*0.15</f>
        <v>4.2</v>
      </c>
      <c r="E750" s="90">
        <v>0.97899999999999998</v>
      </c>
      <c r="F750" s="90">
        <v>0.98199999999999998</v>
      </c>
      <c r="G750" s="90">
        <v>0.98499999999999999</v>
      </c>
      <c r="H750" s="90">
        <v>0.98350000000000004</v>
      </c>
      <c r="I750" s="90">
        <v>0.96250000000000002</v>
      </c>
      <c r="J750" s="90">
        <v>0.96250000000000002</v>
      </c>
      <c r="K750" s="90">
        <v>0.95799999999999996</v>
      </c>
      <c r="L750" s="90">
        <v>0.96250000000000002</v>
      </c>
      <c r="M750" s="8"/>
    </row>
    <row r="751" spans="1:13">
      <c r="A751" s="88" t="s">
        <v>689</v>
      </c>
      <c r="B751" s="89">
        <f>B747*0.3</f>
        <v>3.9</v>
      </c>
      <c r="C751" s="89">
        <f>(100-D751)/100</f>
        <v>0.91599999999999993</v>
      </c>
      <c r="D751" s="89">
        <f>D747*0.3</f>
        <v>8.4</v>
      </c>
      <c r="E751" s="90">
        <v>0.94399999999999995</v>
      </c>
      <c r="F751" s="90">
        <v>0.95199999999999996</v>
      </c>
      <c r="G751" s="90">
        <v>0.96</v>
      </c>
      <c r="H751" s="90">
        <v>0.95599999999999996</v>
      </c>
      <c r="I751" s="90">
        <v>0.9</v>
      </c>
      <c r="J751" s="90">
        <v>0.9</v>
      </c>
      <c r="K751" s="90">
        <v>0.88800000000000001</v>
      </c>
      <c r="L751" s="90">
        <v>0.9</v>
      </c>
      <c r="M751" s="8"/>
    </row>
    <row r="752" spans="1:13">
      <c r="A752" s="91" t="s">
        <v>870</v>
      </c>
      <c r="B752" s="85">
        <v>13</v>
      </c>
      <c r="C752" s="85"/>
      <c r="D752" s="85">
        <v>28</v>
      </c>
      <c r="E752" s="86">
        <f t="shared" ref="E752:L752" si="175">1 - (E753) * (E754) * (E755) * (E756)</f>
        <v>0.16458186304000011</v>
      </c>
      <c r="F752" s="86">
        <f t="shared" si="175"/>
        <v>0.14231837184000007</v>
      </c>
      <c r="G752" s="86">
        <f t="shared" si="175"/>
        <v>0.11964640000000004</v>
      </c>
      <c r="H752" s="86">
        <f t="shared" si="175"/>
        <v>0.13103372853999995</v>
      </c>
      <c r="I752" s="87">
        <f t="shared" si="175"/>
        <v>0.37480633750000003</v>
      </c>
      <c r="J752" s="87">
        <f t="shared" si="175"/>
        <v>0.37480633750000003</v>
      </c>
      <c r="K752" s="87">
        <f t="shared" si="175"/>
        <v>0.37480633750000003</v>
      </c>
      <c r="L752" s="87">
        <f t="shared" si="175"/>
        <v>0.27992968750000002</v>
      </c>
      <c r="M752" s="8"/>
    </row>
    <row r="753" spans="1:13">
      <c r="A753" s="88" t="s">
        <v>686</v>
      </c>
      <c r="B753" s="89">
        <f>B752*0.15</f>
        <v>1.95</v>
      </c>
      <c r="C753" s="89">
        <f>(100-D753)/100</f>
        <v>0.95799999999999996</v>
      </c>
      <c r="D753" s="89">
        <f>D752*0.15</f>
        <v>4.2</v>
      </c>
      <c r="E753" s="90">
        <v>0.97199999999999998</v>
      </c>
      <c r="F753" s="90">
        <v>0.97599999999999998</v>
      </c>
      <c r="G753" s="90">
        <v>0.98</v>
      </c>
      <c r="H753" s="90">
        <v>0.97799999999999998</v>
      </c>
      <c r="I753" s="90">
        <v>0.93</v>
      </c>
      <c r="J753" s="90">
        <v>0.93</v>
      </c>
      <c r="K753" s="90">
        <v>0.93</v>
      </c>
      <c r="L753" s="90">
        <v>0.95</v>
      </c>
      <c r="M753" s="8"/>
    </row>
    <row r="754" spans="1:13">
      <c r="A754" s="88" t="s">
        <v>687</v>
      </c>
      <c r="B754" s="89">
        <f>B752*0.4</f>
        <v>5.2</v>
      </c>
      <c r="C754" s="89">
        <f>(100-D754)/100</f>
        <v>0.88800000000000001</v>
      </c>
      <c r="D754" s="89">
        <f>D752*0.4</f>
        <v>11.200000000000001</v>
      </c>
      <c r="E754" s="90">
        <v>0.93</v>
      </c>
      <c r="F754" s="90">
        <v>0.94</v>
      </c>
      <c r="G754" s="90">
        <v>0.95</v>
      </c>
      <c r="H754" s="90">
        <v>0.94499999999999995</v>
      </c>
      <c r="I754" s="90">
        <v>0.82499999999999996</v>
      </c>
      <c r="J754" s="90">
        <v>0.82499999999999996</v>
      </c>
      <c r="K754" s="90">
        <v>0.82499999999999996</v>
      </c>
      <c r="L754" s="90">
        <v>0.875</v>
      </c>
      <c r="M754" s="8"/>
    </row>
    <row r="755" spans="1:13">
      <c r="A755" s="88" t="s">
        <v>688</v>
      </c>
      <c r="B755" s="89">
        <f>B752*0.15</f>
        <v>1.95</v>
      </c>
      <c r="C755" s="89">
        <f>(100-D755)/100</f>
        <v>0.95799999999999996</v>
      </c>
      <c r="D755" s="89">
        <f>D752*0.15</f>
        <v>4.2</v>
      </c>
      <c r="E755" s="90">
        <v>0.97899999999999998</v>
      </c>
      <c r="F755" s="90">
        <v>0.98199999999999998</v>
      </c>
      <c r="G755" s="90">
        <v>0.98499999999999999</v>
      </c>
      <c r="H755" s="90">
        <v>0.98350000000000004</v>
      </c>
      <c r="I755" s="90">
        <v>0.94750000000000001</v>
      </c>
      <c r="J755" s="90">
        <v>0.94750000000000001</v>
      </c>
      <c r="K755" s="90">
        <v>0.94750000000000001</v>
      </c>
      <c r="L755" s="90">
        <v>0.96250000000000002</v>
      </c>
      <c r="M755" s="8"/>
    </row>
    <row r="756" spans="1:13">
      <c r="A756" s="88" t="s">
        <v>689</v>
      </c>
      <c r="B756" s="89">
        <f>B752*0.3</f>
        <v>3.9</v>
      </c>
      <c r="C756" s="89">
        <f>(100-D756)/100</f>
        <v>0.91599999999999993</v>
      </c>
      <c r="D756" s="89">
        <f>D752*0.3</f>
        <v>8.4</v>
      </c>
      <c r="E756" s="90">
        <v>0.94399999999999995</v>
      </c>
      <c r="F756" s="90">
        <v>0.95199999999999996</v>
      </c>
      <c r="G756" s="90">
        <v>0.96</v>
      </c>
      <c r="H756" s="90">
        <v>0.95599999999999996</v>
      </c>
      <c r="I756" s="90">
        <v>0.86</v>
      </c>
      <c r="J756" s="90">
        <v>0.86</v>
      </c>
      <c r="K756" s="90">
        <v>0.86</v>
      </c>
      <c r="L756" s="90">
        <v>0.9</v>
      </c>
      <c r="M756" s="8"/>
    </row>
    <row r="757" spans="1:13">
      <c r="A757" s="84" t="s">
        <v>871</v>
      </c>
      <c r="B757" s="85">
        <v>12</v>
      </c>
      <c r="C757" s="85"/>
      <c r="D757" s="85">
        <v>25</v>
      </c>
      <c r="E757" s="86">
        <f t="shared" ref="E757:L757" si="176">1 - (E758) * (E759)</f>
        <v>8.931E-2</v>
      </c>
      <c r="F757" s="86">
        <f t="shared" si="176"/>
        <v>7.5790000000000024E-2</v>
      </c>
      <c r="G757" s="86">
        <f t="shared" si="176"/>
        <v>6.2190000000000079E-2</v>
      </c>
      <c r="H757" s="86">
        <f t="shared" si="176"/>
        <v>6.9000000000000061E-2</v>
      </c>
      <c r="I757" s="87">
        <f t="shared" si="176"/>
        <v>0.16875000000000007</v>
      </c>
      <c r="J757" s="87">
        <f t="shared" si="176"/>
        <v>0.16875000000000007</v>
      </c>
      <c r="K757" s="87">
        <f t="shared" si="176"/>
        <v>0.13600000000000001</v>
      </c>
      <c r="L757" s="87">
        <f t="shared" si="176"/>
        <v>0.13600000000000001</v>
      </c>
      <c r="M757" s="8"/>
    </row>
    <row r="758" spans="1:13">
      <c r="A758" s="88" t="s">
        <v>686</v>
      </c>
      <c r="B758" s="89">
        <f>B757*0.15</f>
        <v>1.7999999999999998</v>
      </c>
      <c r="C758" s="89">
        <f>(100-D758)/100</f>
        <v>0.96250000000000002</v>
      </c>
      <c r="D758" s="89">
        <f>D757*0.15</f>
        <v>3.75</v>
      </c>
      <c r="E758" s="90">
        <v>0.97399999999999998</v>
      </c>
      <c r="F758" s="90">
        <v>0.97799999999999998</v>
      </c>
      <c r="G758" s="90">
        <v>0.98199999999999998</v>
      </c>
      <c r="H758" s="90">
        <v>0.98</v>
      </c>
      <c r="I758" s="90">
        <v>0.95</v>
      </c>
      <c r="J758" s="90">
        <v>0.95</v>
      </c>
      <c r="K758" s="90">
        <v>0.96</v>
      </c>
      <c r="L758" s="90">
        <v>0.96</v>
      </c>
      <c r="M758" s="8"/>
    </row>
    <row r="759" spans="1:13">
      <c r="A759" s="88" t="s">
        <v>687</v>
      </c>
      <c r="B759" s="89">
        <f>B757*0.4</f>
        <v>4.8000000000000007</v>
      </c>
      <c r="C759" s="89">
        <f>(100-D759)/100</f>
        <v>0.9</v>
      </c>
      <c r="D759" s="89">
        <f>D757*0.4</f>
        <v>10</v>
      </c>
      <c r="E759" s="90">
        <v>0.93500000000000005</v>
      </c>
      <c r="F759" s="90">
        <v>0.94499999999999995</v>
      </c>
      <c r="G759" s="90">
        <v>0.95499999999999996</v>
      </c>
      <c r="H759" s="90">
        <v>0.95</v>
      </c>
      <c r="I759" s="90">
        <v>0.875</v>
      </c>
      <c r="J759" s="90">
        <v>0.875</v>
      </c>
      <c r="K759" s="90">
        <v>0.9</v>
      </c>
      <c r="L759" s="90">
        <v>0.9</v>
      </c>
      <c r="M759" s="8"/>
    </row>
    <row r="760" spans="1:13">
      <c r="A760" s="91" t="s">
        <v>872</v>
      </c>
      <c r="B760" s="85">
        <v>12</v>
      </c>
      <c r="C760" s="85"/>
      <c r="D760" s="85">
        <v>25</v>
      </c>
      <c r="E760" s="86">
        <f t="shared" ref="E760:L760" si="177">1 - (E761) * (E762) * (E763) * (E764)</f>
        <v>0.15350089534</v>
      </c>
      <c r="F760" s="86">
        <f t="shared" si="177"/>
        <v>0.13103372853999995</v>
      </c>
      <c r="G760" s="86">
        <f t="shared" si="177"/>
        <v>0.10815581934000007</v>
      </c>
      <c r="H760" s="86">
        <f t="shared" si="177"/>
        <v>0.11964640000000004</v>
      </c>
      <c r="I760" s="87">
        <f t="shared" si="177"/>
        <v>0.35656423374000001</v>
      </c>
      <c r="J760" s="87">
        <f t="shared" si="177"/>
        <v>0.37480633750000003</v>
      </c>
      <c r="K760" s="87">
        <f t="shared" si="177"/>
        <v>0.37480633750000003</v>
      </c>
      <c r="L760" s="87">
        <f t="shared" si="177"/>
        <v>0.35656423374000001</v>
      </c>
      <c r="M760" s="8"/>
    </row>
    <row r="761" spans="1:13">
      <c r="A761" s="88" t="s">
        <v>686</v>
      </c>
      <c r="B761" s="89">
        <f>B760*0.15</f>
        <v>1.7999999999999998</v>
      </c>
      <c r="C761" s="89">
        <f>(100-D761)/100</f>
        <v>0.96250000000000002</v>
      </c>
      <c r="D761" s="89">
        <f>D760*0.15</f>
        <v>3.75</v>
      </c>
      <c r="E761" s="90">
        <v>0.97399999999999998</v>
      </c>
      <c r="F761" s="90">
        <v>0.97799999999999998</v>
      </c>
      <c r="G761" s="90">
        <v>0.98199999999999998</v>
      </c>
      <c r="H761" s="90">
        <v>0.98</v>
      </c>
      <c r="I761" s="90">
        <v>0.93400000000000005</v>
      </c>
      <c r="J761" s="90">
        <v>0.93</v>
      </c>
      <c r="K761" s="90">
        <v>0.93</v>
      </c>
      <c r="L761" s="90">
        <v>0.93400000000000005</v>
      </c>
      <c r="M761" s="8"/>
    </row>
    <row r="762" spans="1:13">
      <c r="A762" s="88" t="s">
        <v>687</v>
      </c>
      <c r="B762" s="89">
        <f>B760*0.4</f>
        <v>4.8000000000000007</v>
      </c>
      <c r="C762" s="89">
        <f>(100-D762)/100</f>
        <v>0.9</v>
      </c>
      <c r="D762" s="89">
        <f>D760*0.4</f>
        <v>10</v>
      </c>
      <c r="E762" s="90">
        <v>0.93500000000000005</v>
      </c>
      <c r="F762" s="90">
        <v>0.94499999999999995</v>
      </c>
      <c r="G762" s="90">
        <v>0.95499999999999996</v>
      </c>
      <c r="H762" s="90">
        <v>0.95</v>
      </c>
      <c r="I762" s="90">
        <v>0.83499999999999996</v>
      </c>
      <c r="J762" s="90">
        <v>0.82499999999999996</v>
      </c>
      <c r="K762" s="90">
        <v>0.82499999999999996</v>
      </c>
      <c r="L762" s="90">
        <v>0.83499999999999996</v>
      </c>
      <c r="M762" s="8"/>
    </row>
    <row r="763" spans="1:13">
      <c r="A763" s="88" t="s">
        <v>688</v>
      </c>
      <c r="B763" s="89">
        <f>B760*0.15</f>
        <v>1.7999999999999998</v>
      </c>
      <c r="C763" s="89">
        <f>(100-D763)/100</f>
        <v>0.96250000000000002</v>
      </c>
      <c r="D763" s="89">
        <f>D760*0.15</f>
        <v>3.75</v>
      </c>
      <c r="E763" s="90">
        <v>0.98050000000000004</v>
      </c>
      <c r="F763" s="90">
        <v>0.98350000000000004</v>
      </c>
      <c r="G763" s="90">
        <v>0.98650000000000004</v>
      </c>
      <c r="H763" s="90">
        <v>0.98499999999999999</v>
      </c>
      <c r="I763" s="90">
        <v>0.95050000000000001</v>
      </c>
      <c r="J763" s="90">
        <v>0.94750000000000001</v>
      </c>
      <c r="K763" s="90">
        <v>0.94750000000000001</v>
      </c>
      <c r="L763" s="90">
        <v>0.95050000000000001</v>
      </c>
      <c r="M763" s="8"/>
    </row>
    <row r="764" spans="1:13">
      <c r="A764" s="88" t="s">
        <v>689</v>
      </c>
      <c r="B764" s="89">
        <f>B760*0.3</f>
        <v>3.5999999999999996</v>
      </c>
      <c r="C764" s="89">
        <f>(100-D764)/100</f>
        <v>0.92500000000000004</v>
      </c>
      <c r="D764" s="89">
        <f>D760*0.3</f>
        <v>7.5</v>
      </c>
      <c r="E764" s="90">
        <v>0.94799999999999995</v>
      </c>
      <c r="F764" s="90">
        <v>0.95599999999999996</v>
      </c>
      <c r="G764" s="90">
        <v>0.96399999999999997</v>
      </c>
      <c r="H764" s="90">
        <v>0.96</v>
      </c>
      <c r="I764" s="90">
        <v>0.86799999999999999</v>
      </c>
      <c r="J764" s="90">
        <v>0.86</v>
      </c>
      <c r="K764" s="90">
        <v>0.86</v>
      </c>
      <c r="L764" s="90">
        <v>0.86799999999999999</v>
      </c>
      <c r="M764" s="8"/>
    </row>
    <row r="765" spans="1:13">
      <c r="A765" s="91" t="s">
        <v>873</v>
      </c>
      <c r="B765" s="85">
        <v>12</v>
      </c>
      <c r="C765" s="85"/>
      <c r="D765" s="85">
        <v>25</v>
      </c>
      <c r="E765" s="86">
        <f t="shared" ref="E765:L765" si="178">1 - (E766) * (E767) * (E768) * (E769)</f>
        <v>0.15350089534</v>
      </c>
      <c r="F765" s="86">
        <f t="shared" si="178"/>
        <v>0.13103372853999995</v>
      </c>
      <c r="G765" s="86">
        <f t="shared" si="178"/>
        <v>0.10815581934000007</v>
      </c>
      <c r="H765" s="86">
        <f t="shared" si="178"/>
        <v>0.11964640000000004</v>
      </c>
      <c r="I765" s="87">
        <f t="shared" si="178"/>
        <v>0.30936446464000011</v>
      </c>
      <c r="J765" s="87">
        <f t="shared" si="178"/>
        <v>0.37480633750000003</v>
      </c>
      <c r="K765" s="87">
        <f t="shared" si="178"/>
        <v>0.30936446464000011</v>
      </c>
      <c r="L765" s="87">
        <f t="shared" si="178"/>
        <v>0.35656423374000001</v>
      </c>
      <c r="M765" s="8"/>
    </row>
    <row r="766" spans="1:13">
      <c r="A766" s="88" t="s">
        <v>686</v>
      </c>
      <c r="B766" s="89">
        <f>B765*0.15</f>
        <v>1.7999999999999998</v>
      </c>
      <c r="C766" s="89">
        <f>(100-D766)/100</f>
        <v>0.96250000000000002</v>
      </c>
      <c r="D766" s="89">
        <f>D765*0.15</f>
        <v>3.75</v>
      </c>
      <c r="E766" s="90">
        <v>0.97399999999999998</v>
      </c>
      <c r="F766" s="90">
        <v>0.97799999999999998</v>
      </c>
      <c r="G766" s="90">
        <v>0.98199999999999998</v>
      </c>
      <c r="H766" s="90">
        <v>0.98</v>
      </c>
      <c r="I766" s="90">
        <v>0.94399999999999995</v>
      </c>
      <c r="J766" s="90">
        <v>0.93</v>
      </c>
      <c r="K766" s="90">
        <v>0.94399999999999995</v>
      </c>
      <c r="L766" s="90">
        <v>0.93400000000000005</v>
      </c>
      <c r="M766" s="8"/>
    </row>
    <row r="767" spans="1:13">
      <c r="A767" s="88" t="s">
        <v>687</v>
      </c>
      <c r="B767" s="89">
        <f>B765*0.4</f>
        <v>4.8000000000000007</v>
      </c>
      <c r="C767" s="89">
        <f>(100-D767)/100</f>
        <v>0.9</v>
      </c>
      <c r="D767" s="89">
        <f>D765*0.4</f>
        <v>10</v>
      </c>
      <c r="E767" s="90">
        <v>0.93500000000000005</v>
      </c>
      <c r="F767" s="90">
        <v>0.94499999999999995</v>
      </c>
      <c r="G767" s="90">
        <v>0.95499999999999996</v>
      </c>
      <c r="H767" s="90">
        <v>0.95</v>
      </c>
      <c r="I767" s="90">
        <v>0.86</v>
      </c>
      <c r="J767" s="90">
        <v>0.82499999999999996</v>
      </c>
      <c r="K767" s="90">
        <v>0.86</v>
      </c>
      <c r="L767" s="90">
        <v>0.83499999999999996</v>
      </c>
      <c r="M767" s="8"/>
    </row>
    <row r="768" spans="1:13">
      <c r="A768" s="88" t="s">
        <v>688</v>
      </c>
      <c r="B768" s="89">
        <f>B765*0.15</f>
        <v>1.7999999999999998</v>
      </c>
      <c r="C768" s="89">
        <f>(100-D768)/100</f>
        <v>0.96250000000000002</v>
      </c>
      <c r="D768" s="89">
        <f>D765*0.15</f>
        <v>3.75</v>
      </c>
      <c r="E768" s="90">
        <v>0.98050000000000004</v>
      </c>
      <c r="F768" s="90">
        <v>0.98350000000000004</v>
      </c>
      <c r="G768" s="90">
        <v>0.98650000000000004</v>
      </c>
      <c r="H768" s="90">
        <v>0.98499999999999999</v>
      </c>
      <c r="I768" s="90">
        <v>0.95799999999999996</v>
      </c>
      <c r="J768" s="90">
        <v>0.94750000000000001</v>
      </c>
      <c r="K768" s="90">
        <v>0.95799999999999996</v>
      </c>
      <c r="L768" s="90">
        <v>0.95050000000000001</v>
      </c>
      <c r="M768" s="8"/>
    </row>
    <row r="769" spans="1:13">
      <c r="A769" s="88" t="s">
        <v>689</v>
      </c>
      <c r="B769" s="89">
        <f>B765*0.3</f>
        <v>3.5999999999999996</v>
      </c>
      <c r="C769" s="89">
        <f>(100-D769)/100</f>
        <v>0.92500000000000004</v>
      </c>
      <c r="D769" s="89">
        <f>D765*0.3</f>
        <v>7.5</v>
      </c>
      <c r="E769" s="90">
        <v>0.94799999999999995</v>
      </c>
      <c r="F769" s="90">
        <v>0.95599999999999996</v>
      </c>
      <c r="G769" s="90">
        <v>0.96399999999999997</v>
      </c>
      <c r="H769" s="90">
        <v>0.96</v>
      </c>
      <c r="I769" s="90">
        <v>0.88800000000000001</v>
      </c>
      <c r="J769" s="90">
        <v>0.86</v>
      </c>
      <c r="K769" s="90">
        <v>0.88800000000000001</v>
      </c>
      <c r="L769" s="90">
        <v>0.86799999999999999</v>
      </c>
      <c r="M769" s="8"/>
    </row>
    <row r="770" spans="1:13">
      <c r="A770" s="91" t="s">
        <v>874</v>
      </c>
      <c r="B770" s="85">
        <v>11</v>
      </c>
      <c r="C770" s="85"/>
      <c r="D770" s="85">
        <v>25</v>
      </c>
      <c r="E770" s="86">
        <f t="shared" ref="E770:L770" si="179">1 - (E771) * (E772) * (E773) * (E774)</f>
        <v>0.14231837184000007</v>
      </c>
      <c r="F770" s="86">
        <f t="shared" si="179"/>
        <v>0.11964640000000004</v>
      </c>
      <c r="G770" s="86">
        <f t="shared" si="179"/>
        <v>9.6561418240000085E-2</v>
      </c>
      <c r="H770" s="86">
        <f t="shared" si="179"/>
        <v>0.10815581934000007</v>
      </c>
      <c r="I770" s="87">
        <f t="shared" si="179"/>
        <v>0.30936446464000011</v>
      </c>
      <c r="J770" s="87">
        <f t="shared" si="179"/>
        <v>0.37480633750000003</v>
      </c>
      <c r="K770" s="87">
        <f t="shared" si="179"/>
        <v>0.27992968750000002</v>
      </c>
      <c r="L770" s="87">
        <f t="shared" si="179"/>
        <v>0.37480633750000003</v>
      </c>
      <c r="M770" s="8"/>
    </row>
    <row r="771" spans="1:13">
      <c r="A771" s="88" t="s">
        <v>686</v>
      </c>
      <c r="B771" s="89">
        <f>B770*0.15</f>
        <v>1.65</v>
      </c>
      <c r="C771" s="89">
        <f>(100-D771)/100</f>
        <v>0.96250000000000002</v>
      </c>
      <c r="D771" s="89">
        <f>D770*0.15</f>
        <v>3.75</v>
      </c>
      <c r="E771" s="90">
        <v>0.97599999999999998</v>
      </c>
      <c r="F771" s="90">
        <v>0.98</v>
      </c>
      <c r="G771" s="90">
        <v>0.98399999999999999</v>
      </c>
      <c r="H771" s="90">
        <v>0.98199999999999998</v>
      </c>
      <c r="I771" s="90">
        <v>0.94399999999999995</v>
      </c>
      <c r="J771" s="90">
        <v>0.93</v>
      </c>
      <c r="K771" s="90">
        <v>0.95</v>
      </c>
      <c r="L771" s="90">
        <v>0.93</v>
      </c>
      <c r="M771" s="8"/>
    </row>
    <row r="772" spans="1:13">
      <c r="A772" s="88" t="s">
        <v>687</v>
      </c>
      <c r="B772" s="89">
        <f>B770*0.4</f>
        <v>4.4000000000000004</v>
      </c>
      <c r="C772" s="89">
        <f>(100-D772)/100</f>
        <v>0.9</v>
      </c>
      <c r="D772" s="89">
        <f>D770*0.4</f>
        <v>10</v>
      </c>
      <c r="E772" s="90">
        <v>0.94</v>
      </c>
      <c r="F772" s="90">
        <v>0.95</v>
      </c>
      <c r="G772" s="90">
        <v>0.96</v>
      </c>
      <c r="H772" s="90">
        <v>0.95499999999999996</v>
      </c>
      <c r="I772" s="90">
        <v>0.86</v>
      </c>
      <c r="J772" s="90">
        <v>0.82499999999999996</v>
      </c>
      <c r="K772" s="90">
        <v>0.875</v>
      </c>
      <c r="L772" s="90">
        <v>0.82499999999999996</v>
      </c>
      <c r="M772" s="8"/>
    </row>
    <row r="773" spans="1:13">
      <c r="A773" s="88" t="s">
        <v>688</v>
      </c>
      <c r="B773" s="89">
        <f>B770*0.15</f>
        <v>1.65</v>
      </c>
      <c r="C773" s="89">
        <f>(100-D773)/100</f>
        <v>0.96250000000000002</v>
      </c>
      <c r="D773" s="89">
        <f>D770*0.15</f>
        <v>3.75</v>
      </c>
      <c r="E773" s="90">
        <v>0.98199999999999998</v>
      </c>
      <c r="F773" s="90">
        <v>0.98499999999999999</v>
      </c>
      <c r="G773" s="90">
        <v>0.98799999999999999</v>
      </c>
      <c r="H773" s="90">
        <v>0.98650000000000004</v>
      </c>
      <c r="I773" s="90">
        <v>0.95799999999999996</v>
      </c>
      <c r="J773" s="90">
        <v>0.94750000000000001</v>
      </c>
      <c r="K773" s="90">
        <v>0.96250000000000002</v>
      </c>
      <c r="L773" s="90">
        <v>0.94750000000000001</v>
      </c>
      <c r="M773" s="8"/>
    </row>
    <row r="774" spans="1:13">
      <c r="A774" s="88" t="s">
        <v>689</v>
      </c>
      <c r="B774" s="89">
        <f>B770*0.3</f>
        <v>3.3</v>
      </c>
      <c r="C774" s="89">
        <f>(100-D774)/100</f>
        <v>0.92500000000000004</v>
      </c>
      <c r="D774" s="89">
        <f>D770*0.3</f>
        <v>7.5</v>
      </c>
      <c r="E774" s="90">
        <v>0.95199999999999996</v>
      </c>
      <c r="F774" s="90">
        <v>0.96</v>
      </c>
      <c r="G774" s="90">
        <v>0.96799999999999997</v>
      </c>
      <c r="H774" s="90">
        <v>0.96399999999999997</v>
      </c>
      <c r="I774" s="90">
        <v>0.88800000000000001</v>
      </c>
      <c r="J774" s="90">
        <v>0.86</v>
      </c>
      <c r="K774" s="90">
        <v>0.9</v>
      </c>
      <c r="L774" s="90">
        <v>0.86</v>
      </c>
      <c r="M774" s="8"/>
    </row>
    <row r="775" spans="1:13">
      <c r="A775" s="91" t="s">
        <v>875</v>
      </c>
      <c r="B775" s="85">
        <v>11</v>
      </c>
      <c r="C775" s="85"/>
      <c r="D775" s="85">
        <v>25</v>
      </c>
      <c r="E775" s="86">
        <f t="shared" ref="E775:L775" si="180">1 - (E776)</f>
        <v>2.4000000000000021E-2</v>
      </c>
      <c r="F775" s="86">
        <f t="shared" si="180"/>
        <v>2.0000000000000018E-2</v>
      </c>
      <c r="G775" s="86">
        <f t="shared" si="180"/>
        <v>1.6000000000000014E-2</v>
      </c>
      <c r="H775" s="86">
        <f t="shared" si="180"/>
        <v>1.8000000000000016E-2</v>
      </c>
      <c r="I775" s="87">
        <f t="shared" si="180"/>
        <v>6.9999999999999951E-2</v>
      </c>
      <c r="J775" s="87">
        <f t="shared" si="180"/>
        <v>5.600000000000005E-2</v>
      </c>
      <c r="K775" s="87">
        <f t="shared" si="180"/>
        <v>6.9999999999999951E-2</v>
      </c>
      <c r="L775" s="87">
        <f t="shared" si="180"/>
        <v>6.9999999999999951E-2</v>
      </c>
      <c r="M775" s="8"/>
    </row>
    <row r="776" spans="1:13">
      <c r="A776" s="88" t="s">
        <v>686</v>
      </c>
      <c r="B776" s="89">
        <f>B775*0.15</f>
        <v>1.65</v>
      </c>
      <c r="C776" s="89">
        <f>(100-D776)/100</f>
        <v>0.96250000000000002</v>
      </c>
      <c r="D776" s="89">
        <f>D775*0.15</f>
        <v>3.75</v>
      </c>
      <c r="E776" s="90">
        <v>0.97599999999999998</v>
      </c>
      <c r="F776" s="90">
        <v>0.98</v>
      </c>
      <c r="G776" s="90">
        <v>0.98399999999999999</v>
      </c>
      <c r="H776" s="90">
        <v>0.98199999999999998</v>
      </c>
      <c r="I776" s="90">
        <v>0.93</v>
      </c>
      <c r="J776" s="90">
        <v>0.94399999999999995</v>
      </c>
      <c r="K776" s="90">
        <v>0.93</v>
      </c>
      <c r="L776" s="90">
        <v>0.93</v>
      </c>
      <c r="M776" s="8"/>
    </row>
    <row r="777" spans="1:13">
      <c r="A777" s="91" t="s">
        <v>876</v>
      </c>
      <c r="B777" s="85">
        <v>11</v>
      </c>
      <c r="C777" s="85"/>
      <c r="D777" s="85">
        <v>25</v>
      </c>
      <c r="E777" s="86">
        <f t="shared" ref="E777:L777" si="181">1 - (E778)</f>
        <v>2.4000000000000021E-2</v>
      </c>
      <c r="F777" s="86">
        <f t="shared" si="181"/>
        <v>2.0000000000000018E-2</v>
      </c>
      <c r="G777" s="86">
        <f t="shared" si="181"/>
        <v>1.6000000000000014E-2</v>
      </c>
      <c r="H777" s="86">
        <f t="shared" si="181"/>
        <v>1.8000000000000016E-2</v>
      </c>
      <c r="I777" s="87">
        <f t="shared" si="181"/>
        <v>6.9999999999999951E-2</v>
      </c>
      <c r="J777" s="87">
        <f t="shared" si="181"/>
        <v>5.600000000000005E-2</v>
      </c>
      <c r="K777" s="87">
        <f t="shared" si="181"/>
        <v>6.9999999999999951E-2</v>
      </c>
      <c r="L777" s="87">
        <f t="shared" si="181"/>
        <v>6.9999999999999951E-2</v>
      </c>
      <c r="M777" s="8"/>
    </row>
    <row r="778" spans="1:13">
      <c r="A778" s="88" t="s">
        <v>686</v>
      </c>
      <c r="B778" s="89">
        <f>B777*0.15</f>
        <v>1.65</v>
      </c>
      <c r="C778" s="89">
        <f>(100-D778)/100</f>
        <v>0.96250000000000002</v>
      </c>
      <c r="D778" s="89">
        <f>D777*0.15</f>
        <v>3.75</v>
      </c>
      <c r="E778" s="90">
        <v>0.97599999999999998</v>
      </c>
      <c r="F778" s="90">
        <v>0.98</v>
      </c>
      <c r="G778" s="90">
        <v>0.98399999999999999</v>
      </c>
      <c r="H778" s="90">
        <v>0.98199999999999998</v>
      </c>
      <c r="I778" s="90">
        <v>0.93</v>
      </c>
      <c r="J778" s="90">
        <v>0.94399999999999995</v>
      </c>
      <c r="K778" s="90">
        <v>0.93</v>
      </c>
      <c r="L778" s="90">
        <v>0.93</v>
      </c>
      <c r="M778" s="8"/>
    </row>
    <row r="779" spans="1:13">
      <c r="A779" s="84" t="s">
        <v>877</v>
      </c>
      <c r="B779" s="85">
        <v>11</v>
      </c>
      <c r="C779" s="85"/>
      <c r="D779" s="85">
        <v>25</v>
      </c>
      <c r="E779" s="86">
        <f t="shared" ref="E779:L779" si="182">1 - (E780) * (E781) * (E782) * (E783)</f>
        <v>0.14231837184000007</v>
      </c>
      <c r="F779" s="86">
        <f t="shared" si="182"/>
        <v>0.11964640000000004</v>
      </c>
      <c r="G779" s="86">
        <f t="shared" si="182"/>
        <v>9.6561418240000085E-2</v>
      </c>
      <c r="H779" s="86">
        <f t="shared" si="182"/>
        <v>0.10815581934000007</v>
      </c>
      <c r="I779" s="87">
        <f t="shared" si="182"/>
        <v>0.37480633750000003</v>
      </c>
      <c r="J779" s="87">
        <f t="shared" si="182"/>
        <v>0.35656423374000001</v>
      </c>
      <c r="K779" s="87">
        <f t="shared" si="182"/>
        <v>0.37480633750000003</v>
      </c>
      <c r="L779" s="87">
        <f t="shared" si="182"/>
        <v>0.37480633750000003</v>
      </c>
      <c r="M779" s="8"/>
    </row>
    <row r="780" spans="1:13">
      <c r="A780" s="88" t="s">
        <v>686</v>
      </c>
      <c r="B780" s="89">
        <f>B779*0.15</f>
        <v>1.65</v>
      </c>
      <c r="C780" s="89">
        <f>(100-D780)/100</f>
        <v>0.96250000000000002</v>
      </c>
      <c r="D780" s="89">
        <f>D779*0.15</f>
        <v>3.75</v>
      </c>
      <c r="E780" s="90">
        <v>0.97599999999999998</v>
      </c>
      <c r="F780" s="90">
        <v>0.98</v>
      </c>
      <c r="G780" s="90">
        <v>0.98399999999999999</v>
      </c>
      <c r="H780" s="90">
        <v>0.98199999999999998</v>
      </c>
      <c r="I780" s="90">
        <v>0.93</v>
      </c>
      <c r="J780" s="90">
        <v>0.93400000000000005</v>
      </c>
      <c r="K780" s="90">
        <v>0.93</v>
      </c>
      <c r="L780" s="90">
        <v>0.93</v>
      </c>
      <c r="M780" s="8"/>
    </row>
    <row r="781" spans="1:13">
      <c r="A781" s="88" t="s">
        <v>687</v>
      </c>
      <c r="B781" s="89">
        <f>B779*0.4</f>
        <v>4.4000000000000004</v>
      </c>
      <c r="C781" s="89">
        <f>(100-D781)/100</f>
        <v>0.9</v>
      </c>
      <c r="D781" s="89">
        <f>D779*0.4</f>
        <v>10</v>
      </c>
      <c r="E781" s="90">
        <v>0.94</v>
      </c>
      <c r="F781" s="90">
        <v>0.95</v>
      </c>
      <c r="G781" s="90">
        <v>0.96</v>
      </c>
      <c r="H781" s="90">
        <v>0.95499999999999996</v>
      </c>
      <c r="I781" s="90">
        <v>0.82499999999999996</v>
      </c>
      <c r="J781" s="90">
        <v>0.83499999999999996</v>
      </c>
      <c r="K781" s="90">
        <v>0.82499999999999996</v>
      </c>
      <c r="L781" s="90">
        <v>0.82499999999999996</v>
      </c>
      <c r="M781" s="8"/>
    </row>
    <row r="782" spans="1:13">
      <c r="A782" s="88" t="s">
        <v>688</v>
      </c>
      <c r="B782" s="89">
        <f>B779*0.15</f>
        <v>1.65</v>
      </c>
      <c r="C782" s="89">
        <f>(100-D782)/100</f>
        <v>0.96250000000000002</v>
      </c>
      <c r="D782" s="89">
        <f>D779*0.15</f>
        <v>3.75</v>
      </c>
      <c r="E782" s="90">
        <v>0.98199999999999998</v>
      </c>
      <c r="F782" s="90">
        <v>0.98499999999999999</v>
      </c>
      <c r="G782" s="90">
        <v>0.98799999999999999</v>
      </c>
      <c r="H782" s="90">
        <v>0.98650000000000004</v>
      </c>
      <c r="I782" s="90">
        <v>0.94750000000000001</v>
      </c>
      <c r="J782" s="90">
        <v>0.95050000000000001</v>
      </c>
      <c r="K782" s="90">
        <v>0.94750000000000001</v>
      </c>
      <c r="L782" s="90">
        <v>0.94750000000000001</v>
      </c>
      <c r="M782" s="8"/>
    </row>
    <row r="783" spans="1:13">
      <c r="A783" s="88" t="s">
        <v>689</v>
      </c>
      <c r="B783" s="89">
        <f>B779*0.3</f>
        <v>3.3</v>
      </c>
      <c r="C783" s="89">
        <f>(100-D783)/100</f>
        <v>0.92500000000000004</v>
      </c>
      <c r="D783" s="89">
        <f>D779*0.3</f>
        <v>7.5</v>
      </c>
      <c r="E783" s="90">
        <v>0.95199999999999996</v>
      </c>
      <c r="F783" s="90">
        <v>0.96</v>
      </c>
      <c r="G783" s="90">
        <v>0.96799999999999997</v>
      </c>
      <c r="H783" s="90">
        <v>0.96399999999999997</v>
      </c>
      <c r="I783" s="90">
        <v>0.86</v>
      </c>
      <c r="J783" s="90">
        <v>0.86799999999999999</v>
      </c>
      <c r="K783" s="90">
        <v>0.86</v>
      </c>
      <c r="L783" s="90">
        <v>0.86</v>
      </c>
      <c r="M783" s="8"/>
    </row>
    <row r="784" spans="1:13">
      <c r="A784" s="91" t="s">
        <v>878</v>
      </c>
      <c r="B784" s="85">
        <v>11</v>
      </c>
      <c r="C784" s="85"/>
      <c r="D784" s="85">
        <v>25</v>
      </c>
      <c r="E784" s="86">
        <f t="shared" ref="E784:L784" si="183">1 - (E785) * (E786) * (E787) * (E788)</f>
        <v>0.14231837184000007</v>
      </c>
      <c r="F784" s="86">
        <f t="shared" si="183"/>
        <v>0.11964640000000004</v>
      </c>
      <c r="G784" s="86">
        <f t="shared" si="183"/>
        <v>9.6561418240000085E-2</v>
      </c>
      <c r="H784" s="86">
        <f t="shared" si="183"/>
        <v>0.10815581934000007</v>
      </c>
      <c r="I784" s="87">
        <f t="shared" si="183"/>
        <v>0.37480633750000003</v>
      </c>
      <c r="J784" s="87">
        <f t="shared" si="183"/>
        <v>0.27992968750000002</v>
      </c>
      <c r="K784" s="87">
        <f t="shared" si="183"/>
        <v>0.37480633750000003</v>
      </c>
      <c r="L784" s="87">
        <f t="shared" si="183"/>
        <v>0.50049999999999994</v>
      </c>
      <c r="M784" s="8"/>
    </row>
    <row r="785" spans="1:13">
      <c r="A785" s="88" t="s">
        <v>686</v>
      </c>
      <c r="B785" s="89">
        <f>B784*0.15</f>
        <v>1.65</v>
      </c>
      <c r="C785" s="89">
        <f>(100-D785)/100</f>
        <v>0.96250000000000002</v>
      </c>
      <c r="D785" s="89">
        <f>D784*0.15</f>
        <v>3.75</v>
      </c>
      <c r="E785" s="90">
        <v>0.97599999999999998</v>
      </c>
      <c r="F785" s="90">
        <v>0.98</v>
      </c>
      <c r="G785" s="90">
        <v>0.98399999999999999</v>
      </c>
      <c r="H785" s="90">
        <v>0.98199999999999998</v>
      </c>
      <c r="I785" s="90">
        <v>0.93</v>
      </c>
      <c r="J785" s="90">
        <v>0.95</v>
      </c>
      <c r="K785" s="90">
        <v>0.93</v>
      </c>
      <c r="L785" s="90">
        <v>0.9</v>
      </c>
      <c r="M785" s="8"/>
    </row>
    <row r="786" spans="1:13">
      <c r="A786" s="88" t="s">
        <v>687</v>
      </c>
      <c r="B786" s="89">
        <f>B784*0.4</f>
        <v>4.4000000000000004</v>
      </c>
      <c r="C786" s="89">
        <f>(100-D786)/100</f>
        <v>0.9</v>
      </c>
      <c r="D786" s="89">
        <f>D784*0.4</f>
        <v>10</v>
      </c>
      <c r="E786" s="90">
        <v>0.94</v>
      </c>
      <c r="F786" s="90">
        <v>0.95</v>
      </c>
      <c r="G786" s="90">
        <v>0.96</v>
      </c>
      <c r="H786" s="90">
        <v>0.95499999999999996</v>
      </c>
      <c r="I786" s="90">
        <v>0.82499999999999996</v>
      </c>
      <c r="J786" s="90">
        <v>0.875</v>
      </c>
      <c r="K786" s="90">
        <v>0.82499999999999996</v>
      </c>
      <c r="L786" s="90">
        <v>0.75</v>
      </c>
      <c r="M786" s="8"/>
    </row>
    <row r="787" spans="1:13">
      <c r="A787" s="88" t="s">
        <v>688</v>
      </c>
      <c r="B787" s="89">
        <f>B784*0.15</f>
        <v>1.65</v>
      </c>
      <c r="C787" s="89">
        <f>(100-D787)/100</f>
        <v>0.96250000000000002</v>
      </c>
      <c r="D787" s="89">
        <f>D784*0.15</f>
        <v>3.75</v>
      </c>
      <c r="E787" s="90">
        <v>0.98199999999999998</v>
      </c>
      <c r="F787" s="90">
        <v>0.98499999999999999</v>
      </c>
      <c r="G787" s="90">
        <v>0.98799999999999999</v>
      </c>
      <c r="H787" s="90">
        <v>0.98650000000000004</v>
      </c>
      <c r="I787" s="90">
        <v>0.94750000000000001</v>
      </c>
      <c r="J787" s="90">
        <v>0.96250000000000002</v>
      </c>
      <c r="K787" s="90">
        <v>0.94750000000000001</v>
      </c>
      <c r="L787" s="90">
        <v>0.92500000000000004</v>
      </c>
      <c r="M787" s="8"/>
    </row>
    <row r="788" spans="1:13">
      <c r="A788" s="88" t="s">
        <v>689</v>
      </c>
      <c r="B788" s="89">
        <f>B784*0.3</f>
        <v>3.3</v>
      </c>
      <c r="C788" s="89">
        <f>(100-D788)/100</f>
        <v>0.92500000000000004</v>
      </c>
      <c r="D788" s="89">
        <f>D784*0.3</f>
        <v>7.5</v>
      </c>
      <c r="E788" s="90">
        <v>0.95199999999999996</v>
      </c>
      <c r="F788" s="90">
        <v>0.96</v>
      </c>
      <c r="G788" s="90">
        <v>0.96799999999999997</v>
      </c>
      <c r="H788" s="90">
        <v>0.96399999999999997</v>
      </c>
      <c r="I788" s="90">
        <v>0.86</v>
      </c>
      <c r="J788" s="90">
        <v>0.9</v>
      </c>
      <c r="K788" s="90">
        <v>0.86</v>
      </c>
      <c r="L788" s="90">
        <v>0.8</v>
      </c>
      <c r="M788" s="8"/>
    </row>
    <row r="789" spans="1:13">
      <c r="A789" s="91" t="s">
        <v>879</v>
      </c>
      <c r="B789" s="85">
        <v>11</v>
      </c>
      <c r="C789" s="85"/>
      <c r="D789" s="85">
        <v>25</v>
      </c>
      <c r="E789" s="86">
        <f t="shared" ref="E789:L789" si="184">1 - (E790) * (E791) * (E792) * (E793)</f>
        <v>0.14231837184000007</v>
      </c>
      <c r="F789" s="86">
        <f t="shared" si="184"/>
        <v>0.11964640000000004</v>
      </c>
      <c r="G789" s="86">
        <f t="shared" si="184"/>
        <v>9.6561418240000085E-2</v>
      </c>
      <c r="H789" s="86">
        <f t="shared" si="184"/>
        <v>0.10815581934000007</v>
      </c>
      <c r="I789" s="87">
        <f t="shared" si="184"/>
        <v>0.37480633750000003</v>
      </c>
      <c r="J789" s="87">
        <f t="shared" si="184"/>
        <v>0.27992968750000002</v>
      </c>
      <c r="K789" s="87">
        <f t="shared" si="184"/>
        <v>0.50049999999999994</v>
      </c>
      <c r="L789" s="87">
        <f t="shared" si="184"/>
        <v>0.37480633750000003</v>
      </c>
      <c r="M789" s="8"/>
    </row>
    <row r="790" spans="1:13">
      <c r="A790" s="88" t="s">
        <v>686</v>
      </c>
      <c r="B790" s="89">
        <f>B789*0.15</f>
        <v>1.65</v>
      </c>
      <c r="C790" s="89">
        <f>(100-D790)/100</f>
        <v>0.96250000000000002</v>
      </c>
      <c r="D790" s="89">
        <f>D789*0.15</f>
        <v>3.75</v>
      </c>
      <c r="E790" s="90">
        <v>0.97599999999999998</v>
      </c>
      <c r="F790" s="90">
        <v>0.98</v>
      </c>
      <c r="G790" s="90">
        <v>0.98399999999999999</v>
      </c>
      <c r="H790" s="90">
        <v>0.98199999999999998</v>
      </c>
      <c r="I790" s="90">
        <v>0.93</v>
      </c>
      <c r="J790" s="90">
        <v>0.95</v>
      </c>
      <c r="K790" s="90">
        <v>0.9</v>
      </c>
      <c r="L790" s="90">
        <v>0.93</v>
      </c>
      <c r="M790" s="8"/>
    </row>
    <row r="791" spans="1:13">
      <c r="A791" s="88" t="s">
        <v>687</v>
      </c>
      <c r="B791" s="89">
        <f>B789*0.4</f>
        <v>4.4000000000000004</v>
      </c>
      <c r="C791" s="89">
        <f>(100-D791)/100</f>
        <v>0.9</v>
      </c>
      <c r="D791" s="89">
        <f>D789*0.4</f>
        <v>10</v>
      </c>
      <c r="E791" s="90">
        <v>0.94</v>
      </c>
      <c r="F791" s="90">
        <v>0.95</v>
      </c>
      <c r="G791" s="90">
        <v>0.96</v>
      </c>
      <c r="H791" s="90">
        <v>0.95499999999999996</v>
      </c>
      <c r="I791" s="90">
        <v>0.82499999999999996</v>
      </c>
      <c r="J791" s="90">
        <v>0.875</v>
      </c>
      <c r="K791" s="90">
        <v>0.75</v>
      </c>
      <c r="L791" s="90">
        <v>0.82499999999999996</v>
      </c>
      <c r="M791" s="8"/>
    </row>
    <row r="792" spans="1:13">
      <c r="A792" s="88" t="s">
        <v>688</v>
      </c>
      <c r="B792" s="89">
        <f>B789*0.15</f>
        <v>1.65</v>
      </c>
      <c r="C792" s="89">
        <f>(100-D792)/100</f>
        <v>0.96250000000000002</v>
      </c>
      <c r="D792" s="89">
        <f>D789*0.15</f>
        <v>3.75</v>
      </c>
      <c r="E792" s="90">
        <v>0.98199999999999998</v>
      </c>
      <c r="F792" s="90">
        <v>0.98499999999999999</v>
      </c>
      <c r="G792" s="90">
        <v>0.98799999999999999</v>
      </c>
      <c r="H792" s="90">
        <v>0.98650000000000004</v>
      </c>
      <c r="I792" s="90">
        <v>0.94750000000000001</v>
      </c>
      <c r="J792" s="90">
        <v>0.96250000000000002</v>
      </c>
      <c r="K792" s="90">
        <v>0.92500000000000004</v>
      </c>
      <c r="L792" s="90">
        <v>0.94750000000000001</v>
      </c>
      <c r="M792" s="8"/>
    </row>
    <row r="793" spans="1:13">
      <c r="A793" s="88" t="s">
        <v>689</v>
      </c>
      <c r="B793" s="89">
        <f>B789*0.3</f>
        <v>3.3</v>
      </c>
      <c r="C793" s="89">
        <f>(100-D793)/100</f>
        <v>0.92500000000000004</v>
      </c>
      <c r="D793" s="89">
        <f>D789*0.3</f>
        <v>7.5</v>
      </c>
      <c r="E793" s="90">
        <v>0.95199999999999996</v>
      </c>
      <c r="F793" s="90">
        <v>0.96</v>
      </c>
      <c r="G793" s="90">
        <v>0.96799999999999997</v>
      </c>
      <c r="H793" s="90">
        <v>0.96399999999999997</v>
      </c>
      <c r="I793" s="90">
        <v>0.86</v>
      </c>
      <c r="J793" s="90">
        <v>0.9</v>
      </c>
      <c r="K793" s="90">
        <v>0.8</v>
      </c>
      <c r="L793" s="90">
        <v>0.86</v>
      </c>
      <c r="M793" s="8"/>
    </row>
    <row r="794" spans="1:13">
      <c r="A794" s="91" t="s">
        <v>880</v>
      </c>
      <c r="B794" s="85">
        <v>11</v>
      </c>
      <c r="C794" s="85"/>
      <c r="D794" s="85">
        <v>25</v>
      </c>
      <c r="E794" s="86">
        <f t="shared" ref="E794:L794" si="185">1 - (E795) * (E796) * (E797) * (E798)</f>
        <v>0.14231837184000007</v>
      </c>
      <c r="F794" s="86">
        <f t="shared" si="185"/>
        <v>0.11964640000000004</v>
      </c>
      <c r="G794" s="86">
        <f t="shared" si="185"/>
        <v>9.6561418240000085E-2</v>
      </c>
      <c r="H794" s="86">
        <f t="shared" si="185"/>
        <v>0.10815581934000007</v>
      </c>
      <c r="I794" s="87">
        <f t="shared" si="185"/>
        <v>0.27992968750000002</v>
      </c>
      <c r="J794" s="87">
        <f t="shared" si="185"/>
        <v>0.22896640000000001</v>
      </c>
      <c r="K794" s="87">
        <f t="shared" si="185"/>
        <v>0.22896640000000001</v>
      </c>
      <c r="L794" s="87">
        <f t="shared" si="185"/>
        <v>0.37480633750000003</v>
      </c>
      <c r="M794" s="8"/>
    </row>
    <row r="795" spans="1:13">
      <c r="A795" s="88" t="s">
        <v>686</v>
      </c>
      <c r="B795" s="89">
        <f>B794*0.15</f>
        <v>1.65</v>
      </c>
      <c r="C795" s="89">
        <f>(100-D795)/100</f>
        <v>0.96250000000000002</v>
      </c>
      <c r="D795" s="89">
        <f>D794*0.15</f>
        <v>3.75</v>
      </c>
      <c r="E795" s="90">
        <v>0.97599999999999998</v>
      </c>
      <c r="F795" s="90">
        <v>0.98</v>
      </c>
      <c r="G795" s="90">
        <v>0.98399999999999999</v>
      </c>
      <c r="H795" s="90">
        <v>0.98199999999999998</v>
      </c>
      <c r="I795" s="90">
        <v>0.95</v>
      </c>
      <c r="J795" s="90">
        <v>0.96</v>
      </c>
      <c r="K795" s="90">
        <v>0.96</v>
      </c>
      <c r="L795" s="90">
        <v>0.93</v>
      </c>
      <c r="M795" s="8"/>
    </row>
    <row r="796" spans="1:13">
      <c r="A796" s="88" t="s">
        <v>687</v>
      </c>
      <c r="B796" s="89">
        <f>B794*0.4</f>
        <v>4.4000000000000004</v>
      </c>
      <c r="C796" s="89">
        <f>(100-D796)/100</f>
        <v>0.9</v>
      </c>
      <c r="D796" s="89">
        <f>D794*0.4</f>
        <v>10</v>
      </c>
      <c r="E796" s="90">
        <v>0.94</v>
      </c>
      <c r="F796" s="90">
        <v>0.95</v>
      </c>
      <c r="G796" s="90">
        <v>0.96</v>
      </c>
      <c r="H796" s="90">
        <v>0.95499999999999996</v>
      </c>
      <c r="I796" s="90">
        <v>0.875</v>
      </c>
      <c r="J796" s="90">
        <v>0.9</v>
      </c>
      <c r="K796" s="90">
        <v>0.9</v>
      </c>
      <c r="L796" s="90">
        <v>0.82499999999999996</v>
      </c>
      <c r="M796" s="8"/>
    </row>
    <row r="797" spans="1:13">
      <c r="A797" s="88" t="s">
        <v>688</v>
      </c>
      <c r="B797" s="89">
        <f>B794*0.15</f>
        <v>1.65</v>
      </c>
      <c r="C797" s="89">
        <f>(100-D797)/100</f>
        <v>0.96250000000000002</v>
      </c>
      <c r="D797" s="89">
        <f>D794*0.15</f>
        <v>3.75</v>
      </c>
      <c r="E797" s="90">
        <v>0.98199999999999998</v>
      </c>
      <c r="F797" s="90">
        <v>0.98499999999999999</v>
      </c>
      <c r="G797" s="90">
        <v>0.98799999999999999</v>
      </c>
      <c r="H797" s="90">
        <v>0.98650000000000004</v>
      </c>
      <c r="I797" s="90">
        <v>0.96250000000000002</v>
      </c>
      <c r="J797" s="90">
        <v>0.97</v>
      </c>
      <c r="K797" s="90">
        <v>0.97</v>
      </c>
      <c r="L797" s="90">
        <v>0.94750000000000001</v>
      </c>
      <c r="M797" s="8"/>
    </row>
    <row r="798" spans="1:13">
      <c r="A798" s="88" t="s">
        <v>689</v>
      </c>
      <c r="B798" s="89">
        <f>B794*0.3</f>
        <v>3.3</v>
      </c>
      <c r="C798" s="89">
        <f>(100-D798)/100</f>
        <v>0.92500000000000004</v>
      </c>
      <c r="D798" s="89">
        <f>D794*0.3</f>
        <v>7.5</v>
      </c>
      <c r="E798" s="90">
        <v>0.95199999999999996</v>
      </c>
      <c r="F798" s="90">
        <v>0.96</v>
      </c>
      <c r="G798" s="90">
        <v>0.96799999999999997</v>
      </c>
      <c r="H798" s="90">
        <v>0.96399999999999997</v>
      </c>
      <c r="I798" s="90">
        <v>0.9</v>
      </c>
      <c r="J798" s="90">
        <v>0.92</v>
      </c>
      <c r="K798" s="90">
        <v>0.92</v>
      </c>
      <c r="L798" s="90">
        <v>0.86</v>
      </c>
      <c r="M798" s="8"/>
    </row>
    <row r="799" spans="1:13">
      <c r="A799" s="91" t="s">
        <v>881</v>
      </c>
      <c r="B799" s="85">
        <v>11</v>
      </c>
      <c r="C799" s="85"/>
      <c r="D799" s="85">
        <v>25</v>
      </c>
      <c r="E799" s="86">
        <f t="shared" ref="E799:L799" si="186">1 - (E800)</f>
        <v>2.4000000000000021E-2</v>
      </c>
      <c r="F799" s="86">
        <f t="shared" si="186"/>
        <v>2.0000000000000018E-2</v>
      </c>
      <c r="G799" s="86">
        <f t="shared" si="186"/>
        <v>1.6000000000000014E-2</v>
      </c>
      <c r="H799" s="86">
        <f t="shared" si="186"/>
        <v>1.8000000000000016E-2</v>
      </c>
      <c r="I799" s="87">
        <f t="shared" si="186"/>
        <v>5.0000000000000044E-2</v>
      </c>
      <c r="J799" s="87">
        <f t="shared" si="186"/>
        <v>4.0000000000000036E-2</v>
      </c>
      <c r="K799" s="87">
        <f t="shared" si="186"/>
        <v>5.0000000000000044E-2</v>
      </c>
      <c r="L799" s="87">
        <f t="shared" si="186"/>
        <v>5.0000000000000044E-2</v>
      </c>
      <c r="M799" s="8"/>
    </row>
    <row r="800" spans="1:13">
      <c r="A800" s="88" t="s">
        <v>686</v>
      </c>
      <c r="B800" s="89">
        <f>B799*0.15</f>
        <v>1.65</v>
      </c>
      <c r="C800" s="89">
        <f>(100-D800)/100</f>
        <v>0.96250000000000002</v>
      </c>
      <c r="D800" s="89">
        <f>D799*0.15</f>
        <v>3.75</v>
      </c>
      <c r="E800" s="90">
        <v>0.97599999999999998</v>
      </c>
      <c r="F800" s="90">
        <v>0.98</v>
      </c>
      <c r="G800" s="90">
        <v>0.98399999999999999</v>
      </c>
      <c r="H800" s="90">
        <v>0.98199999999999998</v>
      </c>
      <c r="I800" s="90">
        <v>0.95</v>
      </c>
      <c r="J800" s="90">
        <v>0.96</v>
      </c>
      <c r="K800" s="90">
        <v>0.95</v>
      </c>
      <c r="L800" s="90">
        <v>0.95</v>
      </c>
      <c r="M800" s="8"/>
    </row>
    <row r="801" spans="1:13">
      <c r="A801" s="91" t="s">
        <v>882</v>
      </c>
      <c r="B801" s="85">
        <v>11</v>
      </c>
      <c r="C801" s="85"/>
      <c r="D801" s="85">
        <v>25</v>
      </c>
      <c r="E801" s="86">
        <f t="shared" ref="E801:L801" si="187">1 - (E802) * (E803) * (E804) * (E805)</f>
        <v>0.14231837184000007</v>
      </c>
      <c r="F801" s="86">
        <f t="shared" si="187"/>
        <v>0.11964640000000004</v>
      </c>
      <c r="G801" s="86">
        <f t="shared" si="187"/>
        <v>9.6561418240000085E-2</v>
      </c>
      <c r="H801" s="86">
        <f t="shared" si="187"/>
        <v>0.10815581934000007</v>
      </c>
      <c r="I801" s="87">
        <f t="shared" si="187"/>
        <v>0.27992968750000002</v>
      </c>
      <c r="J801" s="87">
        <f t="shared" si="187"/>
        <v>0.22896640000000001</v>
      </c>
      <c r="K801" s="87">
        <f t="shared" si="187"/>
        <v>0.27992968750000002</v>
      </c>
      <c r="L801" s="87">
        <f t="shared" si="187"/>
        <v>0.27992968750000002</v>
      </c>
      <c r="M801" s="8"/>
    </row>
    <row r="802" spans="1:13">
      <c r="A802" s="88" t="s">
        <v>686</v>
      </c>
      <c r="B802" s="89">
        <f>B801*0.15</f>
        <v>1.65</v>
      </c>
      <c r="C802" s="89">
        <f>(100-D802)/100</f>
        <v>0.96250000000000002</v>
      </c>
      <c r="D802" s="89">
        <f>D801*0.15</f>
        <v>3.75</v>
      </c>
      <c r="E802" s="90">
        <v>0.97599999999999998</v>
      </c>
      <c r="F802" s="90">
        <v>0.98</v>
      </c>
      <c r="G802" s="90">
        <v>0.98399999999999999</v>
      </c>
      <c r="H802" s="90">
        <v>0.98199999999999998</v>
      </c>
      <c r="I802" s="90">
        <v>0.95</v>
      </c>
      <c r="J802" s="90">
        <v>0.96</v>
      </c>
      <c r="K802" s="90">
        <v>0.95</v>
      </c>
      <c r="L802" s="90">
        <v>0.95</v>
      </c>
      <c r="M802" s="8"/>
    </row>
    <row r="803" spans="1:13">
      <c r="A803" s="88" t="s">
        <v>687</v>
      </c>
      <c r="B803" s="89">
        <f>B801*0.4</f>
        <v>4.4000000000000004</v>
      </c>
      <c r="C803" s="89">
        <f>(100-D803)/100</f>
        <v>0.9</v>
      </c>
      <c r="D803" s="89">
        <f>D801*0.4</f>
        <v>10</v>
      </c>
      <c r="E803" s="90">
        <v>0.94</v>
      </c>
      <c r="F803" s="90">
        <v>0.95</v>
      </c>
      <c r="G803" s="90">
        <v>0.96</v>
      </c>
      <c r="H803" s="90">
        <v>0.95499999999999996</v>
      </c>
      <c r="I803" s="90">
        <v>0.875</v>
      </c>
      <c r="J803" s="90">
        <v>0.9</v>
      </c>
      <c r="K803" s="90">
        <v>0.875</v>
      </c>
      <c r="L803" s="90">
        <v>0.875</v>
      </c>
      <c r="M803" s="8"/>
    </row>
    <row r="804" spans="1:13">
      <c r="A804" s="88" t="s">
        <v>688</v>
      </c>
      <c r="B804" s="89">
        <f>B801*0.15</f>
        <v>1.65</v>
      </c>
      <c r="C804" s="89">
        <f>(100-D804)/100</f>
        <v>0.96250000000000002</v>
      </c>
      <c r="D804" s="89">
        <f>D801*0.15</f>
        <v>3.75</v>
      </c>
      <c r="E804" s="90">
        <v>0.98199999999999998</v>
      </c>
      <c r="F804" s="90">
        <v>0.98499999999999999</v>
      </c>
      <c r="G804" s="90">
        <v>0.98799999999999999</v>
      </c>
      <c r="H804" s="90">
        <v>0.98650000000000004</v>
      </c>
      <c r="I804" s="90">
        <v>0.96250000000000002</v>
      </c>
      <c r="J804" s="90">
        <v>0.97</v>
      </c>
      <c r="K804" s="90">
        <v>0.96250000000000002</v>
      </c>
      <c r="L804" s="90">
        <v>0.96250000000000002</v>
      </c>
      <c r="M804" s="8"/>
    </row>
    <row r="805" spans="1:13">
      <c r="A805" s="88" t="s">
        <v>689</v>
      </c>
      <c r="B805" s="89">
        <f>B801*0.3</f>
        <v>3.3</v>
      </c>
      <c r="C805" s="89">
        <f>(100-D805)/100</f>
        <v>0.92500000000000004</v>
      </c>
      <c r="D805" s="89">
        <f>D801*0.3</f>
        <v>7.5</v>
      </c>
      <c r="E805" s="90">
        <v>0.95199999999999996</v>
      </c>
      <c r="F805" s="90">
        <v>0.96</v>
      </c>
      <c r="G805" s="90">
        <v>0.96799999999999997</v>
      </c>
      <c r="H805" s="90">
        <v>0.96399999999999997</v>
      </c>
      <c r="I805" s="90">
        <v>0.9</v>
      </c>
      <c r="J805" s="90">
        <v>0.92</v>
      </c>
      <c r="K805" s="90">
        <v>0.9</v>
      </c>
      <c r="L805" s="90">
        <v>0.9</v>
      </c>
      <c r="M805" s="8"/>
    </row>
    <row r="806" spans="1:13">
      <c r="A806" s="91" t="s">
        <v>883</v>
      </c>
      <c r="B806" s="85">
        <v>11</v>
      </c>
      <c r="C806" s="85"/>
      <c r="D806" s="85">
        <v>25</v>
      </c>
      <c r="E806" s="86">
        <f t="shared" ref="E806:L806" si="188">1 - (E807)</f>
        <v>2.4000000000000021E-2</v>
      </c>
      <c r="F806" s="86">
        <f t="shared" si="188"/>
        <v>2.0000000000000018E-2</v>
      </c>
      <c r="G806" s="86">
        <f t="shared" si="188"/>
        <v>1.6000000000000014E-2</v>
      </c>
      <c r="H806" s="86">
        <f t="shared" si="188"/>
        <v>1.8000000000000016E-2</v>
      </c>
      <c r="I806" s="87">
        <f t="shared" si="188"/>
        <v>5.0000000000000044E-2</v>
      </c>
      <c r="J806" s="87">
        <f t="shared" si="188"/>
        <v>4.0000000000000036E-2</v>
      </c>
      <c r="K806" s="87">
        <f t="shared" si="188"/>
        <v>4.0000000000000036E-2</v>
      </c>
      <c r="L806" s="87">
        <f t="shared" si="188"/>
        <v>6.9999999999999951E-2</v>
      </c>
      <c r="M806" s="8"/>
    </row>
    <row r="807" spans="1:13">
      <c r="A807" s="88" t="s">
        <v>686</v>
      </c>
      <c r="B807" s="89">
        <f>B806*0.15</f>
        <v>1.65</v>
      </c>
      <c r="C807" s="89">
        <f>(100-D807)/100</f>
        <v>0.96250000000000002</v>
      </c>
      <c r="D807" s="89">
        <f>D806*0.15</f>
        <v>3.75</v>
      </c>
      <c r="E807" s="90">
        <v>0.97599999999999998</v>
      </c>
      <c r="F807" s="90">
        <v>0.98</v>
      </c>
      <c r="G807" s="90">
        <v>0.98399999999999999</v>
      </c>
      <c r="H807" s="90">
        <v>0.98199999999999998</v>
      </c>
      <c r="I807" s="90">
        <v>0.95</v>
      </c>
      <c r="J807" s="90">
        <v>0.96</v>
      </c>
      <c r="K807" s="90">
        <v>0.96</v>
      </c>
      <c r="L807" s="90">
        <v>0.93</v>
      </c>
      <c r="M807" s="8"/>
    </row>
    <row r="808" spans="1:13">
      <c r="A808" s="84" t="s">
        <v>884</v>
      </c>
      <c r="B808" s="85">
        <v>11</v>
      </c>
      <c r="C808" s="85"/>
      <c r="D808" s="85">
        <v>25</v>
      </c>
      <c r="E808" s="86">
        <f t="shared" ref="E808:L808" si="189">1 - (E809) * (E810) * (E811) * (E812)</f>
        <v>0.14231837184000007</v>
      </c>
      <c r="F808" s="86">
        <f t="shared" si="189"/>
        <v>0.11964640000000004</v>
      </c>
      <c r="G808" s="86">
        <f t="shared" si="189"/>
        <v>9.6561418240000085E-2</v>
      </c>
      <c r="H808" s="86">
        <f t="shared" si="189"/>
        <v>0.10815581934000007</v>
      </c>
      <c r="I808" s="87">
        <f t="shared" si="189"/>
        <v>0.27992968750000002</v>
      </c>
      <c r="J808" s="87">
        <f t="shared" si="189"/>
        <v>0.27992968750000002</v>
      </c>
      <c r="K808" s="87">
        <f t="shared" si="189"/>
        <v>0.27992968750000002</v>
      </c>
      <c r="L808" s="87">
        <f t="shared" si="189"/>
        <v>0.27992968750000002</v>
      </c>
      <c r="M808" s="8"/>
    </row>
    <row r="809" spans="1:13">
      <c r="A809" s="88" t="s">
        <v>686</v>
      </c>
      <c r="B809" s="89">
        <f>B808*0.15</f>
        <v>1.65</v>
      </c>
      <c r="C809" s="89">
        <f>(100-D809)/100</f>
        <v>0.96250000000000002</v>
      </c>
      <c r="D809" s="89">
        <f>D808*0.15</f>
        <v>3.75</v>
      </c>
      <c r="E809" s="90">
        <v>0.97599999999999998</v>
      </c>
      <c r="F809" s="90">
        <v>0.98</v>
      </c>
      <c r="G809" s="90">
        <v>0.98399999999999999</v>
      </c>
      <c r="H809" s="90">
        <v>0.98199999999999998</v>
      </c>
      <c r="I809" s="90">
        <v>0.95</v>
      </c>
      <c r="J809" s="90">
        <v>0.95</v>
      </c>
      <c r="K809" s="90">
        <v>0.95</v>
      </c>
      <c r="L809" s="90">
        <v>0.95</v>
      </c>
      <c r="M809" s="8"/>
    </row>
    <row r="810" spans="1:13">
      <c r="A810" s="88" t="s">
        <v>687</v>
      </c>
      <c r="B810" s="89">
        <f>B808*0.4</f>
        <v>4.4000000000000004</v>
      </c>
      <c r="C810" s="89">
        <f>(100-D810)/100</f>
        <v>0.9</v>
      </c>
      <c r="D810" s="89">
        <f>D808*0.4</f>
        <v>10</v>
      </c>
      <c r="E810" s="90">
        <v>0.94</v>
      </c>
      <c r="F810" s="90">
        <v>0.95</v>
      </c>
      <c r="G810" s="90">
        <v>0.96</v>
      </c>
      <c r="H810" s="90">
        <v>0.95499999999999996</v>
      </c>
      <c r="I810" s="90">
        <v>0.875</v>
      </c>
      <c r="J810" s="90">
        <v>0.875</v>
      </c>
      <c r="K810" s="90">
        <v>0.875</v>
      </c>
      <c r="L810" s="90">
        <v>0.875</v>
      </c>
      <c r="M810" s="8"/>
    </row>
    <row r="811" spans="1:13">
      <c r="A811" s="88" t="s">
        <v>688</v>
      </c>
      <c r="B811" s="89">
        <f>B808*0.15</f>
        <v>1.65</v>
      </c>
      <c r="C811" s="89">
        <f>(100-D811)/100</f>
        <v>0.96250000000000002</v>
      </c>
      <c r="D811" s="89">
        <f>D808*0.15</f>
        <v>3.75</v>
      </c>
      <c r="E811" s="90">
        <v>0.98199999999999998</v>
      </c>
      <c r="F811" s="90">
        <v>0.98499999999999999</v>
      </c>
      <c r="G811" s="90">
        <v>0.98799999999999999</v>
      </c>
      <c r="H811" s="90">
        <v>0.98650000000000004</v>
      </c>
      <c r="I811" s="90">
        <v>0.96250000000000002</v>
      </c>
      <c r="J811" s="90">
        <v>0.96250000000000002</v>
      </c>
      <c r="K811" s="90">
        <v>0.96250000000000002</v>
      </c>
      <c r="L811" s="90">
        <v>0.96250000000000002</v>
      </c>
      <c r="M811" s="8"/>
    </row>
    <row r="812" spans="1:13">
      <c r="A812" s="88" t="s">
        <v>689</v>
      </c>
      <c r="B812" s="89">
        <f>B808*0.3</f>
        <v>3.3</v>
      </c>
      <c r="C812" s="89">
        <f>(100-D812)/100</f>
        <v>0.92500000000000004</v>
      </c>
      <c r="D812" s="89">
        <f>D808*0.3</f>
        <v>7.5</v>
      </c>
      <c r="E812" s="90">
        <v>0.95199999999999996</v>
      </c>
      <c r="F812" s="90">
        <v>0.96</v>
      </c>
      <c r="G812" s="90">
        <v>0.96799999999999997</v>
      </c>
      <c r="H812" s="90">
        <v>0.96399999999999997</v>
      </c>
      <c r="I812" s="90">
        <v>0.9</v>
      </c>
      <c r="J812" s="90">
        <v>0.9</v>
      </c>
      <c r="K812" s="90">
        <v>0.9</v>
      </c>
      <c r="L812" s="90">
        <v>0.9</v>
      </c>
      <c r="M812" s="8"/>
    </row>
    <row r="813" spans="1:13">
      <c r="A813" s="91" t="s">
        <v>885</v>
      </c>
      <c r="B813" s="85">
        <v>10</v>
      </c>
      <c r="C813" s="85"/>
      <c r="D813" s="85">
        <v>20</v>
      </c>
      <c r="E813" s="86">
        <f t="shared" ref="E813:L813" si="190">1 - (E814) * (E815) * (E816) * (E817)</f>
        <v>0.13103372853999995</v>
      </c>
      <c r="F813" s="86">
        <f t="shared" si="190"/>
        <v>0.10815581934000007</v>
      </c>
      <c r="G813" s="86">
        <f t="shared" si="190"/>
        <v>8.4862626940000019E-2</v>
      </c>
      <c r="H813" s="86">
        <f t="shared" si="190"/>
        <v>9.6561418240000085E-2</v>
      </c>
      <c r="I813" s="87">
        <f t="shared" si="190"/>
        <v>0.35656423374000001</v>
      </c>
      <c r="J813" s="87">
        <f t="shared" si="190"/>
        <v>0.37480633750000003</v>
      </c>
      <c r="K813" s="87">
        <f t="shared" si="190"/>
        <v>0.30936446464000011</v>
      </c>
      <c r="L813" s="87">
        <f t="shared" si="190"/>
        <v>0.27992968750000002</v>
      </c>
      <c r="M813" s="8"/>
    </row>
    <row r="814" spans="1:13">
      <c r="A814" s="88" t="s">
        <v>686</v>
      </c>
      <c r="B814" s="89">
        <f>B813*0.15</f>
        <v>1.5</v>
      </c>
      <c r="C814" s="89">
        <f>(100-D814)/100</f>
        <v>0.97</v>
      </c>
      <c r="D814" s="89">
        <f>D813*0.15</f>
        <v>3</v>
      </c>
      <c r="E814" s="90">
        <v>0.97799999999999998</v>
      </c>
      <c r="F814" s="90">
        <v>0.98199999999999998</v>
      </c>
      <c r="G814" s="90">
        <v>0.98599999999999999</v>
      </c>
      <c r="H814" s="90">
        <v>0.98399999999999999</v>
      </c>
      <c r="I814" s="90">
        <v>0.93400000000000005</v>
      </c>
      <c r="J814" s="90">
        <v>0.93</v>
      </c>
      <c r="K814" s="90">
        <v>0.94399999999999995</v>
      </c>
      <c r="L814" s="90">
        <v>0.95</v>
      </c>
      <c r="M814" s="8"/>
    </row>
    <row r="815" spans="1:13">
      <c r="A815" s="88" t="s">
        <v>687</v>
      </c>
      <c r="B815" s="89">
        <f>B813*0.4</f>
        <v>4</v>
      </c>
      <c r="C815" s="89">
        <f>(100-D815)/100</f>
        <v>0.92</v>
      </c>
      <c r="D815" s="89">
        <f>D813*0.4</f>
        <v>8</v>
      </c>
      <c r="E815" s="90">
        <v>0.94499999999999995</v>
      </c>
      <c r="F815" s="90">
        <v>0.95499999999999996</v>
      </c>
      <c r="G815" s="90">
        <v>0.96499999999999997</v>
      </c>
      <c r="H815" s="90">
        <v>0.96</v>
      </c>
      <c r="I815" s="90">
        <v>0.83499999999999996</v>
      </c>
      <c r="J815" s="90">
        <v>0.82499999999999996</v>
      </c>
      <c r="K815" s="90">
        <v>0.86</v>
      </c>
      <c r="L815" s="90">
        <v>0.875</v>
      </c>
      <c r="M815" s="8"/>
    </row>
    <row r="816" spans="1:13">
      <c r="A816" s="88" t="s">
        <v>688</v>
      </c>
      <c r="B816" s="89">
        <f>B813*0.15</f>
        <v>1.5</v>
      </c>
      <c r="C816" s="89">
        <f>(100-D816)/100</f>
        <v>0.97</v>
      </c>
      <c r="D816" s="89">
        <f>D813*0.15</f>
        <v>3</v>
      </c>
      <c r="E816" s="90">
        <v>0.98350000000000004</v>
      </c>
      <c r="F816" s="90">
        <v>0.98650000000000004</v>
      </c>
      <c r="G816" s="90">
        <v>0.98950000000000005</v>
      </c>
      <c r="H816" s="90">
        <v>0.98799999999999999</v>
      </c>
      <c r="I816" s="90">
        <v>0.95050000000000001</v>
      </c>
      <c r="J816" s="90">
        <v>0.94750000000000001</v>
      </c>
      <c r="K816" s="90">
        <v>0.95799999999999996</v>
      </c>
      <c r="L816" s="90">
        <v>0.96250000000000002</v>
      </c>
      <c r="M816" s="8"/>
    </row>
    <row r="817" spans="1:13">
      <c r="A817" s="88" t="s">
        <v>689</v>
      </c>
      <c r="B817" s="89">
        <f>B813*0.3</f>
        <v>3</v>
      </c>
      <c r="C817" s="89">
        <f>(100-D817)/100</f>
        <v>0.94</v>
      </c>
      <c r="D817" s="89">
        <f>D813*0.3</f>
        <v>6</v>
      </c>
      <c r="E817" s="90">
        <v>0.95599999999999996</v>
      </c>
      <c r="F817" s="90">
        <v>0.96399999999999997</v>
      </c>
      <c r="G817" s="90">
        <v>0.97199999999999998</v>
      </c>
      <c r="H817" s="90">
        <v>0.96799999999999997</v>
      </c>
      <c r="I817" s="90">
        <v>0.86799999999999999</v>
      </c>
      <c r="J817" s="90">
        <v>0.86</v>
      </c>
      <c r="K817" s="90">
        <v>0.88800000000000001</v>
      </c>
      <c r="L817" s="90">
        <v>0.9</v>
      </c>
      <c r="M817" s="8"/>
    </row>
    <row r="818" spans="1:13">
      <c r="A818" s="84" t="s">
        <v>886</v>
      </c>
      <c r="B818" s="85">
        <v>10</v>
      </c>
      <c r="C818" s="85"/>
      <c r="D818" s="85">
        <v>20</v>
      </c>
      <c r="E818" s="86">
        <f>1 -  (E819) * (E820) * (E821)</f>
        <v>0.11148643000000014</v>
      </c>
      <c r="F818" s="86">
        <f>1 -  (F819) * (F820) * (F821)</f>
        <v>0.11148643000000014</v>
      </c>
      <c r="G818" s="86">
        <f>1 -  (G819) * (G820) * (G821)</f>
        <v>7.1868790000000016E-2</v>
      </c>
      <c r="H818" s="86">
        <f>1 -  (H819) * (H820) * (H821)</f>
        <v>8.187136000000006E-2</v>
      </c>
      <c r="I818" s="87">
        <f>1 - (I819) * (I820)  * (I821)</f>
        <v>0.24203125000000003</v>
      </c>
      <c r="J818" s="87">
        <f>1 - (J819) * (J820)  * (J821)</f>
        <v>0.24203125000000003</v>
      </c>
      <c r="K818" s="87">
        <f>1 - (K819) * (K820)  * (K821)</f>
        <v>0.24203125000000003</v>
      </c>
      <c r="L818" s="87">
        <f>1 - (L819) * (L820)  * (L821)</f>
        <v>0.32774875000000003</v>
      </c>
      <c r="M818" s="8"/>
    </row>
    <row r="819" spans="1:13">
      <c r="A819" s="88" t="s">
        <v>687</v>
      </c>
      <c r="B819" s="89">
        <f>B818*0.4</f>
        <v>4</v>
      </c>
      <c r="C819" s="89">
        <f>(100-D819)/100</f>
        <v>0.92</v>
      </c>
      <c r="D819" s="89">
        <f>D818*0.4</f>
        <v>8</v>
      </c>
      <c r="E819" s="90">
        <v>0.94499999999999995</v>
      </c>
      <c r="F819" s="90">
        <v>0.94499999999999995</v>
      </c>
      <c r="G819" s="90">
        <v>0.96499999999999997</v>
      </c>
      <c r="H819" s="90">
        <v>0.96</v>
      </c>
      <c r="I819" s="90">
        <v>0.875</v>
      </c>
      <c r="J819" s="90">
        <v>0.875</v>
      </c>
      <c r="K819" s="90">
        <v>0.875</v>
      </c>
      <c r="L819" s="90">
        <v>0.82499999999999996</v>
      </c>
      <c r="M819" s="8"/>
    </row>
    <row r="820" spans="1:13">
      <c r="A820" s="88" t="s">
        <v>688</v>
      </c>
      <c r="B820" s="89">
        <f>B818*0.15</f>
        <v>1.5</v>
      </c>
      <c r="C820" s="89">
        <f>(100-D820)/100</f>
        <v>0.97</v>
      </c>
      <c r="D820" s="89">
        <f>D818*0.15</f>
        <v>3</v>
      </c>
      <c r="E820" s="90">
        <v>0.98350000000000004</v>
      </c>
      <c r="F820" s="90">
        <v>0.98350000000000004</v>
      </c>
      <c r="G820" s="90">
        <v>0.98950000000000005</v>
      </c>
      <c r="H820" s="90">
        <v>0.98799999999999999</v>
      </c>
      <c r="I820" s="90">
        <v>0.96250000000000002</v>
      </c>
      <c r="J820" s="90">
        <v>0.96250000000000002</v>
      </c>
      <c r="K820" s="90">
        <v>0.96250000000000002</v>
      </c>
      <c r="L820" s="90">
        <v>0.94750000000000001</v>
      </c>
      <c r="M820" s="8"/>
    </row>
    <row r="821" spans="1:13">
      <c r="A821" s="88" t="s">
        <v>689</v>
      </c>
      <c r="B821" s="89">
        <f>B818*0.3</f>
        <v>3</v>
      </c>
      <c r="C821" s="89">
        <f>(100-D821)/100</f>
        <v>0.94</v>
      </c>
      <c r="D821" s="89">
        <f>D818*0.3</f>
        <v>6</v>
      </c>
      <c r="E821" s="90">
        <v>0.95599999999999996</v>
      </c>
      <c r="F821" s="90">
        <v>0.95599999999999996</v>
      </c>
      <c r="G821" s="90">
        <v>0.97199999999999998</v>
      </c>
      <c r="H821" s="90">
        <v>0.96799999999999997</v>
      </c>
      <c r="I821" s="90">
        <v>0.9</v>
      </c>
      <c r="J821" s="90">
        <v>0.9</v>
      </c>
      <c r="K821" s="90">
        <v>0.9</v>
      </c>
      <c r="L821" s="90">
        <v>0.86</v>
      </c>
      <c r="M821" s="8"/>
    </row>
    <row r="822" spans="1:13">
      <c r="A822" s="91" t="s">
        <v>887</v>
      </c>
      <c r="B822" s="85">
        <v>10</v>
      </c>
      <c r="C822" s="85"/>
      <c r="D822" s="85">
        <v>20</v>
      </c>
      <c r="E822" s="86">
        <f t="shared" ref="E822:L822" si="191">1 - (E823) * (E824) * (E825) * (E826)</f>
        <v>0.13103372853999995</v>
      </c>
      <c r="F822" s="86">
        <f t="shared" si="191"/>
        <v>0.10815581934000007</v>
      </c>
      <c r="G822" s="86">
        <f t="shared" si="191"/>
        <v>8.4862626940000019E-2</v>
      </c>
      <c r="H822" s="86">
        <f t="shared" si="191"/>
        <v>9.6561418240000085E-2</v>
      </c>
      <c r="I822" s="87">
        <f t="shared" si="191"/>
        <v>0.37480633750000003</v>
      </c>
      <c r="J822" s="87">
        <f t="shared" si="191"/>
        <v>0.27992968750000002</v>
      </c>
      <c r="K822" s="87">
        <f t="shared" si="191"/>
        <v>0.22896640000000001</v>
      </c>
      <c r="L822" s="87">
        <f t="shared" si="191"/>
        <v>0.22896640000000001</v>
      </c>
      <c r="M822" s="8"/>
    </row>
    <row r="823" spans="1:13">
      <c r="A823" s="88" t="s">
        <v>686</v>
      </c>
      <c r="B823" s="89">
        <f>B822*0.15</f>
        <v>1.5</v>
      </c>
      <c r="C823" s="89">
        <f>(100-D823)/100</f>
        <v>0.97</v>
      </c>
      <c r="D823" s="89">
        <f>D822*0.15</f>
        <v>3</v>
      </c>
      <c r="E823" s="90">
        <v>0.97799999999999998</v>
      </c>
      <c r="F823" s="90">
        <v>0.98199999999999998</v>
      </c>
      <c r="G823" s="90">
        <v>0.98599999999999999</v>
      </c>
      <c r="H823" s="90">
        <v>0.98399999999999999</v>
      </c>
      <c r="I823" s="90">
        <v>0.93</v>
      </c>
      <c r="J823" s="90">
        <v>0.95</v>
      </c>
      <c r="K823" s="90">
        <v>0.96</v>
      </c>
      <c r="L823" s="90">
        <v>0.96</v>
      </c>
      <c r="M823" s="8"/>
    </row>
    <row r="824" spans="1:13">
      <c r="A824" s="88" t="s">
        <v>687</v>
      </c>
      <c r="B824" s="89">
        <f>B822*0.4</f>
        <v>4</v>
      </c>
      <c r="C824" s="89">
        <f>(100-D824)/100</f>
        <v>0.92</v>
      </c>
      <c r="D824" s="89">
        <f>D822*0.4</f>
        <v>8</v>
      </c>
      <c r="E824" s="90">
        <v>0.94499999999999995</v>
      </c>
      <c r="F824" s="90">
        <v>0.95499999999999996</v>
      </c>
      <c r="G824" s="90">
        <v>0.96499999999999997</v>
      </c>
      <c r="H824" s="90">
        <v>0.96</v>
      </c>
      <c r="I824" s="90">
        <v>0.82499999999999996</v>
      </c>
      <c r="J824" s="90">
        <v>0.875</v>
      </c>
      <c r="K824" s="90">
        <v>0.9</v>
      </c>
      <c r="L824" s="90">
        <v>0.9</v>
      </c>
      <c r="M824" s="8"/>
    </row>
    <row r="825" spans="1:13">
      <c r="A825" s="88" t="s">
        <v>688</v>
      </c>
      <c r="B825" s="89">
        <f>B822*0.15</f>
        <v>1.5</v>
      </c>
      <c r="C825" s="89">
        <f>(100-D825)/100</f>
        <v>0.97</v>
      </c>
      <c r="D825" s="89">
        <f>D822*0.15</f>
        <v>3</v>
      </c>
      <c r="E825" s="90">
        <v>0.98350000000000004</v>
      </c>
      <c r="F825" s="90">
        <v>0.98650000000000004</v>
      </c>
      <c r="G825" s="90">
        <v>0.98950000000000005</v>
      </c>
      <c r="H825" s="90">
        <v>0.98799999999999999</v>
      </c>
      <c r="I825" s="90">
        <v>0.94750000000000001</v>
      </c>
      <c r="J825" s="90">
        <v>0.96250000000000002</v>
      </c>
      <c r="K825" s="90">
        <v>0.97</v>
      </c>
      <c r="L825" s="90">
        <v>0.97</v>
      </c>
      <c r="M825" s="8"/>
    </row>
    <row r="826" spans="1:13">
      <c r="A826" s="88" t="s">
        <v>689</v>
      </c>
      <c r="B826" s="89">
        <f>B822*0.3</f>
        <v>3</v>
      </c>
      <c r="C826" s="89">
        <f>(100-D826)/100</f>
        <v>0.94</v>
      </c>
      <c r="D826" s="89">
        <f>D822*0.3</f>
        <v>6</v>
      </c>
      <c r="E826" s="90">
        <v>0.95599999999999996</v>
      </c>
      <c r="F826" s="90">
        <v>0.96399999999999997</v>
      </c>
      <c r="G826" s="90">
        <v>0.97199999999999998</v>
      </c>
      <c r="H826" s="90">
        <v>0.96799999999999997</v>
      </c>
      <c r="I826" s="90">
        <v>0.86</v>
      </c>
      <c r="J826" s="90">
        <v>0.9</v>
      </c>
      <c r="K826" s="90">
        <v>0.92</v>
      </c>
      <c r="L826" s="90">
        <v>0.92</v>
      </c>
      <c r="M826" s="8"/>
    </row>
    <row r="827" spans="1:13">
      <c r="A827" s="84" t="s">
        <v>888</v>
      </c>
      <c r="B827" s="85">
        <v>10</v>
      </c>
      <c r="C827" s="85"/>
      <c r="D827" s="85">
        <v>20</v>
      </c>
      <c r="E827" s="86">
        <f>1 -  (E828) * (E829) * (E830)</f>
        <v>0.11148643000000014</v>
      </c>
      <c r="F827" s="86">
        <f>1 -  (F828) * (F829) * (F830)</f>
        <v>9.1808370000000084E-2</v>
      </c>
      <c r="G827" s="86">
        <f>1 -  (G828) * (G829) * (G830)</f>
        <v>7.1868790000000016E-2</v>
      </c>
      <c r="H827" s="86">
        <f>1 -  (H828) * (H829) * (H830)</f>
        <v>8.187136000000006E-2</v>
      </c>
      <c r="I827" s="87">
        <f>1 - (I828) * (I829)  * (I830)</f>
        <v>0.26839456000000006</v>
      </c>
      <c r="J827" s="87">
        <f>1 - (J828) * (J829)  * (J830)</f>
        <v>0.24203125000000003</v>
      </c>
      <c r="K827" s="87">
        <f>1 - (K828) * (K829)  * (K830)</f>
        <v>0.32774875000000003</v>
      </c>
      <c r="L827" s="87">
        <f>1 - (L828) * (L829)  * (L830)</f>
        <v>0.26839456000000006</v>
      </c>
      <c r="M827" s="8"/>
    </row>
    <row r="828" spans="1:13">
      <c r="A828" s="88" t="s">
        <v>687</v>
      </c>
      <c r="B828" s="89">
        <f>B827*0.4</f>
        <v>4</v>
      </c>
      <c r="C828" s="89">
        <f>(100-D828)/100</f>
        <v>0.92</v>
      </c>
      <c r="D828" s="89">
        <f>D827*0.4</f>
        <v>8</v>
      </c>
      <c r="E828" s="90">
        <v>0.94499999999999995</v>
      </c>
      <c r="F828" s="90">
        <v>0.95499999999999996</v>
      </c>
      <c r="G828" s="90">
        <v>0.96499999999999997</v>
      </c>
      <c r="H828" s="90">
        <v>0.96</v>
      </c>
      <c r="I828" s="90">
        <v>0.86</v>
      </c>
      <c r="J828" s="90">
        <v>0.875</v>
      </c>
      <c r="K828" s="90">
        <v>0.82499999999999996</v>
      </c>
      <c r="L828" s="90">
        <v>0.86</v>
      </c>
      <c r="M828" s="8"/>
    </row>
    <row r="829" spans="1:13">
      <c r="A829" s="88" t="s">
        <v>688</v>
      </c>
      <c r="B829" s="89">
        <f>B827*0.15</f>
        <v>1.5</v>
      </c>
      <c r="C829" s="89">
        <f>(100-D829)/100</f>
        <v>0.97</v>
      </c>
      <c r="D829" s="89">
        <f>D827*0.15</f>
        <v>3</v>
      </c>
      <c r="E829" s="90">
        <v>0.98350000000000004</v>
      </c>
      <c r="F829" s="90">
        <v>0.98650000000000004</v>
      </c>
      <c r="G829" s="90">
        <v>0.98950000000000005</v>
      </c>
      <c r="H829" s="90">
        <v>0.98799999999999999</v>
      </c>
      <c r="I829" s="90">
        <v>0.95799999999999996</v>
      </c>
      <c r="J829" s="90">
        <v>0.96250000000000002</v>
      </c>
      <c r="K829" s="90">
        <v>0.94750000000000001</v>
      </c>
      <c r="L829" s="90">
        <v>0.95799999999999996</v>
      </c>
      <c r="M829" s="8"/>
    </row>
    <row r="830" spans="1:13">
      <c r="A830" s="88" t="s">
        <v>689</v>
      </c>
      <c r="B830" s="89">
        <f>B827*0.3</f>
        <v>3</v>
      </c>
      <c r="C830" s="89">
        <f>(100-D830)/100</f>
        <v>0.94</v>
      </c>
      <c r="D830" s="89">
        <f>D827*0.3</f>
        <v>6</v>
      </c>
      <c r="E830" s="90">
        <v>0.95599999999999996</v>
      </c>
      <c r="F830" s="90">
        <v>0.96399999999999997</v>
      </c>
      <c r="G830" s="90">
        <v>0.97199999999999998</v>
      </c>
      <c r="H830" s="90">
        <v>0.96799999999999997</v>
      </c>
      <c r="I830" s="90">
        <v>0.88800000000000001</v>
      </c>
      <c r="J830" s="90">
        <v>0.9</v>
      </c>
      <c r="K830" s="90">
        <v>0.86</v>
      </c>
      <c r="L830" s="90">
        <v>0.88800000000000001</v>
      </c>
      <c r="M830" s="8"/>
    </row>
    <row r="831" spans="1:13">
      <c r="A831" s="84" t="s">
        <v>889</v>
      </c>
      <c r="B831" s="85">
        <v>10</v>
      </c>
      <c r="C831" s="85"/>
      <c r="D831" s="85">
        <v>20</v>
      </c>
      <c r="E831" s="86">
        <f>1 -  (E832) * (E833) * (E834)</f>
        <v>0.11148643000000014</v>
      </c>
      <c r="F831" s="86">
        <f>1 -  (F832) * (F833) * (F834)</f>
        <v>9.1808370000000084E-2</v>
      </c>
      <c r="G831" s="86">
        <f>1 -  (G832) * (G833) * (G834)</f>
        <v>7.1868790000000016E-2</v>
      </c>
      <c r="H831" s="86">
        <f>1 -  (H832) * (H833) * (H834)</f>
        <v>8.187136000000006E-2</v>
      </c>
      <c r="I831" s="87">
        <f>1 - (I832) * (I833)  * (I834)</f>
        <v>0.24203125000000003</v>
      </c>
      <c r="J831" s="87">
        <f>1 - (J832) * (J833)  * (J834)</f>
        <v>0.24203125000000003</v>
      </c>
      <c r="K831" s="87">
        <f>1 - (K832) * (K833)  * (K834)</f>
        <v>0.32774875000000003</v>
      </c>
      <c r="L831" s="87">
        <f>1 - (L832) * (L833)  * (L834)</f>
        <v>0.24203125000000003</v>
      </c>
      <c r="M831" s="8"/>
    </row>
    <row r="832" spans="1:13">
      <c r="A832" s="88" t="s">
        <v>687</v>
      </c>
      <c r="B832" s="89">
        <f>B831*0.4</f>
        <v>4</v>
      </c>
      <c r="C832" s="89">
        <f>(100-D832)/100</f>
        <v>0.92</v>
      </c>
      <c r="D832" s="89">
        <f>D831*0.4</f>
        <v>8</v>
      </c>
      <c r="E832" s="90">
        <v>0.94499999999999995</v>
      </c>
      <c r="F832" s="90">
        <v>0.95499999999999996</v>
      </c>
      <c r="G832" s="90">
        <v>0.96499999999999997</v>
      </c>
      <c r="H832" s="90">
        <v>0.96</v>
      </c>
      <c r="I832" s="90">
        <v>0.875</v>
      </c>
      <c r="J832" s="90">
        <v>0.875</v>
      </c>
      <c r="K832" s="90">
        <v>0.82499999999999996</v>
      </c>
      <c r="L832" s="90">
        <v>0.875</v>
      </c>
      <c r="M832" s="8"/>
    </row>
    <row r="833" spans="1:13">
      <c r="A833" s="88" t="s">
        <v>688</v>
      </c>
      <c r="B833" s="89">
        <f>B831*0.15</f>
        <v>1.5</v>
      </c>
      <c r="C833" s="89">
        <f>(100-D833)/100</f>
        <v>0.97</v>
      </c>
      <c r="D833" s="89">
        <f>D831*0.15</f>
        <v>3</v>
      </c>
      <c r="E833" s="90">
        <v>0.98350000000000004</v>
      </c>
      <c r="F833" s="90">
        <v>0.98650000000000004</v>
      </c>
      <c r="G833" s="90">
        <v>0.98950000000000005</v>
      </c>
      <c r="H833" s="90">
        <v>0.98799999999999999</v>
      </c>
      <c r="I833" s="90">
        <v>0.96250000000000002</v>
      </c>
      <c r="J833" s="90">
        <v>0.96250000000000002</v>
      </c>
      <c r="K833" s="90">
        <v>0.94750000000000001</v>
      </c>
      <c r="L833" s="90">
        <v>0.96250000000000002</v>
      </c>
      <c r="M833" s="8"/>
    </row>
    <row r="834" spans="1:13">
      <c r="A834" s="88" t="s">
        <v>689</v>
      </c>
      <c r="B834" s="89">
        <f>B831*0.3</f>
        <v>3</v>
      </c>
      <c r="C834" s="89">
        <f>(100-D834)/100</f>
        <v>0.94</v>
      </c>
      <c r="D834" s="89">
        <f>D831*0.3</f>
        <v>6</v>
      </c>
      <c r="E834" s="90">
        <v>0.95599999999999996</v>
      </c>
      <c r="F834" s="90">
        <v>0.96399999999999997</v>
      </c>
      <c r="G834" s="90">
        <v>0.97199999999999998</v>
      </c>
      <c r="H834" s="90">
        <v>0.96799999999999997</v>
      </c>
      <c r="I834" s="90">
        <v>0.9</v>
      </c>
      <c r="J834" s="90">
        <v>0.9</v>
      </c>
      <c r="K834" s="90">
        <v>0.86</v>
      </c>
      <c r="L834" s="90">
        <v>0.9</v>
      </c>
      <c r="M834" s="8"/>
    </row>
    <row r="835" spans="1:13">
      <c r="A835" s="91" t="s">
        <v>890</v>
      </c>
      <c r="B835" s="85">
        <v>10</v>
      </c>
      <c r="C835" s="85"/>
      <c r="D835" s="85">
        <v>20</v>
      </c>
      <c r="E835" s="86">
        <f t="shared" ref="E835:L835" si="192">1 - (E836) * (E837)</f>
        <v>7.5790000000000024E-2</v>
      </c>
      <c r="F835" s="86">
        <f t="shared" si="192"/>
        <v>6.2190000000000079E-2</v>
      </c>
      <c r="G835" s="86">
        <f t="shared" si="192"/>
        <v>4.8510000000000053E-2</v>
      </c>
      <c r="H835" s="86">
        <f t="shared" si="192"/>
        <v>5.5360000000000076E-2</v>
      </c>
      <c r="I835" s="87">
        <f t="shared" si="192"/>
        <v>0.13600000000000001</v>
      </c>
      <c r="J835" s="87">
        <f t="shared" si="192"/>
        <v>0.23275000000000001</v>
      </c>
      <c r="K835" s="87">
        <f t="shared" si="192"/>
        <v>0.2639999999999999</v>
      </c>
      <c r="L835" s="87">
        <f t="shared" si="192"/>
        <v>0.13600000000000001</v>
      </c>
      <c r="M835" s="8"/>
    </row>
    <row r="836" spans="1:13">
      <c r="A836" s="88" t="s">
        <v>686</v>
      </c>
      <c r="B836" s="89">
        <f>B835*0.15</f>
        <v>1.5</v>
      </c>
      <c r="C836" s="89">
        <f>(100-D836)/100</f>
        <v>0.97</v>
      </c>
      <c r="D836" s="89">
        <f>D835*0.15</f>
        <v>3</v>
      </c>
      <c r="E836" s="90">
        <v>0.97799999999999998</v>
      </c>
      <c r="F836" s="90">
        <v>0.98199999999999998</v>
      </c>
      <c r="G836" s="90">
        <v>0.98599999999999999</v>
      </c>
      <c r="H836" s="90">
        <v>0.98399999999999999</v>
      </c>
      <c r="I836" s="90">
        <v>0.96</v>
      </c>
      <c r="J836" s="90">
        <v>0.93</v>
      </c>
      <c r="K836" s="90">
        <v>0.92</v>
      </c>
      <c r="L836" s="90">
        <v>0.96</v>
      </c>
      <c r="M836" s="8"/>
    </row>
    <row r="837" spans="1:13">
      <c r="A837" s="88" t="s">
        <v>689</v>
      </c>
      <c r="B837" s="89">
        <f>B835*0.4</f>
        <v>4</v>
      </c>
      <c r="C837" s="89">
        <f>(100-D837)/100</f>
        <v>0.92</v>
      </c>
      <c r="D837" s="89">
        <f>D835*0.4</f>
        <v>8</v>
      </c>
      <c r="E837" s="90">
        <v>0.94499999999999995</v>
      </c>
      <c r="F837" s="90">
        <v>0.95499999999999996</v>
      </c>
      <c r="G837" s="90">
        <v>0.96499999999999997</v>
      </c>
      <c r="H837" s="90">
        <v>0.96</v>
      </c>
      <c r="I837" s="90">
        <v>0.9</v>
      </c>
      <c r="J837" s="90">
        <v>0.82499999999999996</v>
      </c>
      <c r="K837" s="90">
        <v>0.8</v>
      </c>
      <c r="L837" s="90">
        <v>0.9</v>
      </c>
      <c r="M837" s="8"/>
    </row>
    <row r="838" spans="1:13">
      <c r="A838" s="91" t="s">
        <v>891</v>
      </c>
      <c r="B838" s="85">
        <v>10</v>
      </c>
      <c r="C838" s="85"/>
      <c r="D838" s="85">
        <v>20</v>
      </c>
      <c r="E838" s="86">
        <f t="shared" ref="E838:L838" si="193">1 - (E839) * (E840)</f>
        <v>7.5790000000000024E-2</v>
      </c>
      <c r="F838" s="86">
        <f t="shared" si="193"/>
        <v>6.2190000000000079E-2</v>
      </c>
      <c r="G838" s="86">
        <f t="shared" si="193"/>
        <v>4.8510000000000053E-2</v>
      </c>
      <c r="H838" s="86">
        <f t="shared" si="193"/>
        <v>5.5360000000000076E-2</v>
      </c>
      <c r="I838" s="87">
        <f t="shared" si="193"/>
        <v>0.13600000000000001</v>
      </c>
      <c r="J838" s="87">
        <f t="shared" si="193"/>
        <v>0.23275000000000001</v>
      </c>
      <c r="K838" s="87">
        <f t="shared" si="193"/>
        <v>0.13600000000000001</v>
      </c>
      <c r="L838" s="87">
        <f t="shared" si="193"/>
        <v>0.13600000000000001</v>
      </c>
      <c r="M838" s="8"/>
    </row>
    <row r="839" spans="1:13">
      <c r="A839" s="88" t="s">
        <v>686</v>
      </c>
      <c r="B839" s="89">
        <f>B838*0.15</f>
        <v>1.5</v>
      </c>
      <c r="C839" s="89">
        <f>(100-D839)/100</f>
        <v>0.97</v>
      </c>
      <c r="D839" s="89">
        <f>D838*0.15</f>
        <v>3</v>
      </c>
      <c r="E839" s="90">
        <v>0.97799999999999998</v>
      </c>
      <c r="F839" s="90">
        <v>0.98199999999999998</v>
      </c>
      <c r="G839" s="90">
        <v>0.98599999999999999</v>
      </c>
      <c r="H839" s="90">
        <v>0.98399999999999999</v>
      </c>
      <c r="I839" s="90">
        <v>0.96</v>
      </c>
      <c r="J839" s="90">
        <v>0.93</v>
      </c>
      <c r="K839" s="90">
        <v>0.96</v>
      </c>
      <c r="L839" s="90">
        <v>0.96</v>
      </c>
      <c r="M839" s="8"/>
    </row>
    <row r="840" spans="1:13">
      <c r="A840" s="88" t="s">
        <v>687</v>
      </c>
      <c r="B840" s="89">
        <f>B838*0.4</f>
        <v>4</v>
      </c>
      <c r="C840" s="89">
        <f>(100-D840)/100</f>
        <v>0.92</v>
      </c>
      <c r="D840" s="89">
        <f>D838*0.4</f>
        <v>8</v>
      </c>
      <c r="E840" s="90">
        <v>0.94499999999999995</v>
      </c>
      <c r="F840" s="90">
        <v>0.95499999999999996</v>
      </c>
      <c r="G840" s="90">
        <v>0.96499999999999997</v>
      </c>
      <c r="H840" s="90">
        <v>0.96</v>
      </c>
      <c r="I840" s="90">
        <v>0.9</v>
      </c>
      <c r="J840" s="90">
        <v>0.82499999999999996</v>
      </c>
      <c r="K840" s="90">
        <v>0.9</v>
      </c>
      <c r="L840" s="90">
        <v>0.9</v>
      </c>
      <c r="M840" s="8"/>
    </row>
    <row r="841" spans="1:13">
      <c r="A841" s="91" t="s">
        <v>892</v>
      </c>
      <c r="B841" s="85">
        <v>10</v>
      </c>
      <c r="C841" s="85"/>
      <c r="D841" s="85">
        <v>20</v>
      </c>
      <c r="E841" s="86">
        <f t="shared" ref="E841:L841" si="194">1 - (E842)</f>
        <v>2.200000000000002E-2</v>
      </c>
      <c r="F841" s="86">
        <f t="shared" si="194"/>
        <v>1.8000000000000016E-2</v>
      </c>
      <c r="G841" s="86">
        <f t="shared" si="194"/>
        <v>1.4000000000000012E-2</v>
      </c>
      <c r="H841" s="86">
        <f t="shared" si="194"/>
        <v>1.6000000000000014E-2</v>
      </c>
      <c r="I841" s="87">
        <f t="shared" si="194"/>
        <v>6.9999999999999951E-2</v>
      </c>
      <c r="J841" s="87">
        <f t="shared" si="194"/>
        <v>4.0000000000000036E-2</v>
      </c>
      <c r="K841" s="87">
        <f t="shared" si="194"/>
        <v>4.0000000000000036E-2</v>
      </c>
      <c r="L841" s="87">
        <f t="shared" si="194"/>
        <v>6.9999999999999951E-2</v>
      </c>
      <c r="M841" s="8"/>
    </row>
    <row r="842" spans="1:13">
      <c r="A842" s="88" t="s">
        <v>686</v>
      </c>
      <c r="B842" s="89">
        <f>B841*0.15</f>
        <v>1.5</v>
      </c>
      <c r="C842" s="89">
        <f>(100-D842)/100</f>
        <v>0.97</v>
      </c>
      <c r="D842" s="89">
        <f>D841*0.15</f>
        <v>3</v>
      </c>
      <c r="E842" s="90">
        <v>0.97799999999999998</v>
      </c>
      <c r="F842" s="90">
        <v>0.98199999999999998</v>
      </c>
      <c r="G842" s="90">
        <v>0.98599999999999999</v>
      </c>
      <c r="H842" s="90">
        <v>0.98399999999999999</v>
      </c>
      <c r="I842" s="90">
        <v>0.93</v>
      </c>
      <c r="J842" s="90">
        <v>0.96</v>
      </c>
      <c r="K842" s="90">
        <v>0.96</v>
      </c>
      <c r="L842" s="90">
        <v>0.93</v>
      </c>
      <c r="M842" s="8"/>
    </row>
    <row r="843" spans="1:13">
      <c r="A843" s="212" t="s">
        <v>893</v>
      </c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8"/>
    </row>
    <row r="844" spans="1:13">
      <c r="A844" s="7" t="s">
        <v>679</v>
      </c>
      <c r="B844" s="7" t="s">
        <v>33</v>
      </c>
      <c r="C844" s="7"/>
      <c r="D844" s="7" t="s">
        <v>680</v>
      </c>
      <c r="E844" s="7" t="s">
        <v>681</v>
      </c>
      <c r="F844" s="7" t="s">
        <v>682</v>
      </c>
      <c r="G844" s="7" t="s">
        <v>683</v>
      </c>
      <c r="H844" s="7" t="s">
        <v>684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>
      <c r="A845" s="91" t="s">
        <v>894</v>
      </c>
      <c r="B845" s="85">
        <v>9.4</v>
      </c>
      <c r="C845" s="85"/>
      <c r="D845" s="85">
        <v>20</v>
      </c>
      <c r="E845" s="86">
        <f t="shared" ref="E845:L845" si="195">1 - (E846) * (E847) * (E848) * (E849)</f>
        <v>0.10815581934000007</v>
      </c>
      <c r="F845" s="86">
        <f t="shared" si="195"/>
        <v>8.4862626940000019E-2</v>
      </c>
      <c r="G845" s="86">
        <f t="shared" si="195"/>
        <v>6.1149587499999991E-2</v>
      </c>
      <c r="H845" s="86">
        <f t="shared" si="195"/>
        <v>7.3058874240000016E-2</v>
      </c>
      <c r="I845" s="87">
        <f t="shared" si="195"/>
        <v>0.37480633750000003</v>
      </c>
      <c r="J845" s="87">
        <f t="shared" si="195"/>
        <v>0.41885439999999996</v>
      </c>
      <c r="K845" s="87">
        <f t="shared" si="195"/>
        <v>0.37480633750000003</v>
      </c>
      <c r="L845" s="87">
        <f t="shared" si="195"/>
        <v>0.41885439999999996</v>
      </c>
      <c r="M845" s="8"/>
    </row>
    <row r="846" spans="1:13">
      <c r="A846" s="88" t="s">
        <v>686</v>
      </c>
      <c r="B846" s="89">
        <f>B845*0.15</f>
        <v>1.41</v>
      </c>
      <c r="C846" s="89">
        <f>(100-D846)/100</f>
        <v>0.97</v>
      </c>
      <c r="D846" s="89">
        <f>D845*0.15</f>
        <v>3</v>
      </c>
      <c r="E846" s="90">
        <v>0.98199999999999998</v>
      </c>
      <c r="F846" s="90">
        <v>0.98599999999999999</v>
      </c>
      <c r="G846" s="90">
        <v>0.99</v>
      </c>
      <c r="H846" s="90">
        <v>0.98799999999999999</v>
      </c>
      <c r="I846" s="90">
        <v>0.93</v>
      </c>
      <c r="J846" s="90">
        <v>0.92</v>
      </c>
      <c r="K846" s="90">
        <v>0.93</v>
      </c>
      <c r="L846" s="90">
        <v>0.92</v>
      </c>
      <c r="M846" s="8"/>
    </row>
    <row r="847" spans="1:13">
      <c r="A847" s="88" t="s">
        <v>687</v>
      </c>
      <c r="B847" s="89">
        <f>B845*0.4</f>
        <v>3.7600000000000002</v>
      </c>
      <c r="C847" s="89">
        <f>(100-D847)/100</f>
        <v>0.92</v>
      </c>
      <c r="D847" s="89">
        <f>D845*0.4</f>
        <v>8</v>
      </c>
      <c r="E847" s="90">
        <v>0.95499999999999996</v>
      </c>
      <c r="F847" s="90">
        <v>0.96499999999999997</v>
      </c>
      <c r="G847" s="90">
        <v>0.97499999999999998</v>
      </c>
      <c r="H847" s="90">
        <v>0.97</v>
      </c>
      <c r="I847" s="90">
        <v>0.82499999999999996</v>
      </c>
      <c r="J847" s="90">
        <v>0.8</v>
      </c>
      <c r="K847" s="90">
        <v>0.82499999999999996</v>
      </c>
      <c r="L847" s="90">
        <v>0.8</v>
      </c>
      <c r="M847" s="8"/>
    </row>
    <row r="848" spans="1:13">
      <c r="A848" s="88" t="s">
        <v>688</v>
      </c>
      <c r="B848" s="89">
        <f>B845*0.15</f>
        <v>1.41</v>
      </c>
      <c r="C848" s="89">
        <f>(100-D848)/100</f>
        <v>0.97</v>
      </c>
      <c r="D848" s="89">
        <f>D845*0.15</f>
        <v>3</v>
      </c>
      <c r="E848" s="90">
        <v>0.98650000000000004</v>
      </c>
      <c r="F848" s="90">
        <v>0.98950000000000005</v>
      </c>
      <c r="G848" s="90">
        <v>0.99250000000000005</v>
      </c>
      <c r="H848" s="90">
        <v>0.99099999999999999</v>
      </c>
      <c r="I848" s="90">
        <v>0.94750000000000001</v>
      </c>
      <c r="J848" s="90">
        <v>0.94</v>
      </c>
      <c r="K848" s="90">
        <v>0.94750000000000001</v>
      </c>
      <c r="L848" s="90">
        <v>0.94</v>
      </c>
      <c r="M848" s="8"/>
    </row>
    <row r="849" spans="1:13">
      <c r="A849" s="88" t="s">
        <v>689</v>
      </c>
      <c r="B849" s="89">
        <f>B845*0.3</f>
        <v>2.82</v>
      </c>
      <c r="C849" s="89">
        <f>(100-D849)/100</f>
        <v>0.94</v>
      </c>
      <c r="D849" s="89">
        <f>D845*0.3</f>
        <v>6</v>
      </c>
      <c r="E849" s="90">
        <v>0.96399999999999997</v>
      </c>
      <c r="F849" s="90">
        <v>0.97199999999999998</v>
      </c>
      <c r="G849" s="90">
        <v>0.98</v>
      </c>
      <c r="H849" s="90">
        <v>0.97599999999999998</v>
      </c>
      <c r="I849" s="90">
        <v>0.86</v>
      </c>
      <c r="J849" s="90">
        <v>0.84</v>
      </c>
      <c r="K849" s="90">
        <v>0.86</v>
      </c>
      <c r="L849" s="90">
        <v>0.84</v>
      </c>
      <c r="M849" s="8"/>
    </row>
    <row r="850" spans="1:13">
      <c r="A850" s="91" t="s">
        <v>895</v>
      </c>
      <c r="B850" s="85">
        <v>9.4</v>
      </c>
      <c r="C850" s="85"/>
      <c r="D850" s="85">
        <v>20</v>
      </c>
      <c r="E850" s="86">
        <f t="shared" ref="E850:L850" si="196">1 - (E851)</f>
        <v>1.8000000000000016E-2</v>
      </c>
      <c r="F850" s="86">
        <f t="shared" si="196"/>
        <v>1.4000000000000012E-2</v>
      </c>
      <c r="G850" s="86">
        <f t="shared" si="196"/>
        <v>1.0000000000000009E-2</v>
      </c>
      <c r="H850" s="86">
        <f t="shared" si="196"/>
        <v>1.2000000000000011E-2</v>
      </c>
      <c r="I850" s="87">
        <f t="shared" si="196"/>
        <v>6.0000000000000053E-2</v>
      </c>
      <c r="J850" s="87">
        <f t="shared" si="196"/>
        <v>4.0000000000000036E-2</v>
      </c>
      <c r="K850" s="87">
        <f t="shared" si="196"/>
        <v>6.0000000000000053E-2</v>
      </c>
      <c r="L850" s="87">
        <f t="shared" si="196"/>
        <v>6.0000000000000053E-2</v>
      </c>
      <c r="M850" s="8"/>
    </row>
    <row r="851" spans="1:13">
      <c r="A851" s="88" t="s">
        <v>686</v>
      </c>
      <c r="B851" s="89">
        <f>B850*0.15</f>
        <v>1.41</v>
      </c>
      <c r="C851" s="89">
        <f>(100-D851)/100</f>
        <v>0.97</v>
      </c>
      <c r="D851" s="89">
        <f>D850*0.15</f>
        <v>3</v>
      </c>
      <c r="E851" s="90">
        <v>0.98199999999999998</v>
      </c>
      <c r="F851" s="90">
        <v>0.98599999999999999</v>
      </c>
      <c r="G851" s="90">
        <v>0.99</v>
      </c>
      <c r="H851" s="90">
        <v>0.98799999999999999</v>
      </c>
      <c r="I851" s="90">
        <v>0.94</v>
      </c>
      <c r="J851" s="90">
        <v>0.96</v>
      </c>
      <c r="K851" s="90">
        <v>0.94</v>
      </c>
      <c r="L851" s="90">
        <v>0.94</v>
      </c>
      <c r="M851" s="8"/>
    </row>
    <row r="852" spans="1:13">
      <c r="A852" s="91" t="s">
        <v>896</v>
      </c>
      <c r="B852" s="85">
        <v>9.4</v>
      </c>
      <c r="C852" s="85"/>
      <c r="D852" s="85">
        <v>20</v>
      </c>
      <c r="E852" s="86">
        <f t="shared" ref="E852:L852" si="197">1 - (E853) * (E854) * (E855) * (E856)</f>
        <v>0.10815581934000007</v>
      </c>
      <c r="F852" s="86">
        <f t="shared" si="197"/>
        <v>8.4862626940000019E-2</v>
      </c>
      <c r="G852" s="86">
        <f t="shared" si="197"/>
        <v>6.1149587499999991E-2</v>
      </c>
      <c r="H852" s="86">
        <f t="shared" si="197"/>
        <v>7.3058874240000016E-2</v>
      </c>
      <c r="I852" s="87">
        <f t="shared" si="197"/>
        <v>0.37480633750000003</v>
      </c>
      <c r="J852" s="87">
        <f t="shared" si="197"/>
        <v>0.37480633750000003</v>
      </c>
      <c r="K852" s="87">
        <f t="shared" si="197"/>
        <v>0.37480633750000003</v>
      </c>
      <c r="L852" s="87">
        <f t="shared" si="197"/>
        <v>0.41885439999999996</v>
      </c>
      <c r="M852" s="8"/>
    </row>
    <row r="853" spans="1:13">
      <c r="A853" s="88" t="s">
        <v>686</v>
      </c>
      <c r="B853" s="89">
        <f>B852*0.15</f>
        <v>1.41</v>
      </c>
      <c r="C853" s="89">
        <f>(100-D853)/100</f>
        <v>0.97</v>
      </c>
      <c r="D853" s="89">
        <f>D852*0.15</f>
        <v>3</v>
      </c>
      <c r="E853" s="90">
        <v>0.98199999999999998</v>
      </c>
      <c r="F853" s="90">
        <v>0.98599999999999999</v>
      </c>
      <c r="G853" s="90">
        <v>0.99</v>
      </c>
      <c r="H853" s="90">
        <v>0.98799999999999999</v>
      </c>
      <c r="I853" s="90">
        <v>0.93</v>
      </c>
      <c r="J853" s="90">
        <v>0.93</v>
      </c>
      <c r="K853" s="90">
        <v>0.93</v>
      </c>
      <c r="L853" s="90">
        <v>0.92</v>
      </c>
      <c r="M853" s="8"/>
    </row>
    <row r="854" spans="1:13">
      <c r="A854" s="88" t="s">
        <v>687</v>
      </c>
      <c r="B854" s="89">
        <f>B852*0.4</f>
        <v>3.7600000000000002</v>
      </c>
      <c r="C854" s="89">
        <f>(100-D854)/100</f>
        <v>0.92</v>
      </c>
      <c r="D854" s="89">
        <f>D852*0.4</f>
        <v>8</v>
      </c>
      <c r="E854" s="90">
        <v>0.95499999999999996</v>
      </c>
      <c r="F854" s="90">
        <v>0.96499999999999997</v>
      </c>
      <c r="G854" s="90">
        <v>0.97499999999999998</v>
      </c>
      <c r="H854" s="90">
        <v>0.97</v>
      </c>
      <c r="I854" s="90">
        <v>0.82499999999999996</v>
      </c>
      <c r="J854" s="90">
        <v>0.82499999999999996</v>
      </c>
      <c r="K854" s="90">
        <v>0.82499999999999996</v>
      </c>
      <c r="L854" s="90">
        <v>0.8</v>
      </c>
      <c r="M854" s="8"/>
    </row>
    <row r="855" spans="1:13">
      <c r="A855" s="88" t="s">
        <v>688</v>
      </c>
      <c r="B855" s="89">
        <f>B852*0.15</f>
        <v>1.41</v>
      </c>
      <c r="C855" s="89">
        <f>(100-D855)/100</f>
        <v>0.97</v>
      </c>
      <c r="D855" s="89">
        <f>D852*0.15</f>
        <v>3</v>
      </c>
      <c r="E855" s="90">
        <v>0.98650000000000004</v>
      </c>
      <c r="F855" s="90">
        <v>0.98950000000000005</v>
      </c>
      <c r="G855" s="90">
        <v>0.99250000000000005</v>
      </c>
      <c r="H855" s="90">
        <v>0.99099999999999999</v>
      </c>
      <c r="I855" s="90">
        <v>0.94750000000000001</v>
      </c>
      <c r="J855" s="90">
        <v>0.94750000000000001</v>
      </c>
      <c r="K855" s="90">
        <v>0.94750000000000001</v>
      </c>
      <c r="L855" s="90">
        <v>0.94</v>
      </c>
      <c r="M855" s="8"/>
    </row>
    <row r="856" spans="1:13">
      <c r="A856" s="88" t="s">
        <v>689</v>
      </c>
      <c r="B856" s="89">
        <f>B852*0.3</f>
        <v>2.82</v>
      </c>
      <c r="C856" s="89">
        <f>(100-D856)/100</f>
        <v>0.94</v>
      </c>
      <c r="D856" s="89">
        <f>D852*0.3</f>
        <v>6</v>
      </c>
      <c r="E856" s="90">
        <v>0.96399999999999997</v>
      </c>
      <c r="F856" s="90">
        <v>0.97199999999999998</v>
      </c>
      <c r="G856" s="90">
        <v>0.98</v>
      </c>
      <c r="H856" s="90">
        <v>0.97599999999999998</v>
      </c>
      <c r="I856" s="90">
        <v>0.86</v>
      </c>
      <c r="J856" s="90">
        <v>0.86</v>
      </c>
      <c r="K856" s="90">
        <v>0.86</v>
      </c>
      <c r="L856" s="90">
        <v>0.84</v>
      </c>
      <c r="M856" s="8"/>
    </row>
    <row r="857" spans="1:13">
      <c r="A857" s="84" t="s">
        <v>897</v>
      </c>
      <c r="B857" s="85">
        <v>9.1999999999999993</v>
      </c>
      <c r="C857" s="85"/>
      <c r="D857" s="85">
        <v>20</v>
      </c>
      <c r="E857" s="86">
        <f t="shared" ref="E857:L857" si="198">1 - (E858) * (E859) * (E860) * (E861)</f>
        <v>0.10815581934000007</v>
      </c>
      <c r="F857" s="86">
        <f t="shared" si="198"/>
        <v>8.4862626940000019E-2</v>
      </c>
      <c r="G857" s="86">
        <f t="shared" si="198"/>
        <v>6.1149587499999991E-2</v>
      </c>
      <c r="H857" s="86">
        <f t="shared" si="198"/>
        <v>7.3058874240000016E-2</v>
      </c>
      <c r="I857" s="87">
        <f t="shared" si="198"/>
        <v>0.41885439999999996</v>
      </c>
      <c r="J857" s="87">
        <f t="shared" si="198"/>
        <v>0.41885439999999996</v>
      </c>
      <c r="K857" s="87">
        <f t="shared" si="198"/>
        <v>0.41885439999999996</v>
      </c>
      <c r="L857" s="87">
        <f t="shared" si="198"/>
        <v>0.41885439999999996</v>
      </c>
      <c r="M857" s="8"/>
    </row>
    <row r="858" spans="1:13">
      <c r="A858" s="88" t="s">
        <v>686</v>
      </c>
      <c r="B858" s="89">
        <f>B857*0.15</f>
        <v>1.38</v>
      </c>
      <c r="C858" s="89">
        <f>(100-D858)/100</f>
        <v>0.97</v>
      </c>
      <c r="D858" s="89">
        <f>D857*0.15</f>
        <v>3</v>
      </c>
      <c r="E858" s="90">
        <v>0.98199999999999998</v>
      </c>
      <c r="F858" s="90">
        <v>0.98599999999999999</v>
      </c>
      <c r="G858" s="90">
        <v>0.99</v>
      </c>
      <c r="H858" s="90">
        <v>0.98799999999999999</v>
      </c>
      <c r="I858" s="90">
        <v>0.92</v>
      </c>
      <c r="J858" s="90">
        <v>0.92</v>
      </c>
      <c r="K858" s="90">
        <v>0.92</v>
      </c>
      <c r="L858" s="90">
        <v>0.92</v>
      </c>
      <c r="M858" s="8"/>
    </row>
    <row r="859" spans="1:13">
      <c r="A859" s="88" t="s">
        <v>687</v>
      </c>
      <c r="B859" s="89">
        <f>B857*0.4</f>
        <v>3.6799999999999997</v>
      </c>
      <c r="C859" s="89">
        <f>(100-D859)/100</f>
        <v>0.92</v>
      </c>
      <c r="D859" s="89">
        <f>D857*0.4</f>
        <v>8</v>
      </c>
      <c r="E859" s="90">
        <v>0.95499999999999996</v>
      </c>
      <c r="F859" s="90">
        <v>0.96499999999999997</v>
      </c>
      <c r="G859" s="90">
        <v>0.97499999999999998</v>
      </c>
      <c r="H859" s="90">
        <v>0.97</v>
      </c>
      <c r="I859" s="90">
        <v>0.8</v>
      </c>
      <c r="J859" s="90">
        <v>0.8</v>
      </c>
      <c r="K859" s="90">
        <v>0.8</v>
      </c>
      <c r="L859" s="90">
        <v>0.8</v>
      </c>
      <c r="M859" s="8"/>
    </row>
    <row r="860" spans="1:13">
      <c r="A860" s="88" t="s">
        <v>688</v>
      </c>
      <c r="B860" s="89">
        <f>B857*0.15</f>
        <v>1.38</v>
      </c>
      <c r="C860" s="89">
        <f>(100-D860)/100</f>
        <v>0.97</v>
      </c>
      <c r="D860" s="89">
        <f>D857*0.15</f>
        <v>3</v>
      </c>
      <c r="E860" s="90">
        <v>0.98650000000000004</v>
      </c>
      <c r="F860" s="90">
        <v>0.98950000000000005</v>
      </c>
      <c r="G860" s="90">
        <v>0.99250000000000005</v>
      </c>
      <c r="H860" s="90">
        <v>0.99099999999999999</v>
      </c>
      <c r="I860" s="90">
        <v>0.94</v>
      </c>
      <c r="J860" s="90">
        <v>0.94</v>
      </c>
      <c r="K860" s="90">
        <v>0.94</v>
      </c>
      <c r="L860" s="90">
        <v>0.94</v>
      </c>
      <c r="M860" s="8"/>
    </row>
    <row r="861" spans="1:13">
      <c r="A861" s="88" t="s">
        <v>689</v>
      </c>
      <c r="B861" s="89">
        <f>B857*0.3</f>
        <v>2.76</v>
      </c>
      <c r="C861" s="89">
        <f>(100-D861)/100</f>
        <v>0.94</v>
      </c>
      <c r="D861" s="89">
        <f>D857*0.3</f>
        <v>6</v>
      </c>
      <c r="E861" s="90">
        <v>0.96399999999999997</v>
      </c>
      <c r="F861" s="90">
        <v>0.97199999999999998</v>
      </c>
      <c r="G861" s="90">
        <v>0.98</v>
      </c>
      <c r="H861" s="90">
        <v>0.97599999999999998</v>
      </c>
      <c r="I861" s="90">
        <v>0.84</v>
      </c>
      <c r="J861" s="90">
        <v>0.84</v>
      </c>
      <c r="K861" s="90">
        <v>0.84</v>
      </c>
      <c r="L861" s="90">
        <v>0.84</v>
      </c>
      <c r="M861" s="8"/>
    </row>
    <row r="862" spans="1:13">
      <c r="A862" s="91" t="s">
        <v>898</v>
      </c>
      <c r="B862" s="85">
        <v>9.1999999999999993</v>
      </c>
      <c r="C862" s="85"/>
      <c r="D862" s="85">
        <v>20</v>
      </c>
      <c r="E862" s="86">
        <f t="shared" ref="E862:L862" si="199">1 - (E863) * (E864) * (E865) * (E866)</f>
        <v>0.10815581934000007</v>
      </c>
      <c r="F862" s="86">
        <f t="shared" si="199"/>
        <v>8.4862626940000019E-2</v>
      </c>
      <c r="G862" s="86">
        <f t="shared" si="199"/>
        <v>6.1149587499999991E-2</v>
      </c>
      <c r="H862" s="86">
        <f t="shared" si="199"/>
        <v>7.3058874240000016E-2</v>
      </c>
      <c r="I862" s="87">
        <f t="shared" si="199"/>
        <v>0.41885439999999996</v>
      </c>
      <c r="J862" s="87">
        <f t="shared" si="199"/>
        <v>0.41885439999999996</v>
      </c>
      <c r="K862" s="87">
        <f t="shared" si="199"/>
        <v>0.41885439999999996</v>
      </c>
      <c r="L862" s="87">
        <f t="shared" si="199"/>
        <v>0.41885439999999996</v>
      </c>
    </row>
    <row r="863" spans="1:13">
      <c r="A863" s="88" t="s">
        <v>686</v>
      </c>
      <c r="B863" s="89">
        <f>B862*0.15</f>
        <v>1.38</v>
      </c>
      <c r="C863" s="89">
        <f>(100-D863)/100</f>
        <v>0.97</v>
      </c>
      <c r="D863" s="89">
        <f>D862*0.15</f>
        <v>3</v>
      </c>
      <c r="E863" s="90">
        <v>0.98199999999999998</v>
      </c>
      <c r="F863" s="90">
        <v>0.98599999999999999</v>
      </c>
      <c r="G863" s="90">
        <v>0.99</v>
      </c>
      <c r="H863" s="90">
        <v>0.98799999999999999</v>
      </c>
      <c r="I863" s="90">
        <v>0.92</v>
      </c>
      <c r="J863" s="90">
        <v>0.92</v>
      </c>
      <c r="K863" s="90">
        <v>0.92</v>
      </c>
      <c r="L863" s="90">
        <v>0.92</v>
      </c>
    </row>
    <row r="864" spans="1:13">
      <c r="A864" s="88" t="s">
        <v>687</v>
      </c>
      <c r="B864" s="89">
        <f>B862*0.4</f>
        <v>3.6799999999999997</v>
      </c>
      <c r="C864" s="89">
        <f>(100-D864)/100</f>
        <v>0.92</v>
      </c>
      <c r="D864" s="89">
        <f>D862*0.4</f>
        <v>8</v>
      </c>
      <c r="E864" s="90">
        <v>0.95499999999999996</v>
      </c>
      <c r="F864" s="90">
        <v>0.96499999999999997</v>
      </c>
      <c r="G864" s="90">
        <v>0.97499999999999998</v>
      </c>
      <c r="H864" s="90">
        <v>0.97</v>
      </c>
      <c r="I864" s="90">
        <v>0.8</v>
      </c>
      <c r="J864" s="90">
        <v>0.8</v>
      </c>
      <c r="K864" s="90">
        <v>0.8</v>
      </c>
      <c r="L864" s="90">
        <v>0.8</v>
      </c>
    </row>
    <row r="865" spans="1:12">
      <c r="A865" s="88" t="s">
        <v>688</v>
      </c>
      <c r="B865" s="89">
        <f>B862*0.15</f>
        <v>1.38</v>
      </c>
      <c r="C865" s="89">
        <f>(100-D865)/100</f>
        <v>0.97</v>
      </c>
      <c r="D865" s="89">
        <f>D862*0.15</f>
        <v>3</v>
      </c>
      <c r="E865" s="90">
        <v>0.98650000000000004</v>
      </c>
      <c r="F865" s="90">
        <v>0.98950000000000005</v>
      </c>
      <c r="G865" s="90">
        <v>0.99250000000000005</v>
      </c>
      <c r="H865" s="90">
        <v>0.99099999999999999</v>
      </c>
      <c r="I865" s="90">
        <v>0.94</v>
      </c>
      <c r="J865" s="90">
        <v>0.94</v>
      </c>
      <c r="K865" s="90">
        <v>0.94</v>
      </c>
      <c r="L865" s="90">
        <v>0.94</v>
      </c>
    </row>
    <row r="866" spans="1:12">
      <c r="A866" s="88" t="s">
        <v>689</v>
      </c>
      <c r="B866" s="89">
        <f>B862*0.3</f>
        <v>2.76</v>
      </c>
      <c r="C866" s="89">
        <f>(100-D866)/100</f>
        <v>0.94</v>
      </c>
      <c r="D866" s="89">
        <f>D862*0.3</f>
        <v>6</v>
      </c>
      <c r="E866" s="90">
        <v>0.96399999999999997</v>
      </c>
      <c r="F866" s="90">
        <v>0.97199999999999998</v>
      </c>
      <c r="G866" s="90">
        <v>0.98</v>
      </c>
      <c r="H866" s="90">
        <v>0.97599999999999998</v>
      </c>
      <c r="I866" s="90">
        <v>0.84</v>
      </c>
      <c r="J866" s="90">
        <v>0.84</v>
      </c>
      <c r="K866" s="90">
        <v>0.84</v>
      </c>
      <c r="L866" s="90">
        <v>0.84</v>
      </c>
    </row>
    <row r="867" spans="1:12">
      <c r="A867" s="91" t="s">
        <v>899</v>
      </c>
      <c r="B867" s="85">
        <v>9.1999999999999993</v>
      </c>
      <c r="C867" s="85"/>
      <c r="D867" s="85">
        <v>20</v>
      </c>
      <c r="E867" s="86">
        <f t="shared" ref="E867:L867" si="200">1 - (E868) * (E869) * (E870) * (E871)</f>
        <v>0.10815581934000007</v>
      </c>
      <c r="F867" s="86">
        <f t="shared" si="200"/>
        <v>8.4862626940000019E-2</v>
      </c>
      <c r="G867" s="86">
        <f t="shared" si="200"/>
        <v>6.1149587499999991E-2</v>
      </c>
      <c r="H867" s="86">
        <f t="shared" si="200"/>
        <v>7.3058874240000016E-2</v>
      </c>
      <c r="I867" s="87">
        <f t="shared" si="200"/>
        <v>0.41885439999999996</v>
      </c>
      <c r="J867" s="87">
        <f t="shared" si="200"/>
        <v>0.41885439999999996</v>
      </c>
      <c r="K867" s="87">
        <f t="shared" si="200"/>
        <v>0.41885439999999996</v>
      </c>
      <c r="L867" s="87">
        <f t="shared" si="200"/>
        <v>0.41885439999999996</v>
      </c>
    </row>
    <row r="868" spans="1:12">
      <c r="A868" s="88" t="s">
        <v>686</v>
      </c>
      <c r="B868" s="89">
        <f>B867*0.15</f>
        <v>1.38</v>
      </c>
      <c r="C868" s="89">
        <f>(100-D868)/100</f>
        <v>0.97</v>
      </c>
      <c r="D868" s="89">
        <f>D867*0.15</f>
        <v>3</v>
      </c>
      <c r="E868" s="90">
        <v>0.98199999999999998</v>
      </c>
      <c r="F868" s="90">
        <v>0.98599999999999999</v>
      </c>
      <c r="G868" s="90">
        <v>0.99</v>
      </c>
      <c r="H868" s="90">
        <v>0.98799999999999999</v>
      </c>
      <c r="I868" s="90">
        <v>0.92</v>
      </c>
      <c r="J868" s="90">
        <v>0.92</v>
      </c>
      <c r="K868" s="90">
        <v>0.92</v>
      </c>
      <c r="L868" s="90">
        <v>0.92</v>
      </c>
    </row>
    <row r="869" spans="1:12">
      <c r="A869" s="88" t="s">
        <v>687</v>
      </c>
      <c r="B869" s="89">
        <f>B867*0.4</f>
        <v>3.6799999999999997</v>
      </c>
      <c r="C869" s="89">
        <f>(100-D869)/100</f>
        <v>0.92</v>
      </c>
      <c r="D869" s="89">
        <f>D867*0.4</f>
        <v>8</v>
      </c>
      <c r="E869" s="90">
        <v>0.95499999999999996</v>
      </c>
      <c r="F869" s="90">
        <v>0.96499999999999997</v>
      </c>
      <c r="G869" s="90">
        <v>0.97499999999999998</v>
      </c>
      <c r="H869" s="90">
        <v>0.97</v>
      </c>
      <c r="I869" s="90">
        <v>0.8</v>
      </c>
      <c r="J869" s="90">
        <v>0.8</v>
      </c>
      <c r="K869" s="90">
        <v>0.8</v>
      </c>
      <c r="L869" s="90">
        <v>0.8</v>
      </c>
    </row>
    <row r="870" spans="1:12">
      <c r="A870" s="88" t="s">
        <v>688</v>
      </c>
      <c r="B870" s="89">
        <f>B867*0.15</f>
        <v>1.38</v>
      </c>
      <c r="C870" s="89">
        <f>(100-D870)/100</f>
        <v>0.97</v>
      </c>
      <c r="D870" s="89">
        <f>D867*0.15</f>
        <v>3</v>
      </c>
      <c r="E870" s="90">
        <v>0.98650000000000004</v>
      </c>
      <c r="F870" s="90">
        <v>0.98950000000000005</v>
      </c>
      <c r="G870" s="90">
        <v>0.99250000000000005</v>
      </c>
      <c r="H870" s="90">
        <v>0.99099999999999999</v>
      </c>
      <c r="I870" s="90">
        <v>0.94</v>
      </c>
      <c r="J870" s="90">
        <v>0.94</v>
      </c>
      <c r="K870" s="90">
        <v>0.94</v>
      </c>
      <c r="L870" s="90">
        <v>0.94</v>
      </c>
    </row>
    <row r="871" spans="1:12">
      <c r="A871" s="88" t="s">
        <v>689</v>
      </c>
      <c r="B871" s="89">
        <f>B867*0.3</f>
        <v>2.76</v>
      </c>
      <c r="C871" s="89">
        <f>(100-D871)/100</f>
        <v>0.94</v>
      </c>
      <c r="D871" s="89">
        <f>D867*0.3</f>
        <v>6</v>
      </c>
      <c r="E871" s="90">
        <v>0.96399999999999997</v>
      </c>
      <c r="F871" s="90">
        <v>0.97199999999999998</v>
      </c>
      <c r="G871" s="90">
        <v>0.98</v>
      </c>
      <c r="H871" s="90">
        <v>0.97599999999999998</v>
      </c>
      <c r="I871" s="90">
        <v>0.84</v>
      </c>
      <c r="J871" s="90">
        <v>0.84</v>
      </c>
      <c r="K871" s="90">
        <v>0.84</v>
      </c>
      <c r="L871" s="90">
        <v>0.84</v>
      </c>
    </row>
    <row r="872" spans="1:12">
      <c r="A872" s="91" t="s">
        <v>900</v>
      </c>
      <c r="B872" s="85">
        <v>9.1999999999999993</v>
      </c>
      <c r="C872" s="85"/>
      <c r="D872" s="85">
        <v>20</v>
      </c>
      <c r="E872" s="86">
        <f t="shared" ref="E872:L872" si="201">1 - (E873)</f>
        <v>1.8000000000000016E-2</v>
      </c>
      <c r="F872" s="86">
        <f t="shared" si="201"/>
        <v>1.4000000000000012E-2</v>
      </c>
      <c r="G872" s="86">
        <f t="shared" si="201"/>
        <v>1.0000000000000009E-2</v>
      </c>
      <c r="H872" s="86">
        <f t="shared" si="201"/>
        <v>1.2000000000000011E-2</v>
      </c>
      <c r="I872" s="87">
        <f t="shared" si="201"/>
        <v>7.999999999999996E-2</v>
      </c>
      <c r="J872" s="87">
        <f t="shared" si="201"/>
        <v>7.999999999999996E-2</v>
      </c>
      <c r="K872" s="87">
        <f t="shared" si="201"/>
        <v>7.999999999999996E-2</v>
      </c>
      <c r="L872" s="87">
        <f t="shared" si="201"/>
        <v>7.999999999999996E-2</v>
      </c>
    </row>
    <row r="873" spans="1:12">
      <c r="A873" s="88" t="s">
        <v>686</v>
      </c>
      <c r="B873" s="89">
        <f>B872*0.15</f>
        <v>1.38</v>
      </c>
      <c r="C873" s="89">
        <f>(100-D873)/100</f>
        <v>0.97</v>
      </c>
      <c r="D873" s="89">
        <f>D872*0.15</f>
        <v>3</v>
      </c>
      <c r="E873" s="90">
        <v>0.98199999999999998</v>
      </c>
      <c r="F873" s="90">
        <v>0.98599999999999999</v>
      </c>
      <c r="G873" s="90">
        <v>0.99</v>
      </c>
      <c r="H873" s="90">
        <v>0.98799999999999999</v>
      </c>
      <c r="I873" s="90">
        <v>0.92</v>
      </c>
      <c r="J873" s="90">
        <v>0.92</v>
      </c>
      <c r="K873" s="90">
        <v>0.92</v>
      </c>
      <c r="L873" s="90">
        <v>0.92</v>
      </c>
    </row>
    <row r="874" spans="1:12">
      <c r="A874" s="91" t="s">
        <v>901</v>
      </c>
      <c r="B874" s="85">
        <v>9</v>
      </c>
      <c r="C874" s="85"/>
      <c r="D874" s="85">
        <v>15</v>
      </c>
      <c r="E874" s="86">
        <f t="shared" ref="E874:L874" si="202">1 - (E875)</f>
        <v>4.500000000000004E-2</v>
      </c>
      <c r="F874" s="86">
        <f t="shared" si="202"/>
        <v>3.5000000000000031E-2</v>
      </c>
      <c r="G874" s="86">
        <f t="shared" si="202"/>
        <v>2.5000000000000022E-2</v>
      </c>
      <c r="H874" s="86">
        <f t="shared" si="202"/>
        <v>3.0000000000000027E-2</v>
      </c>
      <c r="I874" s="87">
        <f t="shared" si="202"/>
        <v>0.17500000000000004</v>
      </c>
      <c r="J874" s="87">
        <f t="shared" si="202"/>
        <v>0.17500000000000004</v>
      </c>
      <c r="K874" s="87">
        <f t="shared" si="202"/>
        <v>0.17500000000000004</v>
      </c>
      <c r="L874" s="87">
        <f t="shared" si="202"/>
        <v>0.19999999999999996</v>
      </c>
    </row>
    <row r="875" spans="1:12">
      <c r="A875" s="88" t="s">
        <v>687</v>
      </c>
      <c r="B875" s="89">
        <f>B874*0.4</f>
        <v>3.6</v>
      </c>
      <c r="C875" s="89">
        <f>(100-D875)/100</f>
        <v>0.94</v>
      </c>
      <c r="D875" s="89">
        <f>D874*0.4</f>
        <v>6</v>
      </c>
      <c r="E875" s="90">
        <v>0.95499999999999996</v>
      </c>
      <c r="F875" s="90">
        <v>0.96499999999999997</v>
      </c>
      <c r="G875" s="90">
        <v>0.97499999999999998</v>
      </c>
      <c r="H875" s="90">
        <v>0.97</v>
      </c>
      <c r="I875" s="90">
        <v>0.82499999999999996</v>
      </c>
      <c r="J875" s="90">
        <v>0.82499999999999996</v>
      </c>
      <c r="K875" s="90">
        <v>0.82499999999999996</v>
      </c>
      <c r="L875" s="90">
        <v>0.8</v>
      </c>
    </row>
    <row r="876" spans="1:12">
      <c r="A876" s="91" t="s">
        <v>902</v>
      </c>
      <c r="B876" s="85">
        <v>9</v>
      </c>
      <c r="C876" s="85"/>
      <c r="D876" s="85">
        <v>15</v>
      </c>
      <c r="E876" s="86">
        <f t="shared" ref="E876:L876" si="203">1 - (E877) * (E878) * (E879) * (E880)</f>
        <v>0.10815581934000007</v>
      </c>
      <c r="F876" s="86">
        <f t="shared" si="203"/>
        <v>8.4862626940000019E-2</v>
      </c>
      <c r="G876" s="86">
        <f t="shared" si="203"/>
        <v>6.1149587499999991E-2</v>
      </c>
      <c r="H876" s="86">
        <f t="shared" si="203"/>
        <v>7.3058874240000016E-2</v>
      </c>
      <c r="I876" s="87">
        <f t="shared" si="203"/>
        <v>0.41885439999999996</v>
      </c>
      <c r="J876" s="87">
        <f t="shared" si="203"/>
        <v>0.37480633750000003</v>
      </c>
      <c r="K876" s="87">
        <f t="shared" si="203"/>
        <v>0.37480633750000003</v>
      </c>
      <c r="L876" s="87">
        <f t="shared" si="203"/>
        <v>0.37480633750000003</v>
      </c>
    </row>
    <row r="877" spans="1:12">
      <c r="A877" s="88" t="s">
        <v>686</v>
      </c>
      <c r="B877" s="89">
        <f>B876*0.15</f>
        <v>1.3499999999999999</v>
      </c>
      <c r="C877" s="89">
        <f>(100-D877)/100</f>
        <v>0.97750000000000004</v>
      </c>
      <c r="D877" s="89">
        <f>D876*0.15</f>
        <v>2.25</v>
      </c>
      <c r="E877" s="90">
        <v>0.98199999999999998</v>
      </c>
      <c r="F877" s="90">
        <v>0.98599999999999999</v>
      </c>
      <c r="G877" s="90">
        <v>0.99</v>
      </c>
      <c r="H877" s="90">
        <v>0.98799999999999999</v>
      </c>
      <c r="I877" s="90">
        <v>0.92</v>
      </c>
      <c r="J877" s="90">
        <v>0.93</v>
      </c>
      <c r="K877" s="90">
        <v>0.93</v>
      </c>
      <c r="L877" s="90">
        <v>0.93</v>
      </c>
    </row>
    <row r="878" spans="1:12">
      <c r="A878" s="88" t="s">
        <v>687</v>
      </c>
      <c r="B878" s="89">
        <f>B876*0.4</f>
        <v>3.6</v>
      </c>
      <c r="C878" s="89">
        <f>(100-D878)/100</f>
        <v>0.94</v>
      </c>
      <c r="D878" s="89">
        <f>D876*0.4</f>
        <v>6</v>
      </c>
      <c r="E878" s="90">
        <v>0.95499999999999996</v>
      </c>
      <c r="F878" s="90">
        <v>0.96499999999999997</v>
      </c>
      <c r="G878" s="90">
        <v>0.97499999999999998</v>
      </c>
      <c r="H878" s="90">
        <v>0.97</v>
      </c>
      <c r="I878" s="90">
        <v>0.8</v>
      </c>
      <c r="J878" s="90">
        <v>0.82499999999999996</v>
      </c>
      <c r="K878" s="90">
        <v>0.82499999999999996</v>
      </c>
      <c r="L878" s="90">
        <v>0.82499999999999996</v>
      </c>
    </row>
    <row r="879" spans="1:12">
      <c r="A879" s="88" t="s">
        <v>688</v>
      </c>
      <c r="B879" s="89">
        <f>B876*0.15</f>
        <v>1.3499999999999999</v>
      </c>
      <c r="C879" s="89">
        <f>(100-D879)/100</f>
        <v>0.97750000000000004</v>
      </c>
      <c r="D879" s="89">
        <f>D876*0.15</f>
        <v>2.25</v>
      </c>
      <c r="E879" s="90">
        <v>0.98650000000000004</v>
      </c>
      <c r="F879" s="90">
        <v>0.98950000000000005</v>
      </c>
      <c r="G879" s="90">
        <v>0.99250000000000005</v>
      </c>
      <c r="H879" s="90">
        <v>0.99099999999999999</v>
      </c>
      <c r="I879" s="90">
        <v>0.94</v>
      </c>
      <c r="J879" s="90">
        <v>0.94750000000000001</v>
      </c>
      <c r="K879" s="90">
        <v>0.94750000000000001</v>
      </c>
      <c r="L879" s="90">
        <v>0.94750000000000001</v>
      </c>
    </row>
    <row r="880" spans="1:12">
      <c r="A880" s="88" t="s">
        <v>689</v>
      </c>
      <c r="B880" s="89">
        <f>B876*0.3</f>
        <v>2.6999999999999997</v>
      </c>
      <c r="C880" s="89">
        <f>(100-D880)/100</f>
        <v>0.95499999999999996</v>
      </c>
      <c r="D880" s="89">
        <f>D876*0.3</f>
        <v>4.5</v>
      </c>
      <c r="E880" s="90">
        <v>0.96399999999999997</v>
      </c>
      <c r="F880" s="90">
        <v>0.97199999999999998</v>
      </c>
      <c r="G880" s="90">
        <v>0.98</v>
      </c>
      <c r="H880" s="90">
        <v>0.97599999999999998</v>
      </c>
      <c r="I880" s="90">
        <v>0.84</v>
      </c>
      <c r="J880" s="90">
        <v>0.86</v>
      </c>
      <c r="K880" s="90">
        <v>0.86</v>
      </c>
      <c r="L880" s="90">
        <v>0.86</v>
      </c>
    </row>
    <row r="881" spans="1:12">
      <c r="A881" s="84" t="s">
        <v>903</v>
      </c>
      <c r="B881" s="85">
        <v>9</v>
      </c>
      <c r="C881" s="85"/>
      <c r="D881" s="85">
        <v>15</v>
      </c>
      <c r="E881" s="86">
        <f t="shared" ref="E881:L881" si="204">1 - (E882) * (E883) * (E884) * (E885)</f>
        <v>0.10815581934000007</v>
      </c>
      <c r="F881" s="86">
        <f t="shared" si="204"/>
        <v>8.4862626940000019E-2</v>
      </c>
      <c r="G881" s="86">
        <f t="shared" si="204"/>
        <v>6.1149587499999991E-2</v>
      </c>
      <c r="H881" s="86">
        <f t="shared" si="204"/>
        <v>7.3058874240000016E-2</v>
      </c>
      <c r="I881" s="87">
        <f t="shared" si="204"/>
        <v>0.37480633750000003</v>
      </c>
      <c r="J881" s="87">
        <f t="shared" si="204"/>
        <v>0.37480633750000003</v>
      </c>
      <c r="K881" s="87">
        <f t="shared" si="204"/>
        <v>0.41885439999999996</v>
      </c>
      <c r="L881" s="87">
        <f t="shared" si="204"/>
        <v>0.41885439999999996</v>
      </c>
    </row>
    <row r="882" spans="1:12">
      <c r="A882" s="88" t="s">
        <v>686</v>
      </c>
      <c r="B882" s="89">
        <f>B881*0.15</f>
        <v>1.3499999999999999</v>
      </c>
      <c r="C882" s="89">
        <f>(100-D882)/100</f>
        <v>0.97750000000000004</v>
      </c>
      <c r="D882" s="89">
        <f>D881*0.15</f>
        <v>2.25</v>
      </c>
      <c r="E882" s="90">
        <v>0.98199999999999998</v>
      </c>
      <c r="F882" s="90">
        <v>0.98599999999999999</v>
      </c>
      <c r="G882" s="90">
        <v>0.99</v>
      </c>
      <c r="H882" s="90">
        <v>0.98799999999999999</v>
      </c>
      <c r="I882" s="90">
        <v>0.93</v>
      </c>
      <c r="J882" s="90">
        <v>0.93</v>
      </c>
      <c r="K882" s="90">
        <v>0.92</v>
      </c>
      <c r="L882" s="90">
        <v>0.92</v>
      </c>
    </row>
    <row r="883" spans="1:12">
      <c r="A883" s="88" t="s">
        <v>687</v>
      </c>
      <c r="B883" s="89">
        <f>B881*0.4</f>
        <v>3.6</v>
      </c>
      <c r="C883" s="89">
        <f>(100-D883)/100</f>
        <v>0.94</v>
      </c>
      <c r="D883" s="89">
        <f>D881*0.4</f>
        <v>6</v>
      </c>
      <c r="E883" s="90">
        <v>0.95499999999999996</v>
      </c>
      <c r="F883" s="90">
        <v>0.96499999999999997</v>
      </c>
      <c r="G883" s="90">
        <v>0.97499999999999998</v>
      </c>
      <c r="H883" s="90">
        <v>0.97</v>
      </c>
      <c r="I883" s="90">
        <v>0.82499999999999996</v>
      </c>
      <c r="J883" s="90">
        <v>0.82499999999999996</v>
      </c>
      <c r="K883" s="90">
        <v>0.8</v>
      </c>
      <c r="L883" s="90">
        <v>0.8</v>
      </c>
    </row>
    <row r="884" spans="1:12">
      <c r="A884" s="88" t="s">
        <v>688</v>
      </c>
      <c r="B884" s="89">
        <f>B881*0.15</f>
        <v>1.3499999999999999</v>
      </c>
      <c r="C884" s="89">
        <f>(100-D884)/100</f>
        <v>0.97750000000000004</v>
      </c>
      <c r="D884" s="89">
        <f>D881*0.15</f>
        <v>2.25</v>
      </c>
      <c r="E884" s="90">
        <v>0.98650000000000004</v>
      </c>
      <c r="F884" s="90">
        <v>0.98950000000000005</v>
      </c>
      <c r="G884" s="90">
        <v>0.99250000000000005</v>
      </c>
      <c r="H884" s="90">
        <v>0.99099999999999999</v>
      </c>
      <c r="I884" s="90">
        <v>0.94750000000000001</v>
      </c>
      <c r="J884" s="90">
        <v>0.94750000000000001</v>
      </c>
      <c r="K884" s="90">
        <v>0.94</v>
      </c>
      <c r="L884" s="90">
        <v>0.94</v>
      </c>
    </row>
    <row r="885" spans="1:12">
      <c r="A885" s="88" t="s">
        <v>689</v>
      </c>
      <c r="B885" s="89">
        <f>B881*0.3</f>
        <v>2.6999999999999997</v>
      </c>
      <c r="C885" s="89">
        <f>(100-D885)/100</f>
        <v>0.95499999999999996</v>
      </c>
      <c r="D885" s="89">
        <f>D881*0.3</f>
        <v>4.5</v>
      </c>
      <c r="E885" s="90">
        <v>0.96399999999999997</v>
      </c>
      <c r="F885" s="90">
        <v>0.97199999999999998</v>
      </c>
      <c r="G885" s="90">
        <v>0.98</v>
      </c>
      <c r="H885" s="90">
        <v>0.97599999999999998</v>
      </c>
      <c r="I885" s="90">
        <v>0.86</v>
      </c>
      <c r="J885" s="90">
        <v>0.86</v>
      </c>
      <c r="K885" s="90">
        <v>0.84</v>
      </c>
      <c r="L885" s="90">
        <v>0.84</v>
      </c>
    </row>
    <row r="886" spans="1:12">
      <c r="A886" s="84" t="s">
        <v>904</v>
      </c>
      <c r="B886" s="85">
        <v>9</v>
      </c>
      <c r="C886" s="85"/>
      <c r="D886" s="85">
        <v>15</v>
      </c>
      <c r="E886" s="86">
        <f t="shared" ref="E886:L886" si="205">1 - (E887)</f>
        <v>4.500000000000004E-2</v>
      </c>
      <c r="F886" s="86">
        <f t="shared" si="205"/>
        <v>3.5000000000000031E-2</v>
      </c>
      <c r="G886" s="86">
        <f t="shared" si="205"/>
        <v>2.5000000000000022E-2</v>
      </c>
      <c r="H886" s="86">
        <f t="shared" si="205"/>
        <v>3.0000000000000027E-2</v>
      </c>
      <c r="I886" s="87">
        <f t="shared" si="205"/>
        <v>0.19999999999999996</v>
      </c>
      <c r="J886" s="87">
        <f t="shared" si="205"/>
        <v>0.17500000000000004</v>
      </c>
      <c r="K886" s="87">
        <f t="shared" si="205"/>
        <v>0.17500000000000004</v>
      </c>
      <c r="L886" s="87">
        <f t="shared" si="205"/>
        <v>0.17500000000000004</v>
      </c>
    </row>
    <row r="887" spans="1:12">
      <c r="A887" s="88" t="s">
        <v>687</v>
      </c>
      <c r="B887" s="89">
        <f>B886*0.4</f>
        <v>3.6</v>
      </c>
      <c r="C887" s="89">
        <f>(100-D887)/100</f>
        <v>0.97750000000000004</v>
      </c>
      <c r="D887" s="89">
        <f>D886*0.15</f>
        <v>2.25</v>
      </c>
      <c r="E887" s="90">
        <v>0.95499999999999996</v>
      </c>
      <c r="F887" s="90">
        <v>0.96499999999999997</v>
      </c>
      <c r="G887" s="90">
        <v>0.97499999999999998</v>
      </c>
      <c r="H887" s="90">
        <v>0.97</v>
      </c>
      <c r="I887" s="90">
        <v>0.8</v>
      </c>
      <c r="J887" s="90">
        <v>0.82499999999999996</v>
      </c>
      <c r="K887" s="90">
        <v>0.82499999999999996</v>
      </c>
      <c r="L887" s="90">
        <v>0.82499999999999996</v>
      </c>
    </row>
    <row r="888" spans="1:12">
      <c r="A888" s="84" t="s">
        <v>905</v>
      </c>
      <c r="B888" s="85">
        <v>9</v>
      </c>
      <c r="C888" s="85"/>
      <c r="D888" s="85">
        <v>15</v>
      </c>
      <c r="E888" s="86">
        <f t="shared" ref="E888:L888" si="206">1 - (E889)</f>
        <v>4.500000000000004E-2</v>
      </c>
      <c r="F888" s="86">
        <f t="shared" si="206"/>
        <v>3.5000000000000031E-2</v>
      </c>
      <c r="G888" s="86">
        <f t="shared" si="206"/>
        <v>2.5000000000000022E-2</v>
      </c>
      <c r="H888" s="86">
        <f t="shared" si="206"/>
        <v>3.0000000000000027E-2</v>
      </c>
      <c r="I888" s="87">
        <f t="shared" si="206"/>
        <v>0.17500000000000004</v>
      </c>
      <c r="J888" s="87">
        <f t="shared" si="206"/>
        <v>0.17500000000000004</v>
      </c>
      <c r="K888" s="87">
        <f t="shared" si="206"/>
        <v>0.17500000000000004</v>
      </c>
      <c r="L888" s="87">
        <f t="shared" si="206"/>
        <v>0.17500000000000004</v>
      </c>
    </row>
    <row r="889" spans="1:12">
      <c r="A889" s="88" t="s">
        <v>687</v>
      </c>
      <c r="B889" s="89">
        <f>B888*0.4</f>
        <v>3.6</v>
      </c>
      <c r="C889" s="89">
        <f>(100-D889)/100</f>
        <v>0.97750000000000004</v>
      </c>
      <c r="D889" s="89">
        <f>D888*0.15</f>
        <v>2.25</v>
      </c>
      <c r="E889" s="90">
        <v>0.95499999999999996</v>
      </c>
      <c r="F889" s="90">
        <v>0.96499999999999997</v>
      </c>
      <c r="G889" s="90">
        <v>0.97499999999999998</v>
      </c>
      <c r="H889" s="90">
        <v>0.97</v>
      </c>
      <c r="I889" s="90">
        <v>0.82499999999999996</v>
      </c>
      <c r="J889" s="90">
        <v>0.82499999999999996</v>
      </c>
      <c r="K889" s="90">
        <v>0.82499999999999996</v>
      </c>
      <c r="L889" s="90">
        <v>0.82499999999999996</v>
      </c>
    </row>
    <row r="890" spans="1:12">
      <c r="A890" s="91" t="s">
        <v>906</v>
      </c>
      <c r="B890" s="85">
        <v>9</v>
      </c>
      <c r="C890" s="85"/>
      <c r="D890" s="85">
        <v>15</v>
      </c>
      <c r="E890" s="86">
        <f t="shared" ref="E890:L890" si="207">1 - (E891) * (E892) * (E893) * (E894)</f>
        <v>0.10815581934000007</v>
      </c>
      <c r="F890" s="86">
        <f t="shared" si="207"/>
        <v>8.4862626940000019E-2</v>
      </c>
      <c r="G890" s="86">
        <f t="shared" si="207"/>
        <v>6.1149587499999991E-2</v>
      </c>
      <c r="H890" s="86">
        <f t="shared" si="207"/>
        <v>7.3058874240000016E-2</v>
      </c>
      <c r="I890" s="87">
        <f t="shared" si="207"/>
        <v>0.50049999999999994</v>
      </c>
      <c r="J890" s="87">
        <f t="shared" si="207"/>
        <v>0.37480633750000003</v>
      </c>
      <c r="K890" s="87">
        <f t="shared" si="207"/>
        <v>0.37480633750000003</v>
      </c>
      <c r="L890" s="87">
        <f t="shared" si="207"/>
        <v>0.37480633750000003</v>
      </c>
    </row>
    <row r="891" spans="1:12">
      <c r="A891" s="88" t="s">
        <v>686</v>
      </c>
      <c r="B891" s="89">
        <f>B890*0.15</f>
        <v>1.3499999999999999</v>
      </c>
      <c r="C891" s="89">
        <f>(100-D891)/100</f>
        <v>0.97750000000000004</v>
      </c>
      <c r="D891" s="89">
        <f>D890*0.15</f>
        <v>2.25</v>
      </c>
      <c r="E891" s="90">
        <v>0.98199999999999998</v>
      </c>
      <c r="F891" s="90">
        <v>0.98599999999999999</v>
      </c>
      <c r="G891" s="90">
        <v>0.99</v>
      </c>
      <c r="H891" s="90">
        <v>0.98799999999999999</v>
      </c>
      <c r="I891" s="90">
        <v>0.9</v>
      </c>
      <c r="J891" s="90">
        <v>0.93</v>
      </c>
      <c r="K891" s="90">
        <v>0.93</v>
      </c>
      <c r="L891" s="90">
        <v>0.93</v>
      </c>
    </row>
    <row r="892" spans="1:12">
      <c r="A892" s="88" t="s">
        <v>687</v>
      </c>
      <c r="B892" s="89">
        <f>B890*0.4</f>
        <v>3.6</v>
      </c>
      <c r="C892" s="89">
        <f>(100-D892)/100</f>
        <v>0.94</v>
      </c>
      <c r="D892" s="89">
        <f>D890*0.4</f>
        <v>6</v>
      </c>
      <c r="E892" s="90">
        <v>0.95499999999999996</v>
      </c>
      <c r="F892" s="90">
        <v>0.96499999999999997</v>
      </c>
      <c r="G892" s="90">
        <v>0.97499999999999998</v>
      </c>
      <c r="H892" s="90">
        <v>0.97</v>
      </c>
      <c r="I892" s="90">
        <v>0.75</v>
      </c>
      <c r="J892" s="90">
        <v>0.82499999999999996</v>
      </c>
      <c r="K892" s="90">
        <v>0.82499999999999996</v>
      </c>
      <c r="L892" s="90">
        <v>0.82499999999999996</v>
      </c>
    </row>
    <row r="893" spans="1:12">
      <c r="A893" s="88" t="s">
        <v>688</v>
      </c>
      <c r="B893" s="89">
        <f>B890*0.15</f>
        <v>1.3499999999999999</v>
      </c>
      <c r="C893" s="89">
        <f>(100-D893)/100</f>
        <v>0.97750000000000004</v>
      </c>
      <c r="D893" s="89">
        <f>D890*0.15</f>
        <v>2.25</v>
      </c>
      <c r="E893" s="90">
        <v>0.98650000000000004</v>
      </c>
      <c r="F893" s="90">
        <v>0.98950000000000005</v>
      </c>
      <c r="G893" s="90">
        <v>0.99250000000000005</v>
      </c>
      <c r="H893" s="90">
        <v>0.99099999999999999</v>
      </c>
      <c r="I893" s="90">
        <v>0.92500000000000004</v>
      </c>
      <c r="J893" s="90">
        <v>0.94750000000000001</v>
      </c>
      <c r="K893" s="90">
        <v>0.94750000000000001</v>
      </c>
      <c r="L893" s="90">
        <v>0.94750000000000001</v>
      </c>
    </row>
    <row r="894" spans="1:12">
      <c r="A894" s="88" t="s">
        <v>689</v>
      </c>
      <c r="B894" s="89">
        <f>B890*0.3</f>
        <v>2.6999999999999997</v>
      </c>
      <c r="C894" s="89">
        <f>(100-D894)/100</f>
        <v>0.95499999999999996</v>
      </c>
      <c r="D894" s="89">
        <f>D890*0.3</f>
        <v>4.5</v>
      </c>
      <c r="E894" s="90">
        <v>0.96399999999999997</v>
      </c>
      <c r="F894" s="90">
        <v>0.97199999999999998</v>
      </c>
      <c r="G894" s="90">
        <v>0.98</v>
      </c>
      <c r="H894" s="90">
        <v>0.97599999999999998</v>
      </c>
      <c r="I894" s="90">
        <v>0.8</v>
      </c>
      <c r="J894" s="90">
        <v>0.86</v>
      </c>
      <c r="K894" s="90">
        <v>0.86</v>
      </c>
      <c r="L894" s="90">
        <v>0.86</v>
      </c>
    </row>
    <row r="895" spans="1:12">
      <c r="A895" s="91" t="s">
        <v>907</v>
      </c>
      <c r="B895" s="85">
        <v>9</v>
      </c>
      <c r="C895" s="85"/>
      <c r="D895" s="85">
        <v>15</v>
      </c>
      <c r="E895" s="86">
        <f t="shared" ref="E895:L895" si="208">1 - (E896) * (E897) * (E898) * (E899)</f>
        <v>0.10815581934000007</v>
      </c>
      <c r="F895" s="86">
        <f t="shared" si="208"/>
        <v>8.4862626940000019E-2</v>
      </c>
      <c r="G895" s="86">
        <f t="shared" si="208"/>
        <v>6.1149587499999991E-2</v>
      </c>
      <c r="H895" s="86">
        <f t="shared" si="208"/>
        <v>7.3058874240000016E-2</v>
      </c>
      <c r="I895" s="87">
        <f t="shared" si="208"/>
        <v>0.41885439999999996</v>
      </c>
      <c r="J895" s="87">
        <f t="shared" si="208"/>
        <v>0.37480633750000003</v>
      </c>
      <c r="K895" s="87">
        <f t="shared" si="208"/>
        <v>0.37480633750000003</v>
      </c>
      <c r="L895" s="87">
        <f t="shared" si="208"/>
        <v>0.37480633750000003</v>
      </c>
    </row>
    <row r="896" spans="1:12">
      <c r="A896" s="88" t="s">
        <v>686</v>
      </c>
      <c r="B896" s="89">
        <f>B895*0.15</f>
        <v>1.3499999999999999</v>
      </c>
      <c r="C896" s="89">
        <f>(100-D896)/100</f>
        <v>0.97750000000000004</v>
      </c>
      <c r="D896" s="89">
        <f>D895*0.15</f>
        <v>2.25</v>
      </c>
      <c r="E896" s="90">
        <v>0.98199999999999998</v>
      </c>
      <c r="F896" s="90">
        <v>0.98599999999999999</v>
      </c>
      <c r="G896" s="90">
        <v>0.99</v>
      </c>
      <c r="H896" s="90">
        <v>0.98799999999999999</v>
      </c>
      <c r="I896" s="90">
        <v>0.92</v>
      </c>
      <c r="J896" s="90">
        <v>0.93</v>
      </c>
      <c r="K896" s="90">
        <v>0.93</v>
      </c>
      <c r="L896" s="90">
        <v>0.93</v>
      </c>
    </row>
    <row r="897" spans="1:12">
      <c r="A897" s="88" t="s">
        <v>687</v>
      </c>
      <c r="B897" s="89">
        <f>B895*0.4</f>
        <v>3.6</v>
      </c>
      <c r="C897" s="89">
        <f>(100-D897)/100</f>
        <v>0.94</v>
      </c>
      <c r="D897" s="89">
        <f>D895*0.4</f>
        <v>6</v>
      </c>
      <c r="E897" s="90">
        <v>0.95499999999999996</v>
      </c>
      <c r="F897" s="90">
        <v>0.96499999999999997</v>
      </c>
      <c r="G897" s="90">
        <v>0.97499999999999998</v>
      </c>
      <c r="H897" s="90">
        <v>0.97</v>
      </c>
      <c r="I897" s="90">
        <v>0.8</v>
      </c>
      <c r="J897" s="90">
        <v>0.82499999999999996</v>
      </c>
      <c r="K897" s="90">
        <v>0.82499999999999996</v>
      </c>
      <c r="L897" s="90">
        <v>0.82499999999999996</v>
      </c>
    </row>
    <row r="898" spans="1:12">
      <c r="A898" s="88" t="s">
        <v>688</v>
      </c>
      <c r="B898" s="89">
        <f>B895*0.15</f>
        <v>1.3499999999999999</v>
      </c>
      <c r="C898" s="89">
        <f>(100-D898)/100</f>
        <v>0.97750000000000004</v>
      </c>
      <c r="D898" s="89">
        <f>D895*0.15</f>
        <v>2.25</v>
      </c>
      <c r="E898" s="90">
        <v>0.98650000000000004</v>
      </c>
      <c r="F898" s="90">
        <v>0.98950000000000005</v>
      </c>
      <c r="G898" s="90">
        <v>0.99250000000000005</v>
      </c>
      <c r="H898" s="90">
        <v>0.99099999999999999</v>
      </c>
      <c r="I898" s="90">
        <v>0.94</v>
      </c>
      <c r="J898" s="90">
        <v>0.94750000000000001</v>
      </c>
      <c r="K898" s="90">
        <v>0.94750000000000001</v>
      </c>
      <c r="L898" s="90">
        <v>0.94750000000000001</v>
      </c>
    </row>
    <row r="899" spans="1:12">
      <c r="A899" s="88" t="s">
        <v>689</v>
      </c>
      <c r="B899" s="89">
        <f>B895*0.3</f>
        <v>2.6999999999999997</v>
      </c>
      <c r="C899" s="89">
        <f>(100-D899)/100</f>
        <v>0.95499999999999996</v>
      </c>
      <c r="D899" s="89">
        <f>D895*0.3</f>
        <v>4.5</v>
      </c>
      <c r="E899" s="90">
        <v>0.96399999999999997</v>
      </c>
      <c r="F899" s="90">
        <v>0.97199999999999998</v>
      </c>
      <c r="G899" s="90">
        <v>0.98</v>
      </c>
      <c r="H899" s="90">
        <v>0.97599999999999998</v>
      </c>
      <c r="I899" s="90">
        <v>0.84</v>
      </c>
      <c r="J899" s="90">
        <v>0.86</v>
      </c>
      <c r="K899" s="90">
        <v>0.86</v>
      </c>
      <c r="L899" s="90">
        <v>0.86</v>
      </c>
    </row>
    <row r="900" spans="1:12">
      <c r="A900" s="91" t="s">
        <v>908</v>
      </c>
      <c r="B900" s="85">
        <v>9</v>
      </c>
      <c r="C900" s="85"/>
      <c r="D900" s="85">
        <v>15</v>
      </c>
      <c r="E900" s="86">
        <f t="shared" ref="E900:L900" si="209">1 - (E901)</f>
        <v>1.8000000000000016E-2</v>
      </c>
      <c r="F900" s="86">
        <f t="shared" si="209"/>
        <v>1.4000000000000012E-2</v>
      </c>
      <c r="G900" s="86">
        <f t="shared" si="209"/>
        <v>1.0000000000000009E-2</v>
      </c>
      <c r="H900" s="86">
        <f t="shared" si="209"/>
        <v>1.2000000000000011E-2</v>
      </c>
      <c r="I900" s="87">
        <f t="shared" si="209"/>
        <v>9.9999999999999978E-2</v>
      </c>
      <c r="J900" s="87">
        <f t="shared" si="209"/>
        <v>6.9999999999999951E-2</v>
      </c>
      <c r="K900" s="87">
        <f t="shared" si="209"/>
        <v>6.9999999999999951E-2</v>
      </c>
      <c r="L900" s="87">
        <f t="shared" si="209"/>
        <v>6.9999999999999951E-2</v>
      </c>
    </row>
    <row r="901" spans="1:12">
      <c r="A901" s="88" t="s">
        <v>686</v>
      </c>
      <c r="B901" s="89">
        <f>B900*0.15</f>
        <v>1.3499999999999999</v>
      </c>
      <c r="C901" s="89">
        <f>(100-D901)/100</f>
        <v>0.97750000000000004</v>
      </c>
      <c r="D901" s="89">
        <f>D900*0.15</f>
        <v>2.25</v>
      </c>
      <c r="E901" s="90">
        <v>0.98199999999999998</v>
      </c>
      <c r="F901" s="90">
        <v>0.98599999999999999</v>
      </c>
      <c r="G901" s="90">
        <v>0.99</v>
      </c>
      <c r="H901" s="90">
        <v>0.98799999999999999</v>
      </c>
      <c r="I901" s="90">
        <v>0.9</v>
      </c>
      <c r="J901" s="90">
        <v>0.93</v>
      </c>
      <c r="K901" s="90">
        <v>0.93</v>
      </c>
      <c r="L901" s="90">
        <v>0.93</v>
      </c>
    </row>
    <row r="902" spans="1:12">
      <c r="A902" s="84" t="s">
        <v>909</v>
      </c>
      <c r="B902" s="85">
        <v>9</v>
      </c>
      <c r="C902" s="85"/>
      <c r="D902" s="85">
        <v>15</v>
      </c>
      <c r="E902" s="86">
        <f t="shared" ref="E902:L902" si="210">1 - (E903) * (E904) * (E905) * (E906)</f>
        <v>0.10815581934000007</v>
      </c>
      <c r="F902" s="86">
        <f t="shared" si="210"/>
        <v>8.4862626940000019E-2</v>
      </c>
      <c r="G902" s="86">
        <f t="shared" si="210"/>
        <v>6.1149587499999991E-2</v>
      </c>
      <c r="H902" s="86">
        <f t="shared" si="210"/>
        <v>7.3058874240000016E-2</v>
      </c>
      <c r="I902" s="87">
        <f t="shared" si="210"/>
        <v>0.50049999999999994</v>
      </c>
      <c r="J902" s="87">
        <f t="shared" si="210"/>
        <v>0.37480633750000003</v>
      </c>
      <c r="K902" s="87">
        <f t="shared" si="210"/>
        <v>0.37480633750000003</v>
      </c>
      <c r="L902" s="87">
        <f t="shared" si="210"/>
        <v>0.37480633750000003</v>
      </c>
    </row>
    <row r="903" spans="1:12">
      <c r="A903" s="88" t="s">
        <v>686</v>
      </c>
      <c r="B903" s="89">
        <f>B902*0.15</f>
        <v>1.3499999999999999</v>
      </c>
      <c r="C903" s="89">
        <f>(100-D903)/100</f>
        <v>0.97750000000000004</v>
      </c>
      <c r="D903" s="89">
        <f>D902*0.15</f>
        <v>2.25</v>
      </c>
      <c r="E903" s="90">
        <v>0.98199999999999998</v>
      </c>
      <c r="F903" s="90">
        <v>0.98599999999999999</v>
      </c>
      <c r="G903" s="90">
        <v>0.99</v>
      </c>
      <c r="H903" s="90">
        <v>0.98799999999999999</v>
      </c>
      <c r="I903" s="90">
        <v>0.9</v>
      </c>
      <c r="J903" s="90">
        <v>0.93</v>
      </c>
      <c r="K903" s="90">
        <v>0.93</v>
      </c>
      <c r="L903" s="90">
        <v>0.93</v>
      </c>
    </row>
    <row r="904" spans="1:12">
      <c r="A904" s="88" t="s">
        <v>687</v>
      </c>
      <c r="B904" s="89">
        <f>B902*0.4</f>
        <v>3.6</v>
      </c>
      <c r="C904" s="89">
        <f>(100-D904)/100</f>
        <v>0.94</v>
      </c>
      <c r="D904" s="89">
        <f>D902*0.4</f>
        <v>6</v>
      </c>
      <c r="E904" s="90">
        <v>0.95499999999999996</v>
      </c>
      <c r="F904" s="90">
        <v>0.96499999999999997</v>
      </c>
      <c r="G904" s="90">
        <v>0.97499999999999998</v>
      </c>
      <c r="H904" s="90">
        <v>0.97</v>
      </c>
      <c r="I904" s="90">
        <v>0.75</v>
      </c>
      <c r="J904" s="90">
        <v>0.82499999999999996</v>
      </c>
      <c r="K904" s="90">
        <v>0.82499999999999996</v>
      </c>
      <c r="L904" s="90">
        <v>0.82499999999999996</v>
      </c>
    </row>
    <row r="905" spans="1:12">
      <c r="A905" s="88" t="s">
        <v>688</v>
      </c>
      <c r="B905" s="89">
        <f>B902*0.15</f>
        <v>1.3499999999999999</v>
      </c>
      <c r="C905" s="89">
        <f>(100-D905)/100</f>
        <v>0.97750000000000004</v>
      </c>
      <c r="D905" s="89">
        <f>D902*0.15</f>
        <v>2.25</v>
      </c>
      <c r="E905" s="90">
        <v>0.98650000000000004</v>
      </c>
      <c r="F905" s="90">
        <v>0.98950000000000005</v>
      </c>
      <c r="G905" s="90">
        <v>0.99250000000000005</v>
      </c>
      <c r="H905" s="90">
        <v>0.99099999999999999</v>
      </c>
      <c r="I905" s="90">
        <v>0.92500000000000004</v>
      </c>
      <c r="J905" s="90">
        <v>0.94750000000000001</v>
      </c>
      <c r="K905" s="90">
        <v>0.94750000000000001</v>
      </c>
      <c r="L905" s="90">
        <v>0.94750000000000001</v>
      </c>
    </row>
    <row r="906" spans="1:12">
      <c r="A906" s="88" t="s">
        <v>689</v>
      </c>
      <c r="B906" s="89">
        <f>B902*0.3</f>
        <v>2.6999999999999997</v>
      </c>
      <c r="C906" s="89">
        <f>(100-D906)/100</f>
        <v>0.95499999999999996</v>
      </c>
      <c r="D906" s="89">
        <f>D902*0.3</f>
        <v>4.5</v>
      </c>
      <c r="E906" s="90">
        <v>0.96399999999999997</v>
      </c>
      <c r="F906" s="90">
        <v>0.97199999999999998</v>
      </c>
      <c r="G906" s="90">
        <v>0.98</v>
      </c>
      <c r="H906" s="90">
        <v>0.97599999999999998</v>
      </c>
      <c r="I906" s="90">
        <v>0.8</v>
      </c>
      <c r="J906" s="90">
        <v>0.86</v>
      </c>
      <c r="K906" s="90">
        <v>0.86</v>
      </c>
      <c r="L906" s="90">
        <v>0.86</v>
      </c>
    </row>
    <row r="907" spans="1:12">
      <c r="A907" s="84" t="s">
        <v>910</v>
      </c>
      <c r="B907" s="85">
        <v>9</v>
      </c>
      <c r="C907" s="85"/>
      <c r="D907" s="85">
        <v>15</v>
      </c>
      <c r="E907" s="86">
        <f t="shared" ref="E907:L907" si="211">1 - (E908) * (E909) * (E910) * (E911)</f>
        <v>0.10815581934000007</v>
      </c>
      <c r="F907" s="86">
        <f t="shared" si="211"/>
        <v>8.4862626940000019E-2</v>
      </c>
      <c r="G907" s="86">
        <f t="shared" si="211"/>
        <v>6.1149587499999991E-2</v>
      </c>
      <c r="H907" s="86">
        <f t="shared" si="211"/>
        <v>7.3058874240000016E-2</v>
      </c>
      <c r="I907" s="87">
        <f t="shared" si="211"/>
        <v>0.37480633750000003</v>
      </c>
      <c r="J907" s="87">
        <f t="shared" si="211"/>
        <v>0.59837499999999999</v>
      </c>
      <c r="K907" s="87">
        <f t="shared" si="211"/>
        <v>0.37480633750000003</v>
      </c>
      <c r="L907" s="87">
        <f t="shared" si="211"/>
        <v>0.37480633750000003</v>
      </c>
    </row>
    <row r="908" spans="1:12">
      <c r="A908" s="88" t="s">
        <v>686</v>
      </c>
      <c r="B908" s="89">
        <f>B907*0.15</f>
        <v>1.3499999999999999</v>
      </c>
      <c r="C908" s="89">
        <f>(100-D908)/100</f>
        <v>0.97750000000000004</v>
      </c>
      <c r="D908" s="89">
        <f>D907*0.15</f>
        <v>2.25</v>
      </c>
      <c r="E908" s="90">
        <v>0.98199999999999998</v>
      </c>
      <c r="F908" s="90">
        <v>0.98599999999999999</v>
      </c>
      <c r="G908" s="90">
        <v>0.99</v>
      </c>
      <c r="H908" s="90">
        <v>0.98799999999999999</v>
      </c>
      <c r="I908" s="90">
        <v>0.93</v>
      </c>
      <c r="J908" s="90">
        <v>0.85</v>
      </c>
      <c r="K908" s="90">
        <v>0.93</v>
      </c>
      <c r="L908" s="90">
        <v>0.93</v>
      </c>
    </row>
    <row r="909" spans="1:12">
      <c r="A909" s="88" t="s">
        <v>687</v>
      </c>
      <c r="B909" s="89">
        <f>B907*0.4</f>
        <v>3.6</v>
      </c>
      <c r="C909" s="89">
        <f>(100-D909)/100</f>
        <v>0.94</v>
      </c>
      <c r="D909" s="89">
        <f>D907*0.4</f>
        <v>6</v>
      </c>
      <c r="E909" s="90">
        <v>0.95499999999999996</v>
      </c>
      <c r="F909" s="90">
        <v>0.96499999999999997</v>
      </c>
      <c r="G909" s="90">
        <v>0.97499999999999998</v>
      </c>
      <c r="H909" s="90">
        <v>0.97</v>
      </c>
      <c r="I909" s="90">
        <v>0.82499999999999996</v>
      </c>
      <c r="J909" s="90">
        <v>0.7</v>
      </c>
      <c r="K909" s="90">
        <v>0.82499999999999996</v>
      </c>
      <c r="L909" s="90">
        <v>0.82499999999999996</v>
      </c>
    </row>
    <row r="910" spans="1:12">
      <c r="A910" s="88" t="s">
        <v>688</v>
      </c>
      <c r="B910" s="89">
        <f>B907*0.15</f>
        <v>1.3499999999999999</v>
      </c>
      <c r="C910" s="89">
        <f>(100-D910)/100</f>
        <v>0.97750000000000004</v>
      </c>
      <c r="D910" s="89">
        <f>D907*0.15</f>
        <v>2.25</v>
      </c>
      <c r="E910" s="90">
        <v>0.98650000000000004</v>
      </c>
      <c r="F910" s="90">
        <v>0.98950000000000005</v>
      </c>
      <c r="G910" s="90">
        <v>0.99250000000000005</v>
      </c>
      <c r="H910" s="90">
        <v>0.99099999999999999</v>
      </c>
      <c r="I910" s="90">
        <v>0.94750000000000001</v>
      </c>
      <c r="J910" s="90">
        <v>0.9</v>
      </c>
      <c r="K910" s="90">
        <v>0.94750000000000001</v>
      </c>
      <c r="L910" s="90">
        <v>0.94750000000000001</v>
      </c>
    </row>
    <row r="911" spans="1:12">
      <c r="A911" s="88" t="s">
        <v>689</v>
      </c>
      <c r="B911" s="89">
        <f>B907*0.3</f>
        <v>2.6999999999999997</v>
      </c>
      <c r="C911" s="89">
        <f>(100-D911)/100</f>
        <v>0.95499999999999996</v>
      </c>
      <c r="D911" s="89">
        <f>D907*0.3</f>
        <v>4.5</v>
      </c>
      <c r="E911" s="90">
        <v>0.96399999999999997</v>
      </c>
      <c r="F911" s="90">
        <v>0.97199999999999998</v>
      </c>
      <c r="G911" s="90">
        <v>0.98</v>
      </c>
      <c r="H911" s="90">
        <v>0.97599999999999998</v>
      </c>
      <c r="I911" s="90">
        <v>0.86</v>
      </c>
      <c r="J911" s="90">
        <v>0.75</v>
      </c>
      <c r="K911" s="90">
        <v>0.86</v>
      </c>
      <c r="L911" s="90">
        <v>0.86</v>
      </c>
    </row>
    <row r="912" spans="1:12">
      <c r="A912" s="84" t="s">
        <v>911</v>
      </c>
      <c r="B912" s="85">
        <v>9</v>
      </c>
      <c r="C912" s="85"/>
      <c r="D912" s="85">
        <v>15</v>
      </c>
      <c r="E912" s="86">
        <f t="shared" ref="E912:L912" si="212">1 - (E913) * (E914) * (E915) * (E916)</f>
        <v>0.10815581934000007</v>
      </c>
      <c r="F912" s="86">
        <f t="shared" si="212"/>
        <v>8.4862626940000019E-2</v>
      </c>
      <c r="G912" s="86">
        <f t="shared" si="212"/>
        <v>6.1149587499999991E-2</v>
      </c>
      <c r="H912" s="86">
        <f t="shared" si="212"/>
        <v>7.3058874240000016E-2</v>
      </c>
      <c r="I912" s="87">
        <f t="shared" si="212"/>
        <v>0.37480633750000003</v>
      </c>
      <c r="J912" s="87">
        <f t="shared" si="212"/>
        <v>0.37480633750000003</v>
      </c>
      <c r="K912" s="87">
        <f t="shared" si="212"/>
        <v>0.37480633750000003</v>
      </c>
      <c r="L912" s="87">
        <f t="shared" si="212"/>
        <v>0.59837499999999999</v>
      </c>
    </row>
    <row r="913" spans="1:12">
      <c r="A913" s="88" t="s">
        <v>686</v>
      </c>
      <c r="B913" s="89">
        <f>B912*0.15</f>
        <v>1.3499999999999999</v>
      </c>
      <c r="C913" s="89">
        <f>(100-D913)/100</f>
        <v>0.97750000000000004</v>
      </c>
      <c r="D913" s="89">
        <f>D912*0.15</f>
        <v>2.25</v>
      </c>
      <c r="E913" s="90">
        <v>0.98199999999999998</v>
      </c>
      <c r="F913" s="90">
        <v>0.98599999999999999</v>
      </c>
      <c r="G913" s="90">
        <v>0.99</v>
      </c>
      <c r="H913" s="90">
        <v>0.98799999999999999</v>
      </c>
      <c r="I913" s="90">
        <v>0.93</v>
      </c>
      <c r="J913" s="90">
        <v>0.93</v>
      </c>
      <c r="K913" s="90">
        <v>0.93</v>
      </c>
      <c r="L913" s="90">
        <v>0.85</v>
      </c>
    </row>
    <row r="914" spans="1:12">
      <c r="A914" s="88" t="s">
        <v>687</v>
      </c>
      <c r="B914" s="89">
        <f>B912*0.4</f>
        <v>3.6</v>
      </c>
      <c r="C914" s="89">
        <f>(100-D914)/100</f>
        <v>0.94</v>
      </c>
      <c r="D914" s="89">
        <f>D912*0.4</f>
        <v>6</v>
      </c>
      <c r="E914" s="90">
        <v>0.95499999999999996</v>
      </c>
      <c r="F914" s="90">
        <v>0.96499999999999997</v>
      </c>
      <c r="G914" s="90">
        <v>0.97499999999999998</v>
      </c>
      <c r="H914" s="90">
        <v>0.97</v>
      </c>
      <c r="I914" s="90">
        <v>0.82499999999999996</v>
      </c>
      <c r="J914" s="90">
        <v>0.82499999999999996</v>
      </c>
      <c r="K914" s="90">
        <v>0.82499999999999996</v>
      </c>
      <c r="L914" s="90">
        <v>0.7</v>
      </c>
    </row>
    <row r="915" spans="1:12">
      <c r="A915" s="88" t="s">
        <v>688</v>
      </c>
      <c r="B915" s="89">
        <f>B912*0.15</f>
        <v>1.3499999999999999</v>
      </c>
      <c r="C915" s="89">
        <f>(100-D915)/100</f>
        <v>0.97750000000000004</v>
      </c>
      <c r="D915" s="89">
        <f>D912*0.15</f>
        <v>2.25</v>
      </c>
      <c r="E915" s="90">
        <v>0.98650000000000004</v>
      </c>
      <c r="F915" s="90">
        <v>0.98950000000000005</v>
      </c>
      <c r="G915" s="90">
        <v>0.99250000000000005</v>
      </c>
      <c r="H915" s="90">
        <v>0.99099999999999999</v>
      </c>
      <c r="I915" s="90">
        <v>0.94750000000000001</v>
      </c>
      <c r="J915" s="90">
        <v>0.94750000000000001</v>
      </c>
      <c r="K915" s="90">
        <v>0.94750000000000001</v>
      </c>
      <c r="L915" s="90">
        <v>0.9</v>
      </c>
    </row>
    <row r="916" spans="1:12">
      <c r="A916" s="88" t="s">
        <v>689</v>
      </c>
      <c r="B916" s="89">
        <f>B912*0.3</f>
        <v>2.6999999999999997</v>
      </c>
      <c r="C916" s="89">
        <f>(100-D916)/100</f>
        <v>0.95499999999999996</v>
      </c>
      <c r="D916" s="89">
        <f>D912*0.3</f>
        <v>4.5</v>
      </c>
      <c r="E916" s="90">
        <v>0.96399999999999997</v>
      </c>
      <c r="F916" s="90">
        <v>0.97199999999999998</v>
      </c>
      <c r="G916" s="90">
        <v>0.98</v>
      </c>
      <c r="H916" s="90">
        <v>0.97599999999999998</v>
      </c>
      <c r="I916" s="90">
        <v>0.86</v>
      </c>
      <c r="J916" s="90">
        <v>0.86</v>
      </c>
      <c r="K916" s="90">
        <v>0.86</v>
      </c>
      <c r="L916" s="90">
        <v>0.75</v>
      </c>
    </row>
    <row r="917" spans="1:12">
      <c r="A917" s="91" t="s">
        <v>912</v>
      </c>
      <c r="B917" s="85">
        <v>8.5</v>
      </c>
      <c r="C917" s="85"/>
      <c r="D917" s="85">
        <v>15</v>
      </c>
      <c r="E917" s="86">
        <f t="shared" ref="E917:L917" si="213">1 - (E918) * (E919) * (E920) * (E921)</f>
        <v>0.10815581934000007</v>
      </c>
      <c r="F917" s="86">
        <f t="shared" si="213"/>
        <v>8.4862626940000019E-2</v>
      </c>
      <c r="G917" s="86">
        <f t="shared" si="213"/>
        <v>6.1149587499999991E-2</v>
      </c>
      <c r="H917" s="86">
        <f t="shared" si="213"/>
        <v>7.3058874240000016E-2</v>
      </c>
      <c r="I917" s="87">
        <f t="shared" si="213"/>
        <v>0.41885439999999996</v>
      </c>
      <c r="J917" s="87">
        <f t="shared" si="213"/>
        <v>0.37480633750000003</v>
      </c>
      <c r="K917" s="87">
        <f t="shared" si="213"/>
        <v>0.35656423374000001</v>
      </c>
      <c r="L917" s="87">
        <f t="shared" si="213"/>
        <v>0.35656423374000001</v>
      </c>
    </row>
    <row r="918" spans="1:12">
      <c r="A918" s="88" t="s">
        <v>686</v>
      </c>
      <c r="B918" s="89">
        <f>B917*0.15</f>
        <v>1.2749999999999999</v>
      </c>
      <c r="C918" s="89">
        <f>(100-D918)/100</f>
        <v>0.97750000000000004</v>
      </c>
      <c r="D918" s="89">
        <f>D917*0.15</f>
        <v>2.25</v>
      </c>
      <c r="E918" s="90">
        <v>0.98199999999999998</v>
      </c>
      <c r="F918" s="90">
        <v>0.98599999999999999</v>
      </c>
      <c r="G918" s="90">
        <v>0.99</v>
      </c>
      <c r="H918" s="90">
        <v>0.98799999999999999</v>
      </c>
      <c r="I918" s="90">
        <v>0.92</v>
      </c>
      <c r="J918" s="90">
        <v>0.93</v>
      </c>
      <c r="K918" s="90">
        <v>0.93400000000000005</v>
      </c>
      <c r="L918" s="90">
        <v>0.93400000000000005</v>
      </c>
    </row>
    <row r="919" spans="1:12">
      <c r="A919" s="88" t="s">
        <v>687</v>
      </c>
      <c r="B919" s="89">
        <f>B917*0.4</f>
        <v>3.4000000000000004</v>
      </c>
      <c r="C919" s="89">
        <f>(100-D919)/100</f>
        <v>0.94</v>
      </c>
      <c r="D919" s="89">
        <f>D917*0.4</f>
        <v>6</v>
      </c>
      <c r="E919" s="90">
        <v>0.95499999999999996</v>
      </c>
      <c r="F919" s="90">
        <v>0.96499999999999997</v>
      </c>
      <c r="G919" s="90">
        <v>0.97499999999999998</v>
      </c>
      <c r="H919" s="90">
        <v>0.97</v>
      </c>
      <c r="I919" s="90">
        <v>0.8</v>
      </c>
      <c r="J919" s="90">
        <v>0.82499999999999996</v>
      </c>
      <c r="K919" s="90">
        <v>0.83499999999999996</v>
      </c>
      <c r="L919" s="90">
        <v>0.83499999999999996</v>
      </c>
    </row>
    <row r="920" spans="1:12">
      <c r="A920" s="88" t="s">
        <v>688</v>
      </c>
      <c r="B920" s="89">
        <f>B917*0.15</f>
        <v>1.2749999999999999</v>
      </c>
      <c r="C920" s="89">
        <f>(100-D920)/100</f>
        <v>0.97750000000000004</v>
      </c>
      <c r="D920" s="89">
        <f>D917*0.15</f>
        <v>2.25</v>
      </c>
      <c r="E920" s="90">
        <v>0.98650000000000004</v>
      </c>
      <c r="F920" s="90">
        <v>0.98950000000000005</v>
      </c>
      <c r="G920" s="90">
        <v>0.99250000000000005</v>
      </c>
      <c r="H920" s="90">
        <v>0.99099999999999999</v>
      </c>
      <c r="I920" s="90">
        <v>0.94</v>
      </c>
      <c r="J920" s="90">
        <v>0.94750000000000001</v>
      </c>
      <c r="K920" s="90">
        <v>0.95050000000000001</v>
      </c>
      <c r="L920" s="90">
        <v>0.95050000000000001</v>
      </c>
    </row>
    <row r="921" spans="1:12">
      <c r="A921" s="88" t="s">
        <v>689</v>
      </c>
      <c r="B921" s="89">
        <f>B917*0.3</f>
        <v>2.5499999999999998</v>
      </c>
      <c r="C921" s="89">
        <f>(100-D921)/100</f>
        <v>0.95499999999999996</v>
      </c>
      <c r="D921" s="89">
        <f>D917*0.3</f>
        <v>4.5</v>
      </c>
      <c r="E921" s="90">
        <v>0.96399999999999997</v>
      </c>
      <c r="F921" s="90">
        <v>0.97199999999999998</v>
      </c>
      <c r="G921" s="90">
        <v>0.98</v>
      </c>
      <c r="H921" s="90">
        <v>0.97599999999999998</v>
      </c>
      <c r="I921" s="90">
        <v>0.84</v>
      </c>
      <c r="J921" s="90">
        <v>0.86</v>
      </c>
      <c r="K921" s="90">
        <v>0.86799999999999999</v>
      </c>
      <c r="L921" s="90">
        <v>0.86799999999999999</v>
      </c>
    </row>
    <row r="922" spans="1:12">
      <c r="A922" s="91" t="s">
        <v>913</v>
      </c>
      <c r="B922" s="85">
        <v>8.5</v>
      </c>
      <c r="C922" s="85"/>
      <c r="D922" s="85">
        <v>15</v>
      </c>
      <c r="E922" s="86">
        <f t="shared" ref="E922:L922" si="214">1 - (E923) * (E924) * (E925) * (E926)</f>
        <v>0.10815581934000007</v>
      </c>
      <c r="F922" s="86">
        <f t="shared" si="214"/>
        <v>8.4862626940000019E-2</v>
      </c>
      <c r="G922" s="86">
        <f t="shared" si="214"/>
        <v>6.1149587499999991E-2</v>
      </c>
      <c r="H922" s="86">
        <f t="shared" si="214"/>
        <v>7.3058874240000016E-2</v>
      </c>
      <c r="I922" s="87">
        <f t="shared" si="214"/>
        <v>0.37480633750000003</v>
      </c>
      <c r="J922" s="87">
        <f t="shared" si="214"/>
        <v>0.22896640000000001</v>
      </c>
      <c r="K922" s="87">
        <f t="shared" si="214"/>
        <v>0.41885439999999996</v>
      </c>
      <c r="L922" s="87">
        <f t="shared" si="214"/>
        <v>0.37480633750000003</v>
      </c>
    </row>
    <row r="923" spans="1:12">
      <c r="A923" s="88" t="s">
        <v>686</v>
      </c>
      <c r="B923" s="89">
        <f>B922*0.15</f>
        <v>1.2749999999999999</v>
      </c>
      <c r="C923" s="89">
        <f>(100-D923)/100</f>
        <v>0.97750000000000004</v>
      </c>
      <c r="D923" s="89">
        <f>D922*0.15</f>
        <v>2.25</v>
      </c>
      <c r="E923" s="90">
        <v>0.98199999999999998</v>
      </c>
      <c r="F923" s="90">
        <v>0.98599999999999999</v>
      </c>
      <c r="G923" s="90">
        <v>0.99</v>
      </c>
      <c r="H923" s="90">
        <v>0.98799999999999999</v>
      </c>
      <c r="I923" s="90">
        <v>0.93</v>
      </c>
      <c r="J923" s="90">
        <v>0.96</v>
      </c>
      <c r="K923" s="90">
        <v>0.92</v>
      </c>
      <c r="L923" s="90">
        <v>0.93</v>
      </c>
    </row>
    <row r="924" spans="1:12">
      <c r="A924" s="88" t="s">
        <v>687</v>
      </c>
      <c r="B924" s="89">
        <f>B922*0.4</f>
        <v>3.4000000000000004</v>
      </c>
      <c r="C924" s="89">
        <f>(100-D924)/100</f>
        <v>0.94</v>
      </c>
      <c r="D924" s="89">
        <f>D922*0.4</f>
        <v>6</v>
      </c>
      <c r="E924" s="90">
        <v>0.95499999999999996</v>
      </c>
      <c r="F924" s="90">
        <v>0.96499999999999997</v>
      </c>
      <c r="G924" s="90">
        <v>0.97499999999999998</v>
      </c>
      <c r="H924" s="90">
        <v>0.97</v>
      </c>
      <c r="I924" s="90">
        <v>0.82499999999999996</v>
      </c>
      <c r="J924" s="90">
        <v>0.9</v>
      </c>
      <c r="K924" s="90">
        <v>0.8</v>
      </c>
      <c r="L924" s="90">
        <v>0.82499999999999996</v>
      </c>
    </row>
    <row r="925" spans="1:12">
      <c r="A925" s="88" t="s">
        <v>688</v>
      </c>
      <c r="B925" s="89">
        <f>B922*0.15</f>
        <v>1.2749999999999999</v>
      </c>
      <c r="C925" s="89">
        <f>(100-D925)/100</f>
        <v>0.97750000000000004</v>
      </c>
      <c r="D925" s="89">
        <f>D922*0.15</f>
        <v>2.25</v>
      </c>
      <c r="E925" s="90">
        <v>0.98650000000000004</v>
      </c>
      <c r="F925" s="90">
        <v>0.98950000000000005</v>
      </c>
      <c r="G925" s="90">
        <v>0.99250000000000005</v>
      </c>
      <c r="H925" s="90">
        <v>0.99099999999999999</v>
      </c>
      <c r="I925" s="90">
        <v>0.94750000000000001</v>
      </c>
      <c r="J925" s="90">
        <v>0.97</v>
      </c>
      <c r="K925" s="90">
        <v>0.94</v>
      </c>
      <c r="L925" s="90">
        <v>0.94750000000000001</v>
      </c>
    </row>
    <row r="926" spans="1:12">
      <c r="A926" s="88" t="s">
        <v>689</v>
      </c>
      <c r="B926" s="89">
        <f>B922*0.3</f>
        <v>2.5499999999999998</v>
      </c>
      <c r="C926" s="89">
        <f>(100-D926)/100</f>
        <v>0.95499999999999996</v>
      </c>
      <c r="D926" s="89">
        <f>D922*0.3</f>
        <v>4.5</v>
      </c>
      <c r="E926" s="90">
        <v>0.96399999999999997</v>
      </c>
      <c r="F926" s="90">
        <v>0.97199999999999998</v>
      </c>
      <c r="G926" s="90">
        <v>0.98</v>
      </c>
      <c r="H926" s="90">
        <v>0.97599999999999998</v>
      </c>
      <c r="I926" s="90">
        <v>0.86</v>
      </c>
      <c r="J926" s="90">
        <v>0.92</v>
      </c>
      <c r="K926" s="90">
        <v>0.84</v>
      </c>
      <c r="L926" s="90">
        <v>0.86</v>
      </c>
    </row>
    <row r="927" spans="1:12">
      <c r="A927" s="91" t="s">
        <v>914</v>
      </c>
      <c r="B927" s="85">
        <v>8.5</v>
      </c>
      <c r="C927" s="85"/>
      <c r="D927" s="85">
        <v>15</v>
      </c>
      <c r="E927" s="86">
        <f t="shared" ref="E927:L927" si="215">1 - (E928) * (E929) * (E930) * (E931)</f>
        <v>0.10815581934000007</v>
      </c>
      <c r="F927" s="86">
        <f t="shared" si="215"/>
        <v>8.4862626940000019E-2</v>
      </c>
      <c r="G927" s="86">
        <f t="shared" si="215"/>
        <v>6.1149587499999991E-2</v>
      </c>
      <c r="H927" s="86">
        <f t="shared" si="215"/>
        <v>7.3058874240000016E-2</v>
      </c>
      <c r="I927" s="87">
        <f t="shared" si="215"/>
        <v>0.37480633750000003</v>
      </c>
      <c r="J927" s="87">
        <f t="shared" si="215"/>
        <v>0.35656423374000001</v>
      </c>
      <c r="K927" s="87">
        <f t="shared" si="215"/>
        <v>0.37480633750000003</v>
      </c>
      <c r="L927" s="87">
        <f t="shared" si="215"/>
        <v>0.35656423374000001</v>
      </c>
    </row>
    <row r="928" spans="1:12">
      <c r="A928" s="88" t="s">
        <v>686</v>
      </c>
      <c r="B928" s="89">
        <f>B927*0.15</f>
        <v>1.2749999999999999</v>
      </c>
      <c r="C928" s="89">
        <f>(100-D928)/100</f>
        <v>0.97750000000000004</v>
      </c>
      <c r="D928" s="89">
        <f>D927*0.15</f>
        <v>2.25</v>
      </c>
      <c r="E928" s="90">
        <v>0.98199999999999998</v>
      </c>
      <c r="F928" s="90">
        <v>0.98599999999999999</v>
      </c>
      <c r="G928" s="90">
        <v>0.99</v>
      </c>
      <c r="H928" s="90">
        <v>0.98799999999999999</v>
      </c>
      <c r="I928" s="90">
        <v>0.93</v>
      </c>
      <c r="J928" s="90">
        <v>0.93400000000000005</v>
      </c>
      <c r="K928" s="90">
        <v>0.93</v>
      </c>
      <c r="L928" s="90">
        <v>0.93400000000000005</v>
      </c>
    </row>
    <row r="929" spans="1:12">
      <c r="A929" s="88" t="s">
        <v>687</v>
      </c>
      <c r="B929" s="89">
        <f>B927*0.4</f>
        <v>3.4000000000000004</v>
      </c>
      <c r="C929" s="89">
        <f>(100-D929)/100</f>
        <v>0.94</v>
      </c>
      <c r="D929" s="89">
        <f>D927*0.4</f>
        <v>6</v>
      </c>
      <c r="E929" s="90">
        <v>0.95499999999999996</v>
      </c>
      <c r="F929" s="90">
        <v>0.96499999999999997</v>
      </c>
      <c r="G929" s="90">
        <v>0.97499999999999998</v>
      </c>
      <c r="H929" s="90">
        <v>0.97</v>
      </c>
      <c r="I929" s="90">
        <v>0.82499999999999996</v>
      </c>
      <c r="J929" s="90">
        <v>0.83499999999999996</v>
      </c>
      <c r="K929" s="90">
        <v>0.82499999999999996</v>
      </c>
      <c r="L929" s="90">
        <v>0.83499999999999996</v>
      </c>
    </row>
    <row r="930" spans="1:12">
      <c r="A930" s="88" t="s">
        <v>688</v>
      </c>
      <c r="B930" s="89">
        <f>B927*0.15</f>
        <v>1.2749999999999999</v>
      </c>
      <c r="C930" s="89">
        <f>(100-D930)/100</f>
        <v>0.97750000000000004</v>
      </c>
      <c r="D930" s="89">
        <f>D927*0.15</f>
        <v>2.25</v>
      </c>
      <c r="E930" s="90">
        <v>0.98650000000000004</v>
      </c>
      <c r="F930" s="90">
        <v>0.98950000000000005</v>
      </c>
      <c r="G930" s="90">
        <v>0.99250000000000005</v>
      </c>
      <c r="H930" s="90">
        <v>0.99099999999999999</v>
      </c>
      <c r="I930" s="90">
        <v>0.94750000000000001</v>
      </c>
      <c r="J930" s="90">
        <v>0.95050000000000001</v>
      </c>
      <c r="K930" s="90">
        <v>0.94750000000000001</v>
      </c>
      <c r="L930" s="90">
        <v>0.95050000000000001</v>
      </c>
    </row>
    <row r="931" spans="1:12">
      <c r="A931" s="88" t="s">
        <v>689</v>
      </c>
      <c r="B931" s="89">
        <f>B927*0.3</f>
        <v>2.5499999999999998</v>
      </c>
      <c r="C931" s="89">
        <f>(100-D931)/100</f>
        <v>0.95499999999999996</v>
      </c>
      <c r="D931" s="89">
        <f>D927*0.3</f>
        <v>4.5</v>
      </c>
      <c r="E931" s="90">
        <v>0.96399999999999997</v>
      </c>
      <c r="F931" s="90">
        <v>0.97199999999999998</v>
      </c>
      <c r="G931" s="90">
        <v>0.98</v>
      </c>
      <c r="H931" s="90">
        <v>0.97599999999999998</v>
      </c>
      <c r="I931" s="90">
        <v>0.86</v>
      </c>
      <c r="J931" s="90">
        <v>0.86799999999999999</v>
      </c>
      <c r="K931" s="90">
        <v>0.86</v>
      </c>
      <c r="L931" s="90">
        <v>0.86799999999999999</v>
      </c>
    </row>
    <row r="932" spans="1:12">
      <c r="A932" s="91" t="s">
        <v>915</v>
      </c>
      <c r="B932" s="85">
        <v>8</v>
      </c>
      <c r="C932" s="85"/>
      <c r="D932" s="85">
        <v>15</v>
      </c>
      <c r="E932" s="86">
        <f t="shared" ref="E932:L932" si="216">1 - (E933) * (E934) * (E935) * (E936)</f>
        <v>0.10815581934000007</v>
      </c>
      <c r="F932" s="86">
        <f t="shared" si="216"/>
        <v>8.4862626940000019E-2</v>
      </c>
      <c r="G932" s="86">
        <f t="shared" si="216"/>
        <v>6.1149587499999991E-2</v>
      </c>
      <c r="H932" s="86">
        <f t="shared" si="216"/>
        <v>7.3058874240000016E-2</v>
      </c>
      <c r="I932" s="87">
        <f t="shared" si="216"/>
        <v>0.22896640000000001</v>
      </c>
      <c r="J932" s="87">
        <f t="shared" si="216"/>
        <v>0.22896640000000001</v>
      </c>
      <c r="K932" s="87">
        <f t="shared" si="216"/>
        <v>0.27992968750000002</v>
      </c>
      <c r="L932" s="87">
        <f t="shared" si="216"/>
        <v>0.22896640000000001</v>
      </c>
    </row>
    <row r="933" spans="1:12">
      <c r="A933" s="88" t="s">
        <v>686</v>
      </c>
      <c r="B933" s="89">
        <f>B932*0.15</f>
        <v>1.2</v>
      </c>
      <c r="C933" s="89">
        <f>(100-D933)/100</f>
        <v>0.97750000000000004</v>
      </c>
      <c r="D933" s="89">
        <f>D932*0.15</f>
        <v>2.25</v>
      </c>
      <c r="E933" s="90">
        <v>0.98199999999999998</v>
      </c>
      <c r="F933" s="90">
        <v>0.98599999999999999</v>
      </c>
      <c r="G933" s="90">
        <v>0.99</v>
      </c>
      <c r="H933" s="90">
        <v>0.98799999999999999</v>
      </c>
      <c r="I933" s="90">
        <v>0.96</v>
      </c>
      <c r="J933" s="90">
        <v>0.96</v>
      </c>
      <c r="K933" s="90">
        <v>0.95</v>
      </c>
      <c r="L933" s="90">
        <v>0.96</v>
      </c>
    </row>
    <row r="934" spans="1:12">
      <c r="A934" s="88" t="s">
        <v>687</v>
      </c>
      <c r="B934" s="89">
        <f>B932*0.4</f>
        <v>3.2</v>
      </c>
      <c r="C934" s="89">
        <f>(100-D934)/100</f>
        <v>0.94</v>
      </c>
      <c r="D934" s="89">
        <f>D932*0.4</f>
        <v>6</v>
      </c>
      <c r="E934" s="90">
        <v>0.95499999999999996</v>
      </c>
      <c r="F934" s="90">
        <v>0.96499999999999997</v>
      </c>
      <c r="G934" s="90">
        <v>0.97499999999999998</v>
      </c>
      <c r="H934" s="90">
        <v>0.97</v>
      </c>
      <c r="I934" s="90">
        <v>0.9</v>
      </c>
      <c r="J934" s="90">
        <v>0.9</v>
      </c>
      <c r="K934" s="90">
        <v>0.875</v>
      </c>
      <c r="L934" s="90">
        <v>0.9</v>
      </c>
    </row>
    <row r="935" spans="1:12">
      <c r="A935" s="88" t="s">
        <v>688</v>
      </c>
      <c r="B935" s="89">
        <f>B932*0.15</f>
        <v>1.2</v>
      </c>
      <c r="C935" s="89">
        <f>(100-D935)/100</f>
        <v>0.97750000000000004</v>
      </c>
      <c r="D935" s="89">
        <f>D932*0.15</f>
        <v>2.25</v>
      </c>
      <c r="E935" s="90">
        <v>0.98650000000000004</v>
      </c>
      <c r="F935" s="90">
        <v>0.98950000000000005</v>
      </c>
      <c r="G935" s="90">
        <v>0.99250000000000005</v>
      </c>
      <c r="H935" s="90">
        <v>0.99099999999999999</v>
      </c>
      <c r="I935" s="90">
        <v>0.97</v>
      </c>
      <c r="J935" s="90">
        <v>0.97</v>
      </c>
      <c r="K935" s="90">
        <v>0.96250000000000002</v>
      </c>
      <c r="L935" s="90">
        <v>0.97</v>
      </c>
    </row>
    <row r="936" spans="1:12">
      <c r="A936" s="88" t="s">
        <v>689</v>
      </c>
      <c r="B936" s="89">
        <f>B932*0.3</f>
        <v>2.4</v>
      </c>
      <c r="C936" s="89">
        <f>(100-D936)/100</f>
        <v>0.95499999999999996</v>
      </c>
      <c r="D936" s="89">
        <f>D932*0.3</f>
        <v>4.5</v>
      </c>
      <c r="E936" s="90">
        <v>0.96399999999999997</v>
      </c>
      <c r="F936" s="90">
        <v>0.97199999999999998</v>
      </c>
      <c r="G936" s="90">
        <v>0.98</v>
      </c>
      <c r="H936" s="90">
        <v>0.97599999999999998</v>
      </c>
      <c r="I936" s="90">
        <v>0.92</v>
      </c>
      <c r="J936" s="90">
        <v>0.92</v>
      </c>
      <c r="K936" s="90">
        <v>0.9</v>
      </c>
      <c r="L936" s="90">
        <v>0.92</v>
      </c>
    </row>
    <row r="937" spans="1:12">
      <c r="A937" s="84" t="s">
        <v>916</v>
      </c>
      <c r="B937" s="85">
        <v>8</v>
      </c>
      <c r="C937" s="85"/>
      <c r="D937" s="85">
        <v>15</v>
      </c>
      <c r="E937" s="86">
        <f t="shared" ref="E937:L937" si="217">1 - (E938) * (E939) * (E940) * (E941)</f>
        <v>0.10815581934000007</v>
      </c>
      <c r="F937" s="86">
        <f t="shared" si="217"/>
        <v>8.4862626940000019E-2</v>
      </c>
      <c r="G937" s="86">
        <f t="shared" si="217"/>
        <v>6.1149587499999991E-2</v>
      </c>
      <c r="H937" s="86">
        <f t="shared" si="217"/>
        <v>7.3058874240000016E-2</v>
      </c>
      <c r="I937" s="87">
        <f t="shared" si="217"/>
        <v>0.37480633750000003</v>
      </c>
      <c r="J937" s="87">
        <f t="shared" si="217"/>
        <v>0.37480633750000003</v>
      </c>
      <c r="K937" s="87">
        <f t="shared" si="217"/>
        <v>0.37480633750000003</v>
      </c>
      <c r="L937" s="87">
        <f t="shared" si="217"/>
        <v>0.37480633750000003</v>
      </c>
    </row>
    <row r="938" spans="1:12">
      <c r="A938" s="88" t="s">
        <v>686</v>
      </c>
      <c r="B938" s="89">
        <f>B937*0.15</f>
        <v>1.2</v>
      </c>
      <c r="C938" s="89">
        <f>(100-D938)/100</f>
        <v>0.97750000000000004</v>
      </c>
      <c r="D938" s="89">
        <f>D937*0.15</f>
        <v>2.25</v>
      </c>
      <c r="E938" s="90">
        <v>0.98199999999999998</v>
      </c>
      <c r="F938" s="90">
        <v>0.98599999999999999</v>
      </c>
      <c r="G938" s="90">
        <v>0.99</v>
      </c>
      <c r="H938" s="90">
        <v>0.98799999999999999</v>
      </c>
      <c r="I938" s="90">
        <v>0.93</v>
      </c>
      <c r="J938" s="90">
        <v>0.93</v>
      </c>
      <c r="K938" s="90">
        <v>0.93</v>
      </c>
      <c r="L938" s="90">
        <v>0.93</v>
      </c>
    </row>
    <row r="939" spans="1:12">
      <c r="A939" s="88" t="s">
        <v>687</v>
      </c>
      <c r="B939" s="89">
        <f>B937*0.4</f>
        <v>3.2</v>
      </c>
      <c r="C939" s="89">
        <f>(100-D939)/100</f>
        <v>0.94</v>
      </c>
      <c r="D939" s="89">
        <f>D937*0.4</f>
        <v>6</v>
      </c>
      <c r="E939" s="90">
        <v>0.95499999999999996</v>
      </c>
      <c r="F939" s="90">
        <v>0.96499999999999997</v>
      </c>
      <c r="G939" s="90">
        <v>0.97499999999999998</v>
      </c>
      <c r="H939" s="90">
        <v>0.97</v>
      </c>
      <c r="I939" s="90">
        <v>0.82499999999999996</v>
      </c>
      <c r="J939" s="90">
        <v>0.82499999999999996</v>
      </c>
      <c r="K939" s="90">
        <v>0.82499999999999996</v>
      </c>
      <c r="L939" s="90">
        <v>0.82499999999999996</v>
      </c>
    </row>
    <row r="940" spans="1:12">
      <c r="A940" s="88" t="s">
        <v>688</v>
      </c>
      <c r="B940" s="89">
        <f>B937*0.15</f>
        <v>1.2</v>
      </c>
      <c r="C940" s="89">
        <f>(100-D940)/100</f>
        <v>0.97750000000000004</v>
      </c>
      <c r="D940" s="89">
        <f>D937*0.15</f>
        <v>2.25</v>
      </c>
      <c r="E940" s="90">
        <v>0.98650000000000004</v>
      </c>
      <c r="F940" s="90">
        <v>0.98950000000000005</v>
      </c>
      <c r="G940" s="90">
        <v>0.99250000000000005</v>
      </c>
      <c r="H940" s="90">
        <v>0.99099999999999999</v>
      </c>
      <c r="I940" s="90">
        <v>0.94750000000000001</v>
      </c>
      <c r="J940" s="90">
        <v>0.94750000000000001</v>
      </c>
      <c r="K940" s="90">
        <v>0.94750000000000001</v>
      </c>
      <c r="L940" s="90">
        <v>0.94750000000000001</v>
      </c>
    </row>
    <row r="941" spans="1:12">
      <c r="A941" s="88" t="s">
        <v>689</v>
      </c>
      <c r="B941" s="89">
        <f>B937*0.3</f>
        <v>2.4</v>
      </c>
      <c r="C941" s="89">
        <f>(100-D941)/100</f>
        <v>0.95499999999999996</v>
      </c>
      <c r="D941" s="89">
        <f>D937*0.3</f>
        <v>4.5</v>
      </c>
      <c r="E941" s="90">
        <v>0.96399999999999997</v>
      </c>
      <c r="F941" s="90">
        <v>0.97199999999999998</v>
      </c>
      <c r="G941" s="90">
        <v>0.98</v>
      </c>
      <c r="H941" s="90">
        <v>0.97599999999999998</v>
      </c>
      <c r="I941" s="90">
        <v>0.86</v>
      </c>
      <c r="J941" s="90">
        <v>0.86</v>
      </c>
      <c r="K941" s="90">
        <v>0.86</v>
      </c>
      <c r="L941" s="90">
        <v>0.86</v>
      </c>
    </row>
    <row r="942" spans="1:12">
      <c r="A942" s="91" t="s">
        <v>917</v>
      </c>
      <c r="B942" s="85">
        <v>8</v>
      </c>
      <c r="C942" s="85"/>
      <c r="D942" s="85">
        <v>15</v>
      </c>
      <c r="E942" s="86">
        <f t="shared" ref="E942:L942" si="218">1 - (E943) * (E944) * (E945) * (E946)</f>
        <v>0.10815581934000007</v>
      </c>
      <c r="F942" s="86">
        <f t="shared" si="218"/>
        <v>8.4862626940000019E-2</v>
      </c>
      <c r="G942" s="86">
        <f t="shared" si="218"/>
        <v>6.1149587499999991E-2</v>
      </c>
      <c r="H942" s="86">
        <f t="shared" si="218"/>
        <v>7.3058874240000016E-2</v>
      </c>
      <c r="I942" s="87">
        <f t="shared" si="218"/>
        <v>0.35656423374000001</v>
      </c>
      <c r="J942" s="87">
        <f t="shared" si="218"/>
        <v>0.27992968750000002</v>
      </c>
      <c r="K942" s="87">
        <f t="shared" si="218"/>
        <v>0.37480633750000003</v>
      </c>
      <c r="L942" s="87">
        <f t="shared" si="218"/>
        <v>0.41885439999999996</v>
      </c>
    </row>
    <row r="943" spans="1:12">
      <c r="A943" s="88" t="s">
        <v>686</v>
      </c>
      <c r="B943" s="89">
        <f>B942*0.15</f>
        <v>1.2</v>
      </c>
      <c r="C943" s="89">
        <f>(100-D943)/100</f>
        <v>0.97750000000000004</v>
      </c>
      <c r="D943" s="89">
        <f>D942*0.15</f>
        <v>2.25</v>
      </c>
      <c r="E943" s="90">
        <v>0.98199999999999998</v>
      </c>
      <c r="F943" s="90">
        <v>0.98599999999999999</v>
      </c>
      <c r="G943" s="90">
        <v>0.99</v>
      </c>
      <c r="H943" s="90">
        <v>0.98799999999999999</v>
      </c>
      <c r="I943" s="90">
        <v>0.93400000000000005</v>
      </c>
      <c r="J943" s="90">
        <v>0.95</v>
      </c>
      <c r="K943" s="90">
        <v>0.93</v>
      </c>
      <c r="L943" s="90">
        <v>0.92</v>
      </c>
    </row>
    <row r="944" spans="1:12">
      <c r="A944" s="88" t="s">
        <v>687</v>
      </c>
      <c r="B944" s="89">
        <f>B942*0.4</f>
        <v>3.2</v>
      </c>
      <c r="C944" s="89">
        <f>(100-D944)/100</f>
        <v>0.94</v>
      </c>
      <c r="D944" s="89">
        <f>D942*0.4</f>
        <v>6</v>
      </c>
      <c r="E944" s="90">
        <v>0.95499999999999996</v>
      </c>
      <c r="F944" s="90">
        <v>0.96499999999999997</v>
      </c>
      <c r="G944" s="90">
        <v>0.97499999999999998</v>
      </c>
      <c r="H944" s="90">
        <v>0.97</v>
      </c>
      <c r="I944" s="90">
        <v>0.83499999999999996</v>
      </c>
      <c r="J944" s="90">
        <v>0.875</v>
      </c>
      <c r="K944" s="90">
        <v>0.82499999999999996</v>
      </c>
      <c r="L944" s="90">
        <v>0.8</v>
      </c>
    </row>
    <row r="945" spans="1:12">
      <c r="A945" s="88" t="s">
        <v>688</v>
      </c>
      <c r="B945" s="89">
        <f>B942*0.15</f>
        <v>1.2</v>
      </c>
      <c r="C945" s="89">
        <f>(100-D945)/100</f>
        <v>0.97750000000000004</v>
      </c>
      <c r="D945" s="89">
        <f>D942*0.15</f>
        <v>2.25</v>
      </c>
      <c r="E945" s="90">
        <v>0.98650000000000004</v>
      </c>
      <c r="F945" s="90">
        <v>0.98950000000000005</v>
      </c>
      <c r="G945" s="90">
        <v>0.99250000000000005</v>
      </c>
      <c r="H945" s="90">
        <v>0.99099999999999999</v>
      </c>
      <c r="I945" s="90">
        <v>0.95050000000000001</v>
      </c>
      <c r="J945" s="90">
        <v>0.96250000000000002</v>
      </c>
      <c r="K945" s="90">
        <v>0.94750000000000001</v>
      </c>
      <c r="L945" s="90">
        <v>0.94</v>
      </c>
    </row>
    <row r="946" spans="1:12">
      <c r="A946" s="88" t="s">
        <v>689</v>
      </c>
      <c r="B946" s="89">
        <f>B942*0.3</f>
        <v>2.4</v>
      </c>
      <c r="C946" s="89">
        <f>(100-D946)/100</f>
        <v>0.95499999999999996</v>
      </c>
      <c r="D946" s="89">
        <f>D942*0.3</f>
        <v>4.5</v>
      </c>
      <c r="E946" s="90">
        <v>0.96399999999999997</v>
      </c>
      <c r="F946" s="90">
        <v>0.97199999999999998</v>
      </c>
      <c r="G946" s="90">
        <v>0.98</v>
      </c>
      <c r="H946" s="90">
        <v>0.97599999999999998</v>
      </c>
      <c r="I946" s="90">
        <v>0.86799999999999999</v>
      </c>
      <c r="J946" s="90">
        <v>0.9</v>
      </c>
      <c r="K946" s="90">
        <v>0.86</v>
      </c>
      <c r="L946" s="90">
        <v>0.84</v>
      </c>
    </row>
    <row r="947" spans="1:12">
      <c r="A947" s="91" t="s">
        <v>918</v>
      </c>
      <c r="B947" s="85">
        <v>8</v>
      </c>
      <c r="C947" s="85"/>
      <c r="D947" s="85">
        <v>15</v>
      </c>
      <c r="E947" s="86">
        <f t="shared" ref="E947:L947" si="219">1 - (E948) * (E949) * (E950) * (E951)</f>
        <v>0.10815581934000007</v>
      </c>
      <c r="F947" s="86">
        <f t="shared" si="219"/>
        <v>8.4862626940000019E-2</v>
      </c>
      <c r="G947" s="86">
        <f t="shared" si="219"/>
        <v>6.1149587499999991E-2</v>
      </c>
      <c r="H947" s="86">
        <f t="shared" si="219"/>
        <v>7.3058874240000016E-2</v>
      </c>
      <c r="I947" s="87">
        <f t="shared" si="219"/>
        <v>0.35656423374000001</v>
      </c>
      <c r="J947" s="87">
        <f t="shared" si="219"/>
        <v>0.41885439999999996</v>
      </c>
      <c r="K947" s="87">
        <f t="shared" si="219"/>
        <v>0.35656423374000001</v>
      </c>
      <c r="L947" s="87">
        <f t="shared" si="219"/>
        <v>0.35656423374000001</v>
      </c>
    </row>
    <row r="948" spans="1:12">
      <c r="A948" s="88" t="s">
        <v>686</v>
      </c>
      <c r="B948" s="89">
        <f>B947*0.15</f>
        <v>1.2</v>
      </c>
      <c r="C948" s="89">
        <f>(100-D948)/100</f>
        <v>0.97750000000000004</v>
      </c>
      <c r="D948" s="89">
        <f>D947*0.15</f>
        <v>2.25</v>
      </c>
      <c r="E948" s="90">
        <v>0.98199999999999998</v>
      </c>
      <c r="F948" s="90">
        <v>0.98599999999999999</v>
      </c>
      <c r="G948" s="90">
        <v>0.99</v>
      </c>
      <c r="H948" s="90">
        <v>0.98799999999999999</v>
      </c>
      <c r="I948" s="90">
        <v>0.93400000000000005</v>
      </c>
      <c r="J948" s="90">
        <v>0.92</v>
      </c>
      <c r="K948" s="90">
        <v>0.93400000000000005</v>
      </c>
      <c r="L948" s="90">
        <v>0.93400000000000005</v>
      </c>
    </row>
    <row r="949" spans="1:12">
      <c r="A949" s="88" t="s">
        <v>687</v>
      </c>
      <c r="B949" s="89">
        <f>B947*0.4</f>
        <v>3.2</v>
      </c>
      <c r="C949" s="89">
        <f>(100-D949)/100</f>
        <v>0.94</v>
      </c>
      <c r="D949" s="89">
        <f>D947*0.4</f>
        <v>6</v>
      </c>
      <c r="E949" s="90">
        <v>0.95499999999999996</v>
      </c>
      <c r="F949" s="90">
        <v>0.96499999999999997</v>
      </c>
      <c r="G949" s="90">
        <v>0.97499999999999998</v>
      </c>
      <c r="H949" s="90">
        <v>0.97</v>
      </c>
      <c r="I949" s="90">
        <v>0.83499999999999996</v>
      </c>
      <c r="J949" s="90">
        <v>0.8</v>
      </c>
      <c r="K949" s="90">
        <v>0.83499999999999996</v>
      </c>
      <c r="L949" s="90">
        <v>0.83499999999999996</v>
      </c>
    </row>
    <row r="950" spans="1:12">
      <c r="A950" s="88" t="s">
        <v>688</v>
      </c>
      <c r="B950" s="89">
        <f>B947*0.15</f>
        <v>1.2</v>
      </c>
      <c r="C950" s="89">
        <f>(100-D950)/100</f>
        <v>0.97750000000000004</v>
      </c>
      <c r="D950" s="89">
        <f>D947*0.15</f>
        <v>2.25</v>
      </c>
      <c r="E950" s="90">
        <v>0.98650000000000004</v>
      </c>
      <c r="F950" s="90">
        <v>0.98950000000000005</v>
      </c>
      <c r="G950" s="90">
        <v>0.99250000000000005</v>
      </c>
      <c r="H950" s="90">
        <v>0.99099999999999999</v>
      </c>
      <c r="I950" s="90">
        <v>0.95050000000000001</v>
      </c>
      <c r="J950" s="90">
        <v>0.94</v>
      </c>
      <c r="K950" s="90">
        <v>0.95050000000000001</v>
      </c>
      <c r="L950" s="90">
        <v>0.95050000000000001</v>
      </c>
    </row>
    <row r="951" spans="1:12">
      <c r="A951" s="88" t="s">
        <v>689</v>
      </c>
      <c r="B951" s="89">
        <f>B947*0.3</f>
        <v>2.4</v>
      </c>
      <c r="C951" s="89">
        <f>(100-D951)/100</f>
        <v>0.95499999999999996</v>
      </c>
      <c r="D951" s="89">
        <f>D947*0.3</f>
        <v>4.5</v>
      </c>
      <c r="E951" s="90">
        <v>0.96399999999999997</v>
      </c>
      <c r="F951" s="90">
        <v>0.97199999999999998</v>
      </c>
      <c r="G951" s="90">
        <v>0.98</v>
      </c>
      <c r="H951" s="90">
        <v>0.97599999999999998</v>
      </c>
      <c r="I951" s="90">
        <v>0.86799999999999999</v>
      </c>
      <c r="J951" s="90">
        <v>0.84</v>
      </c>
      <c r="K951" s="90">
        <v>0.86799999999999999</v>
      </c>
      <c r="L951" s="90">
        <v>0.86799999999999999</v>
      </c>
    </row>
    <row r="952" spans="1:12">
      <c r="A952" s="84" t="s">
        <v>919</v>
      </c>
      <c r="B952" s="85">
        <v>8</v>
      </c>
      <c r="C952" s="85"/>
      <c r="D952" s="85">
        <v>15</v>
      </c>
      <c r="E952" s="86">
        <f t="shared" ref="E952:L952" si="220">1 - (E953) * (E954) * (E955) * (E956)</f>
        <v>0.10815581934000007</v>
      </c>
      <c r="F952" s="86">
        <f t="shared" si="220"/>
        <v>8.4862626940000019E-2</v>
      </c>
      <c r="G952" s="86">
        <f t="shared" si="220"/>
        <v>6.1149587499999991E-2</v>
      </c>
      <c r="H952" s="86">
        <f t="shared" si="220"/>
        <v>7.3058874240000016E-2</v>
      </c>
      <c r="I952" s="87">
        <f t="shared" si="220"/>
        <v>0.30936446464000011</v>
      </c>
      <c r="J952" s="87">
        <f t="shared" si="220"/>
        <v>0.30936446464000011</v>
      </c>
      <c r="K952" s="87">
        <f t="shared" si="220"/>
        <v>0.35656423374000001</v>
      </c>
      <c r="L952" s="87">
        <f t="shared" si="220"/>
        <v>0.1755618375000001</v>
      </c>
    </row>
    <row r="953" spans="1:12">
      <c r="A953" s="88" t="s">
        <v>686</v>
      </c>
      <c r="B953" s="89">
        <f>B952*0.15</f>
        <v>1.2</v>
      </c>
      <c r="C953" s="89">
        <f>(100-D953)/100</f>
        <v>0.97750000000000004</v>
      </c>
      <c r="D953" s="89">
        <f>D952*0.15</f>
        <v>2.25</v>
      </c>
      <c r="E953" s="90">
        <v>0.98199999999999998</v>
      </c>
      <c r="F953" s="90">
        <v>0.98599999999999999</v>
      </c>
      <c r="G953" s="90">
        <v>0.99</v>
      </c>
      <c r="H953" s="90">
        <v>0.98799999999999999</v>
      </c>
      <c r="I953" s="90">
        <v>0.94399999999999995</v>
      </c>
      <c r="J953" s="90">
        <v>0.94399999999999995</v>
      </c>
      <c r="K953" s="90">
        <v>0.93400000000000005</v>
      </c>
      <c r="L953" s="90">
        <v>0.97</v>
      </c>
    </row>
    <row r="954" spans="1:12">
      <c r="A954" s="88" t="s">
        <v>687</v>
      </c>
      <c r="B954" s="89">
        <f>B952*0.4</f>
        <v>3.2</v>
      </c>
      <c r="C954" s="89">
        <f>(100-D954)/100</f>
        <v>0.94</v>
      </c>
      <c r="D954" s="89">
        <f>D952*0.4</f>
        <v>6</v>
      </c>
      <c r="E954" s="90">
        <v>0.95499999999999996</v>
      </c>
      <c r="F954" s="90">
        <v>0.96499999999999997</v>
      </c>
      <c r="G954" s="90">
        <v>0.97499999999999998</v>
      </c>
      <c r="H954" s="90">
        <v>0.97</v>
      </c>
      <c r="I954" s="90">
        <v>0.86</v>
      </c>
      <c r="J954" s="90">
        <v>0.86</v>
      </c>
      <c r="K954" s="90">
        <v>0.83499999999999996</v>
      </c>
      <c r="L954" s="90">
        <v>0.92500000000000004</v>
      </c>
    </row>
    <row r="955" spans="1:12">
      <c r="A955" s="88" t="s">
        <v>688</v>
      </c>
      <c r="B955" s="89">
        <f>B952*0.15</f>
        <v>1.2</v>
      </c>
      <c r="C955" s="89">
        <f>(100-D955)/100</f>
        <v>0.97750000000000004</v>
      </c>
      <c r="D955" s="89">
        <f>D952*0.15</f>
        <v>2.25</v>
      </c>
      <c r="E955" s="90">
        <v>0.98650000000000004</v>
      </c>
      <c r="F955" s="90">
        <v>0.98950000000000005</v>
      </c>
      <c r="G955" s="90">
        <v>0.99250000000000005</v>
      </c>
      <c r="H955" s="90">
        <v>0.99099999999999999</v>
      </c>
      <c r="I955" s="90">
        <v>0.95799999999999996</v>
      </c>
      <c r="J955" s="90">
        <v>0.95799999999999996</v>
      </c>
      <c r="K955" s="90">
        <v>0.95050000000000001</v>
      </c>
      <c r="L955" s="90">
        <v>0.97750000000000004</v>
      </c>
    </row>
    <row r="956" spans="1:12">
      <c r="A956" s="88" t="s">
        <v>689</v>
      </c>
      <c r="B956" s="89">
        <f>B952*0.3</f>
        <v>2.4</v>
      </c>
      <c r="C956" s="89">
        <f>(100-D956)/100</f>
        <v>0.95499999999999996</v>
      </c>
      <c r="D956" s="89">
        <f>D952*0.3</f>
        <v>4.5</v>
      </c>
      <c r="E956" s="90">
        <v>0.96399999999999997</v>
      </c>
      <c r="F956" s="90">
        <v>0.97199999999999998</v>
      </c>
      <c r="G956" s="90">
        <v>0.98</v>
      </c>
      <c r="H956" s="90">
        <v>0.97599999999999998</v>
      </c>
      <c r="I956" s="90">
        <v>0.88800000000000001</v>
      </c>
      <c r="J956" s="90">
        <v>0.88800000000000001</v>
      </c>
      <c r="K956" s="90">
        <v>0.86799999999999999</v>
      </c>
      <c r="L956" s="90">
        <v>0.94</v>
      </c>
    </row>
    <row r="957" spans="1:12">
      <c r="A957" s="91" t="s">
        <v>920</v>
      </c>
      <c r="B957" s="85">
        <v>8</v>
      </c>
      <c r="C957" s="85"/>
      <c r="D957" s="85">
        <v>15</v>
      </c>
      <c r="E957" s="86">
        <f t="shared" ref="E957:L957" si="221">1 - (E958) * (E959) * (E960)</f>
        <v>9.5951160000000146E-2</v>
      </c>
      <c r="F957" s="86">
        <f t="shared" si="221"/>
        <v>7.5151720000000033E-2</v>
      </c>
      <c r="G957" s="86">
        <f t="shared" si="221"/>
        <v>5.4055000000000075E-2</v>
      </c>
      <c r="H957" s="86">
        <f t="shared" si="221"/>
        <v>6.4640640000000027E-2</v>
      </c>
      <c r="I957" s="87">
        <f t="shared" si="221"/>
        <v>0.38175999999999999</v>
      </c>
      <c r="J957" s="87">
        <f t="shared" si="221"/>
        <v>0.27908608000000013</v>
      </c>
      <c r="K957" s="87">
        <f t="shared" si="221"/>
        <v>0.27908608000000013</v>
      </c>
      <c r="L957" s="87">
        <f t="shared" si="221"/>
        <v>0.27908608000000013</v>
      </c>
    </row>
    <row r="958" spans="1:12">
      <c r="A958" s="88" t="s">
        <v>686</v>
      </c>
      <c r="B958" s="89">
        <f>B957*0.15</f>
        <v>1.2</v>
      </c>
      <c r="C958" s="89">
        <f>(100-D958)/100</f>
        <v>0.97750000000000004</v>
      </c>
      <c r="D958" s="89">
        <f>D957*0.15</f>
        <v>2.25</v>
      </c>
      <c r="E958" s="90">
        <v>0.98199999999999998</v>
      </c>
      <c r="F958" s="90">
        <v>0.98599999999999999</v>
      </c>
      <c r="G958" s="90">
        <v>0.99</v>
      </c>
      <c r="H958" s="90">
        <v>0.98799999999999999</v>
      </c>
      <c r="I958" s="90">
        <v>0.92</v>
      </c>
      <c r="J958" s="90">
        <v>0.94399999999999995</v>
      </c>
      <c r="K958" s="90">
        <v>0.94399999999999995</v>
      </c>
      <c r="L958" s="90">
        <v>0.94399999999999995</v>
      </c>
    </row>
    <row r="959" spans="1:12">
      <c r="A959" s="88" t="s">
        <v>687</v>
      </c>
      <c r="B959" s="89">
        <f>B957*0.4</f>
        <v>3.2</v>
      </c>
      <c r="C959" s="89">
        <f>(100-D959)/100</f>
        <v>0.94</v>
      </c>
      <c r="D959" s="89">
        <f>D957*0.4</f>
        <v>6</v>
      </c>
      <c r="E959" s="90">
        <v>0.95499999999999996</v>
      </c>
      <c r="F959" s="90">
        <v>0.96499999999999997</v>
      </c>
      <c r="G959" s="90">
        <v>0.97499999999999998</v>
      </c>
      <c r="H959" s="90">
        <v>0.97</v>
      </c>
      <c r="I959" s="90">
        <v>0.8</v>
      </c>
      <c r="J959" s="90">
        <v>0.86</v>
      </c>
      <c r="K959" s="90">
        <v>0.86</v>
      </c>
      <c r="L959" s="90">
        <v>0.86</v>
      </c>
    </row>
    <row r="960" spans="1:12">
      <c r="A960" s="88" t="s">
        <v>689</v>
      </c>
      <c r="B960" s="89">
        <f>B957*0.3</f>
        <v>2.4</v>
      </c>
      <c r="C960" s="89">
        <f>(100-D960)/100</f>
        <v>0.95499999999999996</v>
      </c>
      <c r="D960" s="89">
        <f>D957*0.3</f>
        <v>4.5</v>
      </c>
      <c r="E960" s="90">
        <v>0.96399999999999997</v>
      </c>
      <c r="F960" s="90">
        <v>0.97199999999999998</v>
      </c>
      <c r="G960" s="90">
        <v>0.98</v>
      </c>
      <c r="H960" s="90">
        <v>0.97599999999999998</v>
      </c>
      <c r="I960" s="90">
        <v>0.84</v>
      </c>
      <c r="J960" s="90">
        <v>0.88800000000000001</v>
      </c>
      <c r="K960" s="90">
        <v>0.88800000000000001</v>
      </c>
      <c r="L960" s="90">
        <v>0.88800000000000001</v>
      </c>
    </row>
    <row r="961" spans="1:12">
      <c r="A961" s="91" t="s">
        <v>921</v>
      </c>
      <c r="B961" s="85">
        <v>7</v>
      </c>
      <c r="C961" s="85"/>
      <c r="D961" s="85">
        <v>10</v>
      </c>
      <c r="E961" s="86">
        <f t="shared" ref="E961:L961" si="222">1 - (E962) * (E963) * (E964) * (E965)</f>
        <v>0.10815581934000007</v>
      </c>
      <c r="F961" s="86">
        <f t="shared" si="222"/>
        <v>8.4862626940000019E-2</v>
      </c>
      <c r="G961" s="86">
        <f t="shared" si="222"/>
        <v>6.1149587499999991E-2</v>
      </c>
      <c r="H961" s="86">
        <f t="shared" si="222"/>
        <v>7.3058874240000016E-2</v>
      </c>
      <c r="I961" s="87">
        <f t="shared" si="222"/>
        <v>0.30936446464000011</v>
      </c>
      <c r="J961" s="87">
        <f t="shared" si="222"/>
        <v>0.37480633750000003</v>
      </c>
      <c r="K961" s="87">
        <f t="shared" si="222"/>
        <v>0.35656423374000001</v>
      </c>
      <c r="L961" s="87">
        <f t="shared" si="222"/>
        <v>0.37480633750000003</v>
      </c>
    </row>
    <row r="962" spans="1:12">
      <c r="A962" s="88" t="s">
        <v>686</v>
      </c>
      <c r="B962" s="89">
        <f>B961*0.15</f>
        <v>1.05</v>
      </c>
      <c r="C962" s="89">
        <f>(100-D962)/100</f>
        <v>0.98499999999999999</v>
      </c>
      <c r="D962" s="89">
        <f>D961*0.15</f>
        <v>1.5</v>
      </c>
      <c r="E962" s="90">
        <v>0.98199999999999998</v>
      </c>
      <c r="F962" s="90">
        <v>0.98599999999999999</v>
      </c>
      <c r="G962" s="90">
        <v>0.99</v>
      </c>
      <c r="H962" s="90">
        <v>0.98799999999999999</v>
      </c>
      <c r="I962" s="90">
        <v>0.94399999999999995</v>
      </c>
      <c r="J962" s="90">
        <v>0.93</v>
      </c>
      <c r="K962" s="90">
        <v>0.93400000000000005</v>
      </c>
      <c r="L962" s="90">
        <v>0.93</v>
      </c>
    </row>
    <row r="963" spans="1:12">
      <c r="A963" s="88" t="s">
        <v>687</v>
      </c>
      <c r="B963" s="89">
        <f>B961*0.4</f>
        <v>2.8000000000000003</v>
      </c>
      <c r="C963" s="89">
        <f>(100-D963)/100</f>
        <v>0.96</v>
      </c>
      <c r="D963" s="89">
        <f>D961*0.4</f>
        <v>4</v>
      </c>
      <c r="E963" s="90">
        <v>0.95499999999999996</v>
      </c>
      <c r="F963" s="90">
        <v>0.96499999999999997</v>
      </c>
      <c r="G963" s="90">
        <v>0.97499999999999998</v>
      </c>
      <c r="H963" s="90">
        <v>0.97</v>
      </c>
      <c r="I963" s="90">
        <v>0.86</v>
      </c>
      <c r="J963" s="90">
        <v>0.82499999999999996</v>
      </c>
      <c r="K963" s="90">
        <v>0.83499999999999996</v>
      </c>
      <c r="L963" s="90">
        <v>0.82499999999999996</v>
      </c>
    </row>
    <row r="964" spans="1:12">
      <c r="A964" s="88" t="s">
        <v>688</v>
      </c>
      <c r="B964" s="89">
        <f>B961*0.15</f>
        <v>1.05</v>
      </c>
      <c r="C964" s="89">
        <f>(100-D964)/100</f>
        <v>0.98499999999999999</v>
      </c>
      <c r="D964" s="89">
        <f>D961*0.15</f>
        <v>1.5</v>
      </c>
      <c r="E964" s="90">
        <v>0.98650000000000004</v>
      </c>
      <c r="F964" s="90">
        <v>0.98950000000000005</v>
      </c>
      <c r="G964" s="90">
        <v>0.99250000000000005</v>
      </c>
      <c r="H964" s="90">
        <v>0.99099999999999999</v>
      </c>
      <c r="I964" s="90">
        <v>0.95799999999999996</v>
      </c>
      <c r="J964" s="90">
        <v>0.94750000000000001</v>
      </c>
      <c r="K964" s="90">
        <v>0.95050000000000001</v>
      </c>
      <c r="L964" s="90">
        <v>0.94750000000000001</v>
      </c>
    </row>
    <row r="965" spans="1:12">
      <c r="A965" s="88" t="s">
        <v>689</v>
      </c>
      <c r="B965" s="89">
        <f>B961*0.3</f>
        <v>2.1</v>
      </c>
      <c r="C965" s="89">
        <f>(100-D965)/100</f>
        <v>0.97</v>
      </c>
      <c r="D965" s="89">
        <f>D961*0.3</f>
        <v>3</v>
      </c>
      <c r="E965" s="90">
        <v>0.96399999999999997</v>
      </c>
      <c r="F965" s="90">
        <v>0.97199999999999998</v>
      </c>
      <c r="G965" s="90">
        <v>0.98</v>
      </c>
      <c r="H965" s="90">
        <v>0.97599999999999998</v>
      </c>
      <c r="I965" s="90">
        <v>0.88800000000000001</v>
      </c>
      <c r="J965" s="90">
        <v>0.86</v>
      </c>
      <c r="K965" s="90">
        <v>0.86799999999999999</v>
      </c>
      <c r="L965" s="90">
        <v>0.86</v>
      </c>
    </row>
    <row r="966" spans="1:12">
      <c r="A966" s="91" t="s">
        <v>922</v>
      </c>
      <c r="B966" s="85">
        <v>7</v>
      </c>
      <c r="C966" s="85"/>
      <c r="D966" s="85">
        <v>10</v>
      </c>
      <c r="E966" s="86">
        <f t="shared" ref="E966:L966" si="223">1 - (E967) * (E968) * (E969) * (E970)</f>
        <v>0.10815581934000007</v>
      </c>
      <c r="F966" s="86">
        <f t="shared" si="223"/>
        <v>8.4862626940000019E-2</v>
      </c>
      <c r="G966" s="86">
        <f t="shared" si="223"/>
        <v>6.1149587499999991E-2</v>
      </c>
      <c r="H966" s="86">
        <f t="shared" si="223"/>
        <v>7.3058874240000016E-2</v>
      </c>
      <c r="I966" s="87">
        <f t="shared" si="223"/>
        <v>0.30936446464000011</v>
      </c>
      <c r="J966" s="87">
        <f t="shared" si="223"/>
        <v>0.30936446464000011</v>
      </c>
      <c r="K966" s="87">
        <f t="shared" si="223"/>
        <v>0.30936446464000011</v>
      </c>
      <c r="L966" s="87">
        <f t="shared" si="223"/>
        <v>0.37480633750000003</v>
      </c>
    </row>
    <row r="967" spans="1:12">
      <c r="A967" s="88" t="s">
        <v>686</v>
      </c>
      <c r="B967" s="89">
        <f>B966*0.15</f>
        <v>1.05</v>
      </c>
      <c r="C967" s="89">
        <f>(100-D967)/100</f>
        <v>0.98499999999999999</v>
      </c>
      <c r="D967" s="89">
        <f>D966*0.15</f>
        <v>1.5</v>
      </c>
      <c r="E967" s="90">
        <v>0.98199999999999998</v>
      </c>
      <c r="F967" s="90">
        <v>0.98599999999999999</v>
      </c>
      <c r="G967" s="90">
        <v>0.99</v>
      </c>
      <c r="H967" s="90">
        <v>0.98799999999999999</v>
      </c>
      <c r="I967" s="90">
        <v>0.94399999999999995</v>
      </c>
      <c r="J967" s="90">
        <v>0.94399999999999995</v>
      </c>
      <c r="K967" s="90">
        <v>0.94399999999999995</v>
      </c>
      <c r="L967" s="90">
        <v>0.93</v>
      </c>
    </row>
    <row r="968" spans="1:12">
      <c r="A968" s="88" t="s">
        <v>687</v>
      </c>
      <c r="B968" s="89">
        <f>B966*0.4</f>
        <v>2.8000000000000003</v>
      </c>
      <c r="C968" s="89">
        <f>(100-D968)/100</f>
        <v>0.96</v>
      </c>
      <c r="D968" s="89">
        <f>D966*0.4</f>
        <v>4</v>
      </c>
      <c r="E968" s="90">
        <v>0.95499999999999996</v>
      </c>
      <c r="F968" s="90">
        <v>0.96499999999999997</v>
      </c>
      <c r="G968" s="90">
        <v>0.97499999999999998</v>
      </c>
      <c r="H968" s="90">
        <v>0.97</v>
      </c>
      <c r="I968" s="90">
        <v>0.86</v>
      </c>
      <c r="J968" s="90">
        <v>0.86</v>
      </c>
      <c r="K968" s="90">
        <v>0.86</v>
      </c>
      <c r="L968" s="90">
        <v>0.82499999999999996</v>
      </c>
    </row>
    <row r="969" spans="1:12">
      <c r="A969" s="88" t="s">
        <v>688</v>
      </c>
      <c r="B969" s="89">
        <f>B966*0.15</f>
        <v>1.05</v>
      </c>
      <c r="C969" s="89">
        <f>(100-D969)/100</f>
        <v>0.98499999999999999</v>
      </c>
      <c r="D969" s="89">
        <f>D966*0.15</f>
        <v>1.5</v>
      </c>
      <c r="E969" s="90">
        <v>0.98650000000000004</v>
      </c>
      <c r="F969" s="90">
        <v>0.98950000000000005</v>
      </c>
      <c r="G969" s="90">
        <v>0.99250000000000005</v>
      </c>
      <c r="H969" s="90">
        <v>0.99099999999999999</v>
      </c>
      <c r="I969" s="90">
        <v>0.95799999999999996</v>
      </c>
      <c r="J969" s="90">
        <v>0.95799999999999996</v>
      </c>
      <c r="K969" s="90">
        <v>0.95799999999999996</v>
      </c>
      <c r="L969" s="90">
        <v>0.94750000000000001</v>
      </c>
    </row>
    <row r="970" spans="1:12">
      <c r="A970" s="88" t="s">
        <v>689</v>
      </c>
      <c r="B970" s="89">
        <f>B966*0.3</f>
        <v>2.1</v>
      </c>
      <c r="C970" s="89">
        <f>(100-D970)/100</f>
        <v>0.97</v>
      </c>
      <c r="D970" s="89">
        <f>D966*0.3</f>
        <v>3</v>
      </c>
      <c r="E970" s="90">
        <v>0.96399999999999997</v>
      </c>
      <c r="F970" s="90">
        <v>0.97199999999999998</v>
      </c>
      <c r="G970" s="90">
        <v>0.98</v>
      </c>
      <c r="H970" s="90">
        <v>0.97599999999999998</v>
      </c>
      <c r="I970" s="90">
        <v>0.88800000000000001</v>
      </c>
      <c r="J970" s="90">
        <v>0.88800000000000001</v>
      </c>
      <c r="K970" s="90">
        <v>0.88800000000000001</v>
      </c>
      <c r="L970" s="90">
        <v>0.86</v>
      </c>
    </row>
    <row r="971" spans="1:12">
      <c r="A971" s="91" t="s">
        <v>923</v>
      </c>
      <c r="B971" s="85">
        <v>7</v>
      </c>
      <c r="C971" s="85"/>
      <c r="D971" s="85">
        <v>10</v>
      </c>
      <c r="E971" s="86">
        <f t="shared" ref="E971:L971" si="224">1 - (E972) * (E973) * (E974) * (E975)</f>
        <v>0.10815581934000007</v>
      </c>
      <c r="F971" s="86">
        <f t="shared" si="224"/>
        <v>8.4862626940000019E-2</v>
      </c>
      <c r="G971" s="86">
        <f t="shared" si="224"/>
        <v>6.1149587499999991E-2</v>
      </c>
      <c r="H971" s="86">
        <f t="shared" si="224"/>
        <v>7.3058874240000016E-2</v>
      </c>
      <c r="I971" s="87">
        <f t="shared" si="224"/>
        <v>0.30936446464000011</v>
      </c>
      <c r="J971" s="87">
        <f t="shared" si="224"/>
        <v>0.30936446464000011</v>
      </c>
      <c r="K971" s="87">
        <f t="shared" si="224"/>
        <v>0.30936446464000011</v>
      </c>
      <c r="L971" s="87">
        <f t="shared" si="224"/>
        <v>0.30936446464000011</v>
      </c>
    </row>
    <row r="972" spans="1:12">
      <c r="A972" s="88" t="s">
        <v>686</v>
      </c>
      <c r="B972" s="89">
        <f>B971*0.15</f>
        <v>1.05</v>
      </c>
      <c r="C972" s="89">
        <f>(100-D972)/100</f>
        <v>0.98499999999999999</v>
      </c>
      <c r="D972" s="89">
        <f>D971*0.15</f>
        <v>1.5</v>
      </c>
      <c r="E972" s="90">
        <v>0.98199999999999998</v>
      </c>
      <c r="F972" s="90">
        <v>0.98599999999999999</v>
      </c>
      <c r="G972" s="90">
        <v>0.99</v>
      </c>
      <c r="H972" s="90">
        <v>0.98799999999999999</v>
      </c>
      <c r="I972" s="90">
        <v>0.94399999999999995</v>
      </c>
      <c r="J972" s="90">
        <v>0.94399999999999995</v>
      </c>
      <c r="K972" s="90">
        <v>0.94399999999999995</v>
      </c>
      <c r="L972" s="90">
        <v>0.94399999999999995</v>
      </c>
    </row>
    <row r="973" spans="1:12">
      <c r="A973" s="88" t="s">
        <v>687</v>
      </c>
      <c r="B973" s="89">
        <f>B971*0.4</f>
        <v>2.8000000000000003</v>
      </c>
      <c r="C973" s="89">
        <f>(100-D973)/100</f>
        <v>0.96</v>
      </c>
      <c r="D973" s="89">
        <f>D971*0.4</f>
        <v>4</v>
      </c>
      <c r="E973" s="90">
        <v>0.95499999999999996</v>
      </c>
      <c r="F973" s="90">
        <v>0.96499999999999997</v>
      </c>
      <c r="G973" s="90">
        <v>0.97499999999999998</v>
      </c>
      <c r="H973" s="90">
        <v>0.97</v>
      </c>
      <c r="I973" s="90">
        <v>0.86</v>
      </c>
      <c r="J973" s="90">
        <v>0.86</v>
      </c>
      <c r="K973" s="90">
        <v>0.86</v>
      </c>
      <c r="L973" s="90">
        <v>0.86</v>
      </c>
    </row>
    <row r="974" spans="1:12">
      <c r="A974" s="88" t="s">
        <v>688</v>
      </c>
      <c r="B974" s="89">
        <f>B971*0.15</f>
        <v>1.05</v>
      </c>
      <c r="C974" s="89">
        <f>(100-D974)/100</f>
        <v>0.98499999999999999</v>
      </c>
      <c r="D974" s="89">
        <f>D971*0.15</f>
        <v>1.5</v>
      </c>
      <c r="E974" s="90">
        <v>0.98650000000000004</v>
      </c>
      <c r="F974" s="90">
        <v>0.98950000000000005</v>
      </c>
      <c r="G974" s="90">
        <v>0.99250000000000005</v>
      </c>
      <c r="H974" s="90">
        <v>0.99099999999999999</v>
      </c>
      <c r="I974" s="90">
        <v>0.95799999999999996</v>
      </c>
      <c r="J974" s="90">
        <v>0.95799999999999996</v>
      </c>
      <c r="K974" s="90">
        <v>0.95799999999999996</v>
      </c>
      <c r="L974" s="90">
        <v>0.95799999999999996</v>
      </c>
    </row>
    <row r="975" spans="1:12">
      <c r="A975" s="88" t="s">
        <v>689</v>
      </c>
      <c r="B975" s="89">
        <f>B971*0.3</f>
        <v>2.1</v>
      </c>
      <c r="C975" s="89">
        <f>(100-D975)/100</f>
        <v>0.97</v>
      </c>
      <c r="D975" s="89">
        <f>D971*0.3</f>
        <v>3</v>
      </c>
      <c r="E975" s="90">
        <v>0.96399999999999997</v>
      </c>
      <c r="F975" s="90">
        <v>0.97199999999999998</v>
      </c>
      <c r="G975" s="90">
        <v>0.98</v>
      </c>
      <c r="H975" s="90">
        <v>0.97599999999999998</v>
      </c>
      <c r="I975" s="90">
        <v>0.88800000000000001</v>
      </c>
      <c r="J975" s="90">
        <v>0.88800000000000001</v>
      </c>
      <c r="K975" s="90">
        <v>0.88800000000000001</v>
      </c>
      <c r="L975" s="90">
        <v>0.88800000000000001</v>
      </c>
    </row>
    <row r="976" spans="1:12">
      <c r="A976" s="84" t="s">
        <v>924</v>
      </c>
      <c r="B976" s="85">
        <v>6.8</v>
      </c>
      <c r="C976" s="85"/>
      <c r="D976" s="85">
        <v>10</v>
      </c>
      <c r="E976" s="86">
        <f t="shared" ref="E976:L976" si="225">1 - (E977) * (E978) * (E979)</f>
        <v>9.5951160000000146E-2</v>
      </c>
      <c r="F976" s="86">
        <f t="shared" si="225"/>
        <v>7.5151720000000033E-2</v>
      </c>
      <c r="G976" s="86">
        <f t="shared" si="225"/>
        <v>5.4055000000000075E-2</v>
      </c>
      <c r="H976" s="86">
        <f t="shared" si="225"/>
        <v>6.4640640000000027E-2</v>
      </c>
      <c r="I976" s="87">
        <f t="shared" si="225"/>
        <v>0.32305548000000006</v>
      </c>
      <c r="J976" s="87">
        <f t="shared" si="225"/>
        <v>0.27908608000000013</v>
      </c>
      <c r="K976" s="87">
        <f t="shared" si="225"/>
        <v>0.27908608000000013</v>
      </c>
      <c r="L976" s="87">
        <f t="shared" si="225"/>
        <v>0.34016500000000005</v>
      </c>
    </row>
    <row r="977" spans="1:12">
      <c r="A977" s="88" t="s">
        <v>686</v>
      </c>
      <c r="B977" s="89">
        <f>B976*0.15</f>
        <v>1.02</v>
      </c>
      <c r="C977" s="89">
        <f>(100-D977)/100</f>
        <v>0.98499999999999999</v>
      </c>
      <c r="D977" s="89">
        <f>D976*0.15</f>
        <v>1.5</v>
      </c>
      <c r="E977" s="90">
        <v>0.98199999999999998</v>
      </c>
      <c r="F977" s="90">
        <v>0.98599999999999999</v>
      </c>
      <c r="G977" s="90">
        <v>0.99</v>
      </c>
      <c r="H977" s="90">
        <v>0.98799999999999999</v>
      </c>
      <c r="I977" s="90">
        <v>0.93400000000000005</v>
      </c>
      <c r="J977" s="90">
        <v>0.94399999999999995</v>
      </c>
      <c r="K977" s="90">
        <v>0.94399999999999995</v>
      </c>
      <c r="L977" s="90">
        <v>0.93</v>
      </c>
    </row>
    <row r="978" spans="1:12">
      <c r="A978" s="88" t="s">
        <v>687</v>
      </c>
      <c r="B978" s="89">
        <f>B976*0.4</f>
        <v>2.72</v>
      </c>
      <c r="C978" s="89">
        <f>(100-D978)/100</f>
        <v>0.96</v>
      </c>
      <c r="D978" s="89">
        <f>D976*0.4</f>
        <v>4</v>
      </c>
      <c r="E978" s="90">
        <v>0.95499999999999996</v>
      </c>
      <c r="F978" s="90">
        <v>0.96499999999999997</v>
      </c>
      <c r="G978" s="90">
        <v>0.97499999999999998</v>
      </c>
      <c r="H978" s="90">
        <v>0.97</v>
      </c>
      <c r="I978" s="90">
        <v>0.83499999999999996</v>
      </c>
      <c r="J978" s="90">
        <v>0.86</v>
      </c>
      <c r="K978" s="90">
        <v>0.86</v>
      </c>
      <c r="L978" s="90">
        <v>0.82499999999999996</v>
      </c>
    </row>
    <row r="979" spans="1:12">
      <c r="A979" s="88" t="s">
        <v>689</v>
      </c>
      <c r="B979" s="89">
        <f>B976*0.3</f>
        <v>2.04</v>
      </c>
      <c r="C979" s="89">
        <f>(100-D979)/100</f>
        <v>0.98499999999999999</v>
      </c>
      <c r="D979" s="89">
        <f>D976*0.15</f>
        <v>1.5</v>
      </c>
      <c r="E979" s="90">
        <v>0.96399999999999997</v>
      </c>
      <c r="F979" s="90">
        <v>0.97199999999999998</v>
      </c>
      <c r="G979" s="90">
        <v>0.98</v>
      </c>
      <c r="H979" s="90">
        <v>0.97599999999999998</v>
      </c>
      <c r="I979" s="90">
        <v>0.86799999999999999</v>
      </c>
      <c r="J979" s="90">
        <v>0.88800000000000001</v>
      </c>
      <c r="K979" s="90">
        <v>0.88800000000000001</v>
      </c>
      <c r="L979" s="90">
        <v>0.86</v>
      </c>
    </row>
    <row r="980" spans="1:12">
      <c r="A980" s="91" t="s">
        <v>925</v>
      </c>
      <c r="B980" s="85">
        <v>6</v>
      </c>
      <c r="C980" s="85"/>
      <c r="D980" s="85">
        <v>10</v>
      </c>
      <c r="E980" s="86">
        <f t="shared" ref="E980:L980" si="226">1 - (E981) * (E982) * (E983)</f>
        <v>9.5951160000000146E-2</v>
      </c>
      <c r="F980" s="86">
        <f t="shared" si="226"/>
        <v>7.5151720000000033E-2</v>
      </c>
      <c r="G980" s="86">
        <f t="shared" si="226"/>
        <v>5.4055000000000075E-2</v>
      </c>
      <c r="H980" s="86">
        <f t="shared" si="226"/>
        <v>6.4640640000000027E-2</v>
      </c>
      <c r="I980" s="87">
        <f t="shared" si="226"/>
        <v>0.32305548000000006</v>
      </c>
      <c r="J980" s="87">
        <f t="shared" si="226"/>
        <v>0.32305548000000006</v>
      </c>
      <c r="K980" s="87">
        <f t="shared" si="226"/>
        <v>0.32305548000000006</v>
      </c>
      <c r="L980" s="87">
        <f t="shared" si="226"/>
        <v>0.34016500000000005</v>
      </c>
    </row>
    <row r="981" spans="1:12">
      <c r="A981" s="88" t="s">
        <v>686</v>
      </c>
      <c r="B981" s="89">
        <f>B980*0.15</f>
        <v>0.89999999999999991</v>
      </c>
      <c r="C981" s="89">
        <f>(100-D981)/100</f>
        <v>0.98499999999999999</v>
      </c>
      <c r="D981" s="89">
        <f>D980*0.15</f>
        <v>1.5</v>
      </c>
      <c r="E981" s="90">
        <v>0.98199999999999998</v>
      </c>
      <c r="F981" s="90">
        <v>0.98599999999999999</v>
      </c>
      <c r="G981" s="90">
        <v>0.99</v>
      </c>
      <c r="H981" s="90">
        <v>0.98799999999999999</v>
      </c>
      <c r="I981" s="90">
        <v>0.93400000000000005</v>
      </c>
      <c r="J981" s="90">
        <v>0.93400000000000005</v>
      </c>
      <c r="K981" s="90">
        <v>0.93400000000000005</v>
      </c>
      <c r="L981" s="90">
        <v>0.93</v>
      </c>
    </row>
    <row r="982" spans="1:12">
      <c r="A982" s="88" t="s">
        <v>687</v>
      </c>
      <c r="B982" s="89">
        <f>B980*0.4</f>
        <v>2.4000000000000004</v>
      </c>
      <c r="C982" s="89">
        <f>(100-D982)/100</f>
        <v>0.96</v>
      </c>
      <c r="D982" s="89">
        <f>D980*0.4</f>
        <v>4</v>
      </c>
      <c r="E982" s="90">
        <v>0.95499999999999996</v>
      </c>
      <c r="F982" s="90">
        <v>0.96499999999999997</v>
      </c>
      <c r="G982" s="90">
        <v>0.97499999999999998</v>
      </c>
      <c r="H982" s="90">
        <v>0.97</v>
      </c>
      <c r="I982" s="90">
        <v>0.83499999999999996</v>
      </c>
      <c r="J982" s="90">
        <v>0.83499999999999996</v>
      </c>
      <c r="K982" s="90">
        <v>0.83499999999999996</v>
      </c>
      <c r="L982" s="90">
        <v>0.82499999999999996</v>
      </c>
    </row>
    <row r="983" spans="1:12">
      <c r="A983" s="88" t="s">
        <v>689</v>
      </c>
      <c r="B983" s="89">
        <f>B980*0.3</f>
        <v>1.7999999999999998</v>
      </c>
      <c r="C983" s="89">
        <f>(100-D983)/100</f>
        <v>0.98499999999999999</v>
      </c>
      <c r="D983" s="89">
        <f>D980*0.15</f>
        <v>1.5</v>
      </c>
      <c r="E983" s="90">
        <v>0.96399999999999997</v>
      </c>
      <c r="F983" s="90">
        <v>0.97199999999999998</v>
      </c>
      <c r="G983" s="90">
        <v>0.98</v>
      </c>
      <c r="H983" s="90">
        <v>0.97599999999999998</v>
      </c>
      <c r="I983" s="90">
        <v>0.86799999999999999</v>
      </c>
      <c r="J983" s="90">
        <v>0.86799999999999999</v>
      </c>
      <c r="K983" s="90">
        <v>0.86799999999999999</v>
      </c>
      <c r="L983" s="90">
        <v>0.86</v>
      </c>
    </row>
    <row r="984" spans="1:12">
      <c r="A984" s="91" t="s">
        <v>926</v>
      </c>
      <c r="B984" s="85">
        <v>6</v>
      </c>
      <c r="C984" s="85"/>
      <c r="D984" s="85">
        <v>10</v>
      </c>
      <c r="E984" s="86">
        <f t="shared" ref="E984:L984" si="227">1 - (E985) * (E986) * (E987) * (E988)</f>
        <v>0.10815581934000007</v>
      </c>
      <c r="F984" s="86">
        <f t="shared" si="227"/>
        <v>8.4862626940000019E-2</v>
      </c>
      <c r="G984" s="86">
        <f t="shared" si="227"/>
        <v>6.1149587499999991E-2</v>
      </c>
      <c r="H984" s="86">
        <f t="shared" si="227"/>
        <v>7.3058874240000016E-2</v>
      </c>
      <c r="I984" s="87">
        <f t="shared" si="227"/>
        <v>0.27992968750000002</v>
      </c>
      <c r="J984" s="87">
        <f t="shared" si="227"/>
        <v>0.30936446464000011</v>
      </c>
      <c r="K984" s="87">
        <f t="shared" si="227"/>
        <v>0.27992968750000002</v>
      </c>
      <c r="L984" s="87">
        <f t="shared" si="227"/>
        <v>0.35656423374000001</v>
      </c>
    </row>
    <row r="985" spans="1:12">
      <c r="A985" s="88" t="s">
        <v>686</v>
      </c>
      <c r="B985" s="89">
        <f>B984*0.15</f>
        <v>0.89999999999999991</v>
      </c>
      <c r="C985" s="89">
        <f>(100-D985)/100</f>
        <v>0.98499999999999999</v>
      </c>
      <c r="D985" s="89">
        <f>D984*0.15</f>
        <v>1.5</v>
      </c>
      <c r="E985" s="90">
        <v>0.98199999999999998</v>
      </c>
      <c r="F985" s="90">
        <v>0.98599999999999999</v>
      </c>
      <c r="G985" s="90">
        <v>0.99</v>
      </c>
      <c r="H985" s="90">
        <v>0.98799999999999999</v>
      </c>
      <c r="I985" s="90">
        <v>0.95</v>
      </c>
      <c r="J985" s="90">
        <v>0.94399999999999995</v>
      </c>
      <c r="K985" s="90">
        <v>0.95</v>
      </c>
      <c r="L985" s="90">
        <v>0.93400000000000005</v>
      </c>
    </row>
    <row r="986" spans="1:12">
      <c r="A986" s="88" t="s">
        <v>687</v>
      </c>
      <c r="B986" s="89">
        <f>B984*0.4</f>
        <v>2.4000000000000004</v>
      </c>
      <c r="C986" s="89">
        <f>(100-D986)/100</f>
        <v>0.96</v>
      </c>
      <c r="D986" s="89">
        <f>D984*0.4</f>
        <v>4</v>
      </c>
      <c r="E986" s="90">
        <v>0.95499999999999996</v>
      </c>
      <c r="F986" s="90">
        <v>0.96499999999999997</v>
      </c>
      <c r="G986" s="90">
        <v>0.97499999999999998</v>
      </c>
      <c r="H986" s="90">
        <v>0.97</v>
      </c>
      <c r="I986" s="90">
        <v>0.875</v>
      </c>
      <c r="J986" s="90">
        <v>0.86</v>
      </c>
      <c r="K986" s="90">
        <v>0.875</v>
      </c>
      <c r="L986" s="90">
        <v>0.83499999999999996</v>
      </c>
    </row>
    <row r="987" spans="1:12">
      <c r="A987" s="88" t="s">
        <v>688</v>
      </c>
      <c r="B987" s="89">
        <f>B984*0.15</f>
        <v>0.89999999999999991</v>
      </c>
      <c r="C987" s="89">
        <f>(100-D987)/100</f>
        <v>0.98499999999999999</v>
      </c>
      <c r="D987" s="89">
        <f>D984*0.15</f>
        <v>1.5</v>
      </c>
      <c r="E987" s="90">
        <v>0.98650000000000004</v>
      </c>
      <c r="F987" s="90">
        <v>0.98950000000000005</v>
      </c>
      <c r="G987" s="90">
        <v>0.99250000000000005</v>
      </c>
      <c r="H987" s="90">
        <v>0.99099999999999999</v>
      </c>
      <c r="I987" s="90">
        <v>0.96250000000000002</v>
      </c>
      <c r="J987" s="90">
        <v>0.95799999999999996</v>
      </c>
      <c r="K987" s="90">
        <v>0.96250000000000002</v>
      </c>
      <c r="L987" s="90">
        <v>0.95050000000000001</v>
      </c>
    </row>
    <row r="988" spans="1:12">
      <c r="A988" s="88" t="s">
        <v>689</v>
      </c>
      <c r="B988" s="89">
        <f>B984*0.3</f>
        <v>1.7999999999999998</v>
      </c>
      <c r="C988" s="89">
        <f>(100-D988)/100</f>
        <v>0.97</v>
      </c>
      <c r="D988" s="89">
        <f>D984*0.3</f>
        <v>3</v>
      </c>
      <c r="E988" s="90">
        <v>0.96399999999999997</v>
      </c>
      <c r="F988" s="90">
        <v>0.97199999999999998</v>
      </c>
      <c r="G988" s="90">
        <v>0.98</v>
      </c>
      <c r="H988" s="90">
        <v>0.97599999999999998</v>
      </c>
      <c r="I988" s="90">
        <v>0.9</v>
      </c>
      <c r="J988" s="90">
        <v>0.88800000000000001</v>
      </c>
      <c r="K988" s="90">
        <v>0.9</v>
      </c>
      <c r="L988" s="90">
        <v>0.86799999999999999</v>
      </c>
    </row>
    <row r="989" spans="1:12">
      <c r="A989" s="91" t="s">
        <v>927</v>
      </c>
      <c r="B989" s="85">
        <v>6</v>
      </c>
      <c r="C989" s="85"/>
      <c r="D989" s="85">
        <v>10</v>
      </c>
      <c r="E989" s="86">
        <f t="shared" ref="E989:L989" si="228">1 - (E990)</f>
        <v>1.8000000000000016E-2</v>
      </c>
      <c r="F989" s="86">
        <f t="shared" si="228"/>
        <v>1.4000000000000012E-2</v>
      </c>
      <c r="G989" s="86">
        <f t="shared" si="228"/>
        <v>1.0000000000000009E-2</v>
      </c>
      <c r="H989" s="86">
        <f t="shared" si="228"/>
        <v>1.2000000000000011E-2</v>
      </c>
      <c r="I989" s="87">
        <f t="shared" si="228"/>
        <v>5.0000000000000044E-2</v>
      </c>
      <c r="J989" s="87">
        <f t="shared" si="228"/>
        <v>5.600000000000005E-2</v>
      </c>
      <c r="K989" s="87">
        <f t="shared" si="228"/>
        <v>5.0000000000000044E-2</v>
      </c>
      <c r="L989" s="87">
        <f t="shared" si="228"/>
        <v>6.5999999999999948E-2</v>
      </c>
    </row>
    <row r="990" spans="1:12">
      <c r="A990" s="88" t="s">
        <v>686</v>
      </c>
      <c r="B990" s="89">
        <f>B989*0.15</f>
        <v>0.89999999999999991</v>
      </c>
      <c r="C990" s="89">
        <f>(100-D990)/100</f>
        <v>0.98499999999999999</v>
      </c>
      <c r="D990" s="89">
        <f>D989*0.15</f>
        <v>1.5</v>
      </c>
      <c r="E990" s="90">
        <v>0.98199999999999998</v>
      </c>
      <c r="F990" s="90">
        <v>0.98599999999999999</v>
      </c>
      <c r="G990" s="90">
        <v>0.99</v>
      </c>
      <c r="H990" s="90">
        <v>0.98799999999999999</v>
      </c>
      <c r="I990" s="90">
        <v>0.95</v>
      </c>
      <c r="J990" s="90">
        <v>0.94399999999999995</v>
      </c>
      <c r="K990" s="90">
        <v>0.95</v>
      </c>
      <c r="L990" s="90">
        <v>0.93400000000000005</v>
      </c>
    </row>
    <row r="991" spans="1:12">
      <c r="A991" s="91" t="s">
        <v>928</v>
      </c>
      <c r="B991" s="85">
        <v>6</v>
      </c>
      <c r="C991" s="85"/>
      <c r="D991" s="85">
        <v>10</v>
      </c>
      <c r="E991" s="86">
        <f t="shared" ref="E991:L991" si="229">1 - (E992)</f>
        <v>1.8000000000000016E-2</v>
      </c>
      <c r="F991" s="86">
        <f t="shared" si="229"/>
        <v>1.4000000000000012E-2</v>
      </c>
      <c r="G991" s="86">
        <f t="shared" si="229"/>
        <v>1.0000000000000009E-2</v>
      </c>
      <c r="H991" s="86">
        <f t="shared" si="229"/>
        <v>1.2000000000000011E-2</v>
      </c>
      <c r="I991" s="87">
        <f t="shared" si="229"/>
        <v>5.600000000000005E-2</v>
      </c>
      <c r="J991" s="87">
        <f t="shared" si="229"/>
        <v>5.600000000000005E-2</v>
      </c>
      <c r="K991" s="87">
        <f t="shared" si="229"/>
        <v>5.600000000000005E-2</v>
      </c>
      <c r="L991" s="87">
        <f t="shared" si="229"/>
        <v>5.600000000000005E-2</v>
      </c>
    </row>
    <row r="992" spans="1:12">
      <c r="A992" s="88" t="s">
        <v>686</v>
      </c>
      <c r="B992" s="89">
        <f>B991*0.15</f>
        <v>0.89999999999999991</v>
      </c>
      <c r="C992" s="89">
        <f>(100-D992)/100</f>
        <v>0.98499999999999999</v>
      </c>
      <c r="D992" s="89">
        <f>D991*0.15</f>
        <v>1.5</v>
      </c>
      <c r="E992" s="90">
        <v>0.98199999999999998</v>
      </c>
      <c r="F992" s="90">
        <v>0.98599999999999999</v>
      </c>
      <c r="G992" s="90">
        <v>0.99</v>
      </c>
      <c r="H992" s="90">
        <v>0.98799999999999999</v>
      </c>
      <c r="I992" s="90">
        <v>0.94399999999999995</v>
      </c>
      <c r="J992" s="90">
        <v>0.94399999999999995</v>
      </c>
      <c r="K992" s="90">
        <v>0.94399999999999995</v>
      </c>
      <c r="L992" s="90">
        <v>0.94399999999999995</v>
      </c>
    </row>
    <row r="993" spans="1:12">
      <c r="A993" s="84" t="s">
        <v>929</v>
      </c>
      <c r="B993" s="85">
        <v>6</v>
      </c>
      <c r="C993" s="85"/>
      <c r="D993" s="85">
        <v>10</v>
      </c>
      <c r="E993" s="86">
        <f t="shared" ref="E993:L993" si="230">1 - (E994) * (E995) * (E996) * (E997)</f>
        <v>0.10815581934000007</v>
      </c>
      <c r="F993" s="86">
        <f t="shared" si="230"/>
        <v>8.4862626940000019E-2</v>
      </c>
      <c r="G993" s="86">
        <f t="shared" si="230"/>
        <v>6.1149587499999991E-2</v>
      </c>
      <c r="H993" s="86">
        <f t="shared" si="230"/>
        <v>7.3058874240000016E-2</v>
      </c>
      <c r="I993" s="87">
        <f t="shared" si="230"/>
        <v>0.50049999999999994</v>
      </c>
      <c r="J993" s="87">
        <f t="shared" si="230"/>
        <v>0.27992968750000002</v>
      </c>
      <c r="K993" s="87">
        <f t="shared" si="230"/>
        <v>0.30936446464000011</v>
      </c>
      <c r="L993" s="87">
        <f t="shared" si="230"/>
        <v>0.30936446464000011</v>
      </c>
    </row>
    <row r="994" spans="1:12">
      <c r="A994" s="88" t="s">
        <v>686</v>
      </c>
      <c r="B994" s="89">
        <f>B993*0.15</f>
        <v>0.89999999999999991</v>
      </c>
      <c r="C994" s="89">
        <f>(100-D994)/100</f>
        <v>0.98499999999999999</v>
      </c>
      <c r="D994" s="89">
        <f>D993*0.15</f>
        <v>1.5</v>
      </c>
      <c r="E994" s="90">
        <v>0.98199999999999998</v>
      </c>
      <c r="F994" s="90">
        <v>0.98599999999999999</v>
      </c>
      <c r="G994" s="90">
        <v>0.99</v>
      </c>
      <c r="H994" s="90">
        <v>0.98799999999999999</v>
      </c>
      <c r="I994" s="90">
        <v>0.9</v>
      </c>
      <c r="J994" s="90">
        <v>0.95</v>
      </c>
      <c r="K994" s="90">
        <v>0.94399999999999995</v>
      </c>
      <c r="L994" s="90">
        <v>0.94399999999999995</v>
      </c>
    </row>
    <row r="995" spans="1:12">
      <c r="A995" s="88" t="s">
        <v>687</v>
      </c>
      <c r="B995" s="89">
        <f>B993*0.4</f>
        <v>2.4000000000000004</v>
      </c>
      <c r="C995" s="89">
        <f>(100-D995)/100</f>
        <v>0.96</v>
      </c>
      <c r="D995" s="89">
        <f>D993*0.4</f>
        <v>4</v>
      </c>
      <c r="E995" s="90">
        <v>0.95499999999999996</v>
      </c>
      <c r="F995" s="90">
        <v>0.96499999999999997</v>
      </c>
      <c r="G995" s="90">
        <v>0.97499999999999998</v>
      </c>
      <c r="H995" s="90">
        <v>0.97</v>
      </c>
      <c r="I995" s="90">
        <v>0.75</v>
      </c>
      <c r="J995" s="90">
        <v>0.875</v>
      </c>
      <c r="K995" s="90">
        <v>0.86</v>
      </c>
      <c r="L995" s="90">
        <v>0.86</v>
      </c>
    </row>
    <row r="996" spans="1:12">
      <c r="A996" s="88" t="s">
        <v>688</v>
      </c>
      <c r="B996" s="89">
        <f>B993*0.15</f>
        <v>0.89999999999999991</v>
      </c>
      <c r="C996" s="89">
        <f>(100-D996)/100</f>
        <v>0.98499999999999999</v>
      </c>
      <c r="D996" s="89">
        <f>D993*0.15</f>
        <v>1.5</v>
      </c>
      <c r="E996" s="90">
        <v>0.98650000000000004</v>
      </c>
      <c r="F996" s="90">
        <v>0.98950000000000005</v>
      </c>
      <c r="G996" s="90">
        <v>0.99250000000000005</v>
      </c>
      <c r="H996" s="90">
        <v>0.99099999999999999</v>
      </c>
      <c r="I996" s="90">
        <v>0.92500000000000004</v>
      </c>
      <c r="J996" s="90">
        <v>0.96250000000000002</v>
      </c>
      <c r="K996" s="90">
        <v>0.95799999999999996</v>
      </c>
      <c r="L996" s="90">
        <v>0.95799999999999996</v>
      </c>
    </row>
    <row r="997" spans="1:12">
      <c r="A997" s="88" t="s">
        <v>689</v>
      </c>
      <c r="B997" s="89">
        <f>B993*0.3</f>
        <v>1.7999999999999998</v>
      </c>
      <c r="C997" s="89">
        <f>(100-D997)/100</f>
        <v>0.97</v>
      </c>
      <c r="D997" s="89">
        <f>D993*0.3</f>
        <v>3</v>
      </c>
      <c r="E997" s="90">
        <v>0.96399999999999997</v>
      </c>
      <c r="F997" s="90">
        <v>0.97199999999999998</v>
      </c>
      <c r="G997" s="90">
        <v>0.98</v>
      </c>
      <c r="H997" s="90">
        <v>0.97599999999999998</v>
      </c>
      <c r="I997" s="90">
        <v>0.8</v>
      </c>
      <c r="J997" s="90">
        <v>0.9</v>
      </c>
      <c r="K997" s="90">
        <v>0.88800000000000001</v>
      </c>
      <c r="L997" s="90">
        <v>0.88800000000000001</v>
      </c>
    </row>
    <row r="998" spans="1:12">
      <c r="A998" s="91" t="s">
        <v>930</v>
      </c>
      <c r="B998" s="85">
        <v>6</v>
      </c>
      <c r="C998" s="85"/>
      <c r="D998" s="85">
        <v>10</v>
      </c>
      <c r="E998" s="86">
        <f t="shared" ref="E998:L998" si="231">1 - (E999) * (E1000) * (E1001)</f>
        <v>9.1808370000000084E-2</v>
      </c>
      <c r="F998" s="86">
        <f t="shared" si="231"/>
        <v>7.1868790000000016E-2</v>
      </c>
      <c r="G998" s="86">
        <f t="shared" si="231"/>
        <v>5.1666250000000025E-2</v>
      </c>
      <c r="H998" s="86">
        <f t="shared" si="231"/>
        <v>6.1800480000000046E-2</v>
      </c>
      <c r="I998" s="87">
        <f t="shared" si="231"/>
        <v>0.44499999999999995</v>
      </c>
      <c r="J998" s="87">
        <f t="shared" si="231"/>
        <v>0.24203125000000003</v>
      </c>
      <c r="K998" s="87">
        <f t="shared" si="231"/>
        <v>0.26839456000000006</v>
      </c>
      <c r="L998" s="87">
        <f t="shared" si="231"/>
        <v>0.26839456000000006</v>
      </c>
    </row>
    <row r="999" spans="1:12">
      <c r="A999" s="88" t="s">
        <v>687</v>
      </c>
      <c r="B999" s="89">
        <f>B998*0.4</f>
        <v>2.4000000000000004</v>
      </c>
      <c r="C999" s="89">
        <f>(100-D999)/100</f>
        <v>0.98499999999999999</v>
      </c>
      <c r="D999" s="89">
        <f>D998*0.15</f>
        <v>1.5</v>
      </c>
      <c r="E999" s="90">
        <v>0.95499999999999996</v>
      </c>
      <c r="F999" s="90">
        <v>0.96499999999999997</v>
      </c>
      <c r="G999" s="90">
        <v>0.97499999999999998</v>
      </c>
      <c r="H999" s="90">
        <v>0.97</v>
      </c>
      <c r="I999" s="90">
        <v>0.75</v>
      </c>
      <c r="J999" s="90">
        <v>0.875</v>
      </c>
      <c r="K999" s="90">
        <v>0.86</v>
      </c>
      <c r="L999" s="90">
        <v>0.86</v>
      </c>
    </row>
    <row r="1000" spans="1:12">
      <c r="A1000" s="88" t="s">
        <v>688</v>
      </c>
      <c r="B1000" s="89">
        <f>B998*0.15</f>
        <v>0.89999999999999991</v>
      </c>
      <c r="C1000" s="89">
        <f>(100-D1000)/100</f>
        <v>0.96</v>
      </c>
      <c r="D1000" s="89">
        <f>D998*0.4</f>
        <v>4</v>
      </c>
      <c r="E1000" s="90">
        <v>0.98650000000000004</v>
      </c>
      <c r="F1000" s="90">
        <v>0.98950000000000005</v>
      </c>
      <c r="G1000" s="90">
        <v>0.99250000000000005</v>
      </c>
      <c r="H1000" s="90">
        <v>0.99099999999999999</v>
      </c>
      <c r="I1000" s="90">
        <v>0.92500000000000004</v>
      </c>
      <c r="J1000" s="90">
        <v>0.96250000000000002</v>
      </c>
      <c r="K1000" s="90">
        <v>0.95799999999999996</v>
      </c>
      <c r="L1000" s="90">
        <v>0.95799999999999996</v>
      </c>
    </row>
    <row r="1001" spans="1:12">
      <c r="A1001" s="88" t="s">
        <v>689</v>
      </c>
      <c r="B1001" s="89">
        <f>B998*0.3</f>
        <v>1.7999999999999998</v>
      </c>
      <c r="C1001" s="89">
        <f>(100-D1001)/100</f>
        <v>0.97</v>
      </c>
      <c r="D1001" s="89">
        <f>D998*0.3</f>
        <v>3</v>
      </c>
      <c r="E1001" s="90">
        <v>0.96399999999999997</v>
      </c>
      <c r="F1001" s="90">
        <v>0.97199999999999998</v>
      </c>
      <c r="G1001" s="90">
        <v>0.98</v>
      </c>
      <c r="H1001" s="90">
        <v>0.97599999999999998</v>
      </c>
      <c r="I1001" s="90">
        <v>0.8</v>
      </c>
      <c r="J1001" s="90">
        <v>0.9</v>
      </c>
      <c r="K1001" s="90">
        <v>0.88800000000000001</v>
      </c>
      <c r="L1001" s="90">
        <v>0.88800000000000001</v>
      </c>
    </row>
    <row r="1002" spans="1:12">
      <c r="A1002" s="91" t="s">
        <v>931</v>
      </c>
      <c r="B1002" s="85">
        <v>6</v>
      </c>
      <c r="C1002" s="85"/>
      <c r="D1002" s="85">
        <v>10</v>
      </c>
      <c r="E1002" s="86">
        <f t="shared" ref="E1002:L1002" si="232">1 - (E1003) * (E1004) * (E1005)</f>
        <v>9.1808370000000084E-2</v>
      </c>
      <c r="F1002" s="86">
        <f t="shared" si="232"/>
        <v>7.1868790000000016E-2</v>
      </c>
      <c r="G1002" s="86">
        <f t="shared" si="232"/>
        <v>5.1666250000000025E-2</v>
      </c>
      <c r="H1002" s="86">
        <f t="shared" si="232"/>
        <v>6.1800480000000046E-2</v>
      </c>
      <c r="I1002" s="87">
        <f t="shared" si="232"/>
        <v>0.44499999999999995</v>
      </c>
      <c r="J1002" s="87">
        <f t="shared" si="232"/>
        <v>0.26839456000000006</v>
      </c>
      <c r="K1002" s="87">
        <f t="shared" si="232"/>
        <v>0.26839456000000006</v>
      </c>
      <c r="L1002" s="87">
        <f t="shared" si="232"/>
        <v>0.26839456000000006</v>
      </c>
    </row>
    <row r="1003" spans="1:12">
      <c r="A1003" s="88" t="s">
        <v>687</v>
      </c>
      <c r="B1003" s="89">
        <f>B1002*0.4</f>
        <v>2.4000000000000004</v>
      </c>
      <c r="C1003" s="89">
        <f>(100-D1003)/100</f>
        <v>0.98499999999999999</v>
      </c>
      <c r="D1003" s="89">
        <f>D1002*0.15</f>
        <v>1.5</v>
      </c>
      <c r="E1003" s="90">
        <v>0.95499999999999996</v>
      </c>
      <c r="F1003" s="90">
        <v>0.96499999999999997</v>
      </c>
      <c r="G1003" s="90">
        <v>0.97499999999999998</v>
      </c>
      <c r="H1003" s="90">
        <v>0.97</v>
      </c>
      <c r="I1003" s="90">
        <v>0.75</v>
      </c>
      <c r="J1003" s="90">
        <v>0.86</v>
      </c>
      <c r="K1003" s="90">
        <v>0.86</v>
      </c>
      <c r="L1003" s="90">
        <v>0.86</v>
      </c>
    </row>
    <row r="1004" spans="1:12">
      <c r="A1004" s="88" t="s">
        <v>688</v>
      </c>
      <c r="B1004" s="89">
        <f>B1002*0.15</f>
        <v>0.89999999999999991</v>
      </c>
      <c r="C1004" s="89">
        <f>(100-D1004)/100</f>
        <v>0.96</v>
      </c>
      <c r="D1004" s="89">
        <f>D1002*0.4</f>
        <v>4</v>
      </c>
      <c r="E1004" s="90">
        <v>0.98650000000000004</v>
      </c>
      <c r="F1004" s="90">
        <v>0.98950000000000005</v>
      </c>
      <c r="G1004" s="90">
        <v>0.99250000000000005</v>
      </c>
      <c r="H1004" s="90">
        <v>0.99099999999999999</v>
      </c>
      <c r="I1004" s="90">
        <v>0.92500000000000004</v>
      </c>
      <c r="J1004" s="90">
        <v>0.95799999999999996</v>
      </c>
      <c r="K1004" s="90">
        <v>0.95799999999999996</v>
      </c>
      <c r="L1004" s="90">
        <v>0.95799999999999996</v>
      </c>
    </row>
    <row r="1005" spans="1:12">
      <c r="A1005" s="88" t="s">
        <v>689</v>
      </c>
      <c r="B1005" s="89">
        <f>B1002*0.3</f>
        <v>1.7999999999999998</v>
      </c>
      <c r="C1005" s="89">
        <f>(100-D1005)/100</f>
        <v>0.97</v>
      </c>
      <c r="D1005" s="89">
        <f>D1002*0.3</f>
        <v>3</v>
      </c>
      <c r="E1005" s="90">
        <v>0.96399999999999997</v>
      </c>
      <c r="F1005" s="90">
        <v>0.97199999999999998</v>
      </c>
      <c r="G1005" s="90">
        <v>0.98</v>
      </c>
      <c r="H1005" s="90">
        <v>0.97599999999999998</v>
      </c>
      <c r="I1005" s="90">
        <v>0.8</v>
      </c>
      <c r="J1005" s="90">
        <v>0.88800000000000001</v>
      </c>
      <c r="K1005" s="90">
        <v>0.88800000000000001</v>
      </c>
      <c r="L1005" s="90">
        <v>0.88800000000000001</v>
      </c>
    </row>
    <row r="1006" spans="1:12">
      <c r="A1006" s="91" t="s">
        <v>932</v>
      </c>
      <c r="B1006" s="85">
        <v>5</v>
      </c>
      <c r="C1006" s="85"/>
      <c r="D1006" s="85">
        <v>5</v>
      </c>
      <c r="E1006" s="86">
        <f t="shared" ref="E1006:L1006" si="233">1 - (E1007) * (E1008) * (E1009) * (E1010)</f>
        <v>0.10815581934000007</v>
      </c>
      <c r="F1006" s="86">
        <f t="shared" si="233"/>
        <v>8.4862626940000019E-2</v>
      </c>
      <c r="G1006" s="86">
        <f t="shared" si="233"/>
        <v>6.1149587499999991E-2</v>
      </c>
      <c r="H1006" s="86">
        <f t="shared" si="233"/>
        <v>7.3058874240000016E-2</v>
      </c>
      <c r="I1006" s="87">
        <f t="shared" si="233"/>
        <v>0.1755618375000001</v>
      </c>
      <c r="J1006" s="87">
        <f t="shared" si="233"/>
        <v>0.1755618375000001</v>
      </c>
      <c r="K1006" s="87">
        <f t="shared" si="233"/>
        <v>0.1755618375000001</v>
      </c>
      <c r="L1006" s="87">
        <f t="shared" si="233"/>
        <v>0.1755618375000001</v>
      </c>
    </row>
    <row r="1007" spans="1:12">
      <c r="A1007" s="88" t="s">
        <v>686</v>
      </c>
      <c r="B1007" s="89">
        <f>B1006*0.15</f>
        <v>0.75</v>
      </c>
      <c r="C1007" s="89">
        <f>(100-D1007)/100</f>
        <v>0.99250000000000005</v>
      </c>
      <c r="D1007" s="89">
        <f>D1006*0.15</f>
        <v>0.75</v>
      </c>
      <c r="E1007" s="90">
        <v>0.98199999999999998</v>
      </c>
      <c r="F1007" s="90">
        <v>0.98599999999999999</v>
      </c>
      <c r="G1007" s="90">
        <v>0.99</v>
      </c>
      <c r="H1007" s="90">
        <v>0.98799999999999999</v>
      </c>
      <c r="I1007" s="90">
        <v>0.97</v>
      </c>
      <c r="J1007" s="90">
        <v>0.97</v>
      </c>
      <c r="K1007" s="90">
        <v>0.97</v>
      </c>
      <c r="L1007" s="90">
        <v>0.97</v>
      </c>
    </row>
    <row r="1008" spans="1:12">
      <c r="A1008" s="88" t="s">
        <v>687</v>
      </c>
      <c r="B1008" s="89">
        <f>B1006*0.4</f>
        <v>2</v>
      </c>
      <c r="C1008" s="89">
        <f>(100-D1008)/100</f>
        <v>0.98</v>
      </c>
      <c r="D1008" s="89">
        <f>D1006*0.4</f>
        <v>2</v>
      </c>
      <c r="E1008" s="90">
        <v>0.95499999999999996</v>
      </c>
      <c r="F1008" s="90">
        <v>0.96499999999999997</v>
      </c>
      <c r="G1008" s="90">
        <v>0.97499999999999998</v>
      </c>
      <c r="H1008" s="90">
        <v>0.97</v>
      </c>
      <c r="I1008" s="90">
        <v>0.92500000000000004</v>
      </c>
      <c r="J1008" s="90">
        <v>0.92500000000000004</v>
      </c>
      <c r="K1008" s="90">
        <v>0.92500000000000004</v>
      </c>
      <c r="L1008" s="90">
        <v>0.92500000000000004</v>
      </c>
    </row>
    <row r="1009" spans="1:12">
      <c r="A1009" s="88" t="s">
        <v>688</v>
      </c>
      <c r="B1009" s="89">
        <f>B1006*0.15</f>
        <v>0.75</v>
      </c>
      <c r="C1009" s="89">
        <f>(100-D1009)/100</f>
        <v>0.99250000000000005</v>
      </c>
      <c r="D1009" s="89">
        <f>D1006*0.15</f>
        <v>0.75</v>
      </c>
      <c r="E1009" s="90">
        <v>0.98650000000000004</v>
      </c>
      <c r="F1009" s="90">
        <v>0.98950000000000005</v>
      </c>
      <c r="G1009" s="90">
        <v>0.99250000000000005</v>
      </c>
      <c r="H1009" s="90">
        <v>0.99099999999999999</v>
      </c>
      <c r="I1009" s="90">
        <v>0.97750000000000004</v>
      </c>
      <c r="J1009" s="90">
        <v>0.97750000000000004</v>
      </c>
      <c r="K1009" s="90">
        <v>0.97750000000000004</v>
      </c>
      <c r="L1009" s="90">
        <v>0.97750000000000004</v>
      </c>
    </row>
    <row r="1010" spans="1:12">
      <c r="A1010" s="88" t="s">
        <v>689</v>
      </c>
      <c r="B1010" s="89">
        <f>B1006*0.3</f>
        <v>1.5</v>
      </c>
      <c r="C1010" s="89">
        <f>(100-D1010)/100</f>
        <v>0.98499999999999999</v>
      </c>
      <c r="D1010" s="89">
        <f>D1006*0.3</f>
        <v>1.5</v>
      </c>
      <c r="E1010" s="90">
        <v>0.96399999999999997</v>
      </c>
      <c r="F1010" s="90">
        <v>0.97199999999999998</v>
      </c>
      <c r="G1010" s="90">
        <v>0.98</v>
      </c>
      <c r="H1010" s="90">
        <v>0.97599999999999998</v>
      </c>
      <c r="I1010" s="90">
        <v>0.94</v>
      </c>
      <c r="J1010" s="90">
        <v>0.94</v>
      </c>
      <c r="K1010" s="90">
        <v>0.94</v>
      </c>
      <c r="L1010" s="90">
        <v>0.94</v>
      </c>
    </row>
    <row r="1011" spans="1:12">
      <c r="A1011" s="84" t="s">
        <v>933</v>
      </c>
      <c r="B1011" s="85">
        <v>5</v>
      </c>
      <c r="C1011" s="85"/>
      <c r="D1011" s="85">
        <v>5</v>
      </c>
      <c r="E1011" s="86">
        <f t="shared" ref="E1011:L1011" si="234">1 - (E1012) * (E1013)</f>
        <v>7.9380000000000117E-2</v>
      </c>
      <c r="F1011" s="86">
        <f t="shared" si="234"/>
        <v>6.2020000000000075E-2</v>
      </c>
      <c r="G1011" s="86">
        <f t="shared" si="234"/>
        <v>4.4499999999999984E-2</v>
      </c>
      <c r="H1011" s="86">
        <f t="shared" si="234"/>
        <v>5.3279999999999994E-2</v>
      </c>
      <c r="I1011" s="87">
        <f t="shared" si="234"/>
        <v>0.21250000000000002</v>
      </c>
      <c r="J1011" s="87">
        <f t="shared" si="234"/>
        <v>0.21250000000000002</v>
      </c>
      <c r="K1011" s="87">
        <f t="shared" si="234"/>
        <v>0.21250000000000002</v>
      </c>
      <c r="L1011" s="87">
        <f t="shared" si="234"/>
        <v>0.23631999999999997</v>
      </c>
    </row>
    <row r="1012" spans="1:12">
      <c r="A1012" s="88" t="s">
        <v>687</v>
      </c>
      <c r="B1012" s="89">
        <f>B1011*0.4</f>
        <v>2</v>
      </c>
      <c r="C1012" s="89">
        <f>(100-D1012)/100</f>
        <v>0.98</v>
      </c>
      <c r="D1012" s="89">
        <f>D1011*0.4</f>
        <v>2</v>
      </c>
      <c r="E1012" s="90">
        <v>0.95499999999999996</v>
      </c>
      <c r="F1012" s="90">
        <v>0.96499999999999997</v>
      </c>
      <c r="G1012" s="90">
        <v>0.97499999999999998</v>
      </c>
      <c r="H1012" s="90">
        <v>0.97</v>
      </c>
      <c r="I1012" s="90">
        <v>0.875</v>
      </c>
      <c r="J1012" s="90">
        <v>0.875</v>
      </c>
      <c r="K1012" s="90">
        <v>0.875</v>
      </c>
      <c r="L1012" s="90">
        <v>0.86</v>
      </c>
    </row>
    <row r="1013" spans="1:12">
      <c r="A1013" s="88" t="s">
        <v>689</v>
      </c>
      <c r="B1013" s="89">
        <f>B1011*0.3</f>
        <v>1.5</v>
      </c>
      <c r="C1013" s="89">
        <f>(100-D1013)/100</f>
        <v>0.98499999999999999</v>
      </c>
      <c r="D1013" s="89">
        <f>D1011*0.3</f>
        <v>1.5</v>
      </c>
      <c r="E1013" s="90">
        <v>0.96399999999999997</v>
      </c>
      <c r="F1013" s="90">
        <v>0.97199999999999998</v>
      </c>
      <c r="G1013" s="90">
        <v>0.98</v>
      </c>
      <c r="H1013" s="90">
        <v>0.97599999999999998</v>
      </c>
      <c r="I1013" s="90">
        <v>0.9</v>
      </c>
      <c r="J1013" s="90">
        <v>0.9</v>
      </c>
      <c r="K1013" s="90">
        <v>0.9</v>
      </c>
      <c r="L1013" s="90">
        <v>0.88800000000000001</v>
      </c>
    </row>
    <row r="1014" spans="1:12">
      <c r="A1014" s="91" t="s">
        <v>934</v>
      </c>
      <c r="B1014" s="85">
        <v>5</v>
      </c>
      <c r="C1014" s="85"/>
      <c r="D1014" s="85">
        <v>5</v>
      </c>
      <c r="E1014" s="86">
        <f t="shared" ref="E1014:L1014" si="235">1 - (E1015) * (E1016)</f>
        <v>6.2190000000000079E-2</v>
      </c>
      <c r="F1014" s="86">
        <f t="shared" si="235"/>
        <v>4.8510000000000053E-2</v>
      </c>
      <c r="G1014" s="86">
        <f t="shared" si="235"/>
        <v>3.4750000000000059E-2</v>
      </c>
      <c r="H1014" s="86">
        <f t="shared" si="235"/>
        <v>4.164000000000001E-2</v>
      </c>
      <c r="I1014" s="87">
        <f t="shared" si="235"/>
        <v>0.1881600000000001</v>
      </c>
      <c r="J1014" s="87">
        <f t="shared" si="235"/>
        <v>0.1881600000000001</v>
      </c>
      <c r="K1014" s="87">
        <f t="shared" si="235"/>
        <v>0.22011000000000003</v>
      </c>
      <c r="L1014" s="87">
        <f t="shared" si="235"/>
        <v>0.1881600000000001</v>
      </c>
    </row>
    <row r="1015" spans="1:12">
      <c r="A1015" s="88" t="s">
        <v>686</v>
      </c>
      <c r="B1015" s="89">
        <f>B1014*0.15</f>
        <v>0.75</v>
      </c>
      <c r="C1015" s="89">
        <f>(100-D1015)/100</f>
        <v>0.99250000000000005</v>
      </c>
      <c r="D1015" s="89">
        <f>D1014*0.15</f>
        <v>0.75</v>
      </c>
      <c r="E1015" s="90">
        <v>0.98199999999999998</v>
      </c>
      <c r="F1015" s="90">
        <v>0.98599999999999999</v>
      </c>
      <c r="G1015" s="90">
        <v>0.99</v>
      </c>
      <c r="H1015" s="90">
        <v>0.98799999999999999</v>
      </c>
      <c r="I1015" s="90">
        <v>0.94399999999999995</v>
      </c>
      <c r="J1015" s="90">
        <v>0.94399999999999995</v>
      </c>
      <c r="K1015" s="90">
        <v>0.93400000000000005</v>
      </c>
      <c r="L1015" s="90">
        <v>0.94399999999999995</v>
      </c>
    </row>
    <row r="1016" spans="1:12">
      <c r="A1016" s="88" t="s">
        <v>687</v>
      </c>
      <c r="B1016" s="89">
        <f>B1014*0.4</f>
        <v>2</v>
      </c>
      <c r="C1016" s="89">
        <f>(100-D1016)/100</f>
        <v>0.98</v>
      </c>
      <c r="D1016" s="89">
        <f>D1014*0.4</f>
        <v>2</v>
      </c>
      <c r="E1016" s="90">
        <v>0.95499999999999996</v>
      </c>
      <c r="F1016" s="90">
        <v>0.96499999999999997</v>
      </c>
      <c r="G1016" s="90">
        <v>0.97499999999999998</v>
      </c>
      <c r="H1016" s="90">
        <v>0.97</v>
      </c>
      <c r="I1016" s="90">
        <v>0.86</v>
      </c>
      <c r="J1016" s="90">
        <v>0.86</v>
      </c>
      <c r="K1016" s="90">
        <v>0.83499999999999996</v>
      </c>
      <c r="L1016" s="90">
        <v>0.86</v>
      </c>
    </row>
    <row r="1017" spans="1:1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29" zoomScale="85" zoomScaleNormal="85" workbookViewId="0">
      <selection activeCell="E66" sqref="E66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93" t="s">
        <v>935</v>
      </c>
      <c r="B1" s="94">
        <v>1.2</v>
      </c>
    </row>
    <row r="2" spans="1:18">
      <c r="A2" s="93" t="s">
        <v>936</v>
      </c>
      <c r="B2" s="94">
        <v>1.2</v>
      </c>
    </row>
    <row r="3" spans="1:18">
      <c r="A3" s="93" t="s">
        <v>937</v>
      </c>
      <c r="B3" s="94">
        <v>1.2</v>
      </c>
    </row>
    <row r="4" spans="1:18">
      <c r="A4" s="93" t="s">
        <v>938</v>
      </c>
      <c r="B4" s="94">
        <v>1.2</v>
      </c>
    </row>
    <row r="5" spans="1:18">
      <c r="A5" s="93" t="s">
        <v>939</v>
      </c>
      <c r="B5" s="94">
        <v>1.2</v>
      </c>
    </row>
    <row r="6" spans="1:18">
      <c r="A6" s="95" t="s">
        <v>34</v>
      </c>
      <c r="B6" s="96">
        <v>1.2</v>
      </c>
    </row>
    <row r="7" spans="1:18">
      <c r="A7" s="213" t="s">
        <v>940</v>
      </c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</row>
    <row r="8" spans="1:18">
      <c r="A8" s="11" t="s">
        <v>19</v>
      </c>
      <c r="B8" s="11" t="s">
        <v>941</v>
      </c>
      <c r="C8" s="98" t="s">
        <v>942</v>
      </c>
      <c r="D8" s="98" t="s">
        <v>943</v>
      </c>
      <c r="E8" s="98" t="s">
        <v>944</v>
      </c>
      <c r="F8" s="98" t="s">
        <v>945</v>
      </c>
      <c r="G8" s="98" t="s">
        <v>946</v>
      </c>
      <c r="H8" s="98" t="s">
        <v>13</v>
      </c>
      <c r="I8" s="13" t="s">
        <v>947</v>
      </c>
      <c r="J8" s="13" t="s">
        <v>948</v>
      </c>
      <c r="K8" s="98" t="s">
        <v>943</v>
      </c>
      <c r="L8" s="98" t="s">
        <v>944</v>
      </c>
      <c r="M8" s="98" t="s">
        <v>945</v>
      </c>
      <c r="N8" s="98" t="s">
        <v>946</v>
      </c>
      <c r="O8" s="98" t="s">
        <v>13</v>
      </c>
      <c r="P8" s="13" t="s">
        <v>947</v>
      </c>
      <c r="Q8" s="13" t="s">
        <v>949</v>
      </c>
      <c r="R8" s="13" t="s">
        <v>950</v>
      </c>
    </row>
    <row r="9" spans="1:18">
      <c r="A9" s="99" t="s">
        <v>448</v>
      </c>
      <c r="B9" s="100" t="s">
        <v>940</v>
      </c>
      <c r="C9" s="101" t="s">
        <v>4</v>
      </c>
      <c r="D9" s="102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3">
        <v>1</v>
      </c>
      <c r="K9" s="104">
        <f t="shared" ref="K9:K28" si="0">MIN(D9*$B$1,100)</f>
        <v>90</v>
      </c>
      <c r="L9" s="105">
        <f t="shared" ref="L9:L28" si="1">MIN(E9*$B$2,100)</f>
        <v>60</v>
      </c>
      <c r="M9" s="105">
        <f t="shared" ref="M9:M28" si="2">MIN(F9*$B$3,100)</f>
        <v>54</v>
      </c>
      <c r="N9" s="105">
        <f t="shared" ref="N9:N28" si="3">MIN(G9*$B$4,100)</f>
        <v>30</v>
      </c>
      <c r="O9" s="105">
        <f t="shared" ref="O9:O28" si="4">MIN(H9*$B$5,100)</f>
        <v>54</v>
      </c>
      <c r="P9" s="106">
        <f t="shared" ref="P9:P28" si="5">MIN(I9*$B$6,100)</f>
        <v>60</v>
      </c>
      <c r="Q9" s="107" t="s">
        <v>951</v>
      </c>
    </row>
    <row r="10" spans="1:18">
      <c r="A10" s="99" t="s">
        <v>449</v>
      </c>
      <c r="B10" s="100" t="s">
        <v>940</v>
      </c>
      <c r="C10" s="101" t="s">
        <v>4</v>
      </c>
      <c r="D10" s="102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3">
        <v>2</v>
      </c>
      <c r="K10" s="104">
        <f t="shared" si="0"/>
        <v>78</v>
      </c>
      <c r="L10" s="105">
        <f t="shared" si="1"/>
        <v>66</v>
      </c>
      <c r="M10" s="105">
        <f t="shared" si="2"/>
        <v>78</v>
      </c>
      <c r="N10" s="105">
        <f t="shared" si="3"/>
        <v>66</v>
      </c>
      <c r="O10" s="105">
        <f t="shared" si="4"/>
        <v>60</v>
      </c>
      <c r="P10" s="106">
        <f t="shared" si="5"/>
        <v>60</v>
      </c>
      <c r="Q10" s="107" t="s">
        <v>951</v>
      </c>
    </row>
    <row r="11" spans="1:18">
      <c r="A11" s="99" t="s">
        <v>452</v>
      </c>
      <c r="B11" s="100" t="s">
        <v>940</v>
      </c>
      <c r="C11" s="101" t="s">
        <v>4</v>
      </c>
      <c r="D11" s="102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3">
        <v>4</v>
      </c>
      <c r="K11" s="104">
        <f t="shared" si="0"/>
        <v>96</v>
      </c>
      <c r="L11" s="105">
        <f t="shared" si="1"/>
        <v>60</v>
      </c>
      <c r="M11" s="105">
        <f t="shared" si="2"/>
        <v>90</v>
      </c>
      <c r="N11" s="105">
        <f t="shared" si="3"/>
        <v>72</v>
      </c>
      <c r="O11" s="105">
        <f t="shared" si="4"/>
        <v>84</v>
      </c>
      <c r="P11" s="106">
        <f t="shared" si="5"/>
        <v>60</v>
      </c>
      <c r="Q11" s="107" t="s">
        <v>951</v>
      </c>
      <c r="R11" t="s">
        <v>952</v>
      </c>
    </row>
    <row r="12" spans="1:18">
      <c r="A12" s="99" t="s">
        <v>453</v>
      </c>
      <c r="B12" s="100" t="s">
        <v>940</v>
      </c>
      <c r="C12" s="101" t="s">
        <v>4</v>
      </c>
      <c r="D12" s="102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3">
        <v>4</v>
      </c>
      <c r="K12" s="104">
        <f t="shared" si="0"/>
        <v>100</v>
      </c>
      <c r="L12" s="105">
        <f t="shared" si="1"/>
        <v>72</v>
      </c>
      <c r="M12" s="105">
        <f t="shared" si="2"/>
        <v>66</v>
      </c>
      <c r="N12" s="105">
        <f t="shared" si="3"/>
        <v>42</v>
      </c>
      <c r="O12" s="105">
        <f t="shared" si="4"/>
        <v>60</v>
      </c>
      <c r="P12" s="106">
        <f t="shared" si="5"/>
        <v>60</v>
      </c>
      <c r="Q12" s="107" t="s">
        <v>951</v>
      </c>
    </row>
    <row r="13" spans="1:18">
      <c r="A13" s="99" t="s">
        <v>456</v>
      </c>
      <c r="B13" s="100" t="s">
        <v>940</v>
      </c>
      <c r="C13" s="101" t="s">
        <v>4</v>
      </c>
      <c r="D13" s="102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3">
        <v>2</v>
      </c>
      <c r="K13" s="104">
        <f t="shared" si="0"/>
        <v>100</v>
      </c>
      <c r="L13" s="105">
        <f t="shared" si="1"/>
        <v>72</v>
      </c>
      <c r="M13" s="105">
        <f t="shared" si="2"/>
        <v>66</v>
      </c>
      <c r="N13" s="105">
        <f t="shared" si="3"/>
        <v>60</v>
      </c>
      <c r="O13" s="105">
        <f t="shared" si="4"/>
        <v>66</v>
      </c>
      <c r="P13" s="106">
        <f t="shared" si="5"/>
        <v>60</v>
      </c>
      <c r="Q13" s="107" t="s">
        <v>953</v>
      </c>
    </row>
    <row r="14" spans="1:18">
      <c r="A14" s="99" t="s">
        <v>457</v>
      </c>
      <c r="B14" s="100" t="s">
        <v>940</v>
      </c>
      <c r="C14" s="101" t="s">
        <v>4</v>
      </c>
      <c r="D14" s="102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3">
        <v>2</v>
      </c>
      <c r="K14" s="104">
        <f t="shared" si="0"/>
        <v>100</v>
      </c>
      <c r="L14" s="105">
        <f t="shared" si="1"/>
        <v>60</v>
      </c>
      <c r="M14" s="105">
        <f t="shared" si="2"/>
        <v>54</v>
      </c>
      <c r="N14" s="105">
        <f t="shared" si="3"/>
        <v>30</v>
      </c>
      <c r="O14" s="105">
        <f t="shared" si="4"/>
        <v>54</v>
      </c>
      <c r="P14" s="106">
        <f t="shared" si="5"/>
        <v>60</v>
      </c>
      <c r="Q14" s="107" t="s">
        <v>951</v>
      </c>
    </row>
    <row r="15" spans="1:18">
      <c r="A15" s="99" t="s">
        <v>458</v>
      </c>
      <c r="B15" s="100" t="s">
        <v>940</v>
      </c>
      <c r="C15" s="101" t="s">
        <v>4</v>
      </c>
      <c r="D15" s="102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3">
        <v>3</v>
      </c>
      <c r="K15" s="104">
        <f t="shared" si="0"/>
        <v>100</v>
      </c>
      <c r="L15" s="105">
        <f t="shared" si="1"/>
        <v>96</v>
      </c>
      <c r="M15" s="105">
        <f t="shared" si="2"/>
        <v>60</v>
      </c>
      <c r="N15" s="105">
        <f t="shared" si="3"/>
        <v>60</v>
      </c>
      <c r="O15" s="105">
        <f t="shared" si="4"/>
        <v>48</v>
      </c>
      <c r="P15" s="106">
        <f t="shared" si="5"/>
        <v>60</v>
      </c>
      <c r="Q15" s="107" t="s">
        <v>951</v>
      </c>
      <c r="R15" t="s">
        <v>954</v>
      </c>
    </row>
    <row r="16" spans="1:18">
      <c r="A16" s="99" t="s">
        <v>459</v>
      </c>
      <c r="B16" s="100" t="s">
        <v>940</v>
      </c>
      <c r="C16" s="101" t="s">
        <v>4</v>
      </c>
      <c r="D16" s="102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3">
        <v>3</v>
      </c>
      <c r="K16" s="104">
        <f t="shared" si="0"/>
        <v>100</v>
      </c>
      <c r="L16" s="105">
        <f t="shared" si="1"/>
        <v>96</v>
      </c>
      <c r="M16" s="105">
        <f t="shared" si="2"/>
        <v>72</v>
      </c>
      <c r="N16" s="105">
        <f t="shared" si="3"/>
        <v>72</v>
      </c>
      <c r="O16" s="105">
        <f t="shared" si="4"/>
        <v>60</v>
      </c>
      <c r="P16" s="106">
        <f t="shared" si="5"/>
        <v>60</v>
      </c>
      <c r="Q16" s="107" t="s">
        <v>546</v>
      </c>
    </row>
    <row r="17" spans="1:18">
      <c r="A17" s="99" t="s">
        <v>460</v>
      </c>
      <c r="B17" s="100" t="s">
        <v>940</v>
      </c>
      <c r="C17" s="101" t="s">
        <v>4</v>
      </c>
      <c r="D17" s="102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3">
        <v>3</v>
      </c>
      <c r="K17" s="104">
        <f t="shared" si="0"/>
        <v>100</v>
      </c>
      <c r="L17" s="105">
        <f t="shared" si="1"/>
        <v>90</v>
      </c>
      <c r="M17" s="105">
        <f t="shared" si="2"/>
        <v>72</v>
      </c>
      <c r="N17" s="105">
        <f t="shared" si="3"/>
        <v>60</v>
      </c>
      <c r="O17" s="105">
        <f t="shared" si="4"/>
        <v>48</v>
      </c>
      <c r="P17" s="106">
        <f t="shared" si="5"/>
        <v>60</v>
      </c>
      <c r="Q17" s="107" t="s">
        <v>951</v>
      </c>
      <c r="R17" t="s">
        <v>955</v>
      </c>
    </row>
    <row r="18" spans="1:18">
      <c r="A18" s="99" t="s">
        <v>461</v>
      </c>
      <c r="B18" s="100" t="s">
        <v>940</v>
      </c>
      <c r="C18" s="101" t="s">
        <v>4</v>
      </c>
      <c r="D18" s="102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3">
        <v>3</v>
      </c>
      <c r="K18" s="104">
        <f t="shared" si="0"/>
        <v>100</v>
      </c>
      <c r="L18" s="105">
        <f t="shared" si="1"/>
        <v>90</v>
      </c>
      <c r="M18" s="105">
        <f t="shared" si="2"/>
        <v>72</v>
      </c>
      <c r="N18" s="105">
        <f t="shared" si="3"/>
        <v>60</v>
      </c>
      <c r="O18" s="105">
        <f t="shared" si="4"/>
        <v>54</v>
      </c>
      <c r="P18" s="106">
        <f t="shared" si="5"/>
        <v>60</v>
      </c>
      <c r="Q18" s="107" t="s">
        <v>951</v>
      </c>
    </row>
    <row r="19" spans="1:18">
      <c r="A19" s="99" t="s">
        <v>462</v>
      </c>
      <c r="B19" s="100" t="s">
        <v>940</v>
      </c>
      <c r="C19" s="101" t="s">
        <v>4</v>
      </c>
      <c r="D19" s="102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3">
        <v>0.5</v>
      </c>
      <c r="K19" s="104">
        <f t="shared" si="0"/>
        <v>78</v>
      </c>
      <c r="L19" s="105">
        <f t="shared" si="1"/>
        <v>48</v>
      </c>
      <c r="M19" s="105">
        <f t="shared" si="2"/>
        <v>48</v>
      </c>
      <c r="N19" s="105">
        <f t="shared" si="3"/>
        <v>48</v>
      </c>
      <c r="O19" s="105">
        <f t="shared" si="4"/>
        <v>48</v>
      </c>
      <c r="P19" s="106">
        <f t="shared" si="5"/>
        <v>60</v>
      </c>
      <c r="Q19" s="107" t="s">
        <v>953</v>
      </c>
    </row>
    <row r="20" spans="1:18">
      <c r="A20" s="99" t="s">
        <v>463</v>
      </c>
      <c r="B20" s="100" t="s">
        <v>940</v>
      </c>
      <c r="C20" s="101" t="s">
        <v>4</v>
      </c>
      <c r="D20" s="102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3">
        <v>2</v>
      </c>
      <c r="K20" s="104">
        <f t="shared" si="0"/>
        <v>90</v>
      </c>
      <c r="L20" s="105">
        <f t="shared" si="1"/>
        <v>66</v>
      </c>
      <c r="M20" s="105">
        <f t="shared" si="2"/>
        <v>66</v>
      </c>
      <c r="N20" s="105">
        <f t="shared" si="3"/>
        <v>66</v>
      </c>
      <c r="O20" s="105">
        <f t="shared" si="4"/>
        <v>54</v>
      </c>
      <c r="P20" s="106">
        <f t="shared" si="5"/>
        <v>60</v>
      </c>
      <c r="Q20" s="107" t="s">
        <v>951</v>
      </c>
    </row>
    <row r="21" spans="1:18">
      <c r="A21" s="99" t="s">
        <v>464</v>
      </c>
      <c r="B21" s="100" t="s">
        <v>940</v>
      </c>
      <c r="C21" s="101" t="s">
        <v>4</v>
      </c>
      <c r="D21" s="102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3">
        <v>3</v>
      </c>
      <c r="K21" s="104">
        <f t="shared" si="0"/>
        <v>90</v>
      </c>
      <c r="L21" s="105">
        <f t="shared" si="1"/>
        <v>96</v>
      </c>
      <c r="M21" s="105">
        <f t="shared" si="2"/>
        <v>66</v>
      </c>
      <c r="N21" s="105">
        <f t="shared" si="3"/>
        <v>60</v>
      </c>
      <c r="O21" s="105">
        <f t="shared" si="4"/>
        <v>66</v>
      </c>
      <c r="P21" s="106">
        <f t="shared" si="5"/>
        <v>60</v>
      </c>
      <c r="Q21" s="107" t="s">
        <v>951</v>
      </c>
      <c r="R21" t="s">
        <v>956</v>
      </c>
    </row>
    <row r="22" spans="1:18">
      <c r="A22" s="99" t="s">
        <v>465</v>
      </c>
      <c r="B22" s="100" t="s">
        <v>940</v>
      </c>
      <c r="C22" s="101" t="s">
        <v>4</v>
      </c>
      <c r="D22" s="102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3">
        <v>4</v>
      </c>
      <c r="K22" s="104">
        <f t="shared" si="0"/>
        <v>100</v>
      </c>
      <c r="L22" s="105">
        <f t="shared" si="1"/>
        <v>66</v>
      </c>
      <c r="M22" s="105">
        <f t="shared" si="2"/>
        <v>66</v>
      </c>
      <c r="N22" s="105">
        <f t="shared" si="3"/>
        <v>42</v>
      </c>
      <c r="O22" s="105">
        <f t="shared" si="4"/>
        <v>66</v>
      </c>
      <c r="P22" s="106">
        <f t="shared" si="5"/>
        <v>60</v>
      </c>
      <c r="Q22" s="107" t="s">
        <v>546</v>
      </c>
      <c r="R22" t="s">
        <v>952</v>
      </c>
    </row>
    <row r="23" spans="1:18">
      <c r="A23" s="99" t="s">
        <v>466</v>
      </c>
      <c r="B23" s="100" t="s">
        <v>940</v>
      </c>
      <c r="C23" s="101" t="s">
        <v>4</v>
      </c>
      <c r="D23" s="102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3">
        <v>3</v>
      </c>
      <c r="K23" s="104">
        <f t="shared" si="0"/>
        <v>100</v>
      </c>
      <c r="L23" s="105">
        <f t="shared" si="1"/>
        <v>78</v>
      </c>
      <c r="M23" s="105">
        <f t="shared" si="2"/>
        <v>78</v>
      </c>
      <c r="N23" s="105">
        <f t="shared" si="3"/>
        <v>78</v>
      </c>
      <c r="O23" s="105">
        <f t="shared" si="4"/>
        <v>78</v>
      </c>
      <c r="P23" s="106">
        <f t="shared" si="5"/>
        <v>60</v>
      </c>
      <c r="Q23" s="107" t="s">
        <v>951</v>
      </c>
      <c r="R23" t="s">
        <v>957</v>
      </c>
    </row>
    <row r="24" spans="1:18">
      <c r="A24" s="99" t="s">
        <v>467</v>
      </c>
      <c r="B24" s="100" t="s">
        <v>940</v>
      </c>
      <c r="C24" s="101" t="s">
        <v>4</v>
      </c>
      <c r="D24" s="102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3">
        <v>1</v>
      </c>
      <c r="K24" s="104">
        <f t="shared" si="0"/>
        <v>78</v>
      </c>
      <c r="L24" s="105">
        <f t="shared" si="1"/>
        <v>66</v>
      </c>
      <c r="M24" s="105">
        <f t="shared" si="2"/>
        <v>60</v>
      </c>
      <c r="N24" s="105">
        <f t="shared" si="3"/>
        <v>78</v>
      </c>
      <c r="O24" s="105">
        <f t="shared" si="4"/>
        <v>66</v>
      </c>
      <c r="P24" s="106">
        <f t="shared" si="5"/>
        <v>60</v>
      </c>
      <c r="Q24" s="107" t="s">
        <v>958</v>
      </c>
    </row>
    <row r="25" spans="1:18">
      <c r="A25" s="99" t="s">
        <v>468</v>
      </c>
      <c r="B25" s="100" t="s">
        <v>940</v>
      </c>
      <c r="C25" s="101" t="s">
        <v>4</v>
      </c>
      <c r="D25" s="102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3">
        <v>2.5</v>
      </c>
      <c r="K25" s="104">
        <f t="shared" si="0"/>
        <v>100</v>
      </c>
      <c r="L25" s="105">
        <f t="shared" si="1"/>
        <v>72</v>
      </c>
      <c r="M25" s="105">
        <f t="shared" si="2"/>
        <v>66</v>
      </c>
      <c r="N25" s="105">
        <f t="shared" si="3"/>
        <v>42</v>
      </c>
      <c r="O25" s="105">
        <f t="shared" si="4"/>
        <v>66</v>
      </c>
      <c r="P25" s="106">
        <f t="shared" si="5"/>
        <v>60</v>
      </c>
      <c r="Q25" s="107" t="s">
        <v>951</v>
      </c>
      <c r="R25" t="s">
        <v>959</v>
      </c>
    </row>
    <row r="26" spans="1:18">
      <c r="A26" s="108" t="s">
        <v>493</v>
      </c>
      <c r="B26" s="100" t="s">
        <v>940</v>
      </c>
      <c r="C26" s="101" t="s">
        <v>50</v>
      </c>
      <c r="D26" s="102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3">
        <v>3</v>
      </c>
      <c r="K26" s="104">
        <f t="shared" si="0"/>
        <v>90</v>
      </c>
      <c r="L26" s="105">
        <f t="shared" si="1"/>
        <v>100</v>
      </c>
      <c r="M26" s="105">
        <f t="shared" si="2"/>
        <v>60</v>
      </c>
      <c r="N26" s="105">
        <f t="shared" si="3"/>
        <v>72</v>
      </c>
      <c r="O26" s="105">
        <f t="shared" si="4"/>
        <v>84</v>
      </c>
      <c r="P26" s="106">
        <f t="shared" si="5"/>
        <v>60</v>
      </c>
      <c r="Q26" s="107" t="s">
        <v>958</v>
      </c>
      <c r="R26" t="s">
        <v>541</v>
      </c>
    </row>
    <row r="27" spans="1:18">
      <c r="A27" s="109" t="s">
        <v>495</v>
      </c>
      <c r="B27" s="100" t="s">
        <v>940</v>
      </c>
      <c r="C27" s="101" t="s">
        <v>50</v>
      </c>
      <c r="D27" s="102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3">
        <v>2</v>
      </c>
      <c r="K27" s="104">
        <f t="shared" si="0"/>
        <v>96</v>
      </c>
      <c r="L27" s="105">
        <f t="shared" si="1"/>
        <v>100</v>
      </c>
      <c r="M27" s="105">
        <f t="shared" si="2"/>
        <v>72</v>
      </c>
      <c r="N27" s="105">
        <f t="shared" si="3"/>
        <v>60</v>
      </c>
      <c r="O27" s="105">
        <f t="shared" si="4"/>
        <v>60</v>
      </c>
      <c r="P27" s="106">
        <f t="shared" si="5"/>
        <v>60</v>
      </c>
      <c r="Q27" s="107" t="s">
        <v>958</v>
      </c>
      <c r="R27" t="s">
        <v>960</v>
      </c>
    </row>
    <row r="28" spans="1:18">
      <c r="A28" s="109" t="s">
        <v>497</v>
      </c>
      <c r="B28" s="110" t="s">
        <v>940</v>
      </c>
      <c r="C28" s="111" t="s">
        <v>61</v>
      </c>
      <c r="D28" s="112">
        <v>100</v>
      </c>
      <c r="E28" s="113">
        <v>70</v>
      </c>
      <c r="F28" s="113">
        <v>90</v>
      </c>
      <c r="G28" s="113">
        <v>50</v>
      </c>
      <c r="H28" s="113">
        <v>70</v>
      </c>
      <c r="I28" s="39">
        <v>50</v>
      </c>
      <c r="J28" s="114">
        <v>5</v>
      </c>
      <c r="K28" s="104">
        <f t="shared" si="0"/>
        <v>100</v>
      </c>
      <c r="L28" s="105">
        <f t="shared" si="1"/>
        <v>84</v>
      </c>
      <c r="M28" s="105">
        <f t="shared" si="2"/>
        <v>100</v>
      </c>
      <c r="N28" s="105">
        <f t="shared" si="3"/>
        <v>60</v>
      </c>
      <c r="O28" s="105">
        <f t="shared" si="4"/>
        <v>84</v>
      </c>
      <c r="P28" s="106">
        <f t="shared" si="5"/>
        <v>60</v>
      </c>
      <c r="Q28" s="115" t="s">
        <v>961</v>
      </c>
    </row>
    <row r="29" spans="1:18">
      <c r="I29" s="116"/>
      <c r="K29" s="14"/>
      <c r="L29" s="14"/>
      <c r="M29" s="14"/>
      <c r="N29" s="14"/>
      <c r="O29" s="14"/>
      <c r="P29" s="14"/>
    </row>
    <row r="30" spans="1:18">
      <c r="A30" s="213" t="s">
        <v>962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</row>
    <row r="31" spans="1:18">
      <c r="A31" s="11" t="s">
        <v>19</v>
      </c>
      <c r="B31" s="12" t="s">
        <v>941</v>
      </c>
      <c r="C31" s="12" t="s">
        <v>963</v>
      </c>
      <c r="D31" s="98" t="s">
        <v>943</v>
      </c>
      <c r="E31" s="98" t="s">
        <v>944</v>
      </c>
      <c r="F31" s="98" t="s">
        <v>945</v>
      </c>
      <c r="G31" s="98" t="s">
        <v>946</v>
      </c>
      <c r="H31" s="98" t="s">
        <v>13</v>
      </c>
      <c r="I31" s="13" t="s">
        <v>947</v>
      </c>
      <c r="J31" s="13" t="s">
        <v>948</v>
      </c>
      <c r="K31" s="98" t="s">
        <v>943</v>
      </c>
      <c r="L31" s="98" t="s">
        <v>944</v>
      </c>
      <c r="M31" s="98" t="s">
        <v>945</v>
      </c>
      <c r="N31" s="98" t="s">
        <v>946</v>
      </c>
      <c r="O31" s="98" t="s">
        <v>13</v>
      </c>
      <c r="P31" s="13" t="s">
        <v>947</v>
      </c>
      <c r="Q31" s="13" t="s">
        <v>949</v>
      </c>
      <c r="R31" s="13" t="s">
        <v>950</v>
      </c>
    </row>
    <row r="32" spans="1:18">
      <c r="A32" s="99" t="s">
        <v>450</v>
      </c>
      <c r="B32" s="101" t="s">
        <v>962</v>
      </c>
      <c r="C32" s="101" t="s">
        <v>4</v>
      </c>
      <c r="D32" s="102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3">
        <v>6</v>
      </c>
      <c r="K32" s="104">
        <f t="shared" ref="K32:K71" si="6">MIN(D32*$B$1,100)</f>
        <v>100</v>
      </c>
      <c r="L32" s="105">
        <f t="shared" ref="L32:L71" si="7">MIN(E32*$B$2,100)</f>
        <v>96</v>
      </c>
      <c r="M32" s="105">
        <f t="shared" ref="M32:M71" si="8">MIN(F32*$B$3,100)</f>
        <v>78</v>
      </c>
      <c r="N32" s="105">
        <f t="shared" ref="N32:N71" si="9">MIN(G32*$B$4,100)</f>
        <v>72</v>
      </c>
      <c r="O32" s="105">
        <f t="shared" ref="O32:O71" si="10">MIN(H32*$B$5,100)</f>
        <v>66</v>
      </c>
      <c r="P32" s="106">
        <f t="shared" ref="P32:P71" si="11">MIN(I32*$B$6,100)</f>
        <v>66</v>
      </c>
      <c r="Q32" s="107" t="s">
        <v>951</v>
      </c>
    </row>
    <row r="33" spans="1:18">
      <c r="A33" s="99" t="s">
        <v>451</v>
      </c>
      <c r="B33" s="101" t="s">
        <v>962</v>
      </c>
      <c r="C33" s="101" t="s">
        <v>4</v>
      </c>
      <c r="D33" s="102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3">
        <v>6</v>
      </c>
      <c r="K33" s="104">
        <f t="shared" si="6"/>
        <v>100</v>
      </c>
      <c r="L33" s="105">
        <f t="shared" si="7"/>
        <v>84</v>
      </c>
      <c r="M33" s="105">
        <f t="shared" si="8"/>
        <v>84</v>
      </c>
      <c r="N33" s="105">
        <f t="shared" si="9"/>
        <v>90</v>
      </c>
      <c r="O33" s="105">
        <f t="shared" si="10"/>
        <v>78</v>
      </c>
      <c r="P33" s="106">
        <f t="shared" si="11"/>
        <v>66</v>
      </c>
      <c r="Q33" s="107" t="s">
        <v>951</v>
      </c>
    </row>
    <row r="34" spans="1:18">
      <c r="A34" s="99" t="s">
        <v>454</v>
      </c>
      <c r="B34" s="101" t="s">
        <v>962</v>
      </c>
      <c r="C34" s="101" t="s">
        <v>4</v>
      </c>
      <c r="D34" s="102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3">
        <v>5</v>
      </c>
      <c r="K34" s="104">
        <f t="shared" si="6"/>
        <v>100</v>
      </c>
      <c r="L34" s="105">
        <f t="shared" si="7"/>
        <v>96</v>
      </c>
      <c r="M34" s="105">
        <f t="shared" si="8"/>
        <v>78</v>
      </c>
      <c r="N34" s="105">
        <f t="shared" si="9"/>
        <v>72</v>
      </c>
      <c r="O34" s="105">
        <f t="shared" si="10"/>
        <v>66</v>
      </c>
      <c r="P34" s="106">
        <f t="shared" si="11"/>
        <v>66</v>
      </c>
      <c r="Q34" s="107" t="s">
        <v>951</v>
      </c>
    </row>
    <row r="35" spans="1:18">
      <c r="A35" s="99" t="s">
        <v>469</v>
      </c>
      <c r="B35" s="101" t="s">
        <v>962</v>
      </c>
      <c r="C35" s="101" t="s">
        <v>4</v>
      </c>
      <c r="D35" s="102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3">
        <v>6</v>
      </c>
      <c r="K35" s="104">
        <f t="shared" si="6"/>
        <v>100</v>
      </c>
      <c r="L35" s="105">
        <f t="shared" si="7"/>
        <v>78</v>
      </c>
      <c r="M35" s="105">
        <f t="shared" si="8"/>
        <v>60</v>
      </c>
      <c r="N35" s="105">
        <f t="shared" si="9"/>
        <v>78</v>
      </c>
      <c r="O35" s="105">
        <f t="shared" si="10"/>
        <v>96</v>
      </c>
      <c r="P35" s="106">
        <f t="shared" si="11"/>
        <v>66</v>
      </c>
      <c r="Q35" s="107" t="s">
        <v>546</v>
      </c>
    </row>
    <row r="36" spans="1:18">
      <c r="A36" s="99" t="s">
        <v>470</v>
      </c>
      <c r="B36" s="101" t="s">
        <v>962</v>
      </c>
      <c r="C36" s="101" t="s">
        <v>4</v>
      </c>
      <c r="D36" s="102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3">
        <v>8</v>
      </c>
      <c r="K36" s="104">
        <f t="shared" si="6"/>
        <v>100</v>
      </c>
      <c r="L36" s="105">
        <f t="shared" si="7"/>
        <v>72</v>
      </c>
      <c r="M36" s="105">
        <f t="shared" si="8"/>
        <v>66</v>
      </c>
      <c r="N36" s="105">
        <f t="shared" si="9"/>
        <v>100</v>
      </c>
      <c r="O36" s="105">
        <f t="shared" si="10"/>
        <v>60</v>
      </c>
      <c r="P36" s="106">
        <f t="shared" si="11"/>
        <v>66</v>
      </c>
      <c r="Q36" s="107" t="s">
        <v>951</v>
      </c>
    </row>
    <row r="37" spans="1:18">
      <c r="A37" s="99" t="s">
        <v>471</v>
      </c>
      <c r="B37" s="101" t="s">
        <v>962</v>
      </c>
      <c r="C37" s="101" t="s">
        <v>4</v>
      </c>
      <c r="D37" s="102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3">
        <v>7</v>
      </c>
      <c r="K37" s="104">
        <f t="shared" si="6"/>
        <v>100</v>
      </c>
      <c r="L37" s="105">
        <f t="shared" si="7"/>
        <v>78</v>
      </c>
      <c r="M37" s="105">
        <f t="shared" si="8"/>
        <v>72</v>
      </c>
      <c r="N37" s="105">
        <f t="shared" si="9"/>
        <v>60</v>
      </c>
      <c r="O37" s="105">
        <f t="shared" si="10"/>
        <v>72</v>
      </c>
      <c r="P37" s="106">
        <f t="shared" si="11"/>
        <v>66</v>
      </c>
      <c r="Q37" s="107" t="s">
        <v>951</v>
      </c>
    </row>
    <row r="38" spans="1:18">
      <c r="A38" s="99" t="s">
        <v>472</v>
      </c>
      <c r="B38" s="101" t="s">
        <v>962</v>
      </c>
      <c r="C38" s="101" t="s">
        <v>4</v>
      </c>
      <c r="D38" s="102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3">
        <v>5</v>
      </c>
      <c r="K38" s="104">
        <f t="shared" si="6"/>
        <v>100</v>
      </c>
      <c r="L38" s="105">
        <f t="shared" si="7"/>
        <v>72</v>
      </c>
      <c r="M38" s="105">
        <f t="shared" si="8"/>
        <v>42</v>
      </c>
      <c r="N38" s="105">
        <f t="shared" si="9"/>
        <v>84</v>
      </c>
      <c r="O38" s="105">
        <f t="shared" si="10"/>
        <v>90</v>
      </c>
      <c r="P38" s="106">
        <f t="shared" si="11"/>
        <v>66</v>
      </c>
      <c r="Q38" s="107" t="s">
        <v>951</v>
      </c>
      <c r="R38" t="s">
        <v>964</v>
      </c>
    </row>
    <row r="39" spans="1:18">
      <c r="A39" s="99" t="s">
        <v>473</v>
      </c>
      <c r="B39" s="101" t="s">
        <v>962</v>
      </c>
      <c r="C39" s="101" t="s">
        <v>4</v>
      </c>
      <c r="D39" s="102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3">
        <v>8</v>
      </c>
      <c r="K39" s="104">
        <f t="shared" si="6"/>
        <v>100</v>
      </c>
      <c r="L39" s="105">
        <f t="shared" si="7"/>
        <v>78</v>
      </c>
      <c r="M39" s="105">
        <f t="shared" si="8"/>
        <v>78</v>
      </c>
      <c r="N39" s="105">
        <f t="shared" si="9"/>
        <v>54</v>
      </c>
      <c r="O39" s="105">
        <f t="shared" si="10"/>
        <v>84</v>
      </c>
      <c r="P39" s="106">
        <f t="shared" si="11"/>
        <v>66</v>
      </c>
      <c r="Q39" s="107" t="s">
        <v>953</v>
      </c>
    </row>
    <row r="40" spans="1:18">
      <c r="A40" s="99" t="s">
        <v>474</v>
      </c>
      <c r="B40" s="101" t="s">
        <v>962</v>
      </c>
      <c r="C40" s="101" t="s">
        <v>4</v>
      </c>
      <c r="D40" s="102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3">
        <v>8</v>
      </c>
      <c r="K40" s="104">
        <f t="shared" si="6"/>
        <v>100</v>
      </c>
      <c r="L40" s="105">
        <f t="shared" si="7"/>
        <v>90</v>
      </c>
      <c r="M40" s="105">
        <f t="shared" si="8"/>
        <v>78</v>
      </c>
      <c r="N40" s="105">
        <f t="shared" si="9"/>
        <v>54</v>
      </c>
      <c r="O40" s="105">
        <f t="shared" si="10"/>
        <v>78</v>
      </c>
      <c r="P40" s="106">
        <f t="shared" si="11"/>
        <v>66</v>
      </c>
      <c r="Q40" s="107" t="s">
        <v>965</v>
      </c>
    </row>
    <row r="41" spans="1:18">
      <c r="A41" s="99" t="s">
        <v>475</v>
      </c>
      <c r="B41" s="101" t="s">
        <v>962</v>
      </c>
      <c r="C41" s="101" t="s">
        <v>4</v>
      </c>
      <c r="D41" s="102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3">
        <v>5</v>
      </c>
      <c r="K41" s="104">
        <f t="shared" si="6"/>
        <v>100</v>
      </c>
      <c r="L41" s="105">
        <f t="shared" si="7"/>
        <v>100</v>
      </c>
      <c r="M41" s="105">
        <f t="shared" si="8"/>
        <v>78</v>
      </c>
      <c r="N41" s="105">
        <f t="shared" si="9"/>
        <v>84</v>
      </c>
      <c r="O41" s="105">
        <f t="shared" si="10"/>
        <v>72</v>
      </c>
      <c r="P41" s="106">
        <f t="shared" si="11"/>
        <v>66</v>
      </c>
      <c r="Q41" s="107" t="s">
        <v>951</v>
      </c>
    </row>
    <row r="42" spans="1:18">
      <c r="A42" s="99" t="s">
        <v>476</v>
      </c>
      <c r="B42" s="101" t="s">
        <v>962</v>
      </c>
      <c r="C42" s="101" t="s">
        <v>4</v>
      </c>
      <c r="D42" s="102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3">
        <v>7</v>
      </c>
      <c r="K42" s="104">
        <f t="shared" si="6"/>
        <v>100</v>
      </c>
      <c r="L42" s="105">
        <f t="shared" si="7"/>
        <v>84</v>
      </c>
      <c r="M42" s="105">
        <f t="shared" si="8"/>
        <v>78</v>
      </c>
      <c r="N42" s="105">
        <f t="shared" si="9"/>
        <v>72</v>
      </c>
      <c r="O42" s="105">
        <f t="shared" si="10"/>
        <v>72</v>
      </c>
      <c r="P42" s="106">
        <f t="shared" si="11"/>
        <v>66</v>
      </c>
      <c r="Q42" s="107" t="s">
        <v>951</v>
      </c>
      <c r="R42" t="s">
        <v>584</v>
      </c>
    </row>
    <row r="43" spans="1:18">
      <c r="A43" s="99" t="s">
        <v>477</v>
      </c>
      <c r="B43" s="101" t="s">
        <v>962</v>
      </c>
      <c r="C43" s="101" t="s">
        <v>4</v>
      </c>
      <c r="D43" s="102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3">
        <v>6</v>
      </c>
      <c r="K43" s="104">
        <f t="shared" si="6"/>
        <v>100</v>
      </c>
      <c r="L43" s="105">
        <f t="shared" si="7"/>
        <v>78</v>
      </c>
      <c r="M43" s="105">
        <f t="shared" si="8"/>
        <v>72</v>
      </c>
      <c r="N43" s="105">
        <f t="shared" si="9"/>
        <v>54</v>
      </c>
      <c r="O43" s="105">
        <f t="shared" si="10"/>
        <v>72</v>
      </c>
      <c r="P43" s="106">
        <f t="shared" si="11"/>
        <v>66</v>
      </c>
      <c r="Q43" s="107" t="s">
        <v>546</v>
      </c>
      <c r="R43" t="s">
        <v>966</v>
      </c>
    </row>
    <row r="44" spans="1:18">
      <c r="A44" s="99" t="s">
        <v>478</v>
      </c>
      <c r="B44" s="101" t="s">
        <v>962</v>
      </c>
      <c r="C44" s="101" t="s">
        <v>4</v>
      </c>
      <c r="D44" s="102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3">
        <v>7</v>
      </c>
      <c r="K44" s="104">
        <f t="shared" si="6"/>
        <v>100</v>
      </c>
      <c r="L44" s="105">
        <f t="shared" si="7"/>
        <v>90</v>
      </c>
      <c r="M44" s="105">
        <f t="shared" si="8"/>
        <v>84</v>
      </c>
      <c r="N44" s="105">
        <f t="shared" si="9"/>
        <v>84</v>
      </c>
      <c r="O44" s="105">
        <f t="shared" si="10"/>
        <v>48</v>
      </c>
      <c r="P44" s="106">
        <f t="shared" si="11"/>
        <v>66</v>
      </c>
      <c r="Q44" s="107" t="s">
        <v>951</v>
      </c>
    </row>
    <row r="45" spans="1:18">
      <c r="A45" s="99" t="s">
        <v>479</v>
      </c>
      <c r="B45" s="101" t="s">
        <v>962</v>
      </c>
      <c r="C45" s="101" t="s">
        <v>4</v>
      </c>
      <c r="D45" s="102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3">
        <v>5</v>
      </c>
      <c r="K45" s="104">
        <f t="shared" si="6"/>
        <v>100</v>
      </c>
      <c r="L45" s="105">
        <f t="shared" si="7"/>
        <v>100</v>
      </c>
      <c r="M45" s="105">
        <f t="shared" si="8"/>
        <v>84</v>
      </c>
      <c r="N45" s="105">
        <f t="shared" si="9"/>
        <v>84</v>
      </c>
      <c r="O45" s="105">
        <f t="shared" si="10"/>
        <v>66</v>
      </c>
      <c r="P45" s="106">
        <f t="shared" si="11"/>
        <v>66</v>
      </c>
      <c r="Q45" s="107" t="s">
        <v>951</v>
      </c>
    </row>
    <row r="46" spans="1:18">
      <c r="A46" s="99" t="s">
        <v>480</v>
      </c>
      <c r="B46" s="101" t="s">
        <v>962</v>
      </c>
      <c r="C46" s="101" t="s">
        <v>4</v>
      </c>
      <c r="D46" s="102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3">
        <v>8</v>
      </c>
      <c r="K46" s="104">
        <f t="shared" si="6"/>
        <v>100</v>
      </c>
      <c r="L46" s="105">
        <f t="shared" si="7"/>
        <v>78</v>
      </c>
      <c r="M46" s="105">
        <f t="shared" si="8"/>
        <v>78</v>
      </c>
      <c r="N46" s="105">
        <f t="shared" si="9"/>
        <v>78</v>
      </c>
      <c r="O46" s="105">
        <f t="shared" si="10"/>
        <v>78</v>
      </c>
      <c r="P46" s="106">
        <f t="shared" si="11"/>
        <v>66</v>
      </c>
      <c r="Q46" s="107" t="s">
        <v>546</v>
      </c>
    </row>
    <row r="47" spans="1:18">
      <c r="A47" s="99" t="s">
        <v>481</v>
      </c>
      <c r="B47" s="101" t="s">
        <v>962</v>
      </c>
      <c r="C47" s="101" t="s">
        <v>4</v>
      </c>
      <c r="D47" s="102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3">
        <v>12</v>
      </c>
      <c r="K47" s="104">
        <f t="shared" si="6"/>
        <v>100</v>
      </c>
      <c r="L47" s="105">
        <f t="shared" si="7"/>
        <v>90</v>
      </c>
      <c r="M47" s="105">
        <f t="shared" si="8"/>
        <v>84</v>
      </c>
      <c r="N47" s="105">
        <f t="shared" si="9"/>
        <v>84</v>
      </c>
      <c r="O47" s="105">
        <f t="shared" si="10"/>
        <v>90</v>
      </c>
      <c r="P47" s="106">
        <f t="shared" si="11"/>
        <v>72</v>
      </c>
      <c r="Q47" s="107" t="s">
        <v>546</v>
      </c>
      <c r="R47" t="s">
        <v>967</v>
      </c>
    </row>
    <row r="48" spans="1:18">
      <c r="A48" s="99" t="s">
        <v>482</v>
      </c>
      <c r="B48" s="101" t="s">
        <v>962</v>
      </c>
      <c r="C48" s="101" t="s">
        <v>4</v>
      </c>
      <c r="D48" s="102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3">
        <v>7</v>
      </c>
      <c r="K48" s="104">
        <f t="shared" si="6"/>
        <v>100</v>
      </c>
      <c r="L48" s="105">
        <f t="shared" si="7"/>
        <v>72</v>
      </c>
      <c r="M48" s="105">
        <f t="shared" si="8"/>
        <v>66</v>
      </c>
      <c r="N48" s="105">
        <f t="shared" si="9"/>
        <v>54</v>
      </c>
      <c r="O48" s="105">
        <f t="shared" si="10"/>
        <v>60</v>
      </c>
      <c r="P48" s="106">
        <f t="shared" si="11"/>
        <v>66</v>
      </c>
      <c r="Q48" s="107" t="s">
        <v>953</v>
      </c>
      <c r="R48" t="s">
        <v>968</v>
      </c>
    </row>
    <row r="49" spans="1:18">
      <c r="A49" s="99" t="s">
        <v>483</v>
      </c>
      <c r="B49" s="101" t="s">
        <v>962</v>
      </c>
      <c r="C49" s="101" t="s">
        <v>4</v>
      </c>
      <c r="D49" s="102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3">
        <v>7</v>
      </c>
      <c r="K49" s="104">
        <f t="shared" si="6"/>
        <v>100</v>
      </c>
      <c r="L49" s="105">
        <f t="shared" si="7"/>
        <v>72</v>
      </c>
      <c r="M49" s="105">
        <f t="shared" si="8"/>
        <v>66</v>
      </c>
      <c r="N49" s="105">
        <f t="shared" si="9"/>
        <v>78</v>
      </c>
      <c r="O49" s="105">
        <f t="shared" si="10"/>
        <v>84</v>
      </c>
      <c r="P49" s="106">
        <f t="shared" si="11"/>
        <v>66</v>
      </c>
      <c r="Q49" s="107" t="s">
        <v>546</v>
      </c>
      <c r="R49" t="s">
        <v>969</v>
      </c>
    </row>
    <row r="50" spans="1:18">
      <c r="A50" s="99" t="s">
        <v>455</v>
      </c>
      <c r="B50" s="101" t="s">
        <v>962</v>
      </c>
      <c r="C50" s="101" t="s">
        <v>4</v>
      </c>
      <c r="D50" s="102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3">
        <v>7</v>
      </c>
      <c r="K50" s="104">
        <f t="shared" si="6"/>
        <v>100</v>
      </c>
      <c r="L50" s="105">
        <f t="shared" si="7"/>
        <v>78</v>
      </c>
      <c r="M50" s="105">
        <f t="shared" si="8"/>
        <v>78</v>
      </c>
      <c r="N50" s="105">
        <f t="shared" si="9"/>
        <v>60</v>
      </c>
      <c r="O50" s="105">
        <f t="shared" si="10"/>
        <v>78</v>
      </c>
      <c r="P50" s="106">
        <f t="shared" si="11"/>
        <v>66</v>
      </c>
      <c r="Q50" s="107" t="s">
        <v>951</v>
      </c>
    </row>
    <row r="51" spans="1:18">
      <c r="A51" s="99" t="s">
        <v>491</v>
      </c>
      <c r="B51" s="101" t="s">
        <v>962</v>
      </c>
      <c r="C51" s="101" t="s">
        <v>4</v>
      </c>
      <c r="D51" s="102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3">
        <v>6</v>
      </c>
      <c r="K51" s="104">
        <f t="shared" si="6"/>
        <v>100</v>
      </c>
      <c r="L51" s="105">
        <f t="shared" si="7"/>
        <v>84</v>
      </c>
      <c r="M51" s="105">
        <f t="shared" si="8"/>
        <v>60</v>
      </c>
      <c r="N51" s="105">
        <f t="shared" si="9"/>
        <v>90</v>
      </c>
      <c r="O51" s="105">
        <f t="shared" si="10"/>
        <v>96</v>
      </c>
      <c r="P51" s="106">
        <f t="shared" si="11"/>
        <v>66</v>
      </c>
      <c r="Q51" s="107" t="s">
        <v>953</v>
      </c>
    </row>
    <row r="52" spans="1:18">
      <c r="A52" s="99" t="s">
        <v>492</v>
      </c>
      <c r="B52" s="101" t="s">
        <v>962</v>
      </c>
      <c r="C52" s="101" t="s">
        <v>4</v>
      </c>
      <c r="D52" s="102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3">
        <v>6</v>
      </c>
      <c r="K52" s="104">
        <f t="shared" si="6"/>
        <v>100</v>
      </c>
      <c r="L52" s="105">
        <f t="shared" si="7"/>
        <v>78</v>
      </c>
      <c r="M52" s="105">
        <f t="shared" si="8"/>
        <v>100</v>
      </c>
      <c r="N52" s="105">
        <f t="shared" si="9"/>
        <v>84</v>
      </c>
      <c r="O52" s="105">
        <f t="shared" si="10"/>
        <v>84</v>
      </c>
      <c r="P52" s="106">
        <f t="shared" si="11"/>
        <v>66</v>
      </c>
      <c r="Q52" s="107" t="s">
        <v>953</v>
      </c>
    </row>
    <row r="53" spans="1:18">
      <c r="A53" s="109" t="s">
        <v>498</v>
      </c>
      <c r="B53" s="101" t="s">
        <v>962</v>
      </c>
      <c r="C53" s="101" t="s">
        <v>50</v>
      </c>
      <c r="D53" s="102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3">
        <v>6</v>
      </c>
      <c r="K53" s="104">
        <f t="shared" si="6"/>
        <v>100</v>
      </c>
      <c r="L53" s="105">
        <f t="shared" si="7"/>
        <v>100</v>
      </c>
      <c r="M53" s="105">
        <f t="shared" si="8"/>
        <v>60</v>
      </c>
      <c r="N53" s="105">
        <f t="shared" si="9"/>
        <v>66</v>
      </c>
      <c r="O53" s="105">
        <f t="shared" si="10"/>
        <v>96</v>
      </c>
      <c r="P53" s="106">
        <f t="shared" si="11"/>
        <v>66</v>
      </c>
      <c r="Q53" s="107" t="s">
        <v>546</v>
      </c>
    </row>
    <row r="54" spans="1:18">
      <c r="A54" s="109" t="s">
        <v>499</v>
      </c>
      <c r="B54" s="101" t="s">
        <v>962</v>
      </c>
      <c r="C54" s="101" t="s">
        <v>50</v>
      </c>
      <c r="D54" s="102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3">
        <v>10</v>
      </c>
      <c r="K54" s="104">
        <f t="shared" si="6"/>
        <v>100</v>
      </c>
      <c r="L54" s="105">
        <f t="shared" si="7"/>
        <v>84</v>
      </c>
      <c r="M54" s="105">
        <f t="shared" si="8"/>
        <v>96</v>
      </c>
      <c r="N54" s="105">
        <f t="shared" si="9"/>
        <v>60</v>
      </c>
      <c r="O54" s="105">
        <f t="shared" si="10"/>
        <v>72</v>
      </c>
      <c r="P54" s="106">
        <f t="shared" si="11"/>
        <v>66</v>
      </c>
      <c r="Q54" s="107" t="s">
        <v>951</v>
      </c>
      <c r="R54" t="s">
        <v>578</v>
      </c>
    </row>
    <row r="55" spans="1:18">
      <c r="A55" s="109" t="s">
        <v>500</v>
      </c>
      <c r="B55" s="101" t="s">
        <v>962</v>
      </c>
      <c r="C55" s="101" t="s">
        <v>53</v>
      </c>
      <c r="D55" s="102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3">
        <v>9</v>
      </c>
      <c r="K55" s="104">
        <f t="shared" si="6"/>
        <v>100</v>
      </c>
      <c r="L55" s="105">
        <f t="shared" si="7"/>
        <v>84</v>
      </c>
      <c r="M55" s="105">
        <f t="shared" si="8"/>
        <v>96</v>
      </c>
      <c r="N55" s="105">
        <f t="shared" si="9"/>
        <v>84</v>
      </c>
      <c r="O55" s="105">
        <f t="shared" si="10"/>
        <v>72</v>
      </c>
      <c r="P55" s="106">
        <f t="shared" si="11"/>
        <v>66</v>
      </c>
      <c r="Q55" s="107" t="s">
        <v>951</v>
      </c>
    </row>
    <row r="56" spans="1:18">
      <c r="A56" s="109" t="s">
        <v>501</v>
      </c>
      <c r="B56" s="101" t="s">
        <v>962</v>
      </c>
      <c r="C56" s="101" t="s">
        <v>50</v>
      </c>
      <c r="D56" s="102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3">
        <v>10</v>
      </c>
      <c r="K56" s="104">
        <f t="shared" si="6"/>
        <v>100</v>
      </c>
      <c r="L56" s="105">
        <f t="shared" si="7"/>
        <v>72</v>
      </c>
      <c r="M56" s="105">
        <f t="shared" si="8"/>
        <v>96</v>
      </c>
      <c r="N56" s="105">
        <f t="shared" si="9"/>
        <v>60</v>
      </c>
      <c r="O56" s="105">
        <f t="shared" si="10"/>
        <v>84</v>
      </c>
      <c r="P56" s="106">
        <f t="shared" si="11"/>
        <v>66</v>
      </c>
      <c r="Q56" s="107" t="s">
        <v>951</v>
      </c>
    </row>
    <row r="57" spans="1:18">
      <c r="A57" s="109" t="s">
        <v>502</v>
      </c>
      <c r="B57" s="101" t="s">
        <v>962</v>
      </c>
      <c r="C57" s="101" t="s">
        <v>50</v>
      </c>
      <c r="D57" s="102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3">
        <v>8</v>
      </c>
      <c r="K57" s="104">
        <f t="shared" si="6"/>
        <v>100</v>
      </c>
      <c r="L57" s="105">
        <f t="shared" si="7"/>
        <v>96</v>
      </c>
      <c r="M57" s="105">
        <f t="shared" si="8"/>
        <v>84</v>
      </c>
      <c r="N57" s="105">
        <f t="shared" si="9"/>
        <v>72</v>
      </c>
      <c r="O57" s="105">
        <f t="shared" si="10"/>
        <v>100</v>
      </c>
      <c r="P57" s="106">
        <f t="shared" si="11"/>
        <v>66</v>
      </c>
      <c r="Q57" s="107" t="s">
        <v>951</v>
      </c>
      <c r="R57" t="s">
        <v>578</v>
      </c>
    </row>
    <row r="58" spans="1:18">
      <c r="A58" s="109" t="s">
        <v>503</v>
      </c>
      <c r="B58" s="101" t="s">
        <v>962</v>
      </c>
      <c r="C58" s="101" t="s">
        <v>50</v>
      </c>
      <c r="D58" s="102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3">
        <v>8</v>
      </c>
      <c r="K58" s="104">
        <f t="shared" si="6"/>
        <v>100</v>
      </c>
      <c r="L58" s="105">
        <f t="shared" si="7"/>
        <v>96</v>
      </c>
      <c r="M58" s="105">
        <f t="shared" si="8"/>
        <v>100</v>
      </c>
      <c r="N58" s="105">
        <f t="shared" si="9"/>
        <v>66</v>
      </c>
      <c r="O58" s="105">
        <f t="shared" si="10"/>
        <v>78</v>
      </c>
      <c r="P58" s="106">
        <f t="shared" si="11"/>
        <v>66</v>
      </c>
      <c r="Q58" s="107" t="s">
        <v>951</v>
      </c>
      <c r="R58" t="s">
        <v>964</v>
      </c>
    </row>
    <row r="59" spans="1:18">
      <c r="A59" s="109" t="s">
        <v>504</v>
      </c>
      <c r="B59" s="101" t="s">
        <v>962</v>
      </c>
      <c r="C59" s="101" t="s">
        <v>50</v>
      </c>
      <c r="D59" s="102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3">
        <v>8</v>
      </c>
      <c r="K59" s="104">
        <f t="shared" si="6"/>
        <v>100</v>
      </c>
      <c r="L59" s="105">
        <f t="shared" si="7"/>
        <v>66</v>
      </c>
      <c r="M59" s="105">
        <f t="shared" si="8"/>
        <v>66</v>
      </c>
      <c r="N59" s="105">
        <f t="shared" si="9"/>
        <v>60</v>
      </c>
      <c r="O59" s="105">
        <f t="shared" si="10"/>
        <v>60</v>
      </c>
      <c r="P59" s="106">
        <f t="shared" si="11"/>
        <v>66</v>
      </c>
      <c r="Q59" s="107" t="s">
        <v>951</v>
      </c>
    </row>
    <row r="60" spans="1:18">
      <c r="A60" s="109" t="s">
        <v>505</v>
      </c>
      <c r="B60" s="101" t="s">
        <v>962</v>
      </c>
      <c r="C60" s="101" t="s">
        <v>50</v>
      </c>
      <c r="D60" s="102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3">
        <v>9</v>
      </c>
      <c r="K60" s="104">
        <f t="shared" si="6"/>
        <v>100</v>
      </c>
      <c r="L60" s="105">
        <f t="shared" si="7"/>
        <v>100</v>
      </c>
      <c r="M60" s="105">
        <f t="shared" si="8"/>
        <v>78</v>
      </c>
      <c r="N60" s="105">
        <f t="shared" si="9"/>
        <v>72</v>
      </c>
      <c r="O60" s="105">
        <f t="shared" si="10"/>
        <v>60</v>
      </c>
      <c r="P60" s="106">
        <f t="shared" si="11"/>
        <v>66</v>
      </c>
      <c r="Q60" s="107" t="s">
        <v>958</v>
      </c>
      <c r="R60" t="s">
        <v>970</v>
      </c>
    </row>
    <row r="61" spans="1:18">
      <c r="A61" s="109" t="s">
        <v>506</v>
      </c>
      <c r="B61" s="101" t="s">
        <v>962</v>
      </c>
      <c r="C61" s="101" t="s">
        <v>50</v>
      </c>
      <c r="D61" s="102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3">
        <v>8</v>
      </c>
      <c r="K61" s="104">
        <f t="shared" si="6"/>
        <v>100</v>
      </c>
      <c r="L61" s="105">
        <f t="shared" si="7"/>
        <v>90</v>
      </c>
      <c r="M61" s="105">
        <f t="shared" si="8"/>
        <v>84</v>
      </c>
      <c r="N61" s="105">
        <f t="shared" si="9"/>
        <v>100</v>
      </c>
      <c r="O61" s="105">
        <f t="shared" si="10"/>
        <v>78</v>
      </c>
      <c r="P61" s="106">
        <f t="shared" si="11"/>
        <v>66</v>
      </c>
      <c r="Q61" s="107" t="s">
        <v>951</v>
      </c>
      <c r="R61" t="s">
        <v>971</v>
      </c>
    </row>
    <row r="62" spans="1:18">
      <c r="A62" s="109" t="s">
        <v>507</v>
      </c>
      <c r="B62" s="101" t="s">
        <v>962</v>
      </c>
      <c r="C62" s="101" t="s">
        <v>53</v>
      </c>
      <c r="D62" s="102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3">
        <v>8</v>
      </c>
      <c r="K62" s="104">
        <f t="shared" si="6"/>
        <v>100</v>
      </c>
      <c r="L62" s="105">
        <f t="shared" si="7"/>
        <v>66</v>
      </c>
      <c r="M62" s="105">
        <f t="shared" si="8"/>
        <v>72</v>
      </c>
      <c r="N62" s="105">
        <f t="shared" si="9"/>
        <v>66</v>
      </c>
      <c r="O62" s="105">
        <f t="shared" si="10"/>
        <v>72</v>
      </c>
      <c r="P62" s="106">
        <f t="shared" si="11"/>
        <v>66</v>
      </c>
      <c r="Q62" s="107" t="s">
        <v>546</v>
      </c>
      <c r="R62" t="s">
        <v>578</v>
      </c>
    </row>
    <row r="63" spans="1:18">
      <c r="A63" s="109" t="s">
        <v>508</v>
      </c>
      <c r="B63" s="101" t="s">
        <v>962</v>
      </c>
      <c r="C63" s="101" t="s">
        <v>50</v>
      </c>
      <c r="D63" s="102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3">
        <v>10</v>
      </c>
      <c r="K63" s="104">
        <f t="shared" si="6"/>
        <v>100</v>
      </c>
      <c r="L63" s="105">
        <f t="shared" si="7"/>
        <v>84</v>
      </c>
      <c r="M63" s="105">
        <f t="shared" si="8"/>
        <v>60</v>
      </c>
      <c r="N63" s="105">
        <f t="shared" si="9"/>
        <v>96</v>
      </c>
      <c r="O63" s="105">
        <f t="shared" si="10"/>
        <v>84</v>
      </c>
      <c r="P63" s="106">
        <f t="shared" si="11"/>
        <v>66</v>
      </c>
      <c r="Q63" s="107" t="s">
        <v>546</v>
      </c>
    </row>
    <row r="64" spans="1:18">
      <c r="A64" s="108" t="s">
        <v>517</v>
      </c>
      <c r="B64" s="101" t="s">
        <v>962</v>
      </c>
      <c r="C64" s="101" t="s">
        <v>50</v>
      </c>
      <c r="D64" s="102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3">
        <v>6</v>
      </c>
      <c r="K64" s="104">
        <f t="shared" si="6"/>
        <v>100</v>
      </c>
      <c r="L64" s="105">
        <f t="shared" si="7"/>
        <v>72</v>
      </c>
      <c r="M64" s="105">
        <f t="shared" si="8"/>
        <v>100</v>
      </c>
      <c r="N64" s="105">
        <f t="shared" si="9"/>
        <v>60</v>
      </c>
      <c r="O64" s="105">
        <f t="shared" si="10"/>
        <v>72</v>
      </c>
      <c r="P64" s="106">
        <f t="shared" si="11"/>
        <v>66</v>
      </c>
      <c r="Q64" s="107" t="s">
        <v>951</v>
      </c>
    </row>
    <row r="65" spans="1:18">
      <c r="A65" s="108" t="s">
        <v>518</v>
      </c>
      <c r="B65" s="101" t="s">
        <v>962</v>
      </c>
      <c r="C65" s="101" t="s">
        <v>50</v>
      </c>
      <c r="D65" s="102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3">
        <v>6</v>
      </c>
      <c r="K65" s="104">
        <f t="shared" si="6"/>
        <v>100</v>
      </c>
      <c r="L65" s="105">
        <f t="shared" si="7"/>
        <v>100</v>
      </c>
      <c r="M65" s="105">
        <f t="shared" si="8"/>
        <v>100</v>
      </c>
      <c r="N65" s="105">
        <f t="shared" si="9"/>
        <v>100</v>
      </c>
      <c r="O65" s="105">
        <f t="shared" si="10"/>
        <v>100</v>
      </c>
      <c r="P65" s="106">
        <f t="shared" si="11"/>
        <v>36</v>
      </c>
      <c r="Q65" s="107" t="s">
        <v>958</v>
      </c>
      <c r="R65" t="s">
        <v>967</v>
      </c>
    </row>
    <row r="66" spans="1:18">
      <c r="A66" s="108" t="s">
        <v>519</v>
      </c>
      <c r="B66" s="101" t="s">
        <v>962</v>
      </c>
      <c r="C66" s="101" t="s">
        <v>50</v>
      </c>
      <c r="D66" s="102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3">
        <v>10</v>
      </c>
      <c r="K66" s="104">
        <f t="shared" si="6"/>
        <v>100</v>
      </c>
      <c r="L66" s="105">
        <f t="shared" si="7"/>
        <v>60</v>
      </c>
      <c r="M66" s="105">
        <f t="shared" si="8"/>
        <v>100</v>
      </c>
      <c r="N66" s="105">
        <f t="shared" si="9"/>
        <v>90</v>
      </c>
      <c r="O66" s="105">
        <f t="shared" si="10"/>
        <v>72</v>
      </c>
      <c r="P66" s="106">
        <f t="shared" si="11"/>
        <v>66</v>
      </c>
      <c r="Q66" s="107" t="s">
        <v>953</v>
      </c>
      <c r="R66" t="s">
        <v>972</v>
      </c>
    </row>
    <row r="67" spans="1:18">
      <c r="A67" s="108" t="s">
        <v>523</v>
      </c>
      <c r="B67" s="101" t="s">
        <v>962</v>
      </c>
      <c r="C67" s="101" t="s">
        <v>50</v>
      </c>
      <c r="D67" s="102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3">
        <v>6</v>
      </c>
      <c r="K67" s="104">
        <f t="shared" si="6"/>
        <v>100</v>
      </c>
      <c r="L67" s="105">
        <f t="shared" si="7"/>
        <v>100</v>
      </c>
      <c r="M67" s="105">
        <f t="shared" si="8"/>
        <v>72</v>
      </c>
      <c r="N67" s="105">
        <f t="shared" si="9"/>
        <v>72</v>
      </c>
      <c r="O67" s="105">
        <f t="shared" si="10"/>
        <v>84</v>
      </c>
      <c r="P67" s="106">
        <f t="shared" si="11"/>
        <v>66</v>
      </c>
      <c r="Q67" s="107" t="s">
        <v>958</v>
      </c>
      <c r="R67" t="s">
        <v>606</v>
      </c>
    </row>
    <row r="68" spans="1:18">
      <c r="A68" s="108" t="s">
        <v>524</v>
      </c>
      <c r="B68" s="101" t="s">
        <v>962</v>
      </c>
      <c r="C68" s="101" t="s">
        <v>50</v>
      </c>
      <c r="D68" s="102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3">
        <v>8</v>
      </c>
      <c r="K68" s="104">
        <f t="shared" si="6"/>
        <v>100</v>
      </c>
      <c r="L68" s="105">
        <f t="shared" si="7"/>
        <v>72</v>
      </c>
      <c r="M68" s="105">
        <f t="shared" si="8"/>
        <v>60</v>
      </c>
      <c r="N68" s="105">
        <f t="shared" si="9"/>
        <v>60</v>
      </c>
      <c r="O68" s="105">
        <f t="shared" si="10"/>
        <v>100</v>
      </c>
      <c r="P68" s="106">
        <f t="shared" si="11"/>
        <v>66</v>
      </c>
      <c r="Q68" s="107" t="s">
        <v>951</v>
      </c>
    </row>
    <row r="69" spans="1:18">
      <c r="A69" s="108" t="s">
        <v>526</v>
      </c>
      <c r="B69" s="111" t="s">
        <v>962</v>
      </c>
      <c r="C69" s="111" t="s">
        <v>61</v>
      </c>
      <c r="D69" s="102">
        <v>90</v>
      </c>
      <c r="E69" s="113">
        <v>50</v>
      </c>
      <c r="F69" s="113">
        <v>90</v>
      </c>
      <c r="G69" s="113">
        <v>40</v>
      </c>
      <c r="H69" s="113">
        <v>60</v>
      </c>
      <c r="I69" s="39">
        <v>55</v>
      </c>
      <c r="J69" s="114">
        <v>8</v>
      </c>
      <c r="K69" s="104">
        <f t="shared" si="6"/>
        <v>100</v>
      </c>
      <c r="L69" s="105">
        <f t="shared" si="7"/>
        <v>60</v>
      </c>
      <c r="M69" s="105">
        <f t="shared" si="8"/>
        <v>100</v>
      </c>
      <c r="N69" s="105">
        <f t="shared" si="9"/>
        <v>48</v>
      </c>
      <c r="O69" s="105">
        <f t="shared" si="10"/>
        <v>72</v>
      </c>
      <c r="P69" s="106">
        <f t="shared" si="11"/>
        <v>66</v>
      </c>
      <c r="Q69" s="115" t="s">
        <v>546</v>
      </c>
    </row>
    <row r="70" spans="1:18">
      <c r="A70" s="108" t="s">
        <v>528</v>
      </c>
      <c r="B70" s="101" t="s">
        <v>962</v>
      </c>
      <c r="C70" s="101" t="s">
        <v>50</v>
      </c>
      <c r="D70" s="102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3">
        <v>6</v>
      </c>
      <c r="K70" s="104">
        <f t="shared" si="6"/>
        <v>100</v>
      </c>
      <c r="L70" s="105">
        <f t="shared" si="7"/>
        <v>100</v>
      </c>
      <c r="M70" s="105">
        <f t="shared" si="8"/>
        <v>84</v>
      </c>
      <c r="N70" s="105">
        <f t="shared" si="9"/>
        <v>84</v>
      </c>
      <c r="O70" s="105">
        <f t="shared" si="10"/>
        <v>84</v>
      </c>
      <c r="P70" s="106">
        <f t="shared" si="11"/>
        <v>66</v>
      </c>
      <c r="Q70" s="107" t="s">
        <v>953</v>
      </c>
    </row>
    <row r="71" spans="1:18">
      <c r="A71" s="108" t="s">
        <v>529</v>
      </c>
      <c r="B71" s="101" t="s">
        <v>962</v>
      </c>
      <c r="C71" s="101" t="s">
        <v>50</v>
      </c>
      <c r="D71" s="102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3">
        <v>8</v>
      </c>
      <c r="K71" s="104">
        <f t="shared" si="6"/>
        <v>100</v>
      </c>
      <c r="L71" s="105">
        <f t="shared" si="7"/>
        <v>84</v>
      </c>
      <c r="M71" s="105">
        <f t="shared" si="8"/>
        <v>96</v>
      </c>
      <c r="N71" s="105">
        <f t="shared" si="9"/>
        <v>100</v>
      </c>
      <c r="O71" s="105">
        <f t="shared" si="10"/>
        <v>96</v>
      </c>
      <c r="P71" s="106">
        <f t="shared" si="11"/>
        <v>66</v>
      </c>
      <c r="Q71" s="107" t="s">
        <v>951</v>
      </c>
      <c r="R71" s="13" t="s">
        <v>950</v>
      </c>
    </row>
    <row r="72" spans="1:18">
      <c r="I72" s="116"/>
      <c r="K72" s="14"/>
      <c r="L72" s="14"/>
      <c r="M72" s="14"/>
      <c r="N72" s="14"/>
      <c r="O72" s="14"/>
      <c r="P72" s="14"/>
    </row>
    <row r="73" spans="1:18">
      <c r="A73" s="213" t="s">
        <v>973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</row>
    <row r="74" spans="1:18">
      <c r="A74" s="11" t="s">
        <v>19</v>
      </c>
      <c r="B74" s="12" t="s">
        <v>941</v>
      </c>
      <c r="C74" s="12" t="s">
        <v>963</v>
      </c>
      <c r="D74" s="98" t="s">
        <v>943</v>
      </c>
      <c r="E74" s="98" t="s">
        <v>944</v>
      </c>
      <c r="F74" s="98" t="s">
        <v>945</v>
      </c>
      <c r="G74" s="98" t="s">
        <v>946</v>
      </c>
      <c r="H74" s="98" t="s">
        <v>13</v>
      </c>
      <c r="I74" s="13" t="s">
        <v>947</v>
      </c>
      <c r="J74" s="13" t="s">
        <v>948</v>
      </c>
      <c r="K74" s="98" t="s">
        <v>943</v>
      </c>
      <c r="L74" s="98" t="s">
        <v>944</v>
      </c>
      <c r="M74" s="98" t="s">
        <v>945</v>
      </c>
      <c r="N74" s="98" t="s">
        <v>946</v>
      </c>
      <c r="O74" s="98" t="s">
        <v>13</v>
      </c>
      <c r="P74" s="13" t="s">
        <v>947</v>
      </c>
      <c r="Q74" s="13" t="s">
        <v>949</v>
      </c>
    </row>
    <row r="75" spans="1:18">
      <c r="A75" s="99" t="s">
        <v>484</v>
      </c>
      <c r="B75" s="101" t="s">
        <v>973</v>
      </c>
      <c r="C75" s="101" t="s">
        <v>4</v>
      </c>
      <c r="D75" s="102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3">
        <v>18</v>
      </c>
      <c r="K75" s="104">
        <f t="shared" ref="K75:K98" si="12">MIN(D75*$B$1,100)</f>
        <v>100</v>
      </c>
      <c r="L75" s="105">
        <f t="shared" ref="L75:L98" si="13">MIN(E75*$B$2,100)</f>
        <v>100</v>
      </c>
      <c r="M75" s="105">
        <f t="shared" ref="M75:M98" si="14">MIN(F75*$B$3,100)</f>
        <v>84</v>
      </c>
      <c r="N75" s="105">
        <f t="shared" ref="N75:N98" si="15">MIN(G75*$B$4,100)</f>
        <v>72</v>
      </c>
      <c r="O75" s="105">
        <f t="shared" ref="O75:O98" si="16">MIN(H75*$B$5,100)</f>
        <v>84</v>
      </c>
      <c r="P75" s="106">
        <f t="shared" ref="P75:P98" si="17">MIN(I75*$B$6,100)</f>
        <v>84</v>
      </c>
      <c r="Q75" s="107" t="s">
        <v>953</v>
      </c>
      <c r="R75" t="s">
        <v>968</v>
      </c>
    </row>
    <row r="76" spans="1:18">
      <c r="A76" s="99" t="s">
        <v>485</v>
      </c>
      <c r="B76" s="101" t="s">
        <v>973</v>
      </c>
      <c r="C76" s="101" t="s">
        <v>4</v>
      </c>
      <c r="D76" s="102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3">
        <v>19</v>
      </c>
      <c r="K76" s="104">
        <f t="shared" si="12"/>
        <v>100</v>
      </c>
      <c r="L76" s="105">
        <f t="shared" si="13"/>
        <v>96</v>
      </c>
      <c r="M76" s="105">
        <f t="shared" si="14"/>
        <v>84</v>
      </c>
      <c r="N76" s="105">
        <f t="shared" si="15"/>
        <v>78</v>
      </c>
      <c r="O76" s="105">
        <f t="shared" si="16"/>
        <v>100</v>
      </c>
      <c r="P76" s="106">
        <f t="shared" si="17"/>
        <v>84</v>
      </c>
      <c r="Q76" s="107" t="s">
        <v>953</v>
      </c>
    </row>
    <row r="77" spans="1:18">
      <c r="A77" s="99" t="s">
        <v>486</v>
      </c>
      <c r="B77" s="101" t="s">
        <v>973</v>
      </c>
      <c r="C77" s="101" t="s">
        <v>4</v>
      </c>
      <c r="D77" s="102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3">
        <v>20</v>
      </c>
      <c r="K77" s="104">
        <f t="shared" si="12"/>
        <v>100</v>
      </c>
      <c r="L77" s="105">
        <f t="shared" si="13"/>
        <v>90</v>
      </c>
      <c r="M77" s="105">
        <f t="shared" si="14"/>
        <v>100</v>
      </c>
      <c r="N77" s="105">
        <f t="shared" si="15"/>
        <v>72</v>
      </c>
      <c r="O77" s="105">
        <f t="shared" si="16"/>
        <v>90</v>
      </c>
      <c r="P77" s="106">
        <f t="shared" si="17"/>
        <v>84</v>
      </c>
      <c r="Q77" s="107" t="s">
        <v>953</v>
      </c>
      <c r="R77" t="s">
        <v>967</v>
      </c>
    </row>
    <row r="78" spans="1:18">
      <c r="A78" s="99" t="s">
        <v>487</v>
      </c>
      <c r="B78" s="101" t="s">
        <v>973</v>
      </c>
      <c r="C78" s="101" t="s">
        <v>4</v>
      </c>
      <c r="D78" s="102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3">
        <v>16</v>
      </c>
      <c r="K78" s="104">
        <f t="shared" si="12"/>
        <v>100</v>
      </c>
      <c r="L78" s="105">
        <f t="shared" si="13"/>
        <v>66</v>
      </c>
      <c r="M78" s="105">
        <f t="shared" si="14"/>
        <v>78</v>
      </c>
      <c r="N78" s="105">
        <f t="shared" si="15"/>
        <v>66</v>
      </c>
      <c r="O78" s="105">
        <f t="shared" si="16"/>
        <v>66</v>
      </c>
      <c r="P78" s="106">
        <f t="shared" si="17"/>
        <v>84</v>
      </c>
      <c r="Q78" s="107" t="s">
        <v>953</v>
      </c>
    </row>
    <row r="79" spans="1:18">
      <c r="A79" s="99" t="s">
        <v>488</v>
      </c>
      <c r="B79" s="101" t="s">
        <v>973</v>
      </c>
      <c r="C79" s="101" t="s">
        <v>4</v>
      </c>
      <c r="D79" s="102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3">
        <v>22</v>
      </c>
      <c r="K79" s="104">
        <f t="shared" si="12"/>
        <v>100</v>
      </c>
      <c r="L79" s="105">
        <f t="shared" si="13"/>
        <v>72</v>
      </c>
      <c r="M79" s="105">
        <f t="shared" si="14"/>
        <v>72</v>
      </c>
      <c r="N79" s="105">
        <f t="shared" si="15"/>
        <v>72</v>
      </c>
      <c r="O79" s="105">
        <f t="shared" si="16"/>
        <v>84</v>
      </c>
      <c r="P79" s="106">
        <f t="shared" si="17"/>
        <v>84</v>
      </c>
      <c r="Q79" s="107" t="s">
        <v>974</v>
      </c>
    </row>
    <row r="80" spans="1:18">
      <c r="A80" s="99" t="s">
        <v>489</v>
      </c>
      <c r="B80" s="101" t="s">
        <v>973</v>
      </c>
      <c r="C80" s="101" t="s">
        <v>4</v>
      </c>
      <c r="D80" s="102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3">
        <v>26</v>
      </c>
      <c r="K80" s="104">
        <f t="shared" si="12"/>
        <v>100</v>
      </c>
      <c r="L80" s="105">
        <f t="shared" si="13"/>
        <v>96</v>
      </c>
      <c r="M80" s="105">
        <f t="shared" si="14"/>
        <v>96</v>
      </c>
      <c r="N80" s="105">
        <f t="shared" si="15"/>
        <v>96</v>
      </c>
      <c r="O80" s="105">
        <f t="shared" si="16"/>
        <v>96</v>
      </c>
      <c r="P80" s="106">
        <f t="shared" si="17"/>
        <v>90</v>
      </c>
      <c r="Q80" s="107" t="s">
        <v>953</v>
      </c>
    </row>
    <row r="81" spans="1:18">
      <c r="A81" s="99" t="s">
        <v>490</v>
      </c>
      <c r="B81" s="101" t="s">
        <v>973</v>
      </c>
      <c r="C81" s="101" t="s">
        <v>4</v>
      </c>
      <c r="D81" s="102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3">
        <v>18</v>
      </c>
      <c r="K81" s="104">
        <f t="shared" si="12"/>
        <v>100</v>
      </c>
      <c r="L81" s="105">
        <f t="shared" si="13"/>
        <v>66</v>
      </c>
      <c r="M81" s="105">
        <f t="shared" si="14"/>
        <v>48</v>
      </c>
      <c r="N81" s="105">
        <f t="shared" si="15"/>
        <v>72</v>
      </c>
      <c r="O81" s="105">
        <f t="shared" si="16"/>
        <v>66</v>
      </c>
      <c r="P81" s="106">
        <f t="shared" si="17"/>
        <v>84</v>
      </c>
      <c r="Q81" s="107" t="s">
        <v>974</v>
      </c>
      <c r="R81" t="s">
        <v>578</v>
      </c>
    </row>
    <row r="82" spans="1:18">
      <c r="A82" s="99" t="s">
        <v>406</v>
      </c>
      <c r="B82" s="101" t="s">
        <v>973</v>
      </c>
      <c r="C82" s="101" t="s">
        <v>4</v>
      </c>
      <c r="D82" s="102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3">
        <v>20</v>
      </c>
      <c r="K82" s="104">
        <f t="shared" si="12"/>
        <v>100</v>
      </c>
      <c r="L82" s="105">
        <f t="shared" si="13"/>
        <v>72</v>
      </c>
      <c r="M82" s="105">
        <f t="shared" si="14"/>
        <v>48</v>
      </c>
      <c r="N82" s="105">
        <f t="shared" si="15"/>
        <v>72</v>
      </c>
      <c r="O82" s="105">
        <f t="shared" si="16"/>
        <v>72</v>
      </c>
      <c r="P82" s="106">
        <f t="shared" si="17"/>
        <v>84</v>
      </c>
      <c r="Q82" s="107" t="s">
        <v>975</v>
      </c>
    </row>
    <row r="83" spans="1:18">
      <c r="A83" s="109" t="s">
        <v>494</v>
      </c>
      <c r="B83" s="101" t="s">
        <v>973</v>
      </c>
      <c r="C83" s="101" t="s">
        <v>61</v>
      </c>
      <c r="D83" s="102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3">
        <v>28</v>
      </c>
      <c r="K83" s="104">
        <f t="shared" si="12"/>
        <v>100</v>
      </c>
      <c r="L83" s="105">
        <f t="shared" si="13"/>
        <v>100</v>
      </c>
      <c r="M83" s="105">
        <f t="shared" si="14"/>
        <v>100</v>
      </c>
      <c r="N83" s="105">
        <f t="shared" si="15"/>
        <v>60</v>
      </c>
      <c r="O83" s="105">
        <f t="shared" si="16"/>
        <v>90</v>
      </c>
      <c r="P83" s="106">
        <f t="shared" si="17"/>
        <v>90</v>
      </c>
      <c r="Q83" s="107" t="s">
        <v>976</v>
      </c>
    </row>
    <row r="84" spans="1:18">
      <c r="A84" s="109" t="s">
        <v>496</v>
      </c>
      <c r="B84" s="101" t="s">
        <v>973</v>
      </c>
      <c r="C84" s="101" t="s">
        <v>61</v>
      </c>
      <c r="D84" s="102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3">
        <v>18</v>
      </c>
      <c r="K84" s="104">
        <f t="shared" si="12"/>
        <v>100</v>
      </c>
      <c r="L84" s="105">
        <f t="shared" si="13"/>
        <v>72</v>
      </c>
      <c r="M84" s="105">
        <f t="shared" si="14"/>
        <v>100</v>
      </c>
      <c r="N84" s="105">
        <f t="shared" si="15"/>
        <v>60</v>
      </c>
      <c r="O84" s="105">
        <f t="shared" si="16"/>
        <v>72</v>
      </c>
      <c r="P84" s="106">
        <f t="shared" si="17"/>
        <v>84</v>
      </c>
      <c r="Q84" s="107" t="s">
        <v>546</v>
      </c>
    </row>
    <row r="85" spans="1:18">
      <c r="A85" s="109" t="s">
        <v>509</v>
      </c>
      <c r="B85" s="101" t="s">
        <v>973</v>
      </c>
      <c r="C85" s="101" t="s">
        <v>61</v>
      </c>
      <c r="D85" s="102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3">
        <v>18</v>
      </c>
      <c r="K85" s="104">
        <f t="shared" si="12"/>
        <v>100</v>
      </c>
      <c r="L85" s="105">
        <f t="shared" si="13"/>
        <v>72</v>
      </c>
      <c r="M85" s="105">
        <f t="shared" si="14"/>
        <v>100</v>
      </c>
      <c r="N85" s="105">
        <f t="shared" si="15"/>
        <v>48</v>
      </c>
      <c r="O85" s="105">
        <f t="shared" si="16"/>
        <v>78</v>
      </c>
      <c r="P85" s="106">
        <f t="shared" si="17"/>
        <v>84</v>
      </c>
      <c r="Q85" s="107" t="s">
        <v>977</v>
      </c>
      <c r="R85" t="s">
        <v>978</v>
      </c>
    </row>
    <row r="86" spans="1:18">
      <c r="A86" s="109" t="s">
        <v>510</v>
      </c>
      <c r="B86" s="101" t="s">
        <v>973</v>
      </c>
      <c r="C86" s="101" t="s">
        <v>53</v>
      </c>
      <c r="D86" s="102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3">
        <v>24</v>
      </c>
      <c r="K86" s="104">
        <f t="shared" si="12"/>
        <v>100</v>
      </c>
      <c r="L86" s="105">
        <f t="shared" si="13"/>
        <v>84</v>
      </c>
      <c r="M86" s="105">
        <f t="shared" si="14"/>
        <v>96</v>
      </c>
      <c r="N86" s="105">
        <f t="shared" si="15"/>
        <v>100</v>
      </c>
      <c r="O86" s="105">
        <f t="shared" si="16"/>
        <v>96</v>
      </c>
      <c r="P86" s="106">
        <f t="shared" si="17"/>
        <v>84</v>
      </c>
      <c r="Q86" s="107" t="s">
        <v>953</v>
      </c>
      <c r="R86" t="s">
        <v>956</v>
      </c>
    </row>
    <row r="87" spans="1:18">
      <c r="A87" s="109" t="s">
        <v>511</v>
      </c>
      <c r="B87" s="101" t="s">
        <v>973</v>
      </c>
      <c r="C87" s="101" t="s">
        <v>50</v>
      </c>
      <c r="D87" s="102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3">
        <v>23</v>
      </c>
      <c r="K87" s="104">
        <f t="shared" si="12"/>
        <v>100</v>
      </c>
      <c r="L87" s="105">
        <f t="shared" si="13"/>
        <v>90</v>
      </c>
      <c r="M87" s="105">
        <f t="shared" si="14"/>
        <v>84</v>
      </c>
      <c r="N87" s="105">
        <f t="shared" si="15"/>
        <v>84</v>
      </c>
      <c r="O87" s="105">
        <f t="shared" si="16"/>
        <v>100</v>
      </c>
      <c r="P87" s="106">
        <f t="shared" si="17"/>
        <v>84</v>
      </c>
      <c r="Q87" s="107" t="s">
        <v>979</v>
      </c>
      <c r="R87" t="s">
        <v>955</v>
      </c>
    </row>
    <row r="88" spans="1:18">
      <c r="A88" s="109" t="s">
        <v>512</v>
      </c>
      <c r="B88" s="101" t="s">
        <v>973</v>
      </c>
      <c r="C88" s="101" t="s">
        <v>61</v>
      </c>
      <c r="D88" s="102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3">
        <v>20</v>
      </c>
      <c r="K88" s="104">
        <f t="shared" si="12"/>
        <v>100</v>
      </c>
      <c r="L88" s="105">
        <f t="shared" si="13"/>
        <v>72</v>
      </c>
      <c r="M88" s="105">
        <f t="shared" si="14"/>
        <v>100</v>
      </c>
      <c r="N88" s="105">
        <f t="shared" si="15"/>
        <v>100</v>
      </c>
      <c r="O88" s="105">
        <f t="shared" si="16"/>
        <v>36</v>
      </c>
      <c r="P88" s="106">
        <f t="shared" si="17"/>
        <v>84</v>
      </c>
      <c r="Q88" s="107" t="s">
        <v>546</v>
      </c>
      <c r="R88" t="s">
        <v>980</v>
      </c>
    </row>
    <row r="89" spans="1:18">
      <c r="A89" s="109" t="s">
        <v>513</v>
      </c>
      <c r="B89" s="101" t="s">
        <v>973</v>
      </c>
      <c r="C89" s="101" t="s">
        <v>53</v>
      </c>
      <c r="D89" s="102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3">
        <v>25</v>
      </c>
      <c r="K89" s="104">
        <f t="shared" si="12"/>
        <v>100</v>
      </c>
      <c r="L89" s="105">
        <f t="shared" si="13"/>
        <v>90</v>
      </c>
      <c r="M89" s="105">
        <f t="shared" si="14"/>
        <v>90</v>
      </c>
      <c r="N89" s="105">
        <f t="shared" si="15"/>
        <v>90</v>
      </c>
      <c r="O89" s="105">
        <f t="shared" si="16"/>
        <v>90</v>
      </c>
      <c r="P89" s="106">
        <f t="shared" si="17"/>
        <v>90</v>
      </c>
      <c r="Q89" s="107" t="s">
        <v>953</v>
      </c>
    </row>
    <row r="90" spans="1:18">
      <c r="A90" s="109" t="s">
        <v>514</v>
      </c>
      <c r="B90" s="101" t="s">
        <v>973</v>
      </c>
      <c r="C90" s="101" t="s">
        <v>50</v>
      </c>
      <c r="D90" s="102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3">
        <v>18</v>
      </c>
      <c r="K90" s="104">
        <f t="shared" si="12"/>
        <v>100</v>
      </c>
      <c r="L90" s="105">
        <f t="shared" si="13"/>
        <v>90</v>
      </c>
      <c r="M90" s="105">
        <f t="shared" si="14"/>
        <v>84</v>
      </c>
      <c r="N90" s="105">
        <f t="shared" si="15"/>
        <v>66</v>
      </c>
      <c r="O90" s="105">
        <f t="shared" si="16"/>
        <v>90</v>
      </c>
      <c r="P90" s="106">
        <f t="shared" si="17"/>
        <v>84</v>
      </c>
      <c r="Q90" s="107" t="s">
        <v>546</v>
      </c>
    </row>
    <row r="91" spans="1:18">
      <c r="A91" s="109" t="s">
        <v>515</v>
      </c>
      <c r="B91" s="101" t="s">
        <v>973</v>
      </c>
      <c r="C91" s="101" t="s">
        <v>50</v>
      </c>
      <c r="D91" s="102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3">
        <v>28</v>
      </c>
      <c r="K91" s="104">
        <f t="shared" si="12"/>
        <v>100</v>
      </c>
      <c r="L91" s="105">
        <f t="shared" si="13"/>
        <v>100</v>
      </c>
      <c r="M91" s="105">
        <f t="shared" si="14"/>
        <v>100</v>
      </c>
      <c r="N91" s="105">
        <f t="shared" si="15"/>
        <v>100</v>
      </c>
      <c r="O91" s="105">
        <f t="shared" si="16"/>
        <v>100</v>
      </c>
      <c r="P91" s="106">
        <f t="shared" si="17"/>
        <v>90</v>
      </c>
      <c r="Q91" s="107" t="s">
        <v>953</v>
      </c>
    </row>
    <row r="92" spans="1:18">
      <c r="A92" s="109" t="s">
        <v>516</v>
      </c>
      <c r="B92" s="101" t="s">
        <v>973</v>
      </c>
      <c r="C92" s="101" t="s">
        <v>53</v>
      </c>
      <c r="D92" s="102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3">
        <v>25</v>
      </c>
      <c r="K92" s="104">
        <f t="shared" si="12"/>
        <v>100</v>
      </c>
      <c r="L92" s="105">
        <f t="shared" si="13"/>
        <v>96</v>
      </c>
      <c r="M92" s="105">
        <f t="shared" si="14"/>
        <v>96</v>
      </c>
      <c r="N92" s="105">
        <f t="shared" si="15"/>
        <v>84</v>
      </c>
      <c r="O92" s="105">
        <f t="shared" si="16"/>
        <v>100</v>
      </c>
      <c r="P92" s="106">
        <f t="shared" si="17"/>
        <v>84</v>
      </c>
      <c r="Q92" s="107" t="s">
        <v>546</v>
      </c>
      <c r="R92" t="s">
        <v>578</v>
      </c>
    </row>
    <row r="93" spans="1:18">
      <c r="A93" s="108" t="s">
        <v>520</v>
      </c>
      <c r="B93" s="101" t="s">
        <v>973</v>
      </c>
      <c r="C93" s="101" t="s">
        <v>50</v>
      </c>
      <c r="D93" s="102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3">
        <v>22</v>
      </c>
      <c r="K93" s="104">
        <f t="shared" si="12"/>
        <v>100</v>
      </c>
      <c r="L93" s="105">
        <f t="shared" si="13"/>
        <v>84</v>
      </c>
      <c r="M93" s="105">
        <f t="shared" si="14"/>
        <v>90</v>
      </c>
      <c r="N93" s="105">
        <f t="shared" si="15"/>
        <v>100</v>
      </c>
      <c r="O93" s="105">
        <f t="shared" si="16"/>
        <v>72</v>
      </c>
      <c r="P93" s="106">
        <f t="shared" si="17"/>
        <v>84</v>
      </c>
      <c r="Q93" s="107" t="s">
        <v>953</v>
      </c>
      <c r="R93" t="s">
        <v>572</v>
      </c>
    </row>
    <row r="94" spans="1:18">
      <c r="A94" s="108" t="s">
        <v>521</v>
      </c>
      <c r="B94" s="101" t="s">
        <v>973</v>
      </c>
      <c r="C94" s="101" t="s">
        <v>53</v>
      </c>
      <c r="D94" s="102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3">
        <v>18</v>
      </c>
      <c r="K94" s="104">
        <f t="shared" si="12"/>
        <v>100</v>
      </c>
      <c r="L94" s="105">
        <f t="shared" si="13"/>
        <v>90</v>
      </c>
      <c r="M94" s="105">
        <f t="shared" si="14"/>
        <v>84</v>
      </c>
      <c r="N94" s="105">
        <f t="shared" si="15"/>
        <v>66</v>
      </c>
      <c r="O94" s="105">
        <f t="shared" si="16"/>
        <v>90</v>
      </c>
      <c r="P94" s="106">
        <f t="shared" si="17"/>
        <v>84</v>
      </c>
      <c r="Q94" s="107" t="s">
        <v>546</v>
      </c>
    </row>
    <row r="95" spans="1:18">
      <c r="A95" s="108" t="s">
        <v>522</v>
      </c>
      <c r="B95" s="101" t="s">
        <v>973</v>
      </c>
      <c r="C95" s="101" t="s">
        <v>50</v>
      </c>
      <c r="D95" s="102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3">
        <v>15</v>
      </c>
      <c r="K95" s="104">
        <f t="shared" si="12"/>
        <v>100</v>
      </c>
      <c r="L95" s="105">
        <f t="shared" si="13"/>
        <v>72</v>
      </c>
      <c r="M95" s="105">
        <f t="shared" si="14"/>
        <v>36</v>
      </c>
      <c r="N95" s="105">
        <f t="shared" si="15"/>
        <v>100</v>
      </c>
      <c r="O95" s="105">
        <f t="shared" si="16"/>
        <v>100</v>
      </c>
      <c r="P95" s="106">
        <f t="shared" si="17"/>
        <v>84</v>
      </c>
      <c r="Q95" s="107" t="s">
        <v>546</v>
      </c>
    </row>
    <row r="96" spans="1:18">
      <c r="A96" s="108" t="s">
        <v>525</v>
      </c>
      <c r="B96" s="101" t="s">
        <v>973</v>
      </c>
      <c r="C96" s="101" t="s">
        <v>50</v>
      </c>
      <c r="D96" s="102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3">
        <v>18</v>
      </c>
      <c r="K96" s="104">
        <f t="shared" si="12"/>
        <v>100</v>
      </c>
      <c r="L96" s="105">
        <f t="shared" si="13"/>
        <v>72</v>
      </c>
      <c r="M96" s="105">
        <f t="shared" si="14"/>
        <v>100</v>
      </c>
      <c r="N96" s="105">
        <f t="shared" si="15"/>
        <v>84</v>
      </c>
      <c r="O96" s="105">
        <f t="shared" si="16"/>
        <v>96</v>
      </c>
      <c r="P96" s="106">
        <f t="shared" si="17"/>
        <v>84</v>
      </c>
      <c r="Q96" s="107" t="s">
        <v>953</v>
      </c>
    </row>
    <row r="97" spans="1:17">
      <c r="A97" s="108" t="s">
        <v>527</v>
      </c>
      <c r="B97" s="111" t="s">
        <v>973</v>
      </c>
      <c r="C97" s="111" t="s">
        <v>53</v>
      </c>
      <c r="D97" s="102">
        <v>100</v>
      </c>
      <c r="E97" s="113">
        <v>80</v>
      </c>
      <c r="F97" s="113">
        <v>80</v>
      </c>
      <c r="G97" s="113">
        <v>80</v>
      </c>
      <c r="H97" s="113">
        <v>80</v>
      </c>
      <c r="I97" s="113">
        <v>75</v>
      </c>
      <c r="J97" s="114">
        <v>26</v>
      </c>
      <c r="K97" s="104">
        <f t="shared" si="12"/>
        <v>100</v>
      </c>
      <c r="L97" s="105">
        <f t="shared" si="13"/>
        <v>96</v>
      </c>
      <c r="M97" s="105">
        <f t="shared" si="14"/>
        <v>96</v>
      </c>
      <c r="N97" s="105">
        <f t="shared" si="15"/>
        <v>96</v>
      </c>
      <c r="O97" s="105">
        <f t="shared" si="16"/>
        <v>96</v>
      </c>
      <c r="P97" s="106">
        <f t="shared" si="17"/>
        <v>90</v>
      </c>
      <c r="Q97" s="115" t="s">
        <v>953</v>
      </c>
    </row>
    <row r="98" spans="1:17">
      <c r="A98" s="108" t="s">
        <v>981</v>
      </c>
      <c r="B98" s="111" t="s">
        <v>973</v>
      </c>
      <c r="C98" s="111" t="s">
        <v>53</v>
      </c>
      <c r="D98" s="102">
        <v>100</v>
      </c>
      <c r="E98" s="113">
        <v>80</v>
      </c>
      <c r="F98" s="113">
        <v>70</v>
      </c>
      <c r="G98" s="113">
        <v>90</v>
      </c>
      <c r="H98" s="113">
        <v>70</v>
      </c>
      <c r="I98" s="113">
        <v>75</v>
      </c>
      <c r="J98" s="114">
        <v>26</v>
      </c>
      <c r="K98" s="104">
        <f t="shared" si="12"/>
        <v>100</v>
      </c>
      <c r="L98" s="105">
        <f t="shared" si="13"/>
        <v>96</v>
      </c>
      <c r="M98" s="105">
        <f t="shared" si="14"/>
        <v>84</v>
      </c>
      <c r="N98" s="105">
        <f t="shared" si="15"/>
        <v>100</v>
      </c>
      <c r="O98" s="105">
        <f t="shared" si="16"/>
        <v>84</v>
      </c>
      <c r="P98" s="106">
        <f t="shared" si="17"/>
        <v>90</v>
      </c>
      <c r="Q98" s="115" t="s">
        <v>953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93" t="s">
        <v>935</v>
      </c>
      <c r="B1" s="94">
        <v>1.1000000000000001</v>
      </c>
    </row>
    <row r="2" spans="1:17">
      <c r="A2" s="93" t="s">
        <v>936</v>
      </c>
      <c r="B2" s="94">
        <v>1.1000000000000001</v>
      </c>
    </row>
    <row r="3" spans="1:17">
      <c r="A3" s="93" t="s">
        <v>937</v>
      </c>
      <c r="B3" s="94">
        <v>1.1000000000000001</v>
      </c>
    </row>
    <row r="4" spans="1:17">
      <c r="A4" s="93" t="s">
        <v>938</v>
      </c>
      <c r="B4" s="94">
        <v>1.1000000000000001</v>
      </c>
    </row>
    <row r="5" spans="1:17">
      <c r="A5" s="93" t="s">
        <v>939</v>
      </c>
      <c r="B5" s="94">
        <v>1.1000000000000001</v>
      </c>
    </row>
    <row r="6" spans="1:17">
      <c r="A6" s="95" t="s">
        <v>34</v>
      </c>
      <c r="B6" s="96">
        <v>1.1000000000000001</v>
      </c>
    </row>
    <row r="7" spans="1:17">
      <c r="A7" s="213" t="s">
        <v>940</v>
      </c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</row>
    <row r="8" spans="1:17">
      <c r="A8" s="11" t="s">
        <v>19</v>
      </c>
      <c r="B8" s="11" t="s">
        <v>941</v>
      </c>
      <c r="C8" s="98" t="s">
        <v>942</v>
      </c>
      <c r="D8" s="98" t="s">
        <v>943</v>
      </c>
      <c r="E8" s="98" t="s">
        <v>944</v>
      </c>
      <c r="F8" s="98" t="s">
        <v>945</v>
      </c>
      <c r="G8" s="98" t="s">
        <v>946</v>
      </c>
      <c r="H8" s="98" t="s">
        <v>13</v>
      </c>
      <c r="I8" s="13" t="s">
        <v>947</v>
      </c>
      <c r="J8" s="13" t="s">
        <v>948</v>
      </c>
      <c r="K8" s="98" t="s">
        <v>943</v>
      </c>
      <c r="L8" s="98" t="s">
        <v>944</v>
      </c>
      <c r="M8" s="98" t="s">
        <v>945</v>
      </c>
      <c r="N8" s="98" t="s">
        <v>946</v>
      </c>
      <c r="O8" s="98" t="s">
        <v>13</v>
      </c>
      <c r="P8" s="13" t="s">
        <v>947</v>
      </c>
      <c r="Q8" s="13" t="s">
        <v>949</v>
      </c>
    </row>
    <row r="9" spans="1:17">
      <c r="A9" s="99" t="s">
        <v>448</v>
      </c>
      <c r="B9" s="100" t="s">
        <v>940</v>
      </c>
      <c r="C9" s="101" t="s">
        <v>4</v>
      </c>
      <c r="D9" s="102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3">
        <v>1</v>
      </c>
      <c r="K9" s="102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3">
        <f t="shared" ref="P9:P28" si="5">I9*$B$6</f>
        <v>33</v>
      </c>
      <c r="Q9" s="107" t="s">
        <v>951</v>
      </c>
    </row>
    <row r="10" spans="1:17">
      <c r="A10" s="99" t="s">
        <v>449</v>
      </c>
      <c r="B10" s="100" t="s">
        <v>940</v>
      </c>
      <c r="C10" s="101" t="s">
        <v>4</v>
      </c>
      <c r="D10" s="102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3">
        <v>2</v>
      </c>
      <c r="K10" s="102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3">
        <f t="shared" si="5"/>
        <v>38.5</v>
      </c>
      <c r="Q10" s="107" t="s">
        <v>951</v>
      </c>
    </row>
    <row r="11" spans="1:17">
      <c r="A11" s="99" t="s">
        <v>452</v>
      </c>
      <c r="B11" s="100" t="s">
        <v>940</v>
      </c>
      <c r="C11" s="101" t="s">
        <v>4</v>
      </c>
      <c r="D11" s="102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3">
        <v>4</v>
      </c>
      <c r="K11" s="102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3">
        <f t="shared" si="5"/>
        <v>44</v>
      </c>
      <c r="Q11" s="107" t="s">
        <v>951</v>
      </c>
    </row>
    <row r="12" spans="1:17">
      <c r="A12" s="99" t="s">
        <v>453</v>
      </c>
      <c r="B12" s="100" t="s">
        <v>940</v>
      </c>
      <c r="C12" s="101" t="s">
        <v>4</v>
      </c>
      <c r="D12" s="102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3">
        <v>4</v>
      </c>
      <c r="K12" s="102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3">
        <f t="shared" si="5"/>
        <v>44</v>
      </c>
      <c r="Q12" s="107" t="s">
        <v>951</v>
      </c>
    </row>
    <row r="13" spans="1:17">
      <c r="A13" s="99" t="s">
        <v>456</v>
      </c>
      <c r="B13" s="100" t="s">
        <v>940</v>
      </c>
      <c r="C13" s="101" t="s">
        <v>4</v>
      </c>
      <c r="D13" s="102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3">
        <v>2</v>
      </c>
      <c r="K13" s="102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3">
        <f t="shared" si="5"/>
        <v>38.5</v>
      </c>
      <c r="Q13" s="107" t="s">
        <v>953</v>
      </c>
    </row>
    <row r="14" spans="1:17">
      <c r="A14" s="99" t="s">
        <v>457</v>
      </c>
      <c r="B14" s="100" t="s">
        <v>940</v>
      </c>
      <c r="C14" s="101" t="s">
        <v>4</v>
      </c>
      <c r="D14" s="102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3">
        <v>2</v>
      </c>
      <c r="K14" s="102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3">
        <f t="shared" si="5"/>
        <v>33</v>
      </c>
      <c r="Q14" s="107" t="s">
        <v>951</v>
      </c>
    </row>
    <row r="15" spans="1:17">
      <c r="A15" s="99" t="s">
        <v>458</v>
      </c>
      <c r="B15" s="100" t="s">
        <v>940</v>
      </c>
      <c r="C15" s="101" t="s">
        <v>4</v>
      </c>
      <c r="D15" s="102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3">
        <v>3</v>
      </c>
      <c r="K15" s="102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3">
        <f t="shared" si="5"/>
        <v>38.5</v>
      </c>
      <c r="Q15" s="107" t="s">
        <v>951</v>
      </c>
    </row>
    <row r="16" spans="1:17">
      <c r="A16" s="99" t="s">
        <v>459</v>
      </c>
      <c r="B16" s="100" t="s">
        <v>940</v>
      </c>
      <c r="C16" s="101" t="s">
        <v>4</v>
      </c>
      <c r="D16" s="102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3">
        <v>3</v>
      </c>
      <c r="K16" s="102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3">
        <f t="shared" si="5"/>
        <v>38.5</v>
      </c>
      <c r="Q16" s="107" t="s">
        <v>546</v>
      </c>
    </row>
    <row r="17" spans="1:17">
      <c r="A17" s="99" t="s">
        <v>460</v>
      </c>
      <c r="B17" s="100" t="s">
        <v>940</v>
      </c>
      <c r="C17" s="101" t="s">
        <v>4</v>
      </c>
      <c r="D17" s="102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3">
        <v>3</v>
      </c>
      <c r="K17" s="102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3">
        <f t="shared" si="5"/>
        <v>38.5</v>
      </c>
      <c r="Q17" s="107" t="s">
        <v>951</v>
      </c>
    </row>
    <row r="18" spans="1:17">
      <c r="A18" s="99" t="s">
        <v>461</v>
      </c>
      <c r="B18" s="100" t="s">
        <v>940</v>
      </c>
      <c r="C18" s="101" t="s">
        <v>4</v>
      </c>
      <c r="D18" s="102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3">
        <v>3</v>
      </c>
      <c r="K18" s="102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3">
        <f t="shared" si="5"/>
        <v>38.5</v>
      </c>
      <c r="Q18" s="107" t="s">
        <v>951</v>
      </c>
    </row>
    <row r="19" spans="1:17">
      <c r="A19" s="99" t="s">
        <v>462</v>
      </c>
      <c r="B19" s="100" t="s">
        <v>940</v>
      </c>
      <c r="C19" s="101" t="s">
        <v>4</v>
      </c>
      <c r="D19" s="102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3">
        <v>0.2</v>
      </c>
      <c r="K19" s="102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3">
        <f t="shared" si="5"/>
        <v>33</v>
      </c>
      <c r="Q19" s="107" t="s">
        <v>953</v>
      </c>
    </row>
    <row r="20" spans="1:17">
      <c r="A20" s="99" t="s">
        <v>463</v>
      </c>
      <c r="B20" s="100" t="s">
        <v>940</v>
      </c>
      <c r="C20" s="101" t="s">
        <v>4</v>
      </c>
      <c r="D20" s="102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3">
        <v>2</v>
      </c>
      <c r="K20" s="102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3">
        <f t="shared" si="5"/>
        <v>38.5</v>
      </c>
      <c r="Q20" s="107" t="s">
        <v>951</v>
      </c>
    </row>
    <row r="21" spans="1:17">
      <c r="A21" s="99" t="s">
        <v>464</v>
      </c>
      <c r="B21" s="100" t="s">
        <v>940</v>
      </c>
      <c r="C21" s="101" t="s">
        <v>4</v>
      </c>
      <c r="D21" s="102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3">
        <v>3</v>
      </c>
      <c r="K21" s="102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3">
        <f t="shared" si="5"/>
        <v>38.5</v>
      </c>
      <c r="Q21" s="107" t="s">
        <v>951</v>
      </c>
    </row>
    <row r="22" spans="1:17">
      <c r="A22" s="99" t="s">
        <v>465</v>
      </c>
      <c r="B22" s="100" t="s">
        <v>940</v>
      </c>
      <c r="C22" s="101" t="s">
        <v>4</v>
      </c>
      <c r="D22" s="102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3">
        <v>7</v>
      </c>
      <c r="K22" s="102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3">
        <f t="shared" si="5"/>
        <v>60.500000000000007</v>
      </c>
      <c r="Q22" s="107" t="s">
        <v>546</v>
      </c>
    </row>
    <row r="23" spans="1:17">
      <c r="A23" s="99" t="s">
        <v>466</v>
      </c>
      <c r="B23" s="100" t="s">
        <v>940</v>
      </c>
      <c r="C23" s="101" t="s">
        <v>4</v>
      </c>
      <c r="D23" s="102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3">
        <v>3</v>
      </c>
      <c r="K23" s="102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3">
        <f t="shared" si="5"/>
        <v>38.5</v>
      </c>
      <c r="Q23" s="107" t="s">
        <v>951</v>
      </c>
    </row>
    <row r="24" spans="1:17">
      <c r="A24" s="99" t="s">
        <v>467</v>
      </c>
      <c r="B24" s="100" t="s">
        <v>940</v>
      </c>
      <c r="C24" s="101" t="s">
        <v>4</v>
      </c>
      <c r="D24" s="102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3">
        <v>1</v>
      </c>
      <c r="K24" s="102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3">
        <f t="shared" si="5"/>
        <v>33</v>
      </c>
      <c r="Q24" s="107" t="s">
        <v>958</v>
      </c>
    </row>
    <row r="25" spans="1:17">
      <c r="A25" s="99" t="s">
        <v>468</v>
      </c>
      <c r="B25" s="100" t="s">
        <v>940</v>
      </c>
      <c r="C25" s="101" t="s">
        <v>4</v>
      </c>
      <c r="D25" s="102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3">
        <v>2.5</v>
      </c>
      <c r="K25" s="102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3">
        <f t="shared" si="5"/>
        <v>52.800000000000004</v>
      </c>
      <c r="Q25" s="107" t="s">
        <v>951</v>
      </c>
    </row>
    <row r="26" spans="1:17">
      <c r="A26" s="108" t="s">
        <v>493</v>
      </c>
      <c r="B26" s="100" t="s">
        <v>940</v>
      </c>
      <c r="C26" s="101" t="s">
        <v>50</v>
      </c>
      <c r="D26" s="102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3">
        <v>3</v>
      </c>
      <c r="K26" s="102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3">
        <f t="shared" si="5"/>
        <v>44</v>
      </c>
      <c r="Q26" s="107" t="s">
        <v>958</v>
      </c>
    </row>
    <row r="27" spans="1:17">
      <c r="A27" s="109" t="s">
        <v>495</v>
      </c>
      <c r="B27" s="100" t="s">
        <v>940</v>
      </c>
      <c r="C27" s="101" t="s">
        <v>50</v>
      </c>
      <c r="D27" s="102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3">
        <v>2</v>
      </c>
      <c r="K27" s="102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3">
        <f t="shared" si="5"/>
        <v>38.5</v>
      </c>
      <c r="Q27" s="107" t="s">
        <v>958</v>
      </c>
    </row>
    <row r="28" spans="1:17">
      <c r="A28" s="109" t="s">
        <v>497</v>
      </c>
      <c r="B28" s="110" t="s">
        <v>940</v>
      </c>
      <c r="C28" s="111" t="s">
        <v>61</v>
      </c>
      <c r="D28" s="112">
        <v>100</v>
      </c>
      <c r="E28" s="113">
        <v>65</v>
      </c>
      <c r="F28" s="113">
        <v>90</v>
      </c>
      <c r="G28" s="113">
        <v>35</v>
      </c>
      <c r="H28" s="113">
        <v>55</v>
      </c>
      <c r="I28" s="113">
        <v>40</v>
      </c>
      <c r="J28" s="114">
        <v>5</v>
      </c>
      <c r="K28" s="112">
        <f t="shared" si="0"/>
        <v>110.00000000000001</v>
      </c>
      <c r="L28" s="113">
        <f t="shared" si="1"/>
        <v>71.5</v>
      </c>
      <c r="M28" s="113">
        <f t="shared" si="2"/>
        <v>99.000000000000014</v>
      </c>
      <c r="N28" s="113">
        <f t="shared" si="3"/>
        <v>38.5</v>
      </c>
      <c r="O28" s="113">
        <f t="shared" si="4"/>
        <v>60.500000000000007</v>
      </c>
      <c r="P28" s="114">
        <f t="shared" si="5"/>
        <v>44</v>
      </c>
      <c r="Q28" s="115" t="s">
        <v>961</v>
      </c>
    </row>
    <row r="29" spans="1:17">
      <c r="K29" s="14"/>
      <c r="L29" s="14"/>
      <c r="M29" s="14"/>
      <c r="N29" s="14"/>
      <c r="O29" s="14"/>
      <c r="P29" s="14"/>
    </row>
    <row r="30" spans="1:17">
      <c r="A30" s="213" t="s">
        <v>962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</row>
    <row r="31" spans="1:17">
      <c r="A31" s="11" t="s">
        <v>19</v>
      </c>
      <c r="B31" s="12" t="s">
        <v>941</v>
      </c>
      <c r="C31" s="12" t="s">
        <v>963</v>
      </c>
      <c r="D31" s="98" t="s">
        <v>943</v>
      </c>
      <c r="E31" s="98" t="s">
        <v>944</v>
      </c>
      <c r="F31" s="98" t="s">
        <v>945</v>
      </c>
      <c r="G31" s="98" t="s">
        <v>946</v>
      </c>
      <c r="H31" s="98" t="s">
        <v>13</v>
      </c>
      <c r="I31" s="13" t="s">
        <v>947</v>
      </c>
      <c r="J31" s="13" t="s">
        <v>948</v>
      </c>
      <c r="K31" s="98" t="s">
        <v>943</v>
      </c>
      <c r="L31" s="98" t="s">
        <v>944</v>
      </c>
      <c r="M31" s="98" t="s">
        <v>945</v>
      </c>
      <c r="N31" s="98" t="s">
        <v>946</v>
      </c>
      <c r="O31" s="98" t="s">
        <v>13</v>
      </c>
      <c r="P31" s="13" t="s">
        <v>947</v>
      </c>
      <c r="Q31" s="12" t="s">
        <v>950</v>
      </c>
    </row>
    <row r="32" spans="1:17">
      <c r="A32" s="99" t="s">
        <v>450</v>
      </c>
      <c r="B32" s="101" t="s">
        <v>962</v>
      </c>
      <c r="C32" s="101" t="s">
        <v>4</v>
      </c>
      <c r="D32" s="102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3">
        <v>6</v>
      </c>
      <c r="K32" s="117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8">
        <f t="shared" ref="P32:P67" si="11">I32*$B$6</f>
        <v>55.000000000000007</v>
      </c>
      <c r="Q32" s="107" t="s">
        <v>951</v>
      </c>
    </row>
    <row r="33" spans="1:17">
      <c r="A33" s="99" t="s">
        <v>451</v>
      </c>
      <c r="B33" s="101" t="s">
        <v>962</v>
      </c>
      <c r="C33" s="101" t="s">
        <v>4</v>
      </c>
      <c r="D33" s="102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3">
        <v>6</v>
      </c>
      <c r="K33" s="102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3">
        <f t="shared" si="11"/>
        <v>55.000000000000007</v>
      </c>
      <c r="Q33" s="107" t="s">
        <v>951</v>
      </c>
    </row>
    <row r="34" spans="1:17">
      <c r="A34" s="99" t="s">
        <v>454</v>
      </c>
      <c r="B34" s="101" t="s">
        <v>962</v>
      </c>
      <c r="C34" s="101" t="s">
        <v>4</v>
      </c>
      <c r="D34" s="102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3">
        <v>5</v>
      </c>
      <c r="K34" s="102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3">
        <f t="shared" si="11"/>
        <v>49.500000000000007</v>
      </c>
      <c r="Q34" s="107" t="s">
        <v>951</v>
      </c>
    </row>
    <row r="35" spans="1:17">
      <c r="A35" s="99" t="s">
        <v>469</v>
      </c>
      <c r="B35" s="101" t="s">
        <v>962</v>
      </c>
      <c r="C35" s="101" t="s">
        <v>4</v>
      </c>
      <c r="D35" s="102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3">
        <v>6</v>
      </c>
      <c r="K35" s="102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3">
        <f t="shared" si="11"/>
        <v>60.500000000000007</v>
      </c>
      <c r="Q35" s="107" t="s">
        <v>546</v>
      </c>
    </row>
    <row r="36" spans="1:17">
      <c r="A36" s="99" t="s">
        <v>470</v>
      </c>
      <c r="B36" s="101" t="s">
        <v>962</v>
      </c>
      <c r="C36" s="101" t="s">
        <v>4</v>
      </c>
      <c r="D36" s="102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3">
        <v>8</v>
      </c>
      <c r="K36" s="102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3">
        <f t="shared" si="11"/>
        <v>55.000000000000007</v>
      </c>
      <c r="Q36" s="107" t="s">
        <v>951</v>
      </c>
    </row>
    <row r="37" spans="1:17">
      <c r="A37" s="99" t="s">
        <v>471</v>
      </c>
      <c r="B37" s="101" t="s">
        <v>962</v>
      </c>
      <c r="C37" s="101" t="s">
        <v>4</v>
      </c>
      <c r="D37" s="102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3">
        <v>7</v>
      </c>
      <c r="K37" s="102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3">
        <f t="shared" si="11"/>
        <v>55.000000000000007</v>
      </c>
      <c r="Q37" s="107" t="s">
        <v>951</v>
      </c>
    </row>
    <row r="38" spans="1:17">
      <c r="A38" s="99" t="s">
        <v>472</v>
      </c>
      <c r="B38" s="101" t="s">
        <v>962</v>
      </c>
      <c r="C38" s="101" t="s">
        <v>4</v>
      </c>
      <c r="D38" s="102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3">
        <v>5</v>
      </c>
      <c r="K38" s="102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3">
        <f t="shared" si="11"/>
        <v>49.500000000000007</v>
      </c>
      <c r="Q38" s="107" t="s">
        <v>951</v>
      </c>
    </row>
    <row r="39" spans="1:17">
      <c r="A39" s="99" t="s">
        <v>473</v>
      </c>
      <c r="B39" s="101" t="s">
        <v>962</v>
      </c>
      <c r="C39" s="101" t="s">
        <v>4</v>
      </c>
      <c r="D39" s="102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3">
        <v>8</v>
      </c>
      <c r="K39" s="102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3">
        <f t="shared" si="11"/>
        <v>55.000000000000007</v>
      </c>
      <c r="Q39" s="107" t="s">
        <v>953</v>
      </c>
    </row>
    <row r="40" spans="1:17">
      <c r="A40" s="99" t="s">
        <v>474</v>
      </c>
      <c r="B40" s="101" t="s">
        <v>962</v>
      </c>
      <c r="C40" s="101" t="s">
        <v>4</v>
      </c>
      <c r="D40" s="102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3">
        <v>8</v>
      </c>
      <c r="K40" s="102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3">
        <f t="shared" si="11"/>
        <v>55.000000000000007</v>
      </c>
      <c r="Q40" s="107" t="s">
        <v>965</v>
      </c>
    </row>
    <row r="41" spans="1:17">
      <c r="A41" s="99" t="s">
        <v>475</v>
      </c>
      <c r="B41" s="101" t="s">
        <v>962</v>
      </c>
      <c r="C41" s="101" t="s">
        <v>4</v>
      </c>
      <c r="D41" s="102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3">
        <v>5</v>
      </c>
      <c r="K41" s="102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3">
        <f t="shared" si="11"/>
        <v>49.500000000000007</v>
      </c>
      <c r="Q41" s="107" t="s">
        <v>951</v>
      </c>
    </row>
    <row r="42" spans="1:17">
      <c r="A42" s="99" t="s">
        <v>476</v>
      </c>
      <c r="B42" s="101" t="s">
        <v>962</v>
      </c>
      <c r="C42" s="101" t="s">
        <v>4</v>
      </c>
      <c r="D42" s="102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3">
        <v>7</v>
      </c>
      <c r="K42" s="102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3">
        <f t="shared" si="11"/>
        <v>55.000000000000007</v>
      </c>
      <c r="Q42" s="107" t="s">
        <v>951</v>
      </c>
    </row>
    <row r="43" spans="1:17">
      <c r="A43" s="99" t="s">
        <v>477</v>
      </c>
      <c r="B43" s="101" t="s">
        <v>962</v>
      </c>
      <c r="C43" s="101" t="s">
        <v>4</v>
      </c>
      <c r="D43" s="102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3">
        <v>6</v>
      </c>
      <c r="K43" s="102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3">
        <f t="shared" si="11"/>
        <v>49.500000000000007</v>
      </c>
      <c r="Q43" s="107" t="s">
        <v>546</v>
      </c>
    </row>
    <row r="44" spans="1:17">
      <c r="A44" s="99" t="s">
        <v>478</v>
      </c>
      <c r="B44" s="101" t="s">
        <v>962</v>
      </c>
      <c r="C44" s="101" t="s">
        <v>4</v>
      </c>
      <c r="D44" s="102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3">
        <v>7</v>
      </c>
      <c r="K44" s="102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3">
        <f t="shared" si="11"/>
        <v>55.000000000000007</v>
      </c>
      <c r="Q44" s="107" t="s">
        <v>951</v>
      </c>
    </row>
    <row r="45" spans="1:17">
      <c r="A45" s="99" t="s">
        <v>479</v>
      </c>
      <c r="B45" s="101" t="s">
        <v>962</v>
      </c>
      <c r="C45" s="101" t="s">
        <v>4</v>
      </c>
      <c r="D45" s="102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3">
        <v>5</v>
      </c>
      <c r="K45" s="102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3">
        <f t="shared" si="11"/>
        <v>49.500000000000007</v>
      </c>
      <c r="Q45" s="107" t="s">
        <v>951</v>
      </c>
    </row>
    <row r="46" spans="1:17">
      <c r="A46" s="99" t="s">
        <v>480</v>
      </c>
      <c r="B46" s="101" t="s">
        <v>962</v>
      </c>
      <c r="C46" s="101" t="s">
        <v>4</v>
      </c>
      <c r="D46" s="102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3">
        <v>8</v>
      </c>
      <c r="K46" s="102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3">
        <f t="shared" si="11"/>
        <v>60.500000000000007</v>
      </c>
      <c r="Q46" s="107" t="s">
        <v>546</v>
      </c>
    </row>
    <row r="47" spans="1:17">
      <c r="A47" s="99" t="s">
        <v>481</v>
      </c>
      <c r="B47" s="101" t="s">
        <v>962</v>
      </c>
      <c r="C47" s="101" t="s">
        <v>4</v>
      </c>
      <c r="D47" s="102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3">
        <v>15</v>
      </c>
      <c r="K47" s="102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3">
        <f t="shared" si="11"/>
        <v>71.5</v>
      </c>
      <c r="Q47" s="107" t="s">
        <v>546</v>
      </c>
    </row>
    <row r="48" spans="1:17">
      <c r="A48" s="99" t="s">
        <v>482</v>
      </c>
      <c r="B48" s="101" t="s">
        <v>962</v>
      </c>
      <c r="C48" s="101" t="s">
        <v>4</v>
      </c>
      <c r="D48" s="102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3">
        <v>7</v>
      </c>
      <c r="K48" s="102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3">
        <f t="shared" si="11"/>
        <v>55.000000000000007</v>
      </c>
      <c r="Q48" s="107" t="s">
        <v>953</v>
      </c>
    </row>
    <row r="49" spans="1:17">
      <c r="A49" s="99" t="s">
        <v>483</v>
      </c>
      <c r="B49" s="101" t="s">
        <v>962</v>
      </c>
      <c r="C49" s="101" t="s">
        <v>4</v>
      </c>
      <c r="D49" s="102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3">
        <v>0</v>
      </c>
      <c r="K49" s="102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3">
        <f t="shared" si="11"/>
        <v>0</v>
      </c>
      <c r="Q49" s="107" t="s">
        <v>546</v>
      </c>
    </row>
    <row r="50" spans="1:17">
      <c r="A50" s="99" t="s">
        <v>455</v>
      </c>
      <c r="B50" s="101" t="s">
        <v>962</v>
      </c>
      <c r="C50" s="101" t="s">
        <v>4</v>
      </c>
      <c r="D50" s="102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3">
        <v>7</v>
      </c>
      <c r="K50" s="102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3">
        <f t="shared" si="11"/>
        <v>55.000000000000007</v>
      </c>
      <c r="Q50" s="107" t="s">
        <v>951</v>
      </c>
    </row>
    <row r="51" spans="1:17">
      <c r="A51" s="109" t="s">
        <v>498</v>
      </c>
      <c r="B51" s="101" t="s">
        <v>962</v>
      </c>
      <c r="C51" s="101" t="s">
        <v>50</v>
      </c>
      <c r="D51" s="102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3">
        <v>6</v>
      </c>
      <c r="K51" s="102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3">
        <f t="shared" si="11"/>
        <v>49.500000000000007</v>
      </c>
      <c r="Q51" s="107" t="s">
        <v>546</v>
      </c>
    </row>
    <row r="52" spans="1:17">
      <c r="A52" s="109" t="s">
        <v>499</v>
      </c>
      <c r="B52" s="101" t="s">
        <v>962</v>
      </c>
      <c r="C52" s="101" t="s">
        <v>50</v>
      </c>
      <c r="D52" s="102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3">
        <v>10</v>
      </c>
      <c r="K52" s="102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3">
        <f t="shared" si="11"/>
        <v>66</v>
      </c>
      <c r="Q52" s="107" t="s">
        <v>951</v>
      </c>
    </row>
    <row r="53" spans="1:17">
      <c r="A53" s="109" t="s">
        <v>500</v>
      </c>
      <c r="B53" s="101" t="s">
        <v>962</v>
      </c>
      <c r="C53" s="101" t="s">
        <v>53</v>
      </c>
      <c r="D53" s="102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3">
        <v>9</v>
      </c>
      <c r="K53" s="102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3">
        <f t="shared" si="11"/>
        <v>60.500000000000007</v>
      </c>
      <c r="Q53" s="107" t="s">
        <v>951</v>
      </c>
    </row>
    <row r="54" spans="1:17">
      <c r="A54" s="109" t="s">
        <v>501</v>
      </c>
      <c r="B54" s="101" t="s">
        <v>962</v>
      </c>
      <c r="C54" s="101" t="s">
        <v>50</v>
      </c>
      <c r="D54" s="102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3">
        <v>10</v>
      </c>
      <c r="K54" s="102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3">
        <f t="shared" si="11"/>
        <v>60.500000000000007</v>
      </c>
      <c r="Q54" s="107" t="s">
        <v>951</v>
      </c>
    </row>
    <row r="55" spans="1:17">
      <c r="A55" s="109" t="s">
        <v>502</v>
      </c>
      <c r="B55" s="101" t="s">
        <v>962</v>
      </c>
      <c r="C55" s="101" t="s">
        <v>50</v>
      </c>
      <c r="D55" s="102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3">
        <v>8</v>
      </c>
      <c r="K55" s="102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3">
        <f t="shared" si="11"/>
        <v>55.000000000000007</v>
      </c>
      <c r="Q55" s="107" t="s">
        <v>951</v>
      </c>
    </row>
    <row r="56" spans="1:17">
      <c r="A56" s="109" t="s">
        <v>503</v>
      </c>
      <c r="B56" s="101" t="s">
        <v>962</v>
      </c>
      <c r="C56" s="101" t="s">
        <v>50</v>
      </c>
      <c r="D56" s="102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3">
        <v>8</v>
      </c>
      <c r="K56" s="102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3">
        <f t="shared" si="11"/>
        <v>55.000000000000007</v>
      </c>
      <c r="Q56" s="107" t="s">
        <v>951</v>
      </c>
    </row>
    <row r="57" spans="1:17">
      <c r="A57" s="109" t="s">
        <v>504</v>
      </c>
      <c r="B57" s="101" t="s">
        <v>962</v>
      </c>
      <c r="C57" s="101" t="s">
        <v>50</v>
      </c>
      <c r="D57" s="102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3">
        <v>8</v>
      </c>
      <c r="K57" s="102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3">
        <f t="shared" si="11"/>
        <v>55.000000000000007</v>
      </c>
      <c r="Q57" s="107" t="s">
        <v>951</v>
      </c>
    </row>
    <row r="58" spans="1:17">
      <c r="A58" s="109" t="s">
        <v>505</v>
      </c>
      <c r="B58" s="101" t="s">
        <v>962</v>
      </c>
      <c r="C58" s="101" t="s">
        <v>50</v>
      </c>
      <c r="D58" s="102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3">
        <v>9</v>
      </c>
      <c r="K58" s="102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3">
        <f t="shared" si="11"/>
        <v>55.000000000000007</v>
      </c>
      <c r="Q58" s="107" t="s">
        <v>958</v>
      </c>
    </row>
    <row r="59" spans="1:17">
      <c r="A59" s="109" t="s">
        <v>506</v>
      </c>
      <c r="B59" s="101" t="s">
        <v>962</v>
      </c>
      <c r="C59" s="101" t="s">
        <v>50</v>
      </c>
      <c r="D59" s="102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3">
        <v>8</v>
      </c>
      <c r="K59" s="102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3">
        <f t="shared" si="11"/>
        <v>55.000000000000007</v>
      </c>
      <c r="Q59" s="107" t="s">
        <v>951</v>
      </c>
    </row>
    <row r="60" spans="1:17">
      <c r="A60" s="109" t="s">
        <v>507</v>
      </c>
      <c r="B60" s="101" t="s">
        <v>962</v>
      </c>
      <c r="C60" s="101" t="s">
        <v>53</v>
      </c>
      <c r="D60" s="102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3">
        <v>8</v>
      </c>
      <c r="K60" s="102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3">
        <f t="shared" si="11"/>
        <v>60.500000000000007</v>
      </c>
      <c r="Q60" s="107" t="s">
        <v>546</v>
      </c>
    </row>
    <row r="61" spans="1:17">
      <c r="A61" s="109" t="s">
        <v>508</v>
      </c>
      <c r="B61" s="101" t="s">
        <v>962</v>
      </c>
      <c r="C61" s="101" t="s">
        <v>50</v>
      </c>
      <c r="D61" s="102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3">
        <v>10</v>
      </c>
      <c r="K61" s="102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3">
        <f t="shared" si="11"/>
        <v>60.500000000000007</v>
      </c>
      <c r="Q61" s="107" t="s">
        <v>546</v>
      </c>
    </row>
    <row r="62" spans="1:17">
      <c r="A62" s="108" t="s">
        <v>517</v>
      </c>
      <c r="B62" s="101" t="s">
        <v>962</v>
      </c>
      <c r="C62" s="101" t="s">
        <v>50</v>
      </c>
      <c r="D62" s="102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3">
        <v>6</v>
      </c>
      <c r="K62" s="102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3">
        <f t="shared" si="11"/>
        <v>55.000000000000007</v>
      </c>
      <c r="Q62" s="107" t="s">
        <v>951</v>
      </c>
    </row>
    <row r="63" spans="1:17">
      <c r="A63" s="108" t="s">
        <v>518</v>
      </c>
      <c r="B63" s="101" t="s">
        <v>962</v>
      </c>
      <c r="C63" s="101" t="s">
        <v>50</v>
      </c>
      <c r="D63" s="102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3">
        <v>6</v>
      </c>
      <c r="K63" s="102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3">
        <f t="shared" si="11"/>
        <v>49.500000000000007</v>
      </c>
      <c r="Q63" s="107" t="s">
        <v>958</v>
      </c>
    </row>
    <row r="64" spans="1:17">
      <c r="A64" s="108" t="s">
        <v>519</v>
      </c>
      <c r="B64" s="101" t="s">
        <v>962</v>
      </c>
      <c r="C64" s="101" t="s">
        <v>50</v>
      </c>
      <c r="D64" s="102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3">
        <v>10</v>
      </c>
      <c r="K64" s="102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3">
        <f t="shared" si="11"/>
        <v>55.000000000000007</v>
      </c>
      <c r="Q64" s="107" t="s">
        <v>953</v>
      </c>
    </row>
    <row r="65" spans="1:17">
      <c r="A65" s="108" t="s">
        <v>523</v>
      </c>
      <c r="B65" s="101" t="s">
        <v>962</v>
      </c>
      <c r="C65" s="101" t="s">
        <v>50</v>
      </c>
      <c r="D65" s="102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3">
        <v>6</v>
      </c>
      <c r="K65" s="102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3">
        <f t="shared" si="11"/>
        <v>55.000000000000007</v>
      </c>
      <c r="Q65" s="107" t="s">
        <v>958</v>
      </c>
    </row>
    <row r="66" spans="1:17">
      <c r="A66" s="108" t="s">
        <v>524</v>
      </c>
      <c r="B66" s="101" t="s">
        <v>962</v>
      </c>
      <c r="C66" s="101" t="s">
        <v>50</v>
      </c>
      <c r="D66" s="102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3">
        <v>8</v>
      </c>
      <c r="K66" s="102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3">
        <f t="shared" si="11"/>
        <v>60.500000000000007</v>
      </c>
      <c r="Q66" s="107" t="s">
        <v>951</v>
      </c>
    </row>
    <row r="67" spans="1:17">
      <c r="A67" s="108" t="s">
        <v>526</v>
      </c>
      <c r="B67" s="111" t="s">
        <v>962</v>
      </c>
      <c r="C67" s="111" t="s">
        <v>61</v>
      </c>
      <c r="D67" s="112">
        <v>95</v>
      </c>
      <c r="E67" s="113">
        <v>60</v>
      </c>
      <c r="F67" s="113">
        <v>100</v>
      </c>
      <c r="G67" s="113">
        <v>55</v>
      </c>
      <c r="H67" s="113">
        <v>50</v>
      </c>
      <c r="I67" s="113">
        <v>55</v>
      </c>
      <c r="J67" s="114">
        <v>8</v>
      </c>
      <c r="K67" s="112">
        <f t="shared" si="6"/>
        <v>104.50000000000001</v>
      </c>
      <c r="L67" s="113">
        <f t="shared" si="7"/>
        <v>66</v>
      </c>
      <c r="M67" s="113">
        <f t="shared" si="8"/>
        <v>110.00000000000001</v>
      </c>
      <c r="N67" s="113">
        <f t="shared" si="9"/>
        <v>60.500000000000007</v>
      </c>
      <c r="O67" s="113">
        <f t="shared" si="10"/>
        <v>55.000000000000007</v>
      </c>
      <c r="P67" s="114">
        <f t="shared" si="11"/>
        <v>60.500000000000007</v>
      </c>
      <c r="Q67" s="115" t="s">
        <v>546</v>
      </c>
    </row>
    <row r="68" spans="1:17">
      <c r="K68" s="14"/>
      <c r="L68" s="14"/>
      <c r="M68" s="14"/>
      <c r="N68" s="14"/>
      <c r="O68" s="14"/>
      <c r="P68" s="14"/>
    </row>
    <row r="69" spans="1:17">
      <c r="A69" s="213" t="s">
        <v>973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</row>
    <row r="70" spans="1:17">
      <c r="A70" s="11" t="s">
        <v>19</v>
      </c>
      <c r="B70" s="12" t="s">
        <v>941</v>
      </c>
      <c r="C70" s="12" t="s">
        <v>963</v>
      </c>
      <c r="D70" s="98" t="s">
        <v>943</v>
      </c>
      <c r="E70" s="98" t="s">
        <v>944</v>
      </c>
      <c r="F70" s="98" t="s">
        <v>945</v>
      </c>
      <c r="G70" s="98" t="s">
        <v>946</v>
      </c>
      <c r="H70" s="98" t="s">
        <v>13</v>
      </c>
      <c r="I70" s="13" t="s">
        <v>947</v>
      </c>
      <c r="J70" s="13" t="s">
        <v>948</v>
      </c>
      <c r="K70" s="98" t="s">
        <v>943</v>
      </c>
      <c r="L70" s="98" t="s">
        <v>944</v>
      </c>
      <c r="M70" s="98" t="s">
        <v>945</v>
      </c>
      <c r="N70" s="98" t="s">
        <v>946</v>
      </c>
      <c r="O70" s="98" t="s">
        <v>13</v>
      </c>
      <c r="P70" s="13" t="s">
        <v>947</v>
      </c>
      <c r="Q70" s="11" t="s">
        <v>950</v>
      </c>
    </row>
    <row r="71" spans="1:17">
      <c r="A71" s="99" t="s">
        <v>484</v>
      </c>
      <c r="B71" s="101" t="s">
        <v>973</v>
      </c>
      <c r="C71" s="101" t="s">
        <v>4</v>
      </c>
      <c r="D71" s="102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3">
        <v>18</v>
      </c>
      <c r="K71" s="102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3">
        <f t="shared" ref="P71:P93" si="17">I71*$B$6</f>
        <v>71.5</v>
      </c>
      <c r="Q71" s="107" t="s">
        <v>953</v>
      </c>
    </row>
    <row r="72" spans="1:17">
      <c r="A72" s="99" t="s">
        <v>485</v>
      </c>
      <c r="B72" s="101" t="s">
        <v>973</v>
      </c>
      <c r="C72" s="101" t="s">
        <v>4</v>
      </c>
      <c r="D72" s="102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3">
        <v>19</v>
      </c>
      <c r="K72" s="102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3">
        <f t="shared" si="17"/>
        <v>71.5</v>
      </c>
      <c r="Q72" s="107" t="s">
        <v>953</v>
      </c>
    </row>
    <row r="73" spans="1:17">
      <c r="A73" s="99" t="s">
        <v>486</v>
      </c>
      <c r="B73" s="101" t="s">
        <v>973</v>
      </c>
      <c r="C73" s="101" t="s">
        <v>4</v>
      </c>
      <c r="D73" s="102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3">
        <v>20</v>
      </c>
      <c r="K73" s="102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3">
        <f t="shared" si="17"/>
        <v>71.5</v>
      </c>
      <c r="Q73" s="107" t="s">
        <v>953</v>
      </c>
    </row>
    <row r="74" spans="1:17">
      <c r="A74" s="99" t="s">
        <v>487</v>
      </c>
      <c r="B74" s="101" t="s">
        <v>973</v>
      </c>
      <c r="C74" s="101" t="s">
        <v>4</v>
      </c>
      <c r="D74" s="102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3">
        <v>16</v>
      </c>
      <c r="K74" s="102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3">
        <f t="shared" si="17"/>
        <v>66</v>
      </c>
      <c r="Q74" s="107" t="s">
        <v>953</v>
      </c>
    </row>
    <row r="75" spans="1:17">
      <c r="A75" s="99" t="s">
        <v>488</v>
      </c>
      <c r="B75" s="101" t="s">
        <v>973</v>
      </c>
      <c r="C75" s="101" t="s">
        <v>4</v>
      </c>
      <c r="D75" s="102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3">
        <v>22</v>
      </c>
      <c r="K75" s="102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3">
        <f t="shared" si="17"/>
        <v>66</v>
      </c>
      <c r="Q75" s="107" t="s">
        <v>974</v>
      </c>
    </row>
    <row r="76" spans="1:17">
      <c r="A76" s="99" t="s">
        <v>489</v>
      </c>
      <c r="B76" s="101" t="s">
        <v>973</v>
      </c>
      <c r="C76" s="101" t="s">
        <v>4</v>
      </c>
      <c r="D76" s="102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3">
        <v>30</v>
      </c>
      <c r="K76" s="102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3">
        <f t="shared" si="17"/>
        <v>93.500000000000014</v>
      </c>
      <c r="Q76" s="107" t="s">
        <v>953</v>
      </c>
    </row>
    <row r="77" spans="1:17">
      <c r="A77" s="99" t="s">
        <v>490</v>
      </c>
      <c r="B77" s="101" t="s">
        <v>973</v>
      </c>
      <c r="C77" s="101" t="s">
        <v>4</v>
      </c>
      <c r="D77" s="102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3">
        <v>18</v>
      </c>
      <c r="K77" s="102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3">
        <f t="shared" si="17"/>
        <v>66</v>
      </c>
      <c r="Q77" s="107" t="s">
        <v>974</v>
      </c>
    </row>
    <row r="78" spans="1:17">
      <c r="A78" s="99" t="s">
        <v>406</v>
      </c>
      <c r="B78" s="101" t="s">
        <v>973</v>
      </c>
      <c r="C78" s="101" t="s">
        <v>4</v>
      </c>
      <c r="D78" s="102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3">
        <v>21.5</v>
      </c>
      <c r="K78" s="102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3">
        <f t="shared" si="17"/>
        <v>66</v>
      </c>
      <c r="Q78" s="107" t="s">
        <v>975</v>
      </c>
    </row>
    <row r="79" spans="1:17">
      <c r="A79" s="109" t="s">
        <v>494</v>
      </c>
      <c r="B79" s="101" t="s">
        <v>973</v>
      </c>
      <c r="C79" s="101" t="s">
        <v>61</v>
      </c>
      <c r="D79" s="102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3">
        <v>28</v>
      </c>
      <c r="K79" s="102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3">
        <f t="shared" si="17"/>
        <v>82.5</v>
      </c>
      <c r="Q79" s="107" t="s">
        <v>976</v>
      </c>
    </row>
    <row r="80" spans="1:17">
      <c r="A80" s="109" t="s">
        <v>496</v>
      </c>
      <c r="B80" s="101" t="s">
        <v>973</v>
      </c>
      <c r="C80" s="101" t="s">
        <v>61</v>
      </c>
      <c r="D80" s="102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3">
        <v>18</v>
      </c>
      <c r="K80" s="102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3">
        <f t="shared" si="17"/>
        <v>77</v>
      </c>
      <c r="Q80" s="107" t="s">
        <v>546</v>
      </c>
    </row>
    <row r="81" spans="1:17">
      <c r="A81" s="109" t="s">
        <v>509</v>
      </c>
      <c r="B81" s="101" t="s">
        <v>973</v>
      </c>
      <c r="C81" s="101" t="s">
        <v>61</v>
      </c>
      <c r="D81" s="102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3">
        <v>18</v>
      </c>
      <c r="K81" s="102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3">
        <f t="shared" si="17"/>
        <v>71.5</v>
      </c>
      <c r="Q81" s="107" t="s">
        <v>977</v>
      </c>
    </row>
    <row r="82" spans="1:17">
      <c r="A82" s="109" t="s">
        <v>510</v>
      </c>
      <c r="B82" s="101" t="s">
        <v>973</v>
      </c>
      <c r="C82" s="101" t="s">
        <v>53</v>
      </c>
      <c r="D82" s="102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3">
        <v>24</v>
      </c>
      <c r="K82" s="102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3">
        <f t="shared" si="17"/>
        <v>77</v>
      </c>
      <c r="Q82" s="107" t="s">
        <v>953</v>
      </c>
    </row>
    <row r="83" spans="1:17">
      <c r="A83" s="109" t="s">
        <v>511</v>
      </c>
      <c r="B83" s="101" t="s">
        <v>973</v>
      </c>
      <c r="C83" s="101" t="s">
        <v>50</v>
      </c>
      <c r="D83" s="102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3">
        <v>23</v>
      </c>
      <c r="K83" s="102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3">
        <f t="shared" si="17"/>
        <v>77</v>
      </c>
      <c r="Q83" s="107" t="s">
        <v>979</v>
      </c>
    </row>
    <row r="84" spans="1:17">
      <c r="A84" s="109" t="s">
        <v>512</v>
      </c>
      <c r="B84" s="101" t="s">
        <v>973</v>
      </c>
      <c r="C84" s="101" t="s">
        <v>61</v>
      </c>
      <c r="D84" s="102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3">
        <v>20</v>
      </c>
      <c r="K84" s="102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3">
        <f t="shared" si="17"/>
        <v>71.5</v>
      </c>
      <c r="Q84" s="107" t="s">
        <v>546</v>
      </c>
    </row>
    <row r="85" spans="1:17">
      <c r="A85" s="109" t="s">
        <v>513</v>
      </c>
      <c r="B85" s="101" t="s">
        <v>973</v>
      </c>
      <c r="C85" s="101" t="s">
        <v>53</v>
      </c>
      <c r="D85" s="102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3">
        <v>25</v>
      </c>
      <c r="K85" s="102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3">
        <f t="shared" si="17"/>
        <v>82.5</v>
      </c>
      <c r="Q85" s="107" t="s">
        <v>953</v>
      </c>
    </row>
    <row r="86" spans="1:17">
      <c r="A86" s="109" t="s">
        <v>514</v>
      </c>
      <c r="B86" s="101" t="s">
        <v>973</v>
      </c>
      <c r="C86" s="101" t="s">
        <v>50</v>
      </c>
      <c r="D86" s="102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3">
        <v>18</v>
      </c>
      <c r="K86" s="102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3">
        <f t="shared" si="17"/>
        <v>71.5</v>
      </c>
      <c r="Q86" s="107" t="s">
        <v>546</v>
      </c>
    </row>
    <row r="87" spans="1:17">
      <c r="A87" s="109" t="s">
        <v>515</v>
      </c>
      <c r="B87" s="101" t="s">
        <v>973</v>
      </c>
      <c r="C87" s="101" t="s">
        <v>50</v>
      </c>
      <c r="D87" s="102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3">
        <v>30</v>
      </c>
      <c r="K87" s="102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3">
        <f t="shared" si="17"/>
        <v>85.800000000000011</v>
      </c>
      <c r="Q87" s="107" t="s">
        <v>953</v>
      </c>
    </row>
    <row r="88" spans="1:17">
      <c r="A88" s="109" t="s">
        <v>516</v>
      </c>
      <c r="B88" s="101" t="s">
        <v>973</v>
      </c>
      <c r="C88" s="101" t="s">
        <v>53</v>
      </c>
      <c r="D88" s="102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3">
        <v>25</v>
      </c>
      <c r="K88" s="102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3">
        <f t="shared" si="17"/>
        <v>82.5</v>
      </c>
      <c r="Q88" s="107" t="s">
        <v>546</v>
      </c>
    </row>
    <row r="89" spans="1:17">
      <c r="A89" s="108" t="s">
        <v>520</v>
      </c>
      <c r="B89" s="101" t="s">
        <v>973</v>
      </c>
      <c r="C89" s="101" t="s">
        <v>50</v>
      </c>
      <c r="D89" s="102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3">
        <v>26</v>
      </c>
      <c r="K89" s="102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3">
        <f t="shared" si="17"/>
        <v>71.5</v>
      </c>
      <c r="Q89" s="107" t="s">
        <v>953</v>
      </c>
    </row>
    <row r="90" spans="1:17">
      <c r="A90" s="108" t="s">
        <v>521</v>
      </c>
      <c r="B90" s="101" t="s">
        <v>973</v>
      </c>
      <c r="C90" s="101" t="s">
        <v>53</v>
      </c>
      <c r="D90" s="102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3">
        <v>18</v>
      </c>
      <c r="K90" s="102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3">
        <f t="shared" si="17"/>
        <v>71.5</v>
      </c>
      <c r="Q90" s="107" t="s">
        <v>546</v>
      </c>
    </row>
    <row r="91" spans="1:17">
      <c r="A91" s="108" t="s">
        <v>522</v>
      </c>
      <c r="B91" s="101" t="s">
        <v>973</v>
      </c>
      <c r="C91" s="101" t="s">
        <v>50</v>
      </c>
      <c r="D91" s="102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3">
        <v>15</v>
      </c>
      <c r="K91" s="102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3">
        <f t="shared" si="17"/>
        <v>71.5</v>
      </c>
      <c r="Q91" s="107" t="s">
        <v>546</v>
      </c>
    </row>
    <row r="92" spans="1:17">
      <c r="A92" s="108" t="s">
        <v>525</v>
      </c>
      <c r="B92" s="101" t="s">
        <v>973</v>
      </c>
      <c r="C92" s="101" t="s">
        <v>50</v>
      </c>
      <c r="D92" s="102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3">
        <v>18</v>
      </c>
      <c r="K92" s="102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3">
        <f t="shared" si="17"/>
        <v>77</v>
      </c>
      <c r="Q92" s="107" t="s">
        <v>953</v>
      </c>
    </row>
    <row r="93" spans="1:17">
      <c r="A93" s="108" t="s">
        <v>527</v>
      </c>
      <c r="B93" s="111" t="s">
        <v>973</v>
      </c>
      <c r="C93" s="111" t="s">
        <v>53</v>
      </c>
      <c r="D93" s="112">
        <v>100</v>
      </c>
      <c r="E93" s="113">
        <v>88</v>
      </c>
      <c r="F93" s="113">
        <v>88</v>
      </c>
      <c r="G93" s="113">
        <v>88</v>
      </c>
      <c r="H93" s="113">
        <v>88</v>
      </c>
      <c r="I93" s="113">
        <v>77</v>
      </c>
      <c r="J93" s="114">
        <v>28</v>
      </c>
      <c r="K93" s="112">
        <f t="shared" si="12"/>
        <v>110.00000000000001</v>
      </c>
      <c r="L93" s="113">
        <f t="shared" si="13"/>
        <v>96.800000000000011</v>
      </c>
      <c r="M93" s="113">
        <f t="shared" si="14"/>
        <v>96.800000000000011</v>
      </c>
      <c r="N93" s="113">
        <f t="shared" si="15"/>
        <v>96.800000000000011</v>
      </c>
      <c r="O93" s="113">
        <f t="shared" si="16"/>
        <v>96.800000000000011</v>
      </c>
      <c r="P93" s="114">
        <f t="shared" si="17"/>
        <v>84.7</v>
      </c>
      <c r="Q93" s="115" t="s">
        <v>953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M92"/>
  <sheetViews>
    <sheetView topLeftCell="A40" zoomScaleNormal="100" workbookViewId="0">
      <selection activeCell="F53" sqref="F53"/>
    </sheetView>
  </sheetViews>
  <sheetFormatPr defaultColWidth="8.7109375"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>
      <c r="A1" s="119" t="s">
        <v>532</v>
      </c>
      <c r="B1">
        <v>2</v>
      </c>
    </row>
    <row r="2" spans="1:9" s="8" customFormat="1">
      <c r="A2" s="8" t="s">
        <v>982</v>
      </c>
      <c r="B2" s="120" t="s">
        <v>21</v>
      </c>
      <c r="C2" s="120" t="s">
        <v>983</v>
      </c>
      <c r="D2" s="120" t="s">
        <v>984</v>
      </c>
      <c r="E2" s="120" t="s">
        <v>985</v>
      </c>
      <c r="F2" s="120" t="s">
        <v>986</v>
      </c>
      <c r="H2" s="120"/>
      <c r="I2" s="120"/>
    </row>
    <row r="3" spans="1:9">
      <c r="A3" s="121" t="s">
        <v>987</v>
      </c>
      <c r="B3" s="122">
        <v>100</v>
      </c>
      <c r="C3" s="122">
        <v>100</v>
      </c>
      <c r="D3" s="123">
        <v>10</v>
      </c>
      <c r="E3" s="123">
        <f t="shared" ref="E3:E22" si="0">ROUND(C3/D3,1)</f>
        <v>10</v>
      </c>
      <c r="F3" s="123">
        <f t="shared" ref="F3:F22" si="1">C3*$B$1</f>
        <v>200</v>
      </c>
    </row>
    <row r="4" spans="1:9">
      <c r="A4" s="121" t="s">
        <v>988</v>
      </c>
      <c r="B4" s="122">
        <v>125</v>
      </c>
      <c r="C4" s="122">
        <v>125</v>
      </c>
      <c r="D4" s="123">
        <v>10</v>
      </c>
      <c r="E4" s="123">
        <f t="shared" si="0"/>
        <v>12.5</v>
      </c>
      <c r="F4" s="123">
        <f t="shared" si="1"/>
        <v>250</v>
      </c>
    </row>
    <row r="5" spans="1:9">
      <c r="A5" s="121" t="s">
        <v>989</v>
      </c>
      <c r="B5" s="122">
        <v>150</v>
      </c>
      <c r="C5" s="122">
        <v>150</v>
      </c>
      <c r="D5" s="123">
        <v>20</v>
      </c>
      <c r="E5" s="123">
        <f t="shared" si="0"/>
        <v>7.5</v>
      </c>
      <c r="F5" s="123">
        <f t="shared" si="1"/>
        <v>300</v>
      </c>
    </row>
    <row r="6" spans="1:9">
      <c r="A6" s="121" t="s">
        <v>990</v>
      </c>
      <c r="B6" s="122">
        <v>175</v>
      </c>
      <c r="C6" s="122">
        <v>175</v>
      </c>
      <c r="D6" s="123">
        <v>25</v>
      </c>
      <c r="E6" s="123">
        <f t="shared" si="0"/>
        <v>7</v>
      </c>
      <c r="F6" s="123">
        <f t="shared" si="1"/>
        <v>350</v>
      </c>
    </row>
    <row r="7" spans="1:9">
      <c r="A7" s="121" t="s">
        <v>991</v>
      </c>
      <c r="B7" s="122">
        <v>200</v>
      </c>
      <c r="C7" s="122">
        <v>200</v>
      </c>
      <c r="D7" s="123">
        <v>30</v>
      </c>
      <c r="E7" s="123">
        <f t="shared" si="0"/>
        <v>6.7</v>
      </c>
      <c r="F7" s="123">
        <f t="shared" si="1"/>
        <v>400</v>
      </c>
    </row>
    <row r="8" spans="1:9">
      <c r="A8" s="121" t="s">
        <v>992</v>
      </c>
      <c r="B8" s="122">
        <v>75</v>
      </c>
      <c r="C8" s="122">
        <v>375</v>
      </c>
      <c r="D8" s="123">
        <v>50</v>
      </c>
      <c r="E8" s="123">
        <f t="shared" si="0"/>
        <v>7.5</v>
      </c>
      <c r="F8" s="123">
        <f t="shared" si="1"/>
        <v>750</v>
      </c>
    </row>
    <row r="9" spans="1:9">
      <c r="A9" s="121" t="s">
        <v>993</v>
      </c>
      <c r="B9" s="122">
        <v>100</v>
      </c>
      <c r="C9" s="122">
        <f>B9*5</f>
        <v>500</v>
      </c>
      <c r="D9" s="123">
        <v>75</v>
      </c>
      <c r="E9" s="123">
        <f t="shared" si="0"/>
        <v>6.7</v>
      </c>
      <c r="F9" s="123">
        <f t="shared" si="1"/>
        <v>1000</v>
      </c>
    </row>
    <row r="10" spans="1:9">
      <c r="A10" s="121" t="s">
        <v>994</v>
      </c>
      <c r="B10" s="122">
        <v>250</v>
      </c>
      <c r="C10" s="122">
        <v>250</v>
      </c>
      <c r="D10" s="123">
        <v>40</v>
      </c>
      <c r="E10" s="123">
        <f t="shared" si="0"/>
        <v>6.3</v>
      </c>
      <c r="F10" s="123">
        <f t="shared" si="1"/>
        <v>500</v>
      </c>
    </row>
    <row r="11" spans="1:9">
      <c r="A11" s="121" t="s">
        <v>995</v>
      </c>
      <c r="B11" s="122">
        <v>300</v>
      </c>
      <c r="C11" s="122">
        <v>300</v>
      </c>
      <c r="D11" s="123">
        <v>50</v>
      </c>
      <c r="E11" s="123">
        <f t="shared" si="0"/>
        <v>6</v>
      </c>
      <c r="F11" s="123">
        <f t="shared" si="1"/>
        <v>600</v>
      </c>
    </row>
    <row r="12" spans="1:9">
      <c r="A12" s="121" t="s">
        <v>996</v>
      </c>
      <c r="B12" s="122">
        <v>75</v>
      </c>
      <c r="C12" s="122">
        <v>750</v>
      </c>
      <c r="D12" s="123">
        <v>75</v>
      </c>
      <c r="E12" s="123">
        <f t="shared" si="0"/>
        <v>10</v>
      </c>
      <c r="F12" s="123">
        <f t="shared" si="1"/>
        <v>1500</v>
      </c>
    </row>
    <row r="13" spans="1:9">
      <c r="A13" s="121" t="s">
        <v>997</v>
      </c>
      <c r="B13" s="122">
        <v>300</v>
      </c>
      <c r="C13" s="122">
        <v>300</v>
      </c>
      <c r="D13" s="123">
        <v>40</v>
      </c>
      <c r="E13" s="123">
        <f t="shared" si="0"/>
        <v>7.5</v>
      </c>
      <c r="F13" s="123">
        <f t="shared" si="1"/>
        <v>600</v>
      </c>
    </row>
    <row r="14" spans="1:9">
      <c r="A14" s="121" t="s">
        <v>998</v>
      </c>
      <c r="B14" s="122">
        <v>250</v>
      </c>
      <c r="C14" s="122">
        <v>500</v>
      </c>
      <c r="D14" s="123">
        <v>8</v>
      </c>
      <c r="E14" s="123">
        <f t="shared" si="0"/>
        <v>62.5</v>
      </c>
      <c r="F14" s="123">
        <f t="shared" si="1"/>
        <v>1000</v>
      </c>
    </row>
    <row r="15" spans="1:9">
      <c r="A15" s="121" t="s">
        <v>999</v>
      </c>
      <c r="B15" s="122">
        <v>50</v>
      </c>
      <c r="C15" s="122">
        <f>B15*10</f>
        <v>500</v>
      </c>
      <c r="D15" s="123">
        <v>15</v>
      </c>
      <c r="E15" s="123">
        <f t="shared" si="0"/>
        <v>33.299999999999997</v>
      </c>
      <c r="F15" s="123">
        <f t="shared" si="1"/>
        <v>1000</v>
      </c>
    </row>
    <row r="16" spans="1:9">
      <c r="A16" s="121" t="s">
        <v>1000</v>
      </c>
      <c r="B16" s="122">
        <v>75</v>
      </c>
      <c r="C16" s="122">
        <v>750</v>
      </c>
      <c r="D16" s="123">
        <v>75</v>
      </c>
      <c r="E16" s="123">
        <f t="shared" si="0"/>
        <v>10</v>
      </c>
      <c r="F16" s="123">
        <f t="shared" si="1"/>
        <v>1500</v>
      </c>
    </row>
    <row r="17" spans="1:6">
      <c r="A17" s="121" t="s">
        <v>1001</v>
      </c>
      <c r="B17" s="122">
        <v>300</v>
      </c>
      <c r="C17" s="122">
        <v>300</v>
      </c>
      <c r="D17" s="123">
        <v>30</v>
      </c>
      <c r="E17" s="123">
        <f t="shared" si="0"/>
        <v>10</v>
      </c>
      <c r="F17" s="123">
        <f t="shared" si="1"/>
        <v>600</v>
      </c>
    </row>
    <row r="18" spans="1:6">
      <c r="A18" s="121" t="s">
        <v>1002</v>
      </c>
      <c r="B18" s="122">
        <v>400</v>
      </c>
      <c r="C18" s="122">
        <v>400</v>
      </c>
      <c r="D18" s="123">
        <v>50</v>
      </c>
      <c r="E18" s="123">
        <f t="shared" si="0"/>
        <v>8</v>
      </c>
      <c r="F18" s="123">
        <f t="shared" si="1"/>
        <v>800</v>
      </c>
    </row>
    <row r="19" spans="1:6">
      <c r="A19" s="121" t="s">
        <v>1003</v>
      </c>
      <c r="B19" s="122">
        <v>225</v>
      </c>
      <c r="C19" s="122">
        <v>225</v>
      </c>
      <c r="D19" s="123">
        <v>35</v>
      </c>
      <c r="E19" s="123">
        <f t="shared" si="0"/>
        <v>6.4</v>
      </c>
      <c r="F19" s="123">
        <f t="shared" si="1"/>
        <v>450</v>
      </c>
    </row>
    <row r="20" spans="1:6">
      <c r="A20" s="121" t="s">
        <v>1004</v>
      </c>
      <c r="B20" s="122">
        <v>120</v>
      </c>
      <c r="C20" s="122">
        <f>B20*8</f>
        <v>960</v>
      </c>
      <c r="D20" s="123">
        <v>80</v>
      </c>
      <c r="E20" s="123">
        <f t="shared" si="0"/>
        <v>12</v>
      </c>
      <c r="F20" s="123">
        <f t="shared" si="1"/>
        <v>1920</v>
      </c>
    </row>
    <row r="21" spans="1:6">
      <c r="A21" s="121" t="s">
        <v>1005</v>
      </c>
      <c r="B21" s="122">
        <v>200</v>
      </c>
      <c r="C21" s="122">
        <v>400</v>
      </c>
      <c r="D21" s="123">
        <v>6</v>
      </c>
      <c r="E21" s="123">
        <f t="shared" si="0"/>
        <v>66.7</v>
      </c>
      <c r="F21" s="123">
        <f t="shared" si="1"/>
        <v>800</v>
      </c>
    </row>
    <row r="22" spans="1:6">
      <c r="A22" s="121" t="s">
        <v>1006</v>
      </c>
      <c r="B22" s="122">
        <v>80</v>
      </c>
      <c r="C22" s="122">
        <f>B22*6</f>
        <v>480</v>
      </c>
      <c r="D22" s="123">
        <v>50</v>
      </c>
      <c r="E22" s="123">
        <f t="shared" si="0"/>
        <v>9.6</v>
      </c>
      <c r="F22" s="123">
        <f t="shared" si="1"/>
        <v>960</v>
      </c>
    </row>
    <row r="23" spans="1:6">
      <c r="A23" s="64"/>
      <c r="B23" s="124"/>
      <c r="C23" s="124"/>
      <c r="D23" s="124"/>
      <c r="E23" s="124"/>
      <c r="F23" s="124"/>
    </row>
    <row r="24" spans="1:6" s="8" customFormat="1">
      <c r="A24" s="8" t="s">
        <v>1007</v>
      </c>
      <c r="B24" s="120" t="s">
        <v>21</v>
      </c>
      <c r="C24" s="120" t="s">
        <v>983</v>
      </c>
      <c r="D24" s="120" t="s">
        <v>984</v>
      </c>
      <c r="E24" s="120" t="s">
        <v>985</v>
      </c>
      <c r="F24" s="120"/>
    </row>
    <row r="25" spans="1:6">
      <c r="A25" s="121" t="s">
        <v>1008</v>
      </c>
      <c r="B25" s="122">
        <v>125</v>
      </c>
      <c r="C25" s="122">
        <v>125</v>
      </c>
      <c r="D25" s="123">
        <v>10</v>
      </c>
      <c r="E25" s="123">
        <f t="shared" ref="E25:E45" si="2">ROUND(C25/D25,1)</f>
        <v>12.5</v>
      </c>
      <c r="F25" s="123">
        <f t="shared" ref="F25:F45" si="3">C25*$B$1</f>
        <v>250</v>
      </c>
    </row>
    <row r="26" spans="1:6">
      <c r="A26" s="121" t="s">
        <v>1009</v>
      </c>
      <c r="B26" s="122">
        <v>175</v>
      </c>
      <c r="C26" s="122">
        <v>175</v>
      </c>
      <c r="D26" s="123">
        <v>25</v>
      </c>
      <c r="E26" s="123">
        <f t="shared" si="2"/>
        <v>7</v>
      </c>
      <c r="F26" s="123">
        <f t="shared" si="3"/>
        <v>350</v>
      </c>
    </row>
    <row r="27" spans="1:6">
      <c r="A27" s="121" t="s">
        <v>1010</v>
      </c>
      <c r="B27" s="122">
        <v>200</v>
      </c>
      <c r="C27" s="122">
        <v>200</v>
      </c>
      <c r="D27" s="123">
        <v>30</v>
      </c>
      <c r="E27" s="123">
        <f t="shared" si="2"/>
        <v>6.7</v>
      </c>
      <c r="F27" s="123">
        <f t="shared" si="3"/>
        <v>400</v>
      </c>
    </row>
    <row r="28" spans="1:6">
      <c r="A28" s="121" t="s">
        <v>1011</v>
      </c>
      <c r="B28" s="122">
        <v>200</v>
      </c>
      <c r="C28" s="122">
        <v>400</v>
      </c>
      <c r="D28" s="123">
        <v>6</v>
      </c>
      <c r="E28" s="123">
        <f t="shared" si="2"/>
        <v>66.7</v>
      </c>
      <c r="F28" s="123">
        <f t="shared" si="3"/>
        <v>800</v>
      </c>
    </row>
    <row r="29" spans="1:6">
      <c r="A29" s="121" t="s">
        <v>1012</v>
      </c>
      <c r="B29" s="122">
        <v>100</v>
      </c>
      <c r="C29" s="122">
        <v>100</v>
      </c>
      <c r="D29" s="123">
        <v>5</v>
      </c>
      <c r="E29" s="123">
        <f t="shared" si="2"/>
        <v>20</v>
      </c>
      <c r="F29" s="123">
        <f t="shared" si="3"/>
        <v>200</v>
      </c>
    </row>
    <row r="30" spans="1:6">
      <c r="A30" s="121" t="s">
        <v>1013</v>
      </c>
      <c r="B30" s="122">
        <v>300</v>
      </c>
      <c r="C30" s="122">
        <v>300</v>
      </c>
      <c r="D30" s="123">
        <v>30</v>
      </c>
      <c r="E30" s="123">
        <f t="shared" si="2"/>
        <v>10</v>
      </c>
      <c r="F30" s="123">
        <f t="shared" si="3"/>
        <v>600</v>
      </c>
    </row>
    <row r="31" spans="1:6">
      <c r="A31" s="121" t="s">
        <v>1014</v>
      </c>
      <c r="B31" s="122">
        <v>250</v>
      </c>
      <c r="C31" s="122">
        <v>250</v>
      </c>
      <c r="D31" s="123">
        <v>40</v>
      </c>
      <c r="E31" s="123">
        <f t="shared" si="2"/>
        <v>6.3</v>
      </c>
      <c r="F31" s="123">
        <f t="shared" si="3"/>
        <v>500</v>
      </c>
    </row>
    <row r="32" spans="1:6">
      <c r="A32" s="121" t="s">
        <v>1015</v>
      </c>
      <c r="B32" s="122">
        <v>320</v>
      </c>
      <c r="C32" s="122">
        <v>800</v>
      </c>
      <c r="D32" s="123">
        <v>30</v>
      </c>
      <c r="E32" s="123">
        <f t="shared" si="2"/>
        <v>26.7</v>
      </c>
      <c r="F32" s="123">
        <f t="shared" si="3"/>
        <v>1600</v>
      </c>
    </row>
    <row r="33" spans="1:6">
      <c r="A33" s="121" t="s">
        <v>1016</v>
      </c>
      <c r="B33" s="122">
        <v>50</v>
      </c>
      <c r="C33" s="122">
        <v>1000</v>
      </c>
      <c r="D33" s="123">
        <v>5</v>
      </c>
      <c r="E33" s="123">
        <f t="shared" si="2"/>
        <v>200</v>
      </c>
      <c r="F33" s="123">
        <f t="shared" si="3"/>
        <v>2000</v>
      </c>
    </row>
    <row r="34" spans="1:6">
      <c r="A34" s="121" t="s">
        <v>1017</v>
      </c>
      <c r="B34" s="122">
        <v>225</v>
      </c>
      <c r="C34" s="122">
        <v>225</v>
      </c>
      <c r="D34" s="123">
        <v>35</v>
      </c>
      <c r="E34" s="123">
        <f t="shared" si="2"/>
        <v>6.4</v>
      </c>
      <c r="F34" s="123">
        <f t="shared" si="3"/>
        <v>450</v>
      </c>
    </row>
    <row r="35" spans="1:6">
      <c r="A35" s="121" t="s">
        <v>1018</v>
      </c>
      <c r="B35" s="122">
        <v>300</v>
      </c>
      <c r="C35" s="122">
        <v>300</v>
      </c>
      <c r="D35" s="123">
        <v>50</v>
      </c>
      <c r="E35" s="123">
        <f t="shared" si="2"/>
        <v>6</v>
      </c>
      <c r="F35" s="123">
        <f t="shared" si="3"/>
        <v>600</v>
      </c>
    </row>
    <row r="36" spans="1:6">
      <c r="A36" s="121" t="s">
        <v>1019</v>
      </c>
      <c r="B36" s="122">
        <v>100</v>
      </c>
      <c r="C36" s="122">
        <v>2000</v>
      </c>
      <c r="D36" s="123">
        <v>80</v>
      </c>
      <c r="E36" s="123">
        <f t="shared" si="2"/>
        <v>25</v>
      </c>
      <c r="F36" s="123">
        <f t="shared" si="3"/>
        <v>4000</v>
      </c>
    </row>
    <row r="37" spans="1:6">
      <c r="A37" s="121" t="s">
        <v>1020</v>
      </c>
      <c r="B37" s="122">
        <v>75</v>
      </c>
      <c r="C37" s="122">
        <v>1500</v>
      </c>
      <c r="D37" s="123">
        <v>75</v>
      </c>
      <c r="E37" s="123">
        <f t="shared" si="2"/>
        <v>20</v>
      </c>
      <c r="F37" s="123">
        <f t="shared" si="3"/>
        <v>3000</v>
      </c>
    </row>
    <row r="38" spans="1:6">
      <c r="A38" s="121" t="s">
        <v>1021</v>
      </c>
      <c r="B38" s="122">
        <v>50</v>
      </c>
      <c r="C38" s="122">
        <v>250</v>
      </c>
      <c r="D38" s="123">
        <v>20</v>
      </c>
      <c r="E38" s="123">
        <f t="shared" si="2"/>
        <v>12.5</v>
      </c>
      <c r="F38" s="123">
        <f t="shared" si="3"/>
        <v>500</v>
      </c>
    </row>
    <row r="39" spans="1:6">
      <c r="A39" s="121" t="s">
        <v>1022</v>
      </c>
      <c r="B39" s="122">
        <v>250</v>
      </c>
      <c r="C39" s="122">
        <v>250</v>
      </c>
      <c r="D39" s="123">
        <v>25</v>
      </c>
      <c r="E39" s="123">
        <f t="shared" si="2"/>
        <v>10</v>
      </c>
      <c r="F39" s="123">
        <f t="shared" si="3"/>
        <v>500</v>
      </c>
    </row>
    <row r="40" spans="1:6">
      <c r="A40" s="121" t="s">
        <v>1023</v>
      </c>
      <c r="B40" s="122">
        <v>400</v>
      </c>
      <c r="C40" s="122">
        <v>400</v>
      </c>
      <c r="D40" s="123">
        <v>50</v>
      </c>
      <c r="E40" s="123">
        <f t="shared" si="2"/>
        <v>8</v>
      </c>
      <c r="F40" s="123">
        <f t="shared" si="3"/>
        <v>800</v>
      </c>
    </row>
    <row r="41" spans="1:6">
      <c r="A41" s="121" t="s">
        <v>1024</v>
      </c>
      <c r="B41" s="122">
        <v>200</v>
      </c>
      <c r="C41" s="122">
        <v>400</v>
      </c>
      <c r="D41" s="123">
        <v>40</v>
      </c>
      <c r="E41" s="123">
        <f t="shared" si="2"/>
        <v>10</v>
      </c>
      <c r="F41" s="123">
        <f t="shared" si="3"/>
        <v>800</v>
      </c>
    </row>
    <row r="42" spans="1:6">
      <c r="A42" s="121" t="s">
        <v>1025</v>
      </c>
      <c r="B42" s="122">
        <v>300</v>
      </c>
      <c r="C42" s="122">
        <v>300</v>
      </c>
      <c r="D42" s="123">
        <v>40</v>
      </c>
      <c r="E42" s="123">
        <f t="shared" si="2"/>
        <v>7.5</v>
      </c>
      <c r="F42" s="123">
        <f t="shared" si="3"/>
        <v>600</v>
      </c>
    </row>
    <row r="43" spans="1:6">
      <c r="A43" s="121" t="s">
        <v>1026</v>
      </c>
      <c r="B43" s="122">
        <v>200</v>
      </c>
      <c r="C43" s="122">
        <v>400</v>
      </c>
      <c r="D43" s="123">
        <v>6</v>
      </c>
      <c r="E43" s="123">
        <f t="shared" si="2"/>
        <v>66.7</v>
      </c>
      <c r="F43" s="123">
        <f t="shared" si="3"/>
        <v>800</v>
      </c>
    </row>
    <row r="44" spans="1:6">
      <c r="A44" s="121" t="s">
        <v>1027</v>
      </c>
      <c r="B44" s="122">
        <v>200</v>
      </c>
      <c r="C44" s="122">
        <v>200</v>
      </c>
      <c r="D44" s="123">
        <v>20</v>
      </c>
      <c r="E44" s="123">
        <f t="shared" si="2"/>
        <v>10</v>
      </c>
      <c r="F44" s="123">
        <f t="shared" si="3"/>
        <v>400</v>
      </c>
    </row>
    <row r="45" spans="1:6">
      <c r="A45" s="121" t="s">
        <v>1028</v>
      </c>
      <c r="B45" s="122">
        <v>100</v>
      </c>
      <c r="C45" s="122">
        <v>2000</v>
      </c>
      <c r="D45" s="123">
        <v>80</v>
      </c>
      <c r="E45" s="123">
        <f t="shared" si="2"/>
        <v>25</v>
      </c>
      <c r="F45" s="123">
        <f t="shared" si="3"/>
        <v>4000</v>
      </c>
    </row>
    <row r="46" spans="1:6">
      <c r="B46" s="124"/>
      <c r="C46" s="124"/>
      <c r="D46" s="124"/>
      <c r="E46" s="124"/>
      <c r="F46" s="124"/>
    </row>
    <row r="47" spans="1:6" s="8" customFormat="1">
      <c r="A47" s="8" t="s">
        <v>1029</v>
      </c>
      <c r="B47" s="120" t="s">
        <v>21</v>
      </c>
      <c r="C47" s="120" t="s">
        <v>983</v>
      </c>
      <c r="D47" s="120" t="s">
        <v>984</v>
      </c>
      <c r="E47" s="120" t="s">
        <v>985</v>
      </c>
      <c r="F47" s="120"/>
    </row>
    <row r="48" spans="1:6">
      <c r="A48" s="121" t="s">
        <v>1030</v>
      </c>
      <c r="B48" s="122">
        <v>75</v>
      </c>
      <c r="C48" s="122">
        <v>225</v>
      </c>
      <c r="D48" s="123">
        <v>25</v>
      </c>
      <c r="E48" s="123">
        <f t="shared" ref="E48:E60" si="4">ROUND(C48/D48,1)</f>
        <v>9</v>
      </c>
      <c r="F48" s="123">
        <f t="shared" ref="F48:F60" si="5">C48*$B$1</f>
        <v>450</v>
      </c>
    </row>
    <row r="49" spans="1:13">
      <c r="A49" s="121" t="s">
        <v>1031</v>
      </c>
      <c r="B49" s="122">
        <v>100</v>
      </c>
      <c r="C49" s="122">
        <v>100</v>
      </c>
      <c r="D49" s="123">
        <v>10</v>
      </c>
      <c r="E49" s="123">
        <f t="shared" si="4"/>
        <v>10</v>
      </c>
      <c r="F49" s="123">
        <f t="shared" si="5"/>
        <v>200</v>
      </c>
    </row>
    <row r="50" spans="1:13">
      <c r="A50" s="121" t="s">
        <v>1032</v>
      </c>
      <c r="B50" s="122">
        <v>200</v>
      </c>
      <c r="C50" s="122">
        <v>200</v>
      </c>
      <c r="D50" s="123">
        <v>30</v>
      </c>
      <c r="E50" s="123">
        <f t="shared" si="4"/>
        <v>6.7</v>
      </c>
      <c r="F50" s="123">
        <f t="shared" si="5"/>
        <v>400</v>
      </c>
    </row>
    <row r="51" spans="1:13">
      <c r="A51" s="121" t="s">
        <v>1033</v>
      </c>
      <c r="B51" s="122">
        <v>300</v>
      </c>
      <c r="C51" s="122">
        <v>300</v>
      </c>
      <c r="D51" s="123">
        <v>30</v>
      </c>
      <c r="E51" s="123">
        <f t="shared" si="4"/>
        <v>10</v>
      </c>
      <c r="F51" s="123">
        <f t="shared" si="5"/>
        <v>600</v>
      </c>
    </row>
    <row r="52" spans="1:13">
      <c r="A52" s="121" t="s">
        <v>1034</v>
      </c>
      <c r="B52" s="122">
        <v>200</v>
      </c>
      <c r="C52" s="122">
        <v>200</v>
      </c>
      <c r="D52" s="123">
        <v>30</v>
      </c>
      <c r="E52" s="123">
        <f t="shared" si="4"/>
        <v>6.7</v>
      </c>
      <c r="F52" s="123">
        <f t="shared" si="5"/>
        <v>400</v>
      </c>
    </row>
    <row r="53" spans="1:13">
      <c r="A53" s="121" t="s">
        <v>1035</v>
      </c>
      <c r="B53" s="122">
        <v>250</v>
      </c>
      <c r="C53" s="122">
        <v>250</v>
      </c>
      <c r="D53" s="123">
        <v>40</v>
      </c>
      <c r="E53" s="123">
        <f t="shared" si="4"/>
        <v>6.3</v>
      </c>
      <c r="F53" s="123">
        <f t="shared" si="5"/>
        <v>500</v>
      </c>
    </row>
    <row r="54" spans="1:13">
      <c r="A54" s="121" t="s">
        <v>1036</v>
      </c>
      <c r="B54" s="122">
        <v>300</v>
      </c>
      <c r="C54" s="122">
        <v>300</v>
      </c>
      <c r="D54" s="123">
        <v>50</v>
      </c>
      <c r="E54" s="123">
        <f t="shared" si="4"/>
        <v>6</v>
      </c>
      <c r="F54" s="123">
        <f t="shared" si="5"/>
        <v>600</v>
      </c>
    </row>
    <row r="55" spans="1:13">
      <c r="A55" s="121" t="s">
        <v>648</v>
      </c>
      <c r="B55" s="122">
        <v>150</v>
      </c>
      <c r="C55" s="122">
        <v>150</v>
      </c>
      <c r="D55" s="123">
        <v>20</v>
      </c>
      <c r="E55" s="123">
        <f t="shared" si="4"/>
        <v>7.5</v>
      </c>
      <c r="F55" s="123">
        <f t="shared" si="5"/>
        <v>300</v>
      </c>
    </row>
    <row r="56" spans="1:13">
      <c r="A56" s="121" t="s">
        <v>1037</v>
      </c>
      <c r="B56" s="122">
        <v>200</v>
      </c>
      <c r="C56" s="122">
        <v>400</v>
      </c>
      <c r="D56" s="123">
        <v>50</v>
      </c>
      <c r="E56" s="123">
        <f t="shared" si="4"/>
        <v>8</v>
      </c>
      <c r="F56" s="123">
        <f t="shared" si="5"/>
        <v>800</v>
      </c>
    </row>
    <row r="57" spans="1:13">
      <c r="A57" s="121" t="s">
        <v>1038</v>
      </c>
      <c r="B57" s="122">
        <v>400</v>
      </c>
      <c r="C57" s="122">
        <v>400</v>
      </c>
      <c r="D57" s="123">
        <v>50</v>
      </c>
      <c r="E57" s="123">
        <f t="shared" si="4"/>
        <v>8</v>
      </c>
      <c r="F57" s="123">
        <f t="shared" si="5"/>
        <v>800</v>
      </c>
    </row>
    <row r="58" spans="1:13">
      <c r="A58" s="121" t="s">
        <v>1039</v>
      </c>
      <c r="B58" s="122">
        <v>250</v>
      </c>
      <c r="C58" s="122">
        <v>500</v>
      </c>
      <c r="D58" s="123">
        <v>8</v>
      </c>
      <c r="E58" s="123">
        <f t="shared" si="4"/>
        <v>62.5</v>
      </c>
      <c r="F58" s="123">
        <f t="shared" si="5"/>
        <v>1000</v>
      </c>
    </row>
    <row r="59" spans="1:13">
      <c r="A59" s="121" t="s">
        <v>1040</v>
      </c>
      <c r="B59" s="122">
        <v>250</v>
      </c>
      <c r="C59" s="122">
        <v>500</v>
      </c>
      <c r="D59" s="123">
        <v>30</v>
      </c>
      <c r="E59" s="123">
        <f t="shared" si="4"/>
        <v>16.7</v>
      </c>
      <c r="F59" s="123">
        <f t="shared" si="5"/>
        <v>1000</v>
      </c>
    </row>
    <row r="60" spans="1:13">
      <c r="A60" s="121" t="s">
        <v>1041</v>
      </c>
      <c r="B60" s="122">
        <v>100</v>
      </c>
      <c r="C60" s="122">
        <v>2000</v>
      </c>
      <c r="D60" s="123">
        <v>80</v>
      </c>
      <c r="E60" s="123">
        <f t="shared" si="4"/>
        <v>25</v>
      </c>
      <c r="F60" s="123">
        <f t="shared" si="5"/>
        <v>4000</v>
      </c>
    </row>
    <row r="62" spans="1:13">
      <c r="A62" s="8" t="s">
        <v>1042</v>
      </c>
      <c r="B62" s="120" t="s">
        <v>21</v>
      </c>
      <c r="C62" s="120" t="s">
        <v>1043</v>
      </c>
      <c r="D62" s="120" t="s">
        <v>984</v>
      </c>
      <c r="E62" s="120" t="s">
        <v>985</v>
      </c>
      <c r="F62" s="120"/>
    </row>
    <row r="63" spans="1:13">
      <c r="A63" s="121" t="s">
        <v>1044</v>
      </c>
      <c r="B63" s="122">
        <v>100</v>
      </c>
      <c r="C63" s="122">
        <v>100</v>
      </c>
      <c r="D63" s="123">
        <v>25</v>
      </c>
      <c r="E63" s="123">
        <f t="shared" ref="E63:E77" si="6">ROUND(C63/D63,1)</f>
        <v>4</v>
      </c>
      <c r="F63" s="123">
        <f t="shared" ref="F63:F77" si="7">C63*$B$1</f>
        <v>200</v>
      </c>
    </row>
    <row r="64" spans="1:13">
      <c r="A64" s="121" t="s">
        <v>1045</v>
      </c>
      <c r="B64" s="122">
        <v>200</v>
      </c>
      <c r="C64" s="122">
        <v>200</v>
      </c>
      <c r="D64" s="123">
        <v>50</v>
      </c>
      <c r="E64" s="123">
        <f t="shared" si="6"/>
        <v>4</v>
      </c>
      <c r="F64" s="123">
        <f t="shared" si="7"/>
        <v>400</v>
      </c>
      <c r="H64" s="3"/>
      <c r="I64" s="14"/>
      <c r="J64" s="14"/>
      <c r="K64" s="14"/>
      <c r="L64" s="14"/>
      <c r="M64" s="14"/>
    </row>
    <row r="65" spans="1:13">
      <c r="A65" s="121" t="s">
        <v>1046</v>
      </c>
      <c r="B65" s="122">
        <v>175</v>
      </c>
      <c r="C65" s="122">
        <v>175</v>
      </c>
      <c r="D65" s="123">
        <v>60</v>
      </c>
      <c r="E65" s="123">
        <f t="shared" si="6"/>
        <v>2.9</v>
      </c>
      <c r="F65" s="123">
        <f t="shared" si="7"/>
        <v>350</v>
      </c>
      <c r="H65" s="3"/>
      <c r="I65" s="14"/>
      <c r="J65" s="14"/>
      <c r="K65" s="14"/>
      <c r="L65" s="14"/>
      <c r="M65" s="14"/>
    </row>
    <row r="66" spans="1:13">
      <c r="A66" s="121" t="s">
        <v>1047</v>
      </c>
      <c r="B66" s="122">
        <v>250</v>
      </c>
      <c r="C66" s="122">
        <v>250</v>
      </c>
      <c r="D66" s="123">
        <v>100</v>
      </c>
      <c r="E66" s="123">
        <f t="shared" si="6"/>
        <v>2.5</v>
      </c>
      <c r="F66" s="123">
        <f t="shared" si="7"/>
        <v>500</v>
      </c>
      <c r="H66" s="3"/>
      <c r="I66" s="14"/>
      <c r="J66" s="14"/>
      <c r="K66" s="14"/>
      <c r="L66" s="14"/>
      <c r="M66" s="14"/>
    </row>
    <row r="67" spans="1:13">
      <c r="A67" s="121" t="s">
        <v>1048</v>
      </c>
      <c r="B67" s="122">
        <v>300</v>
      </c>
      <c r="C67" s="122">
        <v>300</v>
      </c>
      <c r="D67" s="123">
        <v>125</v>
      </c>
      <c r="E67" s="123">
        <f t="shared" si="6"/>
        <v>2.4</v>
      </c>
      <c r="F67" s="123">
        <f t="shared" si="7"/>
        <v>600</v>
      </c>
      <c r="H67" s="3"/>
      <c r="I67" s="14"/>
      <c r="J67" s="14"/>
      <c r="K67" s="14"/>
      <c r="L67" s="14"/>
      <c r="M67" s="14"/>
    </row>
    <row r="68" spans="1:13">
      <c r="A68" s="121" t="s">
        <v>1049</v>
      </c>
      <c r="B68" s="122">
        <v>300</v>
      </c>
      <c r="C68" s="122">
        <v>300</v>
      </c>
      <c r="D68" s="123">
        <v>200</v>
      </c>
      <c r="E68" s="123">
        <f t="shared" si="6"/>
        <v>1.5</v>
      </c>
      <c r="F68" s="123">
        <f t="shared" si="7"/>
        <v>600</v>
      </c>
      <c r="H68" s="3"/>
      <c r="I68" s="14"/>
      <c r="J68" s="14"/>
      <c r="K68" s="14"/>
      <c r="L68" s="14"/>
      <c r="M68" s="14"/>
    </row>
    <row r="69" spans="1:13">
      <c r="A69" s="121" t="s">
        <v>1050</v>
      </c>
      <c r="B69" s="122">
        <v>400</v>
      </c>
      <c r="C69" s="122">
        <v>400</v>
      </c>
      <c r="D69" s="123">
        <v>200</v>
      </c>
      <c r="E69" s="123">
        <f t="shared" si="6"/>
        <v>2</v>
      </c>
      <c r="F69" s="123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>
      <c r="A70" s="121" t="s">
        <v>1051</v>
      </c>
      <c r="B70" s="122">
        <v>75</v>
      </c>
      <c r="C70" s="122">
        <v>750</v>
      </c>
      <c r="D70" s="123">
        <v>250</v>
      </c>
      <c r="E70" s="123">
        <f t="shared" si="6"/>
        <v>3</v>
      </c>
      <c r="F70" s="123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>
      <c r="A71" s="121" t="s">
        <v>1052</v>
      </c>
      <c r="B71" s="122">
        <v>100</v>
      </c>
      <c r="C71" s="122">
        <v>100</v>
      </c>
      <c r="D71" s="123">
        <v>250</v>
      </c>
      <c r="E71" s="123">
        <f t="shared" si="6"/>
        <v>0.4</v>
      </c>
      <c r="F71" s="123">
        <f t="shared" si="7"/>
        <v>200</v>
      </c>
      <c r="H71" s="3"/>
      <c r="I71" s="14"/>
      <c r="J71" s="14"/>
      <c r="K71" s="14"/>
      <c r="L71" s="14"/>
      <c r="M71" s="14"/>
    </row>
    <row r="72" spans="1:13">
      <c r="A72" s="121" t="s">
        <v>1053</v>
      </c>
      <c r="B72" s="122">
        <v>250</v>
      </c>
      <c r="C72" s="122">
        <v>500</v>
      </c>
      <c r="D72" s="123">
        <v>30</v>
      </c>
      <c r="E72" s="123">
        <f t="shared" si="6"/>
        <v>16.7</v>
      </c>
      <c r="F72" s="123">
        <f t="shared" si="7"/>
        <v>1000</v>
      </c>
      <c r="H72" s="3"/>
      <c r="I72" s="14"/>
      <c r="J72" s="14"/>
      <c r="K72" s="14"/>
      <c r="L72" s="14"/>
      <c r="M72" s="14"/>
    </row>
    <row r="73" spans="1:13">
      <c r="A73" s="121" t="s">
        <v>1054</v>
      </c>
      <c r="B73" s="122">
        <v>200</v>
      </c>
      <c r="C73" s="122">
        <v>400</v>
      </c>
      <c r="D73" s="123">
        <v>100</v>
      </c>
      <c r="E73" s="123">
        <f t="shared" si="6"/>
        <v>4</v>
      </c>
      <c r="F73" s="123">
        <f t="shared" si="7"/>
        <v>800</v>
      </c>
      <c r="H73" s="3"/>
      <c r="I73" s="14"/>
      <c r="J73" s="14"/>
      <c r="K73" s="14"/>
      <c r="L73" s="14"/>
      <c r="M73" s="14"/>
    </row>
    <row r="74" spans="1:13">
      <c r="A74" s="121" t="s">
        <v>1055</v>
      </c>
      <c r="B74" s="122">
        <v>70</v>
      </c>
      <c r="C74" s="122">
        <f>B74*7</f>
        <v>490</v>
      </c>
      <c r="D74" s="123">
        <v>200</v>
      </c>
      <c r="E74" s="123">
        <f t="shared" si="6"/>
        <v>2.5</v>
      </c>
      <c r="F74" s="123">
        <f t="shared" si="7"/>
        <v>980</v>
      </c>
      <c r="H74" s="3"/>
      <c r="I74" s="14"/>
      <c r="J74" s="14"/>
      <c r="K74" s="14"/>
      <c r="L74" s="14"/>
      <c r="M74" s="14"/>
    </row>
    <row r="75" spans="1:13">
      <c r="A75" s="121" t="s">
        <v>1056</v>
      </c>
      <c r="B75" s="122">
        <v>75</v>
      </c>
      <c r="C75" s="122">
        <v>750</v>
      </c>
      <c r="D75" s="123">
        <v>250</v>
      </c>
      <c r="E75" s="123">
        <f t="shared" si="6"/>
        <v>3</v>
      </c>
      <c r="F75" s="123">
        <f t="shared" si="7"/>
        <v>1500</v>
      </c>
      <c r="H75" s="3"/>
      <c r="I75" s="14"/>
      <c r="J75" s="14"/>
      <c r="K75" s="14"/>
      <c r="L75" s="14"/>
      <c r="M75" s="14"/>
    </row>
    <row r="76" spans="1:13">
      <c r="A76" s="121" t="s">
        <v>1057</v>
      </c>
      <c r="B76" s="122">
        <v>100</v>
      </c>
      <c r="C76" s="122">
        <v>100</v>
      </c>
      <c r="D76" s="123">
        <v>15</v>
      </c>
      <c r="E76" s="123">
        <f t="shared" si="6"/>
        <v>6.7</v>
      </c>
      <c r="F76" s="123">
        <f t="shared" si="7"/>
        <v>200</v>
      </c>
      <c r="H76" s="3"/>
      <c r="I76" s="14"/>
      <c r="J76" s="14"/>
      <c r="K76" s="14"/>
      <c r="L76" s="14"/>
      <c r="M76" s="14"/>
    </row>
    <row r="77" spans="1:13">
      <c r="A77" s="121" t="s">
        <v>1058</v>
      </c>
      <c r="B77" s="122">
        <v>75</v>
      </c>
      <c r="C77" s="122">
        <v>1500</v>
      </c>
      <c r="D77" s="123">
        <v>250</v>
      </c>
      <c r="E77" s="123">
        <f t="shared" si="6"/>
        <v>6</v>
      </c>
      <c r="F77" s="123">
        <f t="shared" si="7"/>
        <v>3000</v>
      </c>
      <c r="H77" s="3"/>
      <c r="I77" s="14"/>
      <c r="J77" s="14"/>
      <c r="K77" s="14"/>
      <c r="L77" s="14"/>
      <c r="M77" s="14"/>
    </row>
    <row r="78" spans="1:13">
      <c r="H78" s="3"/>
      <c r="I78" s="14"/>
      <c r="J78" s="14"/>
      <c r="K78" s="14"/>
      <c r="L78" s="14"/>
      <c r="M78" s="14"/>
    </row>
    <row r="79" spans="1:13">
      <c r="A79" s="8" t="s">
        <v>1059</v>
      </c>
      <c r="B79" s="120" t="s">
        <v>21</v>
      </c>
      <c r="C79" s="120" t="s">
        <v>1043</v>
      </c>
      <c r="D79" s="120" t="s">
        <v>984</v>
      </c>
      <c r="E79" s="120" t="s">
        <v>985</v>
      </c>
      <c r="F79" s="120"/>
      <c r="H79" s="3"/>
      <c r="I79" s="14"/>
      <c r="J79" s="14"/>
      <c r="K79" s="14"/>
      <c r="L79" s="14"/>
      <c r="M79" s="14"/>
    </row>
    <row r="80" spans="1:13">
      <c r="A80" s="121" t="s">
        <v>1060</v>
      </c>
      <c r="B80" s="122">
        <v>250</v>
      </c>
      <c r="C80" s="122">
        <v>250</v>
      </c>
      <c r="D80" s="123">
        <v>75</v>
      </c>
      <c r="E80" s="123">
        <f t="shared" ref="E80:E85" si="8">ROUND(C80/D80,1)</f>
        <v>3.3</v>
      </c>
      <c r="F80" s="123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>
      <c r="A81" s="121" t="s">
        <v>624</v>
      </c>
      <c r="B81" s="122">
        <v>300</v>
      </c>
      <c r="C81" s="122">
        <v>300</v>
      </c>
      <c r="D81" s="123">
        <v>100</v>
      </c>
      <c r="E81" s="123">
        <f t="shared" si="8"/>
        <v>3</v>
      </c>
      <c r="F81" s="123">
        <f t="shared" si="9"/>
        <v>600</v>
      </c>
      <c r="H81" s="3"/>
      <c r="I81" s="14"/>
      <c r="J81" s="14"/>
      <c r="K81" s="14"/>
      <c r="L81" s="14"/>
      <c r="M81" s="14"/>
    </row>
    <row r="82" spans="1:13">
      <c r="A82" s="121" t="s">
        <v>1061</v>
      </c>
      <c r="B82" s="122">
        <v>300</v>
      </c>
      <c r="C82" s="122">
        <v>300</v>
      </c>
      <c r="D82" s="123">
        <v>100</v>
      </c>
      <c r="E82" s="123">
        <f t="shared" si="8"/>
        <v>3</v>
      </c>
      <c r="F82" s="123">
        <f t="shared" si="9"/>
        <v>600</v>
      </c>
      <c r="H82" s="3"/>
      <c r="I82" s="14"/>
      <c r="J82" s="14"/>
      <c r="K82" s="14"/>
      <c r="L82" s="14"/>
      <c r="M82" s="14"/>
    </row>
    <row r="83" spans="1:13">
      <c r="A83" s="121" t="s">
        <v>1062</v>
      </c>
      <c r="B83" s="122">
        <v>250</v>
      </c>
      <c r="C83" s="122">
        <v>500</v>
      </c>
      <c r="D83" s="123">
        <v>15</v>
      </c>
      <c r="E83" s="123">
        <f t="shared" si="8"/>
        <v>33.299999999999997</v>
      </c>
      <c r="F83" s="123">
        <f t="shared" si="9"/>
        <v>1000</v>
      </c>
      <c r="H83" s="3"/>
      <c r="I83" s="14"/>
      <c r="J83" s="14"/>
      <c r="K83" s="14"/>
      <c r="L83" s="14"/>
      <c r="M83" s="14"/>
    </row>
    <row r="84" spans="1:13">
      <c r="A84" s="121" t="s">
        <v>1063</v>
      </c>
      <c r="B84" s="122">
        <v>75</v>
      </c>
      <c r="C84" s="122">
        <v>1500</v>
      </c>
      <c r="D84" s="123">
        <v>250</v>
      </c>
      <c r="E84" s="123">
        <f t="shared" si="8"/>
        <v>6</v>
      </c>
      <c r="F84" s="123">
        <f t="shared" si="9"/>
        <v>3000</v>
      </c>
      <c r="H84" s="3"/>
      <c r="I84" s="3"/>
      <c r="J84" s="3"/>
      <c r="K84" s="3"/>
      <c r="L84" s="3"/>
      <c r="M84" s="3"/>
    </row>
    <row r="85" spans="1:13">
      <c r="A85" s="121" t="s">
        <v>1064</v>
      </c>
      <c r="B85" s="122">
        <v>250</v>
      </c>
      <c r="C85" s="122">
        <v>500</v>
      </c>
      <c r="D85" s="123">
        <v>100</v>
      </c>
      <c r="E85" s="123">
        <f t="shared" si="8"/>
        <v>5</v>
      </c>
      <c r="F85" s="123">
        <f t="shared" si="9"/>
        <v>1000</v>
      </c>
      <c r="H85" s="3"/>
      <c r="I85" s="3"/>
      <c r="J85" s="3"/>
      <c r="K85" s="3"/>
      <c r="L85" s="3"/>
      <c r="M85" s="3"/>
    </row>
    <row r="86" spans="1:13">
      <c r="H86" s="3"/>
      <c r="I86" s="3"/>
      <c r="J86" s="3"/>
      <c r="K86" s="3"/>
      <c r="L86" s="3"/>
      <c r="M86" s="3"/>
    </row>
    <row r="87" spans="1:13">
      <c r="A87" s="8" t="s">
        <v>1065</v>
      </c>
      <c r="B87" s="120" t="s">
        <v>21</v>
      </c>
      <c r="C87" s="120" t="s">
        <v>1043</v>
      </c>
      <c r="D87" s="120" t="s">
        <v>984</v>
      </c>
      <c r="E87" s="120" t="s">
        <v>985</v>
      </c>
      <c r="F87" s="120"/>
    </row>
    <row r="88" spans="1:13">
      <c r="A88" s="121" t="s">
        <v>1066</v>
      </c>
      <c r="B88" s="122">
        <v>100</v>
      </c>
      <c r="C88" s="122">
        <v>100</v>
      </c>
      <c r="D88" s="123">
        <v>25</v>
      </c>
      <c r="E88" s="123">
        <f>ROUND(C88/D88,1)</f>
        <v>4</v>
      </c>
      <c r="F88" s="123">
        <f>C88*$B$1</f>
        <v>200</v>
      </c>
    </row>
    <row r="89" spans="1:13">
      <c r="A89" s="121" t="s">
        <v>1067</v>
      </c>
      <c r="B89" s="122">
        <v>175</v>
      </c>
      <c r="C89" s="122">
        <v>175</v>
      </c>
      <c r="D89" s="123">
        <v>50</v>
      </c>
      <c r="E89" s="123">
        <f>ROUND(C89/D89,1)</f>
        <v>3.5</v>
      </c>
      <c r="F89" s="123">
        <f>C89*$B$1</f>
        <v>350</v>
      </c>
    </row>
    <row r="90" spans="1:13">
      <c r="A90" s="121" t="s">
        <v>1068</v>
      </c>
      <c r="B90" s="122">
        <v>250</v>
      </c>
      <c r="C90" s="122">
        <v>250</v>
      </c>
      <c r="D90" s="123">
        <v>100</v>
      </c>
      <c r="E90" s="123">
        <f>ROUND(C90/D90,1)</f>
        <v>2.5</v>
      </c>
      <c r="F90" s="123">
        <f>C90*$B$1</f>
        <v>500</v>
      </c>
    </row>
    <row r="91" spans="1:13">
      <c r="A91" s="121" t="s">
        <v>1069</v>
      </c>
      <c r="B91" s="122">
        <v>300</v>
      </c>
      <c r="C91" s="122">
        <v>300</v>
      </c>
      <c r="D91" s="123">
        <v>50</v>
      </c>
      <c r="E91" s="123">
        <f>ROUND(C91/D91,1)</f>
        <v>6</v>
      </c>
      <c r="F91" s="123">
        <f>C91*$B$1</f>
        <v>600</v>
      </c>
    </row>
    <row r="92" spans="1:13">
      <c r="A92" s="121" t="s">
        <v>1070</v>
      </c>
      <c r="B92" s="122">
        <v>75</v>
      </c>
      <c r="C92" s="122">
        <v>1500</v>
      </c>
      <c r="D92" s="123">
        <v>250</v>
      </c>
      <c r="E92" s="123">
        <f>ROUND(C92/D92,1)</f>
        <v>6</v>
      </c>
      <c r="F92" s="123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zoomScaleNormal="100" workbookViewId="0">
      <selection activeCell="F13" sqref="F13"/>
    </sheetView>
  </sheetViews>
  <sheetFormatPr defaultColWidth="8.7109375" defaultRowHeight="15"/>
  <sheetData>
    <row r="1" spans="1:6">
      <c r="A1" s="8" t="s">
        <v>33</v>
      </c>
      <c r="B1" s="8" t="s">
        <v>686</v>
      </c>
      <c r="C1" s="8" t="s">
        <v>687</v>
      </c>
      <c r="D1" s="8" t="s">
        <v>1071</v>
      </c>
      <c r="E1" s="8" t="s">
        <v>689</v>
      </c>
    </row>
    <row r="2" spans="1:6">
      <c r="A2" s="125">
        <v>30</v>
      </c>
      <c r="B2" s="126">
        <f>A2*0.15</f>
        <v>4.5</v>
      </c>
      <c r="C2" s="126">
        <f>A2*0.4</f>
        <v>12</v>
      </c>
      <c r="D2" s="126">
        <f>A2*0.15</f>
        <v>4.5</v>
      </c>
      <c r="E2" s="126">
        <f>A2*0.3</f>
        <v>9</v>
      </c>
    </row>
    <row r="3" spans="1:6">
      <c r="F3">
        <f>23.6+8.85</f>
        <v>32.450000000000003</v>
      </c>
    </row>
    <row r="4" spans="1:6">
      <c r="A4" s="8" t="s">
        <v>680</v>
      </c>
      <c r="B4" s="8" t="s">
        <v>686</v>
      </c>
      <c r="C4" s="8" t="s">
        <v>687</v>
      </c>
      <c r="D4" s="8" t="s">
        <v>1071</v>
      </c>
      <c r="E4" s="8" t="s">
        <v>689</v>
      </c>
    </row>
    <row r="5" spans="1:6">
      <c r="A5" s="125">
        <v>50</v>
      </c>
      <c r="B5" s="126">
        <f>A5*0.15</f>
        <v>7.5</v>
      </c>
      <c r="C5" s="126">
        <f>A5*0.4</f>
        <v>20</v>
      </c>
      <c r="D5" s="126">
        <f>A5*0.15</f>
        <v>7.5</v>
      </c>
      <c r="E5" s="126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1072</v>
      </c>
    </row>
    <row r="11" spans="1:6">
      <c r="A11">
        <v>101</v>
      </c>
      <c r="B11" t="s">
        <v>1073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1074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zoomScaleNormal="100" workbookViewId="0">
      <selection activeCell="A59" sqref="A59"/>
    </sheetView>
  </sheetViews>
  <sheetFormatPr defaultColWidth="8.7109375" defaultRowHeight="15"/>
  <cols>
    <col min="1" max="1" width="19.28515625" customWidth="1"/>
    <col min="2" max="10" width="6.7109375" customWidth="1"/>
  </cols>
  <sheetData>
    <row r="1" spans="1:11">
      <c r="A1" s="8" t="s">
        <v>941</v>
      </c>
      <c r="B1" s="8" t="s">
        <v>1075</v>
      </c>
      <c r="C1" s="8" t="s">
        <v>1076</v>
      </c>
      <c r="D1" s="8" t="s">
        <v>1077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959</v>
      </c>
      <c r="J1" s="8" t="s">
        <v>1078</v>
      </c>
      <c r="K1" s="8" t="s">
        <v>1079</v>
      </c>
    </row>
    <row r="2" spans="1:11">
      <c r="A2" s="127" t="s">
        <v>1080</v>
      </c>
      <c r="B2" s="128">
        <v>10</v>
      </c>
      <c r="C2" s="129">
        <v>10</v>
      </c>
      <c r="D2" s="129">
        <v>10</v>
      </c>
      <c r="E2" s="129">
        <v>10</v>
      </c>
      <c r="F2" s="129">
        <v>10</v>
      </c>
      <c r="G2" s="129">
        <v>10</v>
      </c>
      <c r="H2" s="129">
        <v>10</v>
      </c>
      <c r="I2" s="129">
        <v>10</v>
      </c>
      <c r="J2" s="130">
        <v>10</v>
      </c>
      <c r="K2" s="131">
        <f t="shared" ref="K2:K27" si="0">SUM(B2:J2)</f>
        <v>90</v>
      </c>
    </row>
    <row r="3" spans="1:11">
      <c r="A3" s="132" t="s">
        <v>798</v>
      </c>
      <c r="B3" s="133">
        <v>14</v>
      </c>
      <c r="C3" s="134">
        <v>8</v>
      </c>
      <c r="D3" s="134">
        <v>12</v>
      </c>
      <c r="E3" s="134">
        <v>14</v>
      </c>
      <c r="F3" s="134">
        <v>14</v>
      </c>
      <c r="G3" s="134">
        <v>8</v>
      </c>
      <c r="H3" s="134">
        <v>9</v>
      </c>
      <c r="I3" s="134">
        <v>8</v>
      </c>
      <c r="J3" s="135">
        <v>16</v>
      </c>
      <c r="K3" s="136">
        <f t="shared" si="0"/>
        <v>103</v>
      </c>
    </row>
    <row r="4" spans="1:11">
      <c r="A4" s="127" t="s">
        <v>1081</v>
      </c>
      <c r="B4" s="128">
        <v>10</v>
      </c>
      <c r="C4" s="129">
        <v>10</v>
      </c>
      <c r="D4" s="129">
        <v>14</v>
      </c>
      <c r="E4" s="129">
        <v>10</v>
      </c>
      <c r="F4" s="129">
        <v>18</v>
      </c>
      <c r="G4" s="129">
        <v>10</v>
      </c>
      <c r="H4" s="129">
        <v>8</v>
      </c>
      <c r="I4" s="129">
        <v>12</v>
      </c>
      <c r="J4" s="130">
        <v>10</v>
      </c>
      <c r="K4" s="131">
        <f t="shared" si="0"/>
        <v>102</v>
      </c>
    </row>
    <row r="5" spans="1:11">
      <c r="A5" s="132" t="s">
        <v>783</v>
      </c>
      <c r="B5" s="133">
        <v>14</v>
      </c>
      <c r="C5" s="134">
        <v>6</v>
      </c>
      <c r="D5" s="134">
        <v>13</v>
      </c>
      <c r="E5" s="134">
        <v>24</v>
      </c>
      <c r="F5" s="134">
        <v>10</v>
      </c>
      <c r="G5" s="134">
        <v>8</v>
      </c>
      <c r="H5" s="134">
        <v>6</v>
      </c>
      <c r="I5" s="134">
        <v>5</v>
      </c>
      <c r="J5" s="135">
        <v>20</v>
      </c>
      <c r="K5" s="136">
        <f t="shared" si="0"/>
        <v>106</v>
      </c>
    </row>
    <row r="6" spans="1:11">
      <c r="A6" s="127" t="s">
        <v>1082</v>
      </c>
      <c r="B6" s="128">
        <v>10</v>
      </c>
      <c r="C6" s="129">
        <v>8</v>
      </c>
      <c r="D6" s="129">
        <v>12</v>
      </c>
      <c r="E6" s="129">
        <v>12</v>
      </c>
      <c r="F6" s="129">
        <v>18</v>
      </c>
      <c r="G6" s="129">
        <v>8</v>
      </c>
      <c r="H6" s="129">
        <v>9</v>
      </c>
      <c r="I6" s="129">
        <v>11</v>
      </c>
      <c r="J6" s="130">
        <v>14</v>
      </c>
      <c r="K6" s="131">
        <f t="shared" si="0"/>
        <v>102</v>
      </c>
    </row>
    <row r="7" spans="1:11">
      <c r="A7" s="132" t="s">
        <v>1083</v>
      </c>
      <c r="B7" s="133">
        <v>12</v>
      </c>
      <c r="C7" s="134">
        <v>9</v>
      </c>
      <c r="D7" s="134">
        <v>12</v>
      </c>
      <c r="E7" s="134">
        <v>14</v>
      </c>
      <c r="F7" s="134">
        <v>18</v>
      </c>
      <c r="G7" s="134">
        <v>8</v>
      </c>
      <c r="H7" s="134">
        <v>7</v>
      </c>
      <c r="I7" s="134">
        <v>9</v>
      </c>
      <c r="J7" s="135">
        <v>15</v>
      </c>
      <c r="K7" s="136">
        <f t="shared" si="0"/>
        <v>104</v>
      </c>
    </row>
    <row r="8" spans="1:11">
      <c r="A8" s="127" t="s">
        <v>885</v>
      </c>
      <c r="B8" s="128">
        <v>10</v>
      </c>
      <c r="C8" s="129">
        <v>14</v>
      </c>
      <c r="D8" s="129">
        <v>13</v>
      </c>
      <c r="E8" s="129">
        <v>8</v>
      </c>
      <c r="F8" s="129">
        <v>13</v>
      </c>
      <c r="G8" s="129">
        <v>18</v>
      </c>
      <c r="H8" s="129">
        <v>6</v>
      </c>
      <c r="I8" s="129">
        <v>10</v>
      </c>
      <c r="J8" s="130">
        <v>9</v>
      </c>
      <c r="K8" s="131">
        <f t="shared" si="0"/>
        <v>101</v>
      </c>
    </row>
    <row r="9" spans="1:11">
      <c r="A9" s="132" t="s">
        <v>1084</v>
      </c>
      <c r="B9" s="133">
        <v>13</v>
      </c>
      <c r="C9" s="134">
        <v>8</v>
      </c>
      <c r="D9" s="134">
        <v>12</v>
      </c>
      <c r="E9" s="134">
        <v>14</v>
      </c>
      <c r="F9" s="134">
        <v>18</v>
      </c>
      <c r="G9" s="134">
        <v>7</v>
      </c>
      <c r="H9" s="134">
        <v>9</v>
      </c>
      <c r="I9" s="134">
        <v>10</v>
      </c>
      <c r="J9" s="135">
        <v>17</v>
      </c>
      <c r="K9" s="136">
        <f t="shared" si="0"/>
        <v>108</v>
      </c>
    </row>
    <row r="10" spans="1:11">
      <c r="A10" s="127" t="s">
        <v>1085</v>
      </c>
      <c r="B10" s="128">
        <v>14</v>
      </c>
      <c r="C10" s="129">
        <v>7</v>
      </c>
      <c r="D10" s="129">
        <v>12</v>
      </c>
      <c r="E10" s="129">
        <v>18</v>
      </c>
      <c r="F10" s="129">
        <v>10</v>
      </c>
      <c r="G10" s="129">
        <v>8</v>
      </c>
      <c r="H10" s="129">
        <v>9</v>
      </c>
      <c r="I10" s="129">
        <v>11</v>
      </c>
      <c r="J10" s="130">
        <v>14</v>
      </c>
      <c r="K10" s="131">
        <f t="shared" si="0"/>
        <v>103</v>
      </c>
    </row>
    <row r="11" spans="1:11">
      <c r="A11" s="132" t="s">
        <v>1086</v>
      </c>
      <c r="B11" s="133">
        <v>14</v>
      </c>
      <c r="C11" s="134">
        <v>10</v>
      </c>
      <c r="D11" s="134">
        <v>12</v>
      </c>
      <c r="E11" s="134">
        <v>20</v>
      </c>
      <c r="F11" s="134">
        <v>10</v>
      </c>
      <c r="G11" s="134">
        <v>8</v>
      </c>
      <c r="H11" s="134">
        <v>9</v>
      </c>
      <c r="I11" s="134">
        <v>8</v>
      </c>
      <c r="J11" s="135">
        <v>15</v>
      </c>
      <c r="K11" s="136">
        <f t="shared" si="0"/>
        <v>106</v>
      </c>
    </row>
    <row r="12" spans="1:11">
      <c r="A12" s="127" t="s">
        <v>1087</v>
      </c>
      <c r="B12" s="128">
        <v>12</v>
      </c>
      <c r="C12" s="129">
        <v>10</v>
      </c>
      <c r="D12" s="129">
        <v>12</v>
      </c>
      <c r="E12" s="129">
        <v>16</v>
      </c>
      <c r="F12" s="129">
        <v>16</v>
      </c>
      <c r="G12" s="129">
        <v>7</v>
      </c>
      <c r="H12" s="129">
        <v>8</v>
      </c>
      <c r="I12" s="129">
        <v>7</v>
      </c>
      <c r="J12" s="130">
        <v>12</v>
      </c>
      <c r="K12" s="131">
        <f t="shared" si="0"/>
        <v>100</v>
      </c>
    </row>
    <row r="13" spans="1:11">
      <c r="A13" s="132" t="s">
        <v>1088</v>
      </c>
      <c r="B13" s="133">
        <v>12</v>
      </c>
      <c r="C13" s="134">
        <v>10</v>
      </c>
      <c r="D13" s="134">
        <v>13</v>
      </c>
      <c r="E13" s="134">
        <v>12</v>
      </c>
      <c r="F13" s="134">
        <v>18</v>
      </c>
      <c r="G13" s="134">
        <v>8</v>
      </c>
      <c r="H13" s="134">
        <v>16</v>
      </c>
      <c r="I13" s="134">
        <v>10</v>
      </c>
      <c r="J13" s="135">
        <v>5</v>
      </c>
      <c r="K13" s="136">
        <f t="shared" si="0"/>
        <v>104</v>
      </c>
    </row>
    <row r="14" spans="1:11">
      <c r="A14" s="127" t="s">
        <v>820</v>
      </c>
      <c r="B14" s="128">
        <v>10</v>
      </c>
      <c r="C14" s="129">
        <v>10</v>
      </c>
      <c r="D14" s="129">
        <v>8</v>
      </c>
      <c r="E14" s="129">
        <v>13</v>
      </c>
      <c r="F14" s="129">
        <v>16</v>
      </c>
      <c r="G14" s="129">
        <v>7</v>
      </c>
      <c r="H14" s="129">
        <v>15</v>
      </c>
      <c r="I14" s="129">
        <v>6</v>
      </c>
      <c r="J14" s="130">
        <v>16</v>
      </c>
      <c r="K14" s="131">
        <f t="shared" si="0"/>
        <v>101</v>
      </c>
    </row>
    <row r="15" spans="1:11">
      <c r="A15" s="132" t="s">
        <v>1089</v>
      </c>
      <c r="B15" s="133">
        <v>14</v>
      </c>
      <c r="C15" s="134">
        <v>10</v>
      </c>
      <c r="D15" s="134">
        <v>10</v>
      </c>
      <c r="E15" s="134">
        <v>17</v>
      </c>
      <c r="F15" s="134">
        <v>14</v>
      </c>
      <c r="G15" s="134">
        <v>8</v>
      </c>
      <c r="H15" s="134">
        <v>6</v>
      </c>
      <c r="I15" s="134">
        <v>10</v>
      </c>
      <c r="J15" s="135">
        <v>18</v>
      </c>
      <c r="K15" s="136">
        <f t="shared" si="0"/>
        <v>107</v>
      </c>
    </row>
    <row r="16" spans="1:11">
      <c r="A16" s="127" t="s">
        <v>1090</v>
      </c>
      <c r="B16" s="128">
        <v>13</v>
      </c>
      <c r="C16" s="129">
        <v>8</v>
      </c>
      <c r="D16" s="129">
        <v>12</v>
      </c>
      <c r="E16" s="129">
        <v>10</v>
      </c>
      <c r="F16" s="129">
        <v>16</v>
      </c>
      <c r="G16" s="129">
        <v>8</v>
      </c>
      <c r="H16" s="129">
        <v>8</v>
      </c>
      <c r="I16" s="129">
        <v>19</v>
      </c>
      <c r="J16" s="130">
        <v>8</v>
      </c>
      <c r="K16" s="131">
        <f t="shared" si="0"/>
        <v>102</v>
      </c>
    </row>
    <row r="17" spans="1:11">
      <c r="A17" s="132" t="s">
        <v>1091</v>
      </c>
      <c r="B17" s="133">
        <v>10</v>
      </c>
      <c r="C17" s="134">
        <v>7</v>
      </c>
      <c r="D17" s="134">
        <v>10</v>
      </c>
      <c r="E17" s="134">
        <v>12</v>
      </c>
      <c r="F17" s="134">
        <v>18</v>
      </c>
      <c r="G17" s="134">
        <v>10</v>
      </c>
      <c r="H17" s="134">
        <v>10</v>
      </c>
      <c r="I17" s="134">
        <v>18</v>
      </c>
      <c r="J17" s="135">
        <v>13</v>
      </c>
      <c r="K17" s="136">
        <f t="shared" si="0"/>
        <v>108</v>
      </c>
    </row>
    <row r="18" spans="1:11">
      <c r="A18" s="127" t="s">
        <v>1092</v>
      </c>
      <c r="B18" s="128">
        <v>15</v>
      </c>
      <c r="C18" s="129">
        <v>10</v>
      </c>
      <c r="D18" s="129">
        <v>15</v>
      </c>
      <c r="E18" s="129">
        <v>15</v>
      </c>
      <c r="F18" s="129">
        <v>15</v>
      </c>
      <c r="G18" s="129">
        <v>7</v>
      </c>
      <c r="H18" s="129">
        <v>8</v>
      </c>
      <c r="I18" s="129">
        <v>10</v>
      </c>
      <c r="J18" s="130">
        <v>10</v>
      </c>
      <c r="K18" s="131">
        <f t="shared" si="0"/>
        <v>105</v>
      </c>
    </row>
    <row r="19" spans="1:11">
      <c r="A19" s="132" t="s">
        <v>1093</v>
      </c>
      <c r="B19" s="133">
        <v>10</v>
      </c>
      <c r="C19" s="134">
        <v>10</v>
      </c>
      <c r="D19" s="134">
        <v>14</v>
      </c>
      <c r="E19" s="134">
        <v>10</v>
      </c>
      <c r="F19" s="134">
        <v>24</v>
      </c>
      <c r="G19" s="134">
        <v>11</v>
      </c>
      <c r="H19" s="134">
        <v>10</v>
      </c>
      <c r="I19" s="134">
        <v>9</v>
      </c>
      <c r="J19" s="135">
        <v>8</v>
      </c>
      <c r="K19" s="136">
        <f t="shared" si="0"/>
        <v>106</v>
      </c>
    </row>
    <row r="20" spans="1:11">
      <c r="A20" s="127" t="s">
        <v>902</v>
      </c>
      <c r="B20" s="128">
        <v>10</v>
      </c>
      <c r="C20" s="129">
        <v>16</v>
      </c>
      <c r="D20" s="129">
        <v>12</v>
      </c>
      <c r="E20" s="129">
        <v>8</v>
      </c>
      <c r="F20" s="129">
        <v>10</v>
      </c>
      <c r="G20" s="129">
        <v>20</v>
      </c>
      <c r="H20" s="129">
        <v>8</v>
      </c>
      <c r="I20" s="129">
        <v>10</v>
      </c>
      <c r="J20" s="130">
        <v>10</v>
      </c>
      <c r="K20" s="131">
        <f t="shared" si="0"/>
        <v>104</v>
      </c>
    </row>
    <row r="21" spans="1:11">
      <c r="A21" s="132" t="s">
        <v>894</v>
      </c>
      <c r="B21" s="133">
        <v>9</v>
      </c>
      <c r="C21" s="134">
        <v>15</v>
      </c>
      <c r="D21" s="134">
        <v>10</v>
      </c>
      <c r="E21" s="134">
        <v>10</v>
      </c>
      <c r="F21" s="134">
        <v>10</v>
      </c>
      <c r="G21" s="134">
        <v>16</v>
      </c>
      <c r="H21" s="134">
        <v>16</v>
      </c>
      <c r="I21" s="134">
        <v>10</v>
      </c>
      <c r="J21" s="135">
        <v>8</v>
      </c>
      <c r="K21" s="136">
        <f t="shared" si="0"/>
        <v>104</v>
      </c>
    </row>
    <row r="22" spans="1:11">
      <c r="A22" s="127" t="s">
        <v>877</v>
      </c>
      <c r="B22" s="128">
        <v>12</v>
      </c>
      <c r="C22" s="129">
        <v>16</v>
      </c>
      <c r="D22" s="129">
        <v>10</v>
      </c>
      <c r="E22" s="129">
        <v>12</v>
      </c>
      <c r="F22" s="129">
        <v>8</v>
      </c>
      <c r="G22" s="129">
        <v>7</v>
      </c>
      <c r="H22" s="129">
        <v>20</v>
      </c>
      <c r="I22" s="129">
        <v>8</v>
      </c>
      <c r="J22" s="130">
        <v>11</v>
      </c>
      <c r="K22" s="131">
        <f t="shared" si="0"/>
        <v>104</v>
      </c>
    </row>
    <row r="23" spans="1:11">
      <c r="A23" s="132" t="s">
        <v>1094</v>
      </c>
      <c r="B23" s="133">
        <v>9</v>
      </c>
      <c r="C23" s="134">
        <v>16</v>
      </c>
      <c r="D23" s="134">
        <v>12</v>
      </c>
      <c r="E23" s="134">
        <v>12</v>
      </c>
      <c r="F23" s="134">
        <v>12</v>
      </c>
      <c r="G23" s="134">
        <v>8</v>
      </c>
      <c r="H23" s="134">
        <v>20</v>
      </c>
      <c r="I23" s="134">
        <v>8</v>
      </c>
      <c r="J23" s="135">
        <v>9</v>
      </c>
      <c r="K23" s="136">
        <f t="shared" si="0"/>
        <v>106</v>
      </c>
    </row>
    <row r="24" spans="1:11">
      <c r="A24" s="127" t="s">
        <v>1095</v>
      </c>
      <c r="B24" s="128">
        <v>9</v>
      </c>
      <c r="C24" s="129">
        <v>15</v>
      </c>
      <c r="D24" s="129">
        <v>10</v>
      </c>
      <c r="E24" s="129">
        <v>10</v>
      </c>
      <c r="F24" s="129">
        <v>11</v>
      </c>
      <c r="G24" s="129">
        <v>17</v>
      </c>
      <c r="H24" s="129">
        <v>14</v>
      </c>
      <c r="I24" s="129">
        <v>8</v>
      </c>
      <c r="J24" s="130">
        <v>8</v>
      </c>
      <c r="K24" s="131">
        <f t="shared" si="0"/>
        <v>102</v>
      </c>
    </row>
    <row r="25" spans="1:11">
      <c r="A25" s="132" t="s">
        <v>1096</v>
      </c>
      <c r="B25" s="133">
        <v>9</v>
      </c>
      <c r="C25" s="134">
        <v>14</v>
      </c>
      <c r="D25" s="134">
        <v>9</v>
      </c>
      <c r="E25" s="134">
        <v>11</v>
      </c>
      <c r="F25" s="134">
        <v>12</v>
      </c>
      <c r="G25" s="134">
        <v>16</v>
      </c>
      <c r="H25" s="134">
        <v>16</v>
      </c>
      <c r="I25" s="134">
        <v>8</v>
      </c>
      <c r="J25" s="135">
        <v>8</v>
      </c>
      <c r="K25" s="136">
        <f t="shared" si="0"/>
        <v>103</v>
      </c>
    </row>
    <row r="26" spans="1:11">
      <c r="A26" s="132" t="s">
        <v>1097</v>
      </c>
      <c r="B26" s="133">
        <v>8</v>
      </c>
      <c r="C26" s="134">
        <v>15</v>
      </c>
      <c r="D26" s="134">
        <v>10</v>
      </c>
      <c r="E26" s="134">
        <v>12</v>
      </c>
      <c r="F26" s="134">
        <v>11</v>
      </c>
      <c r="G26" s="134">
        <v>14</v>
      </c>
      <c r="H26" s="134">
        <v>17</v>
      </c>
      <c r="I26" s="134">
        <v>10</v>
      </c>
      <c r="J26" s="135">
        <v>10</v>
      </c>
      <c r="K26" s="136">
        <f t="shared" si="0"/>
        <v>107</v>
      </c>
    </row>
    <row r="27" spans="1:11">
      <c r="A27" s="127" t="s">
        <v>717</v>
      </c>
      <c r="B27" s="128">
        <v>10</v>
      </c>
      <c r="C27" s="129">
        <v>10</v>
      </c>
      <c r="D27" s="129">
        <v>8</v>
      </c>
      <c r="E27" s="129">
        <v>28</v>
      </c>
      <c r="F27" s="129">
        <v>7</v>
      </c>
      <c r="G27" s="129">
        <v>4</v>
      </c>
      <c r="H27" s="129">
        <v>12</v>
      </c>
      <c r="I27" s="129">
        <v>5</v>
      </c>
      <c r="J27" s="130">
        <v>26</v>
      </c>
      <c r="K27" s="131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0"/>
  <sheetViews>
    <sheetView topLeftCell="A16" zoomScaleNormal="100" workbookViewId="0">
      <selection activeCell="P48" sqref="P48"/>
    </sheetView>
  </sheetViews>
  <sheetFormatPr defaultColWidth="8.7109375" defaultRowHeight="15"/>
  <cols>
    <col min="14" max="14" width="11.28515625" customWidth="1"/>
  </cols>
  <sheetData>
    <row r="1" spans="1:14">
      <c r="A1" s="137" t="s">
        <v>4</v>
      </c>
      <c r="B1" s="137"/>
    </row>
    <row r="2" spans="1:14">
      <c r="A2" s="16">
        <v>0</v>
      </c>
      <c r="B2" s="11"/>
      <c r="M2" s="138">
        <f>(N49-N39)/(ROW(N49)-ROW(N39))</f>
        <v>2.9999999999999982E-2</v>
      </c>
      <c r="N2" t="s">
        <v>1098</v>
      </c>
    </row>
    <row r="3" spans="1:14">
      <c r="A3" s="17">
        <v>0</v>
      </c>
      <c r="B3" s="139">
        <v>1</v>
      </c>
      <c r="M3" s="138">
        <f>(N54-N49)/(ROW(N54)-ROW(N49))</f>
        <v>-0.27999999999999997</v>
      </c>
      <c r="N3" t="s">
        <v>1099</v>
      </c>
    </row>
    <row r="4" spans="1:14">
      <c r="A4" s="17">
        <v>1</v>
      </c>
      <c r="B4" s="28">
        <f t="shared" ref="B4:B12" si="0">B3+$M$2</f>
        <v>1.03</v>
      </c>
    </row>
    <row r="5" spans="1:14">
      <c r="A5" s="17">
        <v>2</v>
      </c>
      <c r="B5" s="28">
        <f t="shared" si="0"/>
        <v>1.06</v>
      </c>
    </row>
    <row r="6" spans="1:14">
      <c r="A6" s="17">
        <v>3</v>
      </c>
      <c r="B6" s="28">
        <f t="shared" si="0"/>
        <v>1.0900000000000001</v>
      </c>
    </row>
    <row r="7" spans="1:14">
      <c r="A7" s="17">
        <v>4</v>
      </c>
      <c r="B7" s="28">
        <f t="shared" si="0"/>
        <v>1.1200000000000001</v>
      </c>
    </row>
    <row r="8" spans="1:14">
      <c r="A8" s="17">
        <v>5</v>
      </c>
      <c r="B8" s="28">
        <f t="shared" si="0"/>
        <v>1.1500000000000001</v>
      </c>
    </row>
    <row r="9" spans="1:14">
      <c r="A9" s="17">
        <v>6</v>
      </c>
      <c r="B9" s="28">
        <f t="shared" si="0"/>
        <v>1.1800000000000002</v>
      </c>
    </row>
    <row r="10" spans="1:14">
      <c r="A10" s="17">
        <v>7</v>
      </c>
      <c r="B10" s="28">
        <f t="shared" si="0"/>
        <v>1.2100000000000002</v>
      </c>
    </row>
    <row r="11" spans="1:14">
      <c r="A11" s="17">
        <v>8</v>
      </c>
      <c r="B11" s="28">
        <f t="shared" si="0"/>
        <v>1.2400000000000002</v>
      </c>
    </row>
    <row r="12" spans="1:14">
      <c r="A12" s="17">
        <v>9</v>
      </c>
      <c r="B12" s="28">
        <f t="shared" si="0"/>
        <v>1.2700000000000002</v>
      </c>
    </row>
    <row r="13" spans="1:14">
      <c r="A13" s="17">
        <v>10</v>
      </c>
      <c r="B13" s="139">
        <v>1.5</v>
      </c>
    </row>
    <row r="14" spans="1:14">
      <c r="A14" s="17">
        <v>11</v>
      </c>
      <c r="B14" s="28">
        <f>B13+$M$3</f>
        <v>1.22</v>
      </c>
    </row>
    <row r="15" spans="1:14">
      <c r="A15" s="17">
        <v>12</v>
      </c>
      <c r="B15" s="28">
        <f>B14+$M$3</f>
        <v>0.94</v>
      </c>
    </row>
    <row r="16" spans="1:14">
      <c r="A16" s="17">
        <v>13</v>
      </c>
      <c r="B16" s="28">
        <f>B15+$M$3</f>
        <v>0.65999999999999992</v>
      </c>
    </row>
    <row r="17" spans="1:11">
      <c r="A17" s="17">
        <v>14</v>
      </c>
      <c r="B17" s="28">
        <f>B16+$M$3</f>
        <v>0.37999999999999995</v>
      </c>
    </row>
    <row r="18" spans="1:11">
      <c r="A18" s="17">
        <v>15</v>
      </c>
      <c r="B18" s="139">
        <v>2</v>
      </c>
    </row>
    <row r="19" spans="1:11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37" t="s">
        <v>4</v>
      </c>
      <c r="N37" s="137"/>
      <c r="O37" s="137" t="s">
        <v>5</v>
      </c>
      <c r="P37" s="137"/>
      <c r="Q37" s="140"/>
      <c r="R37" s="140"/>
    </row>
    <row r="38" spans="1:18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40"/>
    </row>
    <row r="39" spans="1:18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41">
        <v>1.1000000000000001</v>
      </c>
      <c r="O39" s="17">
        <v>0</v>
      </c>
      <c r="P39" s="141">
        <v>1.05</v>
      </c>
      <c r="Q39" s="142"/>
      <c r="R39" s="15"/>
    </row>
    <row r="40" spans="1:18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42"/>
      <c r="R40" s="15"/>
    </row>
    <row r="41" spans="1:18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42"/>
      <c r="R41" s="15"/>
    </row>
    <row r="42" spans="1:18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42"/>
      <c r="R42" s="15"/>
    </row>
    <row r="43" spans="1:18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42"/>
      <c r="R43" s="15"/>
    </row>
    <row r="44" spans="1:18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42"/>
      <c r="R44" s="15"/>
    </row>
    <row r="45" spans="1:18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42"/>
      <c r="R45" s="15"/>
    </row>
    <row r="46" spans="1:18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42"/>
      <c r="R46" s="15"/>
    </row>
    <row r="47" spans="1:18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42"/>
      <c r="R47" s="15"/>
    </row>
    <row r="48" spans="1:18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42"/>
      <c r="R48" s="15"/>
    </row>
    <row r="49" spans="1:18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43">
        <v>1.4</v>
      </c>
      <c r="O49" s="17">
        <v>10</v>
      </c>
      <c r="P49" s="143">
        <v>1.35</v>
      </c>
      <c r="Q49" s="142"/>
      <c r="R49" s="15"/>
    </row>
    <row r="50" spans="1:18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44"/>
      <c r="O50" s="17"/>
      <c r="P50" s="144"/>
      <c r="Q50" s="142"/>
      <c r="R50" s="15"/>
    </row>
    <row r="51" spans="1:18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44"/>
      <c r="O51" s="17"/>
      <c r="P51" s="144"/>
      <c r="Q51" s="142"/>
      <c r="R51" s="15"/>
    </row>
    <row r="52" spans="1:18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44"/>
      <c r="O52" s="17"/>
      <c r="P52" s="144"/>
      <c r="Q52" s="142"/>
      <c r="R52" s="15"/>
    </row>
    <row r="53" spans="1:18">
      <c r="F53" s="3"/>
      <c r="G53" s="14"/>
      <c r="H53" s="14"/>
      <c r="I53" s="14"/>
      <c r="J53" s="14"/>
      <c r="K53" s="14"/>
      <c r="M53" s="17"/>
      <c r="N53" s="144"/>
      <c r="O53" s="17"/>
      <c r="P53" s="144"/>
      <c r="Q53" s="142"/>
      <c r="R53" s="15"/>
    </row>
    <row r="54" spans="1:18">
      <c r="A54" s="14"/>
      <c r="B54" s="140"/>
      <c r="C54" s="15"/>
      <c r="D54" s="15"/>
      <c r="E54" s="15"/>
      <c r="F54" s="15"/>
      <c r="G54" s="140"/>
      <c r="H54" s="15"/>
      <c r="I54" s="15"/>
      <c r="J54" s="15"/>
      <c r="K54" s="15"/>
      <c r="M54" s="17"/>
      <c r="N54" s="141"/>
      <c r="O54" s="17"/>
      <c r="P54" s="141"/>
      <c r="Q54" s="142"/>
      <c r="R54" s="15"/>
    </row>
    <row r="55" spans="1:18">
      <c r="A55" s="142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>
      <c r="A56" s="142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>
      <c r="A57" s="142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>
      <c r="A58" s="142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>
      <c r="A59" s="142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>
      <c r="A60" s="142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>
      <c r="A61" s="142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>
      <c r="A62" s="142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>
      <c r="A63" s="142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>
      <c r="A64" s="142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>
      <c r="A65" s="142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>
      <c r="A66" s="142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>
      <c r="A67" s="142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>
      <c r="A68" s="142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>
      <c r="A69" s="142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05"/>
  <sheetViews>
    <sheetView topLeftCell="A61" zoomScaleNormal="100" workbookViewId="0">
      <selection activeCell="W77" sqref="W77"/>
    </sheetView>
  </sheetViews>
  <sheetFormatPr defaultColWidth="11.5703125" defaultRowHeight="1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>
      <c r="A1" s="214" t="s">
        <v>1100</v>
      </c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</row>
    <row r="2" spans="1:24">
      <c r="A2" s="215" t="s">
        <v>19</v>
      </c>
      <c r="B2" s="215"/>
      <c r="C2" s="215"/>
      <c r="D2" s="215" t="s">
        <v>1101</v>
      </c>
      <c r="E2" s="215"/>
      <c r="F2" s="215"/>
      <c r="G2" s="215"/>
      <c r="H2" s="215"/>
      <c r="I2" s="215"/>
      <c r="J2" s="215"/>
      <c r="K2" s="215" t="s">
        <v>1102</v>
      </c>
      <c r="L2" s="215"/>
      <c r="M2" s="215"/>
      <c r="N2" s="215"/>
      <c r="O2" s="215"/>
      <c r="P2" s="215"/>
      <c r="Q2" s="215" t="s">
        <v>1103</v>
      </c>
      <c r="R2" s="215"/>
      <c r="S2" s="215"/>
      <c r="T2" s="215"/>
      <c r="U2" s="215"/>
      <c r="V2" s="215"/>
      <c r="W2" s="215" t="s">
        <v>1104</v>
      </c>
      <c r="X2" s="215" t="s">
        <v>950</v>
      </c>
    </row>
    <row r="3" spans="1:24">
      <c r="A3" s="215"/>
      <c r="B3" s="215"/>
      <c r="C3" s="215"/>
      <c r="D3" s="97" t="s">
        <v>943</v>
      </c>
      <c r="E3" s="97" t="s">
        <v>944</v>
      </c>
      <c r="F3" s="97" t="s">
        <v>945</v>
      </c>
      <c r="G3" s="97" t="s">
        <v>946</v>
      </c>
      <c r="H3" s="97" t="s">
        <v>13</v>
      </c>
      <c r="I3" s="145" t="s">
        <v>947</v>
      </c>
      <c r="J3" s="145" t="s">
        <v>33</v>
      </c>
      <c r="K3" s="97" t="s">
        <v>943</v>
      </c>
      <c r="L3" s="97" t="s">
        <v>944</v>
      </c>
      <c r="M3" s="97" t="s">
        <v>945</v>
      </c>
      <c r="N3" s="97" t="s">
        <v>946</v>
      </c>
      <c r="O3" s="97" t="s">
        <v>13</v>
      </c>
      <c r="P3" s="145" t="s">
        <v>947</v>
      </c>
      <c r="Q3" s="97" t="s">
        <v>943</v>
      </c>
      <c r="R3" s="97" t="s">
        <v>944</v>
      </c>
      <c r="S3" s="97" t="s">
        <v>945</v>
      </c>
      <c r="T3" s="97" t="s">
        <v>946</v>
      </c>
      <c r="U3" s="97" t="s">
        <v>13</v>
      </c>
      <c r="V3" s="145" t="s">
        <v>947</v>
      </c>
      <c r="W3" s="215"/>
      <c r="X3" s="215"/>
    </row>
    <row r="4" spans="1:24">
      <c r="A4" s="216" t="s">
        <v>397</v>
      </c>
      <c r="B4" s="216"/>
      <c r="C4" s="216"/>
      <c r="D4" s="102">
        <v>55</v>
      </c>
      <c r="E4" s="39">
        <v>40</v>
      </c>
      <c r="F4" s="39">
        <v>20</v>
      </c>
      <c r="G4" s="39">
        <v>40</v>
      </c>
      <c r="H4" s="39">
        <v>40</v>
      </c>
      <c r="I4" s="146">
        <v>65</v>
      </c>
      <c r="J4" s="103">
        <v>12</v>
      </c>
      <c r="K4" s="104">
        <v>100</v>
      </c>
      <c r="L4" s="105">
        <v>80</v>
      </c>
      <c r="M4" s="105">
        <v>30</v>
      </c>
      <c r="N4" s="105">
        <v>60</v>
      </c>
      <c r="O4" s="105">
        <v>50</v>
      </c>
      <c r="P4" s="147">
        <v>75</v>
      </c>
      <c r="Q4" s="102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46">
        <f t="shared" si="0"/>
        <v>10</v>
      </c>
      <c r="W4" s="106">
        <f>(K4+L4+M4+N4+O4)-(D4+E4+F4+G4+H4)</f>
        <v>125</v>
      </c>
      <c r="X4" s="107"/>
    </row>
    <row r="6" spans="1:24">
      <c r="A6" s="214" t="s">
        <v>378</v>
      </c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</row>
    <row r="7" spans="1:24">
      <c r="A7" s="215" t="s">
        <v>19</v>
      </c>
      <c r="B7" s="215"/>
      <c r="C7" s="215"/>
      <c r="D7" s="215" t="s">
        <v>1101</v>
      </c>
      <c r="E7" s="215"/>
      <c r="F7" s="215"/>
      <c r="G7" s="215"/>
      <c r="H7" s="215"/>
      <c r="I7" s="215"/>
      <c r="J7" s="215"/>
      <c r="K7" s="215" t="s">
        <v>1102</v>
      </c>
      <c r="L7" s="215"/>
      <c r="M7" s="215"/>
      <c r="N7" s="215"/>
      <c r="O7" s="215"/>
      <c r="P7" s="215"/>
      <c r="Q7" s="215" t="s">
        <v>1103</v>
      </c>
      <c r="R7" s="215"/>
      <c r="S7" s="215"/>
      <c r="T7" s="215"/>
      <c r="U7" s="215"/>
      <c r="V7" s="215"/>
      <c r="W7" s="215" t="s">
        <v>1104</v>
      </c>
      <c r="X7" s="215" t="s">
        <v>950</v>
      </c>
    </row>
    <row r="8" spans="1:24">
      <c r="A8" s="215"/>
      <c r="B8" s="215"/>
      <c r="C8" s="215"/>
      <c r="D8" s="97" t="s">
        <v>943</v>
      </c>
      <c r="E8" s="97" t="s">
        <v>944</v>
      </c>
      <c r="F8" s="97" t="s">
        <v>945</v>
      </c>
      <c r="G8" s="97" t="s">
        <v>946</v>
      </c>
      <c r="H8" s="97" t="s">
        <v>13</v>
      </c>
      <c r="I8" s="145" t="s">
        <v>947</v>
      </c>
      <c r="J8" s="145" t="s">
        <v>33</v>
      </c>
      <c r="K8" s="97" t="s">
        <v>943</v>
      </c>
      <c r="L8" s="97" t="s">
        <v>944</v>
      </c>
      <c r="M8" s="97" t="s">
        <v>945</v>
      </c>
      <c r="N8" s="97" t="s">
        <v>946</v>
      </c>
      <c r="O8" s="97" t="s">
        <v>13</v>
      </c>
      <c r="P8" s="145" t="s">
        <v>947</v>
      </c>
      <c r="Q8" s="97" t="s">
        <v>943</v>
      </c>
      <c r="R8" s="97" t="s">
        <v>944</v>
      </c>
      <c r="S8" s="97" t="s">
        <v>945</v>
      </c>
      <c r="T8" s="97" t="s">
        <v>946</v>
      </c>
      <c r="U8" s="97" t="s">
        <v>13</v>
      </c>
      <c r="V8" s="145" t="s">
        <v>947</v>
      </c>
      <c r="W8" s="215"/>
      <c r="X8" s="215"/>
    </row>
    <row r="9" spans="1:24">
      <c r="A9" s="216" t="s">
        <v>385</v>
      </c>
      <c r="B9" s="216"/>
      <c r="C9" s="216"/>
      <c r="D9" s="102">
        <v>80</v>
      </c>
      <c r="E9" s="39">
        <v>90</v>
      </c>
      <c r="F9" s="39">
        <v>90</v>
      </c>
      <c r="G9" s="39">
        <v>90</v>
      </c>
      <c r="H9" s="39">
        <v>90</v>
      </c>
      <c r="I9" s="146">
        <v>50</v>
      </c>
      <c r="J9" s="103">
        <v>1</v>
      </c>
      <c r="K9" s="104">
        <v>100</v>
      </c>
      <c r="L9" s="105">
        <v>100</v>
      </c>
      <c r="M9" s="105">
        <v>100</v>
      </c>
      <c r="N9" s="105">
        <v>100</v>
      </c>
      <c r="O9" s="105">
        <v>100</v>
      </c>
      <c r="P9" s="147">
        <v>50</v>
      </c>
      <c r="Q9" s="102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46">
        <f t="shared" si="1"/>
        <v>0</v>
      </c>
      <c r="W9" s="106">
        <f>(K9+L9+M9+N9+O9)-(D9+E9+F9+G9+H9)</f>
        <v>60</v>
      </c>
      <c r="X9" s="107"/>
    </row>
    <row r="11" spans="1:24">
      <c r="A11" s="214" t="s">
        <v>95</v>
      </c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</row>
    <row r="12" spans="1:24">
      <c r="A12" s="215" t="s">
        <v>19</v>
      </c>
      <c r="B12" s="215"/>
      <c r="C12" s="215"/>
      <c r="D12" s="215" t="s">
        <v>1101</v>
      </c>
      <c r="E12" s="215"/>
      <c r="F12" s="215"/>
      <c r="G12" s="215"/>
      <c r="H12" s="215"/>
      <c r="I12" s="215"/>
      <c r="J12" s="215"/>
      <c r="K12" s="215" t="s">
        <v>1102</v>
      </c>
      <c r="L12" s="215"/>
      <c r="M12" s="215"/>
      <c r="N12" s="215"/>
      <c r="O12" s="215"/>
      <c r="P12" s="215"/>
      <c r="Q12" s="215" t="s">
        <v>1103</v>
      </c>
      <c r="R12" s="215"/>
      <c r="S12" s="215"/>
      <c r="T12" s="215"/>
      <c r="U12" s="215"/>
      <c r="V12" s="215"/>
      <c r="W12" s="215" t="s">
        <v>1104</v>
      </c>
      <c r="X12" s="215" t="s">
        <v>950</v>
      </c>
    </row>
    <row r="13" spans="1:24">
      <c r="A13" s="215"/>
      <c r="B13" s="215"/>
      <c r="C13" s="215"/>
      <c r="D13" s="97" t="s">
        <v>943</v>
      </c>
      <c r="E13" s="97" t="s">
        <v>944</v>
      </c>
      <c r="F13" s="97" t="s">
        <v>945</v>
      </c>
      <c r="G13" s="97" t="s">
        <v>946</v>
      </c>
      <c r="H13" s="97" t="s">
        <v>13</v>
      </c>
      <c r="I13" s="145" t="s">
        <v>947</v>
      </c>
      <c r="J13" s="145" t="s">
        <v>33</v>
      </c>
      <c r="K13" s="97" t="s">
        <v>943</v>
      </c>
      <c r="L13" s="97" t="s">
        <v>944</v>
      </c>
      <c r="M13" s="97" t="s">
        <v>945</v>
      </c>
      <c r="N13" s="97" t="s">
        <v>946</v>
      </c>
      <c r="O13" s="97" t="s">
        <v>13</v>
      </c>
      <c r="P13" s="145" t="s">
        <v>947</v>
      </c>
      <c r="Q13" s="97" t="s">
        <v>943</v>
      </c>
      <c r="R13" s="97" t="s">
        <v>944</v>
      </c>
      <c r="S13" s="97" t="s">
        <v>945</v>
      </c>
      <c r="T13" s="97" t="s">
        <v>946</v>
      </c>
      <c r="U13" s="97" t="s">
        <v>13</v>
      </c>
      <c r="V13" s="145" t="s">
        <v>947</v>
      </c>
      <c r="W13" s="215"/>
      <c r="X13" s="215"/>
    </row>
    <row r="14" spans="1:24">
      <c r="A14" s="216" t="s">
        <v>124</v>
      </c>
      <c r="B14" s="216"/>
      <c r="C14" s="216"/>
      <c r="D14" s="102">
        <v>65</v>
      </c>
      <c r="E14" s="39">
        <v>50</v>
      </c>
      <c r="F14" s="39">
        <v>50</v>
      </c>
      <c r="G14" s="39">
        <v>50</v>
      </c>
      <c r="H14" s="39">
        <v>50</v>
      </c>
      <c r="I14" s="146">
        <v>65</v>
      </c>
      <c r="J14" s="103">
        <v>12</v>
      </c>
      <c r="K14" s="102">
        <v>100</v>
      </c>
      <c r="L14" s="39">
        <v>70</v>
      </c>
      <c r="M14" s="39">
        <v>70</v>
      </c>
      <c r="N14" s="39">
        <v>70</v>
      </c>
      <c r="O14" s="39">
        <v>70</v>
      </c>
      <c r="P14" s="146">
        <v>75</v>
      </c>
      <c r="Q14" s="102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46">
        <f t="shared" si="2"/>
        <v>10</v>
      </c>
      <c r="W14" s="106">
        <f>(K14+L14+M14+N14+O14)-(D14+E14+F14+G14+H14)</f>
        <v>115</v>
      </c>
      <c r="X14" s="107"/>
    </row>
    <row r="16" spans="1:24">
      <c r="A16" s="214" t="s">
        <v>272</v>
      </c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</row>
    <row r="17" spans="1:24">
      <c r="A17" s="215" t="s">
        <v>19</v>
      </c>
      <c r="B17" s="215"/>
      <c r="C17" s="215"/>
      <c r="D17" s="215" t="s">
        <v>1101</v>
      </c>
      <c r="E17" s="215"/>
      <c r="F17" s="215"/>
      <c r="G17" s="215"/>
      <c r="H17" s="215"/>
      <c r="I17" s="215"/>
      <c r="J17" s="215"/>
      <c r="K17" s="215" t="s">
        <v>1102</v>
      </c>
      <c r="L17" s="215"/>
      <c r="M17" s="215"/>
      <c r="N17" s="215"/>
      <c r="O17" s="215"/>
      <c r="P17" s="215"/>
      <c r="Q17" s="215" t="s">
        <v>1103</v>
      </c>
      <c r="R17" s="215"/>
      <c r="S17" s="215"/>
      <c r="T17" s="215"/>
      <c r="U17" s="215"/>
      <c r="V17" s="215"/>
      <c r="W17" s="215" t="s">
        <v>1104</v>
      </c>
      <c r="X17" s="215" t="s">
        <v>950</v>
      </c>
    </row>
    <row r="18" spans="1:24">
      <c r="A18" s="215"/>
      <c r="B18" s="215"/>
      <c r="C18" s="215"/>
      <c r="D18" s="97" t="s">
        <v>943</v>
      </c>
      <c r="E18" s="97" t="s">
        <v>944</v>
      </c>
      <c r="F18" s="97" t="s">
        <v>945</v>
      </c>
      <c r="G18" s="97" t="s">
        <v>946</v>
      </c>
      <c r="H18" s="97" t="s">
        <v>13</v>
      </c>
      <c r="I18" s="145" t="s">
        <v>947</v>
      </c>
      <c r="J18" s="145" t="s">
        <v>33</v>
      </c>
      <c r="K18" s="97" t="s">
        <v>943</v>
      </c>
      <c r="L18" s="97" t="s">
        <v>944</v>
      </c>
      <c r="M18" s="97" t="s">
        <v>945</v>
      </c>
      <c r="N18" s="97" t="s">
        <v>946</v>
      </c>
      <c r="O18" s="97" t="s">
        <v>13</v>
      </c>
      <c r="P18" s="145" t="s">
        <v>947</v>
      </c>
      <c r="Q18" s="97" t="s">
        <v>943</v>
      </c>
      <c r="R18" s="97" t="s">
        <v>944</v>
      </c>
      <c r="S18" s="97" t="s">
        <v>945</v>
      </c>
      <c r="T18" s="97" t="s">
        <v>946</v>
      </c>
      <c r="U18" s="97" t="s">
        <v>13</v>
      </c>
      <c r="V18" s="145" t="s">
        <v>947</v>
      </c>
      <c r="W18" s="215"/>
      <c r="X18" s="215"/>
    </row>
    <row r="19" spans="1:24">
      <c r="A19" s="217" t="s">
        <v>1105</v>
      </c>
      <c r="B19" s="217"/>
      <c r="C19" s="217"/>
      <c r="D19" s="148">
        <v>50</v>
      </c>
      <c r="E19" s="149">
        <v>40</v>
      </c>
      <c r="F19" s="149">
        <v>35</v>
      </c>
      <c r="G19" s="149">
        <v>35</v>
      </c>
      <c r="H19" s="149">
        <v>40</v>
      </c>
      <c r="I19" s="150">
        <v>65</v>
      </c>
      <c r="J19" s="151">
        <v>10</v>
      </c>
      <c r="K19" s="152">
        <v>100</v>
      </c>
      <c r="L19" s="153">
        <v>60</v>
      </c>
      <c r="M19" s="153">
        <v>40</v>
      </c>
      <c r="N19" s="153">
        <v>70</v>
      </c>
      <c r="O19" s="153">
        <v>55</v>
      </c>
      <c r="P19" s="154">
        <v>75</v>
      </c>
      <c r="Q19" s="148">
        <f t="shared" ref="Q19:Q47" si="3">K19-D19</f>
        <v>50</v>
      </c>
      <c r="R19" s="149">
        <f t="shared" ref="R19:R47" si="4">L19-E19</f>
        <v>20</v>
      </c>
      <c r="S19" s="149">
        <f t="shared" ref="S19:S47" si="5">M19-F19</f>
        <v>5</v>
      </c>
      <c r="T19" s="149">
        <f t="shared" ref="T19:T47" si="6">N19-G19</f>
        <v>35</v>
      </c>
      <c r="U19" s="149">
        <f t="shared" ref="U19:U47" si="7">O19-H19</f>
        <v>15</v>
      </c>
      <c r="V19" s="150">
        <f t="shared" ref="V19:V47" si="8">P19-I19</f>
        <v>10</v>
      </c>
      <c r="W19" s="155">
        <f t="shared" ref="W19:W47" si="9">(K19+L19+M19+N19+O19)-(D19+E19+F19+G19+H19)</f>
        <v>125</v>
      </c>
      <c r="X19" s="156"/>
    </row>
    <row r="20" spans="1:24">
      <c r="A20" s="218" t="s">
        <v>1106</v>
      </c>
      <c r="B20" s="218"/>
      <c r="C20" s="218"/>
      <c r="D20" s="157">
        <v>55</v>
      </c>
      <c r="E20" s="158">
        <v>40</v>
      </c>
      <c r="F20" s="158">
        <v>35</v>
      </c>
      <c r="G20" s="158">
        <v>35</v>
      </c>
      <c r="H20" s="158">
        <v>40</v>
      </c>
      <c r="I20" s="159">
        <v>65</v>
      </c>
      <c r="J20" s="160">
        <v>11</v>
      </c>
      <c r="K20" s="161">
        <v>100</v>
      </c>
      <c r="L20" s="162">
        <v>45</v>
      </c>
      <c r="M20" s="162">
        <v>90</v>
      </c>
      <c r="N20" s="162">
        <v>40</v>
      </c>
      <c r="O20" s="162">
        <v>45</v>
      </c>
      <c r="P20" s="163">
        <v>75</v>
      </c>
      <c r="Q20" s="157">
        <f t="shared" si="3"/>
        <v>45</v>
      </c>
      <c r="R20" s="158">
        <f t="shared" si="4"/>
        <v>5</v>
      </c>
      <c r="S20" s="158">
        <f t="shared" si="5"/>
        <v>55</v>
      </c>
      <c r="T20" s="158">
        <f t="shared" si="6"/>
        <v>5</v>
      </c>
      <c r="U20" s="158">
        <f t="shared" si="7"/>
        <v>5</v>
      </c>
      <c r="V20" s="159">
        <f t="shared" si="8"/>
        <v>10</v>
      </c>
      <c r="W20" s="164">
        <f t="shared" si="9"/>
        <v>115</v>
      </c>
      <c r="X20" s="165"/>
    </row>
    <row r="21" spans="1:24">
      <c r="A21" s="218" t="s">
        <v>1107</v>
      </c>
      <c r="B21" s="218"/>
      <c r="C21" s="218"/>
      <c r="D21" s="157">
        <v>50</v>
      </c>
      <c r="E21" s="158">
        <v>35</v>
      </c>
      <c r="F21" s="158">
        <v>45</v>
      </c>
      <c r="G21" s="158">
        <v>40</v>
      </c>
      <c r="H21" s="158">
        <v>35</v>
      </c>
      <c r="I21" s="159">
        <v>65</v>
      </c>
      <c r="J21" s="160">
        <v>12</v>
      </c>
      <c r="K21" s="161">
        <v>100</v>
      </c>
      <c r="L21" s="162">
        <v>45</v>
      </c>
      <c r="M21" s="162">
        <v>50</v>
      </c>
      <c r="N21" s="162">
        <v>80</v>
      </c>
      <c r="O21" s="162">
        <v>45</v>
      </c>
      <c r="P21" s="163">
        <v>75</v>
      </c>
      <c r="Q21" s="157">
        <f t="shared" si="3"/>
        <v>50</v>
      </c>
      <c r="R21" s="158">
        <f t="shared" si="4"/>
        <v>10</v>
      </c>
      <c r="S21" s="158">
        <f t="shared" si="5"/>
        <v>5</v>
      </c>
      <c r="T21" s="158">
        <f t="shared" si="6"/>
        <v>40</v>
      </c>
      <c r="U21" s="158">
        <f t="shared" si="7"/>
        <v>10</v>
      </c>
      <c r="V21" s="159">
        <f t="shared" si="8"/>
        <v>10</v>
      </c>
      <c r="W21" s="164">
        <f t="shared" si="9"/>
        <v>115</v>
      </c>
      <c r="X21" s="165"/>
    </row>
    <row r="22" spans="1:24">
      <c r="A22" s="218" t="s">
        <v>1108</v>
      </c>
      <c r="B22" s="218"/>
      <c r="C22" s="218"/>
      <c r="D22" s="157">
        <v>50</v>
      </c>
      <c r="E22" s="158">
        <v>35</v>
      </c>
      <c r="F22" s="158">
        <v>30</v>
      </c>
      <c r="G22" s="158">
        <v>30</v>
      </c>
      <c r="H22" s="158">
        <v>35</v>
      </c>
      <c r="I22" s="159">
        <v>65</v>
      </c>
      <c r="J22" s="160">
        <v>12</v>
      </c>
      <c r="K22" s="161">
        <v>100</v>
      </c>
      <c r="L22" s="162">
        <v>55</v>
      </c>
      <c r="M22" s="162">
        <v>55</v>
      </c>
      <c r="N22" s="162">
        <v>35</v>
      </c>
      <c r="O22" s="162">
        <v>55</v>
      </c>
      <c r="P22" s="163">
        <v>75</v>
      </c>
      <c r="Q22" s="157">
        <f t="shared" si="3"/>
        <v>50</v>
      </c>
      <c r="R22" s="158">
        <f t="shared" si="4"/>
        <v>20</v>
      </c>
      <c r="S22" s="158">
        <f t="shared" si="5"/>
        <v>25</v>
      </c>
      <c r="T22" s="158">
        <f t="shared" si="6"/>
        <v>5</v>
      </c>
      <c r="U22" s="158">
        <f t="shared" si="7"/>
        <v>20</v>
      </c>
      <c r="V22" s="159">
        <f t="shared" si="8"/>
        <v>10</v>
      </c>
      <c r="W22" s="164">
        <f t="shared" si="9"/>
        <v>120</v>
      </c>
      <c r="X22" s="165"/>
    </row>
    <row r="23" spans="1:24">
      <c r="A23" s="218" t="s">
        <v>1109</v>
      </c>
      <c r="B23" s="218"/>
      <c r="C23" s="218"/>
      <c r="D23" s="157">
        <v>55</v>
      </c>
      <c r="E23" s="158">
        <v>45</v>
      </c>
      <c r="F23" s="158">
        <v>50</v>
      </c>
      <c r="G23" s="158">
        <v>45</v>
      </c>
      <c r="H23" s="158">
        <v>45</v>
      </c>
      <c r="I23" s="159">
        <v>65</v>
      </c>
      <c r="J23" s="160">
        <v>14</v>
      </c>
      <c r="K23" s="161">
        <v>100</v>
      </c>
      <c r="L23" s="162">
        <v>65</v>
      </c>
      <c r="M23" s="162">
        <v>70</v>
      </c>
      <c r="N23" s="162">
        <v>50</v>
      </c>
      <c r="O23" s="162">
        <v>70</v>
      </c>
      <c r="P23" s="163">
        <v>75</v>
      </c>
      <c r="Q23" s="157">
        <f t="shared" si="3"/>
        <v>45</v>
      </c>
      <c r="R23" s="158">
        <f t="shared" si="4"/>
        <v>20</v>
      </c>
      <c r="S23" s="158">
        <f t="shared" si="5"/>
        <v>20</v>
      </c>
      <c r="T23" s="158">
        <f t="shared" si="6"/>
        <v>5</v>
      </c>
      <c r="U23" s="158">
        <f t="shared" si="7"/>
        <v>25</v>
      </c>
      <c r="V23" s="159">
        <f t="shared" si="8"/>
        <v>10</v>
      </c>
      <c r="W23" s="164">
        <f t="shared" si="9"/>
        <v>115</v>
      </c>
      <c r="X23" s="165"/>
    </row>
    <row r="24" spans="1:24">
      <c r="A24" s="218" t="s">
        <v>1110</v>
      </c>
      <c r="B24" s="218"/>
      <c r="C24" s="218"/>
      <c r="D24" s="157">
        <v>55</v>
      </c>
      <c r="E24" s="158">
        <v>40</v>
      </c>
      <c r="F24" s="158">
        <v>45</v>
      </c>
      <c r="G24" s="158">
        <v>40</v>
      </c>
      <c r="H24" s="158">
        <v>40</v>
      </c>
      <c r="I24" s="159">
        <v>65</v>
      </c>
      <c r="J24" s="160">
        <v>14</v>
      </c>
      <c r="K24" s="161">
        <v>100</v>
      </c>
      <c r="L24" s="162">
        <v>45</v>
      </c>
      <c r="M24" s="162">
        <v>50</v>
      </c>
      <c r="N24" s="162">
        <v>50</v>
      </c>
      <c r="O24" s="162">
        <v>90</v>
      </c>
      <c r="P24" s="163">
        <v>75</v>
      </c>
      <c r="Q24" s="157">
        <f t="shared" si="3"/>
        <v>45</v>
      </c>
      <c r="R24" s="158">
        <f t="shared" si="4"/>
        <v>5</v>
      </c>
      <c r="S24" s="158">
        <f t="shared" si="5"/>
        <v>5</v>
      </c>
      <c r="T24" s="158">
        <f t="shared" si="6"/>
        <v>10</v>
      </c>
      <c r="U24" s="158">
        <f t="shared" si="7"/>
        <v>50</v>
      </c>
      <c r="V24" s="159">
        <f t="shared" si="8"/>
        <v>10</v>
      </c>
      <c r="W24" s="164">
        <f t="shared" si="9"/>
        <v>115</v>
      </c>
      <c r="X24" s="165"/>
    </row>
    <row r="25" spans="1:24">
      <c r="A25" s="218" t="s">
        <v>1111</v>
      </c>
      <c r="B25" s="218"/>
      <c r="C25" s="218"/>
      <c r="D25" s="157">
        <v>55</v>
      </c>
      <c r="E25" s="158">
        <v>40</v>
      </c>
      <c r="F25" s="158">
        <v>45</v>
      </c>
      <c r="G25" s="158">
        <v>40</v>
      </c>
      <c r="H25" s="158">
        <v>40</v>
      </c>
      <c r="I25" s="159">
        <v>65</v>
      </c>
      <c r="J25" s="160">
        <v>14</v>
      </c>
      <c r="K25" s="161">
        <v>100</v>
      </c>
      <c r="L25" s="162">
        <v>55</v>
      </c>
      <c r="M25" s="162">
        <v>70</v>
      </c>
      <c r="N25" s="162">
        <v>55</v>
      </c>
      <c r="O25" s="162">
        <v>55</v>
      </c>
      <c r="P25" s="163">
        <v>75</v>
      </c>
      <c r="Q25" s="157">
        <f t="shared" si="3"/>
        <v>45</v>
      </c>
      <c r="R25" s="158">
        <f t="shared" si="4"/>
        <v>15</v>
      </c>
      <c r="S25" s="158">
        <f t="shared" si="5"/>
        <v>25</v>
      </c>
      <c r="T25" s="158">
        <f t="shared" si="6"/>
        <v>15</v>
      </c>
      <c r="U25" s="158">
        <f t="shared" si="7"/>
        <v>15</v>
      </c>
      <c r="V25" s="159">
        <f t="shared" si="8"/>
        <v>10</v>
      </c>
      <c r="W25" s="164">
        <f t="shared" si="9"/>
        <v>115</v>
      </c>
      <c r="X25" s="165"/>
    </row>
    <row r="26" spans="1:24">
      <c r="A26" s="218" t="s">
        <v>1112</v>
      </c>
      <c r="B26" s="218"/>
      <c r="C26" s="218"/>
      <c r="D26" s="157">
        <v>55</v>
      </c>
      <c r="E26" s="158">
        <v>40</v>
      </c>
      <c r="F26" s="158">
        <v>45</v>
      </c>
      <c r="G26" s="158">
        <v>40</v>
      </c>
      <c r="H26" s="158">
        <v>40</v>
      </c>
      <c r="I26" s="159">
        <v>65</v>
      </c>
      <c r="J26" s="160">
        <v>14</v>
      </c>
      <c r="K26" s="161">
        <v>100</v>
      </c>
      <c r="L26" s="162">
        <v>45</v>
      </c>
      <c r="M26" s="162">
        <v>50</v>
      </c>
      <c r="N26" s="162">
        <v>90</v>
      </c>
      <c r="O26" s="162">
        <v>50</v>
      </c>
      <c r="P26" s="163">
        <v>75</v>
      </c>
      <c r="Q26" s="157">
        <f t="shared" si="3"/>
        <v>45</v>
      </c>
      <c r="R26" s="158">
        <f t="shared" si="4"/>
        <v>5</v>
      </c>
      <c r="S26" s="158">
        <f t="shared" si="5"/>
        <v>5</v>
      </c>
      <c r="T26" s="158">
        <f t="shared" si="6"/>
        <v>50</v>
      </c>
      <c r="U26" s="158">
        <f t="shared" si="7"/>
        <v>10</v>
      </c>
      <c r="V26" s="159">
        <f t="shared" si="8"/>
        <v>10</v>
      </c>
      <c r="W26" s="164">
        <f t="shared" si="9"/>
        <v>115</v>
      </c>
      <c r="X26" s="165"/>
    </row>
    <row r="27" spans="1:24">
      <c r="A27" s="218" t="s">
        <v>1113</v>
      </c>
      <c r="B27" s="218"/>
      <c r="C27" s="218"/>
      <c r="D27" s="157">
        <v>55</v>
      </c>
      <c r="E27" s="158">
        <v>40</v>
      </c>
      <c r="F27" s="158">
        <v>35</v>
      </c>
      <c r="G27" s="158">
        <v>35</v>
      </c>
      <c r="H27" s="158">
        <v>40</v>
      </c>
      <c r="I27" s="159">
        <v>65</v>
      </c>
      <c r="J27" s="160">
        <v>14</v>
      </c>
      <c r="K27" s="161">
        <v>100</v>
      </c>
      <c r="L27" s="162">
        <v>60</v>
      </c>
      <c r="M27" s="162">
        <v>60</v>
      </c>
      <c r="N27" s="162">
        <v>40</v>
      </c>
      <c r="O27" s="162">
        <v>60</v>
      </c>
      <c r="P27" s="163">
        <v>75</v>
      </c>
      <c r="Q27" s="157">
        <f t="shared" si="3"/>
        <v>45</v>
      </c>
      <c r="R27" s="158">
        <f t="shared" si="4"/>
        <v>20</v>
      </c>
      <c r="S27" s="158">
        <f t="shared" si="5"/>
        <v>25</v>
      </c>
      <c r="T27" s="158">
        <f t="shared" si="6"/>
        <v>5</v>
      </c>
      <c r="U27" s="158">
        <f t="shared" si="7"/>
        <v>20</v>
      </c>
      <c r="V27" s="159">
        <f t="shared" si="8"/>
        <v>10</v>
      </c>
      <c r="W27" s="164">
        <f t="shared" si="9"/>
        <v>115</v>
      </c>
      <c r="X27" s="165"/>
    </row>
    <row r="28" spans="1:24">
      <c r="A28" s="218" t="s">
        <v>300</v>
      </c>
      <c r="B28" s="218"/>
      <c r="C28" s="218"/>
      <c r="D28" s="157">
        <v>60</v>
      </c>
      <c r="E28" s="158">
        <v>40</v>
      </c>
      <c r="F28" s="158">
        <v>35</v>
      </c>
      <c r="G28" s="158">
        <v>40</v>
      </c>
      <c r="H28" s="158">
        <v>45</v>
      </c>
      <c r="I28" s="159">
        <v>65</v>
      </c>
      <c r="J28" s="160">
        <v>15</v>
      </c>
      <c r="K28" s="161">
        <v>100</v>
      </c>
      <c r="L28" s="162">
        <v>70</v>
      </c>
      <c r="M28" s="162">
        <v>40</v>
      </c>
      <c r="N28" s="162">
        <v>70</v>
      </c>
      <c r="O28" s="162">
        <v>60</v>
      </c>
      <c r="P28" s="163">
        <v>80</v>
      </c>
      <c r="Q28" s="157">
        <f t="shared" si="3"/>
        <v>40</v>
      </c>
      <c r="R28" s="158">
        <f t="shared" si="4"/>
        <v>30</v>
      </c>
      <c r="S28" s="158">
        <f t="shared" si="5"/>
        <v>5</v>
      </c>
      <c r="T28" s="158">
        <f t="shared" si="6"/>
        <v>30</v>
      </c>
      <c r="U28" s="158">
        <f t="shared" si="7"/>
        <v>15</v>
      </c>
      <c r="V28" s="159">
        <f t="shared" si="8"/>
        <v>15</v>
      </c>
      <c r="W28" s="164">
        <f t="shared" si="9"/>
        <v>120</v>
      </c>
      <c r="X28" s="165"/>
    </row>
    <row r="29" spans="1:24">
      <c r="A29" s="218" t="s">
        <v>1114</v>
      </c>
      <c r="B29" s="218"/>
      <c r="C29" s="218"/>
      <c r="D29" s="157">
        <v>50</v>
      </c>
      <c r="E29" s="158">
        <v>40</v>
      </c>
      <c r="F29" s="158">
        <v>35</v>
      </c>
      <c r="G29" s="158">
        <v>35</v>
      </c>
      <c r="H29" s="158">
        <v>40</v>
      </c>
      <c r="I29" s="159">
        <v>65</v>
      </c>
      <c r="J29" s="160">
        <v>15</v>
      </c>
      <c r="K29" s="161">
        <v>100</v>
      </c>
      <c r="L29" s="162">
        <v>45</v>
      </c>
      <c r="M29" s="162">
        <v>40</v>
      </c>
      <c r="N29" s="162">
        <v>70</v>
      </c>
      <c r="O29" s="162">
        <v>70</v>
      </c>
      <c r="P29" s="163">
        <v>80</v>
      </c>
      <c r="Q29" s="157">
        <f t="shared" si="3"/>
        <v>50</v>
      </c>
      <c r="R29" s="158">
        <f t="shared" si="4"/>
        <v>5</v>
      </c>
      <c r="S29" s="158">
        <f t="shared" si="5"/>
        <v>5</v>
      </c>
      <c r="T29" s="158">
        <f t="shared" si="6"/>
        <v>35</v>
      </c>
      <c r="U29" s="158">
        <f t="shared" si="7"/>
        <v>30</v>
      </c>
      <c r="V29" s="159">
        <f t="shared" si="8"/>
        <v>15</v>
      </c>
      <c r="W29" s="164">
        <f t="shared" si="9"/>
        <v>125</v>
      </c>
      <c r="X29" s="165" t="s">
        <v>1115</v>
      </c>
    </row>
    <row r="30" spans="1:24">
      <c r="A30" s="218" t="s">
        <v>1116</v>
      </c>
      <c r="B30" s="218"/>
      <c r="C30" s="218"/>
      <c r="D30" s="157">
        <v>60</v>
      </c>
      <c r="E30" s="158">
        <v>45</v>
      </c>
      <c r="F30" s="158">
        <v>40</v>
      </c>
      <c r="G30" s="158">
        <v>40</v>
      </c>
      <c r="H30" s="158">
        <v>45</v>
      </c>
      <c r="I30" s="159">
        <v>65</v>
      </c>
      <c r="J30" s="160">
        <v>16</v>
      </c>
      <c r="K30" s="161">
        <v>100</v>
      </c>
      <c r="L30" s="162">
        <v>60</v>
      </c>
      <c r="M30" s="162">
        <v>60</v>
      </c>
      <c r="N30" s="162">
        <v>45</v>
      </c>
      <c r="O30" s="162">
        <v>90</v>
      </c>
      <c r="P30" s="163">
        <v>80</v>
      </c>
      <c r="Q30" s="157">
        <f t="shared" si="3"/>
        <v>40</v>
      </c>
      <c r="R30" s="158">
        <f t="shared" si="4"/>
        <v>15</v>
      </c>
      <c r="S30" s="158">
        <f t="shared" si="5"/>
        <v>20</v>
      </c>
      <c r="T30" s="158">
        <f t="shared" si="6"/>
        <v>5</v>
      </c>
      <c r="U30" s="158">
        <f t="shared" si="7"/>
        <v>45</v>
      </c>
      <c r="V30" s="159">
        <f t="shared" si="8"/>
        <v>15</v>
      </c>
      <c r="W30" s="164">
        <f t="shared" si="9"/>
        <v>125</v>
      </c>
      <c r="X30" s="165"/>
    </row>
    <row r="31" spans="1:24">
      <c r="A31" s="218" t="s">
        <v>1117</v>
      </c>
      <c r="B31" s="218"/>
      <c r="C31" s="218"/>
      <c r="D31" s="157">
        <v>55</v>
      </c>
      <c r="E31" s="158">
        <v>45</v>
      </c>
      <c r="F31" s="158">
        <v>50</v>
      </c>
      <c r="G31" s="158">
        <v>45</v>
      </c>
      <c r="H31" s="158">
        <v>45</v>
      </c>
      <c r="I31" s="159">
        <v>65</v>
      </c>
      <c r="J31" s="160">
        <v>16</v>
      </c>
      <c r="K31" s="161">
        <v>100</v>
      </c>
      <c r="L31" s="162">
        <v>60</v>
      </c>
      <c r="M31" s="162">
        <v>60</v>
      </c>
      <c r="N31" s="162">
        <v>60</v>
      </c>
      <c r="O31" s="162">
        <v>90</v>
      </c>
      <c r="P31" s="163">
        <v>80</v>
      </c>
      <c r="Q31" s="157">
        <f t="shared" si="3"/>
        <v>45</v>
      </c>
      <c r="R31" s="158">
        <f t="shared" si="4"/>
        <v>15</v>
      </c>
      <c r="S31" s="158">
        <f t="shared" si="5"/>
        <v>10</v>
      </c>
      <c r="T31" s="158">
        <f t="shared" si="6"/>
        <v>15</v>
      </c>
      <c r="U31" s="158">
        <f t="shared" si="7"/>
        <v>45</v>
      </c>
      <c r="V31" s="159">
        <f t="shared" si="8"/>
        <v>15</v>
      </c>
      <c r="W31" s="164">
        <f t="shared" si="9"/>
        <v>130</v>
      </c>
      <c r="X31" s="165" t="s">
        <v>1118</v>
      </c>
    </row>
    <row r="32" spans="1:24">
      <c r="A32" s="218" t="s">
        <v>1119</v>
      </c>
      <c r="B32" s="218"/>
      <c r="C32" s="218"/>
      <c r="D32" s="157">
        <v>50</v>
      </c>
      <c r="E32" s="158">
        <v>35</v>
      </c>
      <c r="F32" s="158">
        <v>30</v>
      </c>
      <c r="G32" s="158">
        <v>30</v>
      </c>
      <c r="H32" s="158">
        <v>35</v>
      </c>
      <c r="I32" s="159">
        <v>65</v>
      </c>
      <c r="J32" s="160">
        <v>16</v>
      </c>
      <c r="K32" s="161">
        <v>100</v>
      </c>
      <c r="L32" s="162">
        <v>90</v>
      </c>
      <c r="M32" s="162">
        <v>40</v>
      </c>
      <c r="N32" s="162">
        <v>35</v>
      </c>
      <c r="O32" s="162">
        <v>40</v>
      </c>
      <c r="P32" s="163">
        <v>80</v>
      </c>
      <c r="Q32" s="157">
        <f t="shared" si="3"/>
        <v>50</v>
      </c>
      <c r="R32" s="158">
        <f t="shared" si="4"/>
        <v>55</v>
      </c>
      <c r="S32" s="158">
        <f t="shared" si="5"/>
        <v>10</v>
      </c>
      <c r="T32" s="158">
        <f t="shared" si="6"/>
        <v>5</v>
      </c>
      <c r="U32" s="158">
        <f t="shared" si="7"/>
        <v>5</v>
      </c>
      <c r="V32" s="159">
        <f t="shared" si="8"/>
        <v>15</v>
      </c>
      <c r="W32" s="164">
        <f t="shared" si="9"/>
        <v>125</v>
      </c>
      <c r="X32" s="165"/>
    </row>
    <row r="33" spans="1:24">
      <c r="A33" s="218" t="s">
        <v>301</v>
      </c>
      <c r="B33" s="218"/>
      <c r="C33" s="218"/>
      <c r="D33" s="157">
        <v>60</v>
      </c>
      <c r="E33" s="158">
        <v>40</v>
      </c>
      <c r="F33" s="158">
        <v>35</v>
      </c>
      <c r="G33" s="158">
        <v>40</v>
      </c>
      <c r="H33" s="158">
        <v>45</v>
      </c>
      <c r="I33" s="159">
        <v>65</v>
      </c>
      <c r="J33" s="160">
        <v>16</v>
      </c>
      <c r="K33" s="161">
        <v>100</v>
      </c>
      <c r="L33" s="162">
        <v>75</v>
      </c>
      <c r="M33" s="162">
        <v>40</v>
      </c>
      <c r="N33" s="162">
        <v>65</v>
      </c>
      <c r="O33" s="162">
        <v>65</v>
      </c>
      <c r="P33" s="163">
        <v>80</v>
      </c>
      <c r="Q33" s="157">
        <f t="shared" si="3"/>
        <v>40</v>
      </c>
      <c r="R33" s="158">
        <f t="shared" si="4"/>
        <v>35</v>
      </c>
      <c r="S33" s="158">
        <f t="shared" si="5"/>
        <v>5</v>
      </c>
      <c r="T33" s="158">
        <f t="shared" si="6"/>
        <v>25</v>
      </c>
      <c r="U33" s="158">
        <f t="shared" si="7"/>
        <v>20</v>
      </c>
      <c r="V33" s="159">
        <f t="shared" si="8"/>
        <v>15</v>
      </c>
      <c r="W33" s="164">
        <f t="shared" si="9"/>
        <v>125</v>
      </c>
      <c r="X33" s="165"/>
    </row>
    <row r="34" spans="1:24">
      <c r="A34" s="218" t="s">
        <v>1120</v>
      </c>
      <c r="B34" s="218"/>
      <c r="C34" s="218"/>
      <c r="D34" s="157">
        <v>55</v>
      </c>
      <c r="E34" s="158">
        <v>40</v>
      </c>
      <c r="F34" s="158">
        <v>35</v>
      </c>
      <c r="G34" s="158">
        <v>35</v>
      </c>
      <c r="H34" s="158">
        <v>40</v>
      </c>
      <c r="I34" s="159">
        <v>65</v>
      </c>
      <c r="J34" s="160">
        <v>16</v>
      </c>
      <c r="K34" s="161">
        <v>100</v>
      </c>
      <c r="L34" s="162">
        <v>45</v>
      </c>
      <c r="M34" s="162">
        <v>70</v>
      </c>
      <c r="N34" s="162">
        <v>70</v>
      </c>
      <c r="O34" s="162">
        <v>45</v>
      </c>
      <c r="P34" s="163">
        <v>80</v>
      </c>
      <c r="Q34" s="157">
        <f t="shared" si="3"/>
        <v>45</v>
      </c>
      <c r="R34" s="158">
        <f t="shared" si="4"/>
        <v>5</v>
      </c>
      <c r="S34" s="158">
        <f t="shared" si="5"/>
        <v>35</v>
      </c>
      <c r="T34" s="158">
        <f t="shared" si="6"/>
        <v>35</v>
      </c>
      <c r="U34" s="158">
        <f t="shared" si="7"/>
        <v>5</v>
      </c>
      <c r="V34" s="159">
        <f t="shared" si="8"/>
        <v>15</v>
      </c>
      <c r="W34" s="164">
        <f t="shared" si="9"/>
        <v>125</v>
      </c>
      <c r="X34" s="165"/>
    </row>
    <row r="35" spans="1:24">
      <c r="A35" s="218" t="s">
        <v>1121</v>
      </c>
      <c r="B35" s="218"/>
      <c r="C35" s="218"/>
      <c r="D35" s="157">
        <v>55</v>
      </c>
      <c r="E35" s="158">
        <v>45</v>
      </c>
      <c r="F35" s="158">
        <v>35</v>
      </c>
      <c r="G35" s="158">
        <v>35</v>
      </c>
      <c r="H35" s="158">
        <v>45</v>
      </c>
      <c r="I35" s="159">
        <v>65</v>
      </c>
      <c r="J35" s="160">
        <v>16</v>
      </c>
      <c r="K35" s="161">
        <v>100</v>
      </c>
      <c r="L35" s="162">
        <v>70</v>
      </c>
      <c r="M35" s="162">
        <v>60</v>
      </c>
      <c r="N35" s="162">
        <v>60</v>
      </c>
      <c r="O35" s="162">
        <v>50</v>
      </c>
      <c r="P35" s="163">
        <v>80</v>
      </c>
      <c r="Q35" s="157">
        <f t="shared" si="3"/>
        <v>45</v>
      </c>
      <c r="R35" s="158">
        <f t="shared" si="4"/>
        <v>25</v>
      </c>
      <c r="S35" s="158">
        <f t="shared" si="5"/>
        <v>25</v>
      </c>
      <c r="T35" s="158">
        <f t="shared" si="6"/>
        <v>25</v>
      </c>
      <c r="U35" s="158">
        <f t="shared" si="7"/>
        <v>5</v>
      </c>
      <c r="V35" s="159">
        <f t="shared" si="8"/>
        <v>15</v>
      </c>
      <c r="W35" s="164">
        <f t="shared" si="9"/>
        <v>125</v>
      </c>
      <c r="X35" s="165"/>
    </row>
    <row r="36" spans="1:24">
      <c r="A36" s="218" t="s">
        <v>1122</v>
      </c>
      <c r="B36" s="218"/>
      <c r="C36" s="218"/>
      <c r="D36" s="157">
        <v>50</v>
      </c>
      <c r="E36" s="158">
        <v>35</v>
      </c>
      <c r="F36" s="158">
        <v>45</v>
      </c>
      <c r="G36" s="158">
        <v>40</v>
      </c>
      <c r="H36" s="158">
        <v>35</v>
      </c>
      <c r="I36" s="159">
        <v>65</v>
      </c>
      <c r="J36" s="160">
        <v>18</v>
      </c>
      <c r="K36" s="161">
        <v>100</v>
      </c>
      <c r="L36" s="162">
        <v>55</v>
      </c>
      <c r="M36" s="162">
        <v>90</v>
      </c>
      <c r="N36" s="162">
        <v>45</v>
      </c>
      <c r="O36" s="162">
        <v>40</v>
      </c>
      <c r="P36" s="163">
        <v>80</v>
      </c>
      <c r="Q36" s="157">
        <f t="shared" si="3"/>
        <v>50</v>
      </c>
      <c r="R36" s="158">
        <f t="shared" si="4"/>
        <v>20</v>
      </c>
      <c r="S36" s="158">
        <f t="shared" si="5"/>
        <v>45</v>
      </c>
      <c r="T36" s="158">
        <f t="shared" si="6"/>
        <v>5</v>
      </c>
      <c r="U36" s="158">
        <f t="shared" si="7"/>
        <v>5</v>
      </c>
      <c r="V36" s="159">
        <f t="shared" si="8"/>
        <v>15</v>
      </c>
      <c r="W36" s="164">
        <f t="shared" si="9"/>
        <v>125</v>
      </c>
      <c r="X36" s="165"/>
    </row>
    <row r="37" spans="1:24">
      <c r="A37" s="218" t="s">
        <v>1123</v>
      </c>
      <c r="B37" s="218"/>
      <c r="C37" s="218"/>
      <c r="D37" s="157">
        <v>70</v>
      </c>
      <c r="E37" s="158">
        <v>50</v>
      </c>
      <c r="F37" s="158">
        <v>45</v>
      </c>
      <c r="G37" s="158">
        <v>45</v>
      </c>
      <c r="H37" s="158">
        <v>50</v>
      </c>
      <c r="I37" s="159">
        <v>65</v>
      </c>
      <c r="J37" s="160">
        <v>18</v>
      </c>
      <c r="K37" s="161">
        <v>100</v>
      </c>
      <c r="L37" s="162">
        <v>80</v>
      </c>
      <c r="M37" s="162">
        <v>50</v>
      </c>
      <c r="N37" s="162">
        <v>55</v>
      </c>
      <c r="O37" s="162">
        <v>100</v>
      </c>
      <c r="P37" s="163">
        <v>80</v>
      </c>
      <c r="Q37" s="157">
        <f t="shared" si="3"/>
        <v>30</v>
      </c>
      <c r="R37" s="158">
        <f t="shared" si="4"/>
        <v>30</v>
      </c>
      <c r="S37" s="158">
        <f t="shared" si="5"/>
        <v>5</v>
      </c>
      <c r="T37" s="158">
        <f t="shared" si="6"/>
        <v>10</v>
      </c>
      <c r="U37" s="158">
        <f t="shared" si="7"/>
        <v>50</v>
      </c>
      <c r="V37" s="159">
        <f t="shared" si="8"/>
        <v>15</v>
      </c>
      <c r="W37" s="164">
        <f t="shared" si="9"/>
        <v>125</v>
      </c>
      <c r="X37" s="165"/>
    </row>
    <row r="38" spans="1:24">
      <c r="A38" s="218" t="s">
        <v>1124</v>
      </c>
      <c r="B38" s="218"/>
      <c r="C38" s="218"/>
      <c r="D38" s="157">
        <v>60</v>
      </c>
      <c r="E38" s="158">
        <v>45</v>
      </c>
      <c r="F38" s="158">
        <v>40</v>
      </c>
      <c r="G38" s="158">
        <v>40</v>
      </c>
      <c r="H38" s="158">
        <v>45</v>
      </c>
      <c r="I38" s="159">
        <v>65</v>
      </c>
      <c r="J38" s="160">
        <v>18</v>
      </c>
      <c r="K38" s="161">
        <v>100</v>
      </c>
      <c r="L38" s="162">
        <v>55</v>
      </c>
      <c r="M38" s="162">
        <v>100</v>
      </c>
      <c r="N38" s="162">
        <v>45</v>
      </c>
      <c r="O38" s="162">
        <v>55</v>
      </c>
      <c r="P38" s="163">
        <v>80</v>
      </c>
      <c r="Q38" s="157">
        <f t="shared" si="3"/>
        <v>40</v>
      </c>
      <c r="R38" s="158">
        <f t="shared" si="4"/>
        <v>10</v>
      </c>
      <c r="S38" s="158">
        <f t="shared" si="5"/>
        <v>60</v>
      </c>
      <c r="T38" s="158">
        <f t="shared" si="6"/>
        <v>5</v>
      </c>
      <c r="U38" s="158">
        <f t="shared" si="7"/>
        <v>10</v>
      </c>
      <c r="V38" s="159">
        <f t="shared" si="8"/>
        <v>15</v>
      </c>
      <c r="W38" s="164">
        <f t="shared" si="9"/>
        <v>125</v>
      </c>
      <c r="X38" s="165"/>
    </row>
    <row r="39" spans="1:24">
      <c r="A39" s="218" t="s">
        <v>1125</v>
      </c>
      <c r="B39" s="218"/>
      <c r="C39" s="218"/>
      <c r="D39" s="157">
        <v>45</v>
      </c>
      <c r="E39" s="158">
        <v>30</v>
      </c>
      <c r="F39" s="158">
        <v>25</v>
      </c>
      <c r="G39" s="158">
        <v>25</v>
      </c>
      <c r="H39" s="158">
        <v>30</v>
      </c>
      <c r="I39" s="159">
        <v>65</v>
      </c>
      <c r="J39" s="160">
        <v>18</v>
      </c>
      <c r="K39" s="161">
        <v>100</v>
      </c>
      <c r="L39" s="162">
        <v>35</v>
      </c>
      <c r="M39" s="162">
        <v>30</v>
      </c>
      <c r="N39" s="162">
        <v>60</v>
      </c>
      <c r="O39" s="162">
        <v>60</v>
      </c>
      <c r="P39" s="163">
        <v>80</v>
      </c>
      <c r="Q39" s="157">
        <f t="shared" si="3"/>
        <v>55</v>
      </c>
      <c r="R39" s="158">
        <f t="shared" si="4"/>
        <v>5</v>
      </c>
      <c r="S39" s="158">
        <f t="shared" si="5"/>
        <v>5</v>
      </c>
      <c r="T39" s="158">
        <f t="shared" si="6"/>
        <v>35</v>
      </c>
      <c r="U39" s="158">
        <f t="shared" si="7"/>
        <v>30</v>
      </c>
      <c r="V39" s="159">
        <f t="shared" si="8"/>
        <v>15</v>
      </c>
      <c r="W39" s="164">
        <f t="shared" si="9"/>
        <v>130</v>
      </c>
      <c r="X39" s="165"/>
    </row>
    <row r="40" spans="1:24">
      <c r="A40" s="218" t="s">
        <v>1126</v>
      </c>
      <c r="B40" s="218"/>
      <c r="C40" s="218"/>
      <c r="D40" s="157">
        <v>70</v>
      </c>
      <c r="E40" s="158">
        <v>50</v>
      </c>
      <c r="F40" s="158">
        <v>45</v>
      </c>
      <c r="G40" s="158">
        <v>45</v>
      </c>
      <c r="H40" s="158">
        <v>50</v>
      </c>
      <c r="I40" s="159">
        <v>65</v>
      </c>
      <c r="J40" s="160">
        <v>18</v>
      </c>
      <c r="K40" s="161">
        <v>100</v>
      </c>
      <c r="L40" s="162">
        <v>90</v>
      </c>
      <c r="M40" s="162">
        <v>50</v>
      </c>
      <c r="N40" s="162">
        <v>55</v>
      </c>
      <c r="O40" s="162">
        <v>90</v>
      </c>
      <c r="P40" s="163">
        <v>80</v>
      </c>
      <c r="Q40" s="157">
        <f t="shared" si="3"/>
        <v>30</v>
      </c>
      <c r="R40" s="158">
        <f t="shared" si="4"/>
        <v>40</v>
      </c>
      <c r="S40" s="158">
        <f t="shared" si="5"/>
        <v>5</v>
      </c>
      <c r="T40" s="158">
        <f t="shared" si="6"/>
        <v>10</v>
      </c>
      <c r="U40" s="158">
        <f t="shared" si="7"/>
        <v>40</v>
      </c>
      <c r="V40" s="159">
        <f t="shared" si="8"/>
        <v>15</v>
      </c>
      <c r="W40" s="164">
        <f t="shared" si="9"/>
        <v>125</v>
      </c>
      <c r="X40" s="165"/>
    </row>
    <row r="41" spans="1:24">
      <c r="A41" s="218" t="s">
        <v>1127</v>
      </c>
      <c r="B41" s="218"/>
      <c r="C41" s="218"/>
      <c r="D41" s="157">
        <v>60</v>
      </c>
      <c r="E41" s="158">
        <v>45</v>
      </c>
      <c r="F41" s="158">
        <v>40</v>
      </c>
      <c r="G41" s="158">
        <v>40</v>
      </c>
      <c r="H41" s="158">
        <v>45</v>
      </c>
      <c r="I41" s="159">
        <v>65</v>
      </c>
      <c r="J41" s="160">
        <v>20</v>
      </c>
      <c r="K41" s="161">
        <v>100</v>
      </c>
      <c r="L41" s="162">
        <v>85</v>
      </c>
      <c r="M41" s="162">
        <v>85</v>
      </c>
      <c r="N41" s="162">
        <v>45</v>
      </c>
      <c r="O41" s="162">
        <v>50</v>
      </c>
      <c r="P41" s="163">
        <v>85</v>
      </c>
      <c r="Q41" s="157">
        <f t="shared" si="3"/>
        <v>40</v>
      </c>
      <c r="R41" s="158">
        <f t="shared" si="4"/>
        <v>40</v>
      </c>
      <c r="S41" s="158">
        <f t="shared" si="5"/>
        <v>45</v>
      </c>
      <c r="T41" s="158">
        <f t="shared" si="6"/>
        <v>5</v>
      </c>
      <c r="U41" s="158">
        <f t="shared" si="7"/>
        <v>5</v>
      </c>
      <c r="V41" s="159">
        <f t="shared" si="8"/>
        <v>20</v>
      </c>
      <c r="W41" s="164">
        <f t="shared" si="9"/>
        <v>135</v>
      </c>
      <c r="X41" s="165" t="s">
        <v>1128</v>
      </c>
    </row>
    <row r="42" spans="1:24">
      <c r="A42" s="218" t="s">
        <v>1129</v>
      </c>
      <c r="B42" s="218"/>
      <c r="C42" s="218"/>
      <c r="D42" s="157">
        <v>70</v>
      </c>
      <c r="E42" s="158">
        <v>50</v>
      </c>
      <c r="F42" s="158">
        <v>45</v>
      </c>
      <c r="G42" s="158">
        <v>45</v>
      </c>
      <c r="H42" s="158">
        <v>50</v>
      </c>
      <c r="I42" s="159">
        <v>65</v>
      </c>
      <c r="J42" s="160">
        <v>20</v>
      </c>
      <c r="K42" s="161">
        <v>100</v>
      </c>
      <c r="L42" s="162">
        <v>70</v>
      </c>
      <c r="M42" s="162">
        <v>65</v>
      </c>
      <c r="N42" s="162">
        <v>60</v>
      </c>
      <c r="O42" s="162">
        <v>90</v>
      </c>
      <c r="P42" s="163">
        <v>85</v>
      </c>
      <c r="Q42" s="157">
        <f t="shared" si="3"/>
        <v>30</v>
      </c>
      <c r="R42" s="158">
        <f t="shared" si="4"/>
        <v>20</v>
      </c>
      <c r="S42" s="158">
        <f t="shared" si="5"/>
        <v>20</v>
      </c>
      <c r="T42" s="158">
        <f t="shared" si="6"/>
        <v>15</v>
      </c>
      <c r="U42" s="158">
        <f t="shared" si="7"/>
        <v>40</v>
      </c>
      <c r="V42" s="159">
        <f t="shared" si="8"/>
        <v>20</v>
      </c>
      <c r="W42" s="164">
        <f t="shared" si="9"/>
        <v>125</v>
      </c>
      <c r="X42" s="165" t="s">
        <v>1130</v>
      </c>
    </row>
    <row r="43" spans="1:24">
      <c r="A43" s="218" t="s">
        <v>1131</v>
      </c>
      <c r="B43" s="218"/>
      <c r="C43" s="218"/>
      <c r="D43" s="157">
        <v>50</v>
      </c>
      <c r="E43" s="158">
        <v>35</v>
      </c>
      <c r="F43" s="158">
        <v>45</v>
      </c>
      <c r="G43" s="158">
        <v>40</v>
      </c>
      <c r="H43" s="158">
        <v>35</v>
      </c>
      <c r="I43" s="159">
        <v>65</v>
      </c>
      <c r="J43" s="160">
        <v>20</v>
      </c>
      <c r="K43" s="161">
        <v>100</v>
      </c>
      <c r="L43" s="162">
        <v>45</v>
      </c>
      <c r="M43" s="162">
        <v>50</v>
      </c>
      <c r="N43" s="162">
        <v>45</v>
      </c>
      <c r="O43" s="162">
        <v>100</v>
      </c>
      <c r="P43" s="163">
        <v>85</v>
      </c>
      <c r="Q43" s="157">
        <f t="shared" si="3"/>
        <v>50</v>
      </c>
      <c r="R43" s="158">
        <f t="shared" si="4"/>
        <v>10</v>
      </c>
      <c r="S43" s="158">
        <f t="shared" si="5"/>
        <v>5</v>
      </c>
      <c r="T43" s="158">
        <f t="shared" si="6"/>
        <v>5</v>
      </c>
      <c r="U43" s="158">
        <f t="shared" si="7"/>
        <v>65</v>
      </c>
      <c r="V43" s="159">
        <f t="shared" si="8"/>
        <v>20</v>
      </c>
      <c r="W43" s="164">
        <f t="shared" si="9"/>
        <v>135</v>
      </c>
      <c r="X43" s="165"/>
    </row>
    <row r="44" spans="1:24">
      <c r="A44" s="218" t="s">
        <v>1132</v>
      </c>
      <c r="B44" s="218"/>
      <c r="C44" s="218"/>
      <c r="D44" s="157">
        <v>70</v>
      </c>
      <c r="E44" s="158">
        <v>50</v>
      </c>
      <c r="F44" s="158">
        <v>45</v>
      </c>
      <c r="G44" s="158">
        <v>45</v>
      </c>
      <c r="H44" s="158">
        <v>50</v>
      </c>
      <c r="I44" s="159">
        <v>65</v>
      </c>
      <c r="J44" s="160">
        <v>20</v>
      </c>
      <c r="K44" s="161">
        <v>100</v>
      </c>
      <c r="L44" s="162">
        <v>70</v>
      </c>
      <c r="M44" s="162">
        <v>50</v>
      </c>
      <c r="N44" s="162">
        <v>100</v>
      </c>
      <c r="O44" s="162">
        <v>70</v>
      </c>
      <c r="P44" s="163">
        <v>85</v>
      </c>
      <c r="Q44" s="157">
        <f t="shared" si="3"/>
        <v>30</v>
      </c>
      <c r="R44" s="158">
        <f t="shared" si="4"/>
        <v>20</v>
      </c>
      <c r="S44" s="158">
        <f t="shared" si="5"/>
        <v>5</v>
      </c>
      <c r="T44" s="158">
        <f t="shared" si="6"/>
        <v>55</v>
      </c>
      <c r="U44" s="158">
        <f t="shared" si="7"/>
        <v>20</v>
      </c>
      <c r="V44" s="159">
        <f t="shared" si="8"/>
        <v>20</v>
      </c>
      <c r="W44" s="164">
        <f t="shared" si="9"/>
        <v>130</v>
      </c>
      <c r="X44" s="165" t="s">
        <v>1133</v>
      </c>
    </row>
    <row r="45" spans="1:24">
      <c r="A45" s="218" t="s">
        <v>1134</v>
      </c>
      <c r="B45" s="218"/>
      <c r="C45" s="218"/>
      <c r="D45" s="157">
        <v>85</v>
      </c>
      <c r="E45" s="158">
        <v>55</v>
      </c>
      <c r="F45" s="158">
        <v>60</v>
      </c>
      <c r="G45" s="158">
        <v>55</v>
      </c>
      <c r="H45" s="158">
        <v>55</v>
      </c>
      <c r="I45" s="159">
        <v>65</v>
      </c>
      <c r="J45" s="160">
        <v>22</v>
      </c>
      <c r="K45" s="161">
        <v>100</v>
      </c>
      <c r="L45" s="162">
        <v>90</v>
      </c>
      <c r="M45" s="162">
        <v>90</v>
      </c>
      <c r="N45" s="162">
        <v>80</v>
      </c>
      <c r="O45" s="162">
        <v>80</v>
      </c>
      <c r="P45" s="163">
        <v>85</v>
      </c>
      <c r="Q45" s="157">
        <f t="shared" si="3"/>
        <v>15</v>
      </c>
      <c r="R45" s="158">
        <f t="shared" si="4"/>
        <v>35</v>
      </c>
      <c r="S45" s="158">
        <f t="shared" si="5"/>
        <v>30</v>
      </c>
      <c r="T45" s="158">
        <f t="shared" si="6"/>
        <v>25</v>
      </c>
      <c r="U45" s="158">
        <f t="shared" si="7"/>
        <v>25</v>
      </c>
      <c r="V45" s="159">
        <f t="shared" si="8"/>
        <v>20</v>
      </c>
      <c r="W45" s="164">
        <f t="shared" si="9"/>
        <v>130</v>
      </c>
      <c r="X45" s="165"/>
    </row>
    <row r="46" spans="1:24">
      <c r="A46" s="219" t="s">
        <v>1135</v>
      </c>
      <c r="B46" s="219"/>
      <c r="C46" s="219"/>
      <c r="D46" s="166">
        <v>90</v>
      </c>
      <c r="E46" s="167">
        <v>45</v>
      </c>
      <c r="F46" s="167">
        <v>90</v>
      </c>
      <c r="G46" s="167">
        <v>40</v>
      </c>
      <c r="H46" s="167">
        <v>45</v>
      </c>
      <c r="I46" s="168">
        <v>65</v>
      </c>
      <c r="J46" s="169">
        <v>26</v>
      </c>
      <c r="K46" s="170">
        <v>100</v>
      </c>
      <c r="L46" s="171">
        <v>80</v>
      </c>
      <c r="M46" s="171">
        <v>100</v>
      </c>
      <c r="N46" s="171">
        <v>80</v>
      </c>
      <c r="O46" s="171">
        <v>90</v>
      </c>
      <c r="P46" s="172">
        <v>85</v>
      </c>
      <c r="Q46" s="166">
        <f t="shared" si="3"/>
        <v>10</v>
      </c>
      <c r="R46" s="167">
        <f t="shared" si="4"/>
        <v>35</v>
      </c>
      <c r="S46" s="167">
        <f t="shared" si="5"/>
        <v>10</v>
      </c>
      <c r="T46" s="167">
        <f t="shared" si="6"/>
        <v>40</v>
      </c>
      <c r="U46" s="167">
        <f t="shared" si="7"/>
        <v>45</v>
      </c>
      <c r="V46" s="168">
        <f t="shared" si="8"/>
        <v>20</v>
      </c>
      <c r="W46" s="173">
        <f t="shared" si="9"/>
        <v>140</v>
      </c>
      <c r="X46" s="174"/>
    </row>
    <row r="47" spans="1:24">
      <c r="A47" s="218" t="s">
        <v>1136</v>
      </c>
      <c r="B47" s="218"/>
      <c r="C47" s="218"/>
      <c r="D47" s="157">
        <v>55</v>
      </c>
      <c r="E47" s="158">
        <v>40</v>
      </c>
      <c r="F47" s="158">
        <v>45</v>
      </c>
      <c r="G47" s="158">
        <v>40</v>
      </c>
      <c r="H47" s="158">
        <v>40</v>
      </c>
      <c r="I47" s="159">
        <v>65</v>
      </c>
      <c r="J47" s="160">
        <v>28</v>
      </c>
      <c r="K47" s="161">
        <v>100</v>
      </c>
      <c r="L47" s="162">
        <v>60</v>
      </c>
      <c r="M47" s="162">
        <v>100</v>
      </c>
      <c r="N47" s="162">
        <v>50</v>
      </c>
      <c r="O47" s="162">
        <v>50</v>
      </c>
      <c r="P47" s="163">
        <v>90</v>
      </c>
      <c r="Q47" s="157">
        <f t="shared" si="3"/>
        <v>45</v>
      </c>
      <c r="R47" s="158">
        <f t="shared" si="4"/>
        <v>20</v>
      </c>
      <c r="S47" s="158">
        <f t="shared" si="5"/>
        <v>55</v>
      </c>
      <c r="T47" s="158">
        <f t="shared" si="6"/>
        <v>10</v>
      </c>
      <c r="U47" s="158">
        <f t="shared" si="7"/>
        <v>10</v>
      </c>
      <c r="V47" s="159">
        <f t="shared" si="8"/>
        <v>25</v>
      </c>
      <c r="W47" s="164">
        <f t="shared" si="9"/>
        <v>140</v>
      </c>
      <c r="X47" s="165"/>
    </row>
    <row r="49" spans="1:24">
      <c r="A49" s="214" t="s">
        <v>230</v>
      </c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</row>
    <row r="50" spans="1:24">
      <c r="A50" s="215" t="s">
        <v>19</v>
      </c>
      <c r="B50" s="215"/>
      <c r="C50" s="215"/>
      <c r="D50" s="215" t="s">
        <v>1101</v>
      </c>
      <c r="E50" s="215"/>
      <c r="F50" s="215"/>
      <c r="G50" s="215"/>
      <c r="H50" s="215"/>
      <c r="I50" s="215"/>
      <c r="J50" s="215"/>
      <c r="K50" s="215" t="s">
        <v>1102</v>
      </c>
      <c r="L50" s="215"/>
      <c r="M50" s="215"/>
      <c r="N50" s="215"/>
      <c r="O50" s="215"/>
      <c r="P50" s="215"/>
      <c r="Q50" s="215" t="s">
        <v>1103</v>
      </c>
      <c r="R50" s="215"/>
      <c r="S50" s="215"/>
      <c r="T50" s="215"/>
      <c r="U50" s="215"/>
      <c r="V50" s="215"/>
      <c r="W50" s="215" t="s">
        <v>1104</v>
      </c>
      <c r="X50" s="215" t="s">
        <v>950</v>
      </c>
    </row>
    <row r="51" spans="1:24">
      <c r="A51" s="215"/>
      <c r="B51" s="215"/>
      <c r="C51" s="215"/>
      <c r="D51" s="97" t="s">
        <v>943</v>
      </c>
      <c r="E51" s="97" t="s">
        <v>944</v>
      </c>
      <c r="F51" s="97" t="s">
        <v>945</v>
      </c>
      <c r="G51" s="97" t="s">
        <v>946</v>
      </c>
      <c r="H51" s="97" t="s">
        <v>13</v>
      </c>
      <c r="I51" s="145" t="s">
        <v>947</v>
      </c>
      <c r="J51" s="145" t="s">
        <v>33</v>
      </c>
      <c r="K51" s="97" t="s">
        <v>943</v>
      </c>
      <c r="L51" s="97" t="s">
        <v>944</v>
      </c>
      <c r="M51" s="97" t="s">
        <v>945</v>
      </c>
      <c r="N51" s="97" t="s">
        <v>946</v>
      </c>
      <c r="O51" s="97" t="s">
        <v>13</v>
      </c>
      <c r="P51" s="145" t="s">
        <v>947</v>
      </c>
      <c r="Q51" s="97" t="s">
        <v>943</v>
      </c>
      <c r="R51" s="97" t="s">
        <v>944</v>
      </c>
      <c r="S51" s="97" t="s">
        <v>945</v>
      </c>
      <c r="T51" s="97" t="s">
        <v>946</v>
      </c>
      <c r="U51" s="97" t="s">
        <v>13</v>
      </c>
      <c r="V51" s="145" t="s">
        <v>947</v>
      </c>
      <c r="W51" s="215"/>
      <c r="X51" s="215"/>
    </row>
    <row r="52" spans="1:24">
      <c r="A52" s="217" t="s">
        <v>1137</v>
      </c>
      <c r="B52" s="217"/>
      <c r="C52" s="217"/>
      <c r="D52" s="148">
        <v>50</v>
      </c>
      <c r="E52" s="149">
        <v>40</v>
      </c>
      <c r="F52" s="149">
        <v>35</v>
      </c>
      <c r="G52" s="149">
        <v>35</v>
      </c>
      <c r="H52" s="149">
        <v>40</v>
      </c>
      <c r="I52" s="150">
        <v>65</v>
      </c>
      <c r="J52" s="151">
        <v>14</v>
      </c>
      <c r="K52" s="152">
        <v>100</v>
      </c>
      <c r="L52" s="153">
        <v>60</v>
      </c>
      <c r="M52" s="153">
        <v>55</v>
      </c>
      <c r="N52" s="153">
        <v>45</v>
      </c>
      <c r="O52" s="153">
        <v>60</v>
      </c>
      <c r="P52" s="154">
        <v>75</v>
      </c>
      <c r="Q52" s="148">
        <f t="shared" ref="Q52:Q66" si="10">K52-D52</f>
        <v>50</v>
      </c>
      <c r="R52" s="149">
        <f t="shared" ref="R52:R66" si="11">L52-E52</f>
        <v>20</v>
      </c>
      <c r="S52" s="149">
        <f t="shared" ref="S52:S66" si="12">M52-F52</f>
        <v>20</v>
      </c>
      <c r="T52" s="149">
        <f t="shared" ref="T52:T66" si="13">N52-G52</f>
        <v>10</v>
      </c>
      <c r="U52" s="149">
        <f t="shared" ref="U52:U66" si="14">O52-H52</f>
        <v>20</v>
      </c>
      <c r="V52" s="150">
        <f t="shared" ref="V52:V66" si="15">P52-I52</f>
        <v>10</v>
      </c>
      <c r="W52" s="154">
        <f t="shared" ref="W52:W66" si="16">(K52+L52+M52+N52+O52)-(D52+E52+F52+G52+H52)</f>
        <v>120</v>
      </c>
      <c r="X52" s="156"/>
    </row>
    <row r="53" spans="1:24">
      <c r="A53" s="218" t="s">
        <v>1138</v>
      </c>
      <c r="B53" s="218"/>
      <c r="C53" s="218"/>
      <c r="D53" s="157">
        <v>55</v>
      </c>
      <c r="E53" s="158">
        <v>45</v>
      </c>
      <c r="F53" s="158">
        <v>40</v>
      </c>
      <c r="G53" s="158">
        <v>40</v>
      </c>
      <c r="H53" s="158">
        <v>45</v>
      </c>
      <c r="I53" s="159">
        <v>65</v>
      </c>
      <c r="J53" s="160">
        <v>15</v>
      </c>
      <c r="K53" s="161">
        <v>100</v>
      </c>
      <c r="L53" s="162">
        <v>60</v>
      </c>
      <c r="M53" s="162">
        <v>90</v>
      </c>
      <c r="N53" s="162">
        <v>45</v>
      </c>
      <c r="O53" s="162">
        <v>55</v>
      </c>
      <c r="P53" s="163">
        <v>80</v>
      </c>
      <c r="Q53" s="157">
        <f t="shared" si="10"/>
        <v>45</v>
      </c>
      <c r="R53" s="158">
        <f t="shared" si="11"/>
        <v>15</v>
      </c>
      <c r="S53" s="158">
        <f t="shared" si="12"/>
        <v>50</v>
      </c>
      <c r="T53" s="158">
        <f t="shared" si="13"/>
        <v>5</v>
      </c>
      <c r="U53" s="158">
        <f t="shared" si="14"/>
        <v>10</v>
      </c>
      <c r="V53" s="159">
        <f t="shared" si="15"/>
        <v>15</v>
      </c>
      <c r="W53" s="163">
        <f t="shared" si="16"/>
        <v>125</v>
      </c>
      <c r="X53" s="165"/>
    </row>
    <row r="54" spans="1:24">
      <c r="A54" s="218" t="s">
        <v>1139</v>
      </c>
      <c r="B54" s="218"/>
      <c r="C54" s="218"/>
      <c r="D54" s="157">
        <v>55</v>
      </c>
      <c r="E54" s="158">
        <v>45</v>
      </c>
      <c r="F54" s="158">
        <v>40</v>
      </c>
      <c r="G54" s="158">
        <v>40</v>
      </c>
      <c r="H54" s="158">
        <v>45</v>
      </c>
      <c r="I54" s="159">
        <v>65</v>
      </c>
      <c r="J54" s="160">
        <v>16</v>
      </c>
      <c r="K54" s="161">
        <v>100</v>
      </c>
      <c r="L54" s="162">
        <v>65</v>
      </c>
      <c r="M54" s="162">
        <v>60</v>
      </c>
      <c r="N54" s="162">
        <v>60</v>
      </c>
      <c r="O54" s="162">
        <v>65</v>
      </c>
      <c r="P54" s="163">
        <v>80</v>
      </c>
      <c r="Q54" s="157">
        <f t="shared" si="10"/>
        <v>45</v>
      </c>
      <c r="R54" s="158">
        <f t="shared" si="11"/>
        <v>20</v>
      </c>
      <c r="S54" s="158">
        <f t="shared" si="12"/>
        <v>20</v>
      </c>
      <c r="T54" s="158">
        <f t="shared" si="13"/>
        <v>20</v>
      </c>
      <c r="U54" s="158">
        <f t="shared" si="14"/>
        <v>20</v>
      </c>
      <c r="V54" s="159">
        <f t="shared" si="15"/>
        <v>15</v>
      </c>
      <c r="W54" s="163">
        <f t="shared" si="16"/>
        <v>125</v>
      </c>
      <c r="X54" s="165"/>
    </row>
    <row r="55" spans="1:24">
      <c r="A55" s="218" t="s">
        <v>1140</v>
      </c>
      <c r="B55" s="218"/>
      <c r="C55" s="218"/>
      <c r="D55" s="157">
        <v>55</v>
      </c>
      <c r="E55" s="158">
        <v>45</v>
      </c>
      <c r="F55" s="158">
        <v>40</v>
      </c>
      <c r="G55" s="158">
        <v>40</v>
      </c>
      <c r="H55" s="158">
        <v>45</v>
      </c>
      <c r="I55" s="159">
        <v>65</v>
      </c>
      <c r="J55" s="160">
        <v>16</v>
      </c>
      <c r="K55" s="161">
        <v>100</v>
      </c>
      <c r="L55" s="162">
        <v>70</v>
      </c>
      <c r="M55" s="162">
        <v>70</v>
      </c>
      <c r="N55" s="162">
        <v>50</v>
      </c>
      <c r="O55" s="162">
        <v>70</v>
      </c>
      <c r="P55" s="163">
        <v>80</v>
      </c>
      <c r="Q55" s="157">
        <f t="shared" si="10"/>
        <v>45</v>
      </c>
      <c r="R55" s="158">
        <f t="shared" si="11"/>
        <v>25</v>
      </c>
      <c r="S55" s="158">
        <f t="shared" si="12"/>
        <v>30</v>
      </c>
      <c r="T55" s="158">
        <f t="shared" si="13"/>
        <v>10</v>
      </c>
      <c r="U55" s="158">
        <f t="shared" si="14"/>
        <v>25</v>
      </c>
      <c r="V55" s="159">
        <f t="shared" si="15"/>
        <v>15</v>
      </c>
      <c r="W55" s="163">
        <f t="shared" si="16"/>
        <v>135</v>
      </c>
      <c r="X55" s="165"/>
    </row>
    <row r="56" spans="1:24">
      <c r="A56" s="218" t="s">
        <v>1141</v>
      </c>
      <c r="B56" s="218"/>
      <c r="C56" s="218"/>
      <c r="D56" s="157">
        <v>55</v>
      </c>
      <c r="E56" s="158">
        <v>45</v>
      </c>
      <c r="F56" s="158">
        <v>40</v>
      </c>
      <c r="G56" s="158">
        <v>40</v>
      </c>
      <c r="H56" s="158">
        <v>45</v>
      </c>
      <c r="I56" s="159">
        <v>65</v>
      </c>
      <c r="J56" s="160">
        <v>16</v>
      </c>
      <c r="K56" s="161">
        <v>100</v>
      </c>
      <c r="L56" s="162">
        <v>50</v>
      </c>
      <c r="M56" s="162">
        <v>70</v>
      </c>
      <c r="N56" s="162">
        <v>70</v>
      </c>
      <c r="O56" s="162">
        <v>60</v>
      </c>
      <c r="P56" s="163">
        <v>80</v>
      </c>
      <c r="Q56" s="157">
        <f t="shared" si="10"/>
        <v>45</v>
      </c>
      <c r="R56" s="158">
        <f t="shared" si="11"/>
        <v>5</v>
      </c>
      <c r="S56" s="158">
        <f t="shared" si="12"/>
        <v>30</v>
      </c>
      <c r="T56" s="158">
        <f t="shared" si="13"/>
        <v>30</v>
      </c>
      <c r="U56" s="158">
        <f t="shared" si="14"/>
        <v>15</v>
      </c>
      <c r="V56" s="159">
        <f t="shared" si="15"/>
        <v>15</v>
      </c>
      <c r="W56" s="163">
        <f t="shared" si="16"/>
        <v>125</v>
      </c>
      <c r="X56" s="165"/>
    </row>
    <row r="57" spans="1:24">
      <c r="A57" s="218" t="s">
        <v>1142</v>
      </c>
      <c r="B57" s="218"/>
      <c r="C57" s="218"/>
      <c r="D57" s="157">
        <v>60</v>
      </c>
      <c r="E57" s="158">
        <v>45</v>
      </c>
      <c r="F57" s="158">
        <v>50</v>
      </c>
      <c r="G57" s="158">
        <v>40</v>
      </c>
      <c r="H57" s="158">
        <v>45</v>
      </c>
      <c r="I57" s="159">
        <v>65</v>
      </c>
      <c r="J57" s="160">
        <v>18</v>
      </c>
      <c r="K57" s="161">
        <v>100</v>
      </c>
      <c r="L57" s="162">
        <v>60</v>
      </c>
      <c r="M57" s="162">
        <v>100</v>
      </c>
      <c r="N57" s="162">
        <v>45</v>
      </c>
      <c r="O57" s="162">
        <v>60</v>
      </c>
      <c r="P57" s="163">
        <v>80</v>
      </c>
      <c r="Q57" s="157">
        <f t="shared" si="10"/>
        <v>40</v>
      </c>
      <c r="R57" s="158">
        <f t="shared" si="11"/>
        <v>15</v>
      </c>
      <c r="S57" s="158">
        <f t="shared" si="12"/>
        <v>50</v>
      </c>
      <c r="T57" s="158">
        <f t="shared" si="13"/>
        <v>5</v>
      </c>
      <c r="U57" s="158">
        <f t="shared" si="14"/>
        <v>15</v>
      </c>
      <c r="V57" s="159">
        <f t="shared" si="15"/>
        <v>15</v>
      </c>
      <c r="W57" s="163">
        <f t="shared" si="16"/>
        <v>125</v>
      </c>
      <c r="X57" s="165"/>
    </row>
    <row r="58" spans="1:24">
      <c r="A58" s="218" t="s">
        <v>244</v>
      </c>
      <c r="B58" s="218"/>
      <c r="C58" s="218"/>
      <c r="D58" s="157">
        <v>60</v>
      </c>
      <c r="E58" s="158">
        <v>40</v>
      </c>
      <c r="F58" s="158">
        <v>35</v>
      </c>
      <c r="G58" s="158">
        <v>40</v>
      </c>
      <c r="H58" s="158">
        <v>45</v>
      </c>
      <c r="I58" s="159">
        <v>65</v>
      </c>
      <c r="J58" s="160">
        <v>18</v>
      </c>
      <c r="K58" s="161">
        <v>100</v>
      </c>
      <c r="L58" s="162">
        <v>70</v>
      </c>
      <c r="M58" s="162">
        <v>40</v>
      </c>
      <c r="N58" s="162">
        <v>65</v>
      </c>
      <c r="O58" s="162">
        <v>60</v>
      </c>
      <c r="P58" s="163">
        <v>80</v>
      </c>
      <c r="Q58" s="157">
        <f t="shared" si="10"/>
        <v>40</v>
      </c>
      <c r="R58" s="158">
        <f t="shared" si="11"/>
        <v>30</v>
      </c>
      <c r="S58" s="158">
        <f t="shared" si="12"/>
        <v>5</v>
      </c>
      <c r="T58" s="158">
        <f t="shared" si="13"/>
        <v>25</v>
      </c>
      <c r="U58" s="158">
        <f t="shared" si="14"/>
        <v>15</v>
      </c>
      <c r="V58" s="159">
        <f t="shared" si="15"/>
        <v>15</v>
      </c>
      <c r="W58" s="163">
        <f t="shared" si="16"/>
        <v>115</v>
      </c>
      <c r="X58" s="165"/>
    </row>
    <row r="59" spans="1:24">
      <c r="A59" s="218" t="s">
        <v>1143</v>
      </c>
      <c r="B59" s="218"/>
      <c r="C59" s="218"/>
      <c r="D59" s="157">
        <v>55</v>
      </c>
      <c r="E59" s="158">
        <v>45</v>
      </c>
      <c r="F59" s="158">
        <v>40</v>
      </c>
      <c r="G59" s="158">
        <v>40</v>
      </c>
      <c r="H59" s="158">
        <v>45</v>
      </c>
      <c r="I59" s="159">
        <v>65</v>
      </c>
      <c r="J59" s="160">
        <v>18</v>
      </c>
      <c r="K59" s="161">
        <v>100</v>
      </c>
      <c r="L59" s="162">
        <v>60</v>
      </c>
      <c r="M59" s="162">
        <v>60</v>
      </c>
      <c r="N59" s="162">
        <v>60</v>
      </c>
      <c r="O59" s="162">
        <v>70</v>
      </c>
      <c r="P59" s="163">
        <v>80</v>
      </c>
      <c r="Q59" s="157">
        <f t="shared" si="10"/>
        <v>45</v>
      </c>
      <c r="R59" s="158">
        <f t="shared" si="11"/>
        <v>15</v>
      </c>
      <c r="S59" s="158">
        <f t="shared" si="12"/>
        <v>20</v>
      </c>
      <c r="T59" s="158">
        <f t="shared" si="13"/>
        <v>20</v>
      </c>
      <c r="U59" s="158">
        <f t="shared" si="14"/>
        <v>25</v>
      </c>
      <c r="V59" s="159">
        <f t="shared" si="15"/>
        <v>15</v>
      </c>
      <c r="W59" s="163">
        <f t="shared" si="16"/>
        <v>125</v>
      </c>
      <c r="X59" s="165"/>
    </row>
    <row r="60" spans="1:24">
      <c r="A60" s="218" t="s">
        <v>1144</v>
      </c>
      <c r="B60" s="218"/>
      <c r="C60" s="218"/>
      <c r="D60" s="157">
        <v>55</v>
      </c>
      <c r="E60" s="158">
        <v>45</v>
      </c>
      <c r="F60" s="158">
        <v>40</v>
      </c>
      <c r="G60" s="158">
        <v>40</v>
      </c>
      <c r="H60" s="158">
        <v>45</v>
      </c>
      <c r="I60" s="159">
        <v>65</v>
      </c>
      <c r="J60" s="160">
        <v>19</v>
      </c>
      <c r="K60" s="161">
        <v>100</v>
      </c>
      <c r="L60" s="162">
        <v>60</v>
      </c>
      <c r="M60" s="162">
        <v>100</v>
      </c>
      <c r="N60" s="162">
        <v>50</v>
      </c>
      <c r="O60" s="162">
        <v>50</v>
      </c>
      <c r="P60" s="163">
        <v>80</v>
      </c>
      <c r="Q60" s="157">
        <f t="shared" si="10"/>
        <v>45</v>
      </c>
      <c r="R60" s="158">
        <f t="shared" si="11"/>
        <v>15</v>
      </c>
      <c r="S60" s="158">
        <f t="shared" si="12"/>
        <v>60</v>
      </c>
      <c r="T60" s="158">
        <f t="shared" si="13"/>
        <v>10</v>
      </c>
      <c r="U60" s="158">
        <f t="shared" si="14"/>
        <v>5</v>
      </c>
      <c r="V60" s="159">
        <f t="shared" si="15"/>
        <v>15</v>
      </c>
      <c r="W60" s="163">
        <f t="shared" si="16"/>
        <v>135</v>
      </c>
      <c r="X60" s="165"/>
    </row>
    <row r="61" spans="1:24">
      <c r="A61" s="218" t="s">
        <v>1145</v>
      </c>
      <c r="B61" s="218"/>
      <c r="C61" s="218"/>
      <c r="D61" s="157">
        <v>60</v>
      </c>
      <c r="E61" s="158">
        <v>45</v>
      </c>
      <c r="F61" s="158">
        <v>50</v>
      </c>
      <c r="G61" s="158">
        <v>40</v>
      </c>
      <c r="H61" s="158">
        <v>45</v>
      </c>
      <c r="I61" s="159">
        <v>65</v>
      </c>
      <c r="J61" s="160">
        <v>19</v>
      </c>
      <c r="K61" s="161">
        <v>100</v>
      </c>
      <c r="L61" s="162">
        <v>50</v>
      </c>
      <c r="M61" s="162">
        <v>90</v>
      </c>
      <c r="N61" s="162">
        <v>80</v>
      </c>
      <c r="O61" s="162">
        <v>50</v>
      </c>
      <c r="P61" s="163">
        <v>80</v>
      </c>
      <c r="Q61" s="157">
        <f t="shared" si="10"/>
        <v>40</v>
      </c>
      <c r="R61" s="158">
        <f t="shared" si="11"/>
        <v>5</v>
      </c>
      <c r="S61" s="158">
        <f t="shared" si="12"/>
        <v>40</v>
      </c>
      <c r="T61" s="158">
        <f t="shared" si="13"/>
        <v>40</v>
      </c>
      <c r="U61" s="158">
        <f t="shared" si="14"/>
        <v>5</v>
      </c>
      <c r="V61" s="159">
        <f t="shared" si="15"/>
        <v>15</v>
      </c>
      <c r="W61" s="163">
        <f t="shared" si="16"/>
        <v>130</v>
      </c>
      <c r="X61" s="165" t="s">
        <v>1146</v>
      </c>
    </row>
    <row r="62" spans="1:24">
      <c r="A62" s="218" t="s">
        <v>1147</v>
      </c>
      <c r="B62" s="218"/>
      <c r="C62" s="218"/>
      <c r="D62" s="157">
        <v>55</v>
      </c>
      <c r="E62" s="158">
        <v>45</v>
      </c>
      <c r="F62" s="158">
        <v>40</v>
      </c>
      <c r="G62" s="158">
        <v>40</v>
      </c>
      <c r="H62" s="158">
        <v>45</v>
      </c>
      <c r="I62" s="159">
        <v>65</v>
      </c>
      <c r="J62" s="160">
        <v>20</v>
      </c>
      <c r="K62" s="161">
        <v>100</v>
      </c>
      <c r="L62" s="162">
        <v>50</v>
      </c>
      <c r="M62" s="162">
        <v>80</v>
      </c>
      <c r="N62" s="162">
        <v>80</v>
      </c>
      <c r="O62" s="162">
        <v>50</v>
      </c>
      <c r="P62" s="163">
        <v>85</v>
      </c>
      <c r="Q62" s="157">
        <f t="shared" si="10"/>
        <v>45</v>
      </c>
      <c r="R62" s="158">
        <f t="shared" si="11"/>
        <v>5</v>
      </c>
      <c r="S62" s="158">
        <f t="shared" si="12"/>
        <v>40</v>
      </c>
      <c r="T62" s="158">
        <f t="shared" si="13"/>
        <v>40</v>
      </c>
      <c r="U62" s="158">
        <f t="shared" si="14"/>
        <v>5</v>
      </c>
      <c r="V62" s="159">
        <f t="shared" si="15"/>
        <v>20</v>
      </c>
      <c r="W62" s="163">
        <f t="shared" si="16"/>
        <v>135</v>
      </c>
      <c r="X62" s="165"/>
    </row>
    <row r="63" spans="1:24">
      <c r="A63" s="218" t="s">
        <v>1148</v>
      </c>
      <c r="B63" s="218"/>
      <c r="C63" s="218"/>
      <c r="D63" s="157">
        <v>50</v>
      </c>
      <c r="E63" s="158">
        <v>40</v>
      </c>
      <c r="F63" s="158">
        <v>35</v>
      </c>
      <c r="G63" s="158">
        <v>35</v>
      </c>
      <c r="H63" s="158">
        <v>40</v>
      </c>
      <c r="I63" s="159">
        <v>65</v>
      </c>
      <c r="J63" s="160">
        <v>20</v>
      </c>
      <c r="K63" s="161">
        <v>100</v>
      </c>
      <c r="L63" s="162">
        <v>50</v>
      </c>
      <c r="M63" s="162">
        <v>100</v>
      </c>
      <c r="N63" s="162">
        <v>40</v>
      </c>
      <c r="O63" s="162">
        <v>45</v>
      </c>
      <c r="P63" s="163">
        <v>85</v>
      </c>
      <c r="Q63" s="157">
        <f t="shared" si="10"/>
        <v>50</v>
      </c>
      <c r="R63" s="158">
        <f t="shared" si="11"/>
        <v>10</v>
      </c>
      <c r="S63" s="158">
        <f t="shared" si="12"/>
        <v>65</v>
      </c>
      <c r="T63" s="158">
        <f t="shared" si="13"/>
        <v>5</v>
      </c>
      <c r="U63" s="158">
        <f t="shared" si="14"/>
        <v>5</v>
      </c>
      <c r="V63" s="159">
        <f t="shared" si="15"/>
        <v>20</v>
      </c>
      <c r="W63" s="163">
        <f t="shared" si="16"/>
        <v>135</v>
      </c>
      <c r="X63" s="165"/>
    </row>
    <row r="64" spans="1:24">
      <c r="A64" s="218" t="s">
        <v>1149</v>
      </c>
      <c r="B64" s="218"/>
      <c r="C64" s="218"/>
      <c r="D64" s="157">
        <v>50</v>
      </c>
      <c r="E64" s="158">
        <v>40</v>
      </c>
      <c r="F64" s="158">
        <v>35</v>
      </c>
      <c r="G64" s="158">
        <v>35</v>
      </c>
      <c r="H64" s="158">
        <v>40</v>
      </c>
      <c r="I64" s="159">
        <v>65</v>
      </c>
      <c r="J64" s="160">
        <v>20</v>
      </c>
      <c r="K64" s="161">
        <v>100</v>
      </c>
      <c r="L64" s="162">
        <v>45</v>
      </c>
      <c r="M64" s="162">
        <v>100</v>
      </c>
      <c r="N64" s="162">
        <v>40</v>
      </c>
      <c r="O64" s="162">
        <v>45</v>
      </c>
      <c r="P64" s="163">
        <v>85</v>
      </c>
      <c r="Q64" s="157">
        <f t="shared" si="10"/>
        <v>50</v>
      </c>
      <c r="R64" s="158">
        <f t="shared" si="11"/>
        <v>5</v>
      </c>
      <c r="S64" s="158">
        <f t="shared" si="12"/>
        <v>65</v>
      </c>
      <c r="T64" s="158">
        <f t="shared" si="13"/>
        <v>5</v>
      </c>
      <c r="U64" s="158">
        <f t="shared" si="14"/>
        <v>5</v>
      </c>
      <c r="V64" s="159">
        <f t="shared" si="15"/>
        <v>20</v>
      </c>
      <c r="W64" s="163">
        <f t="shared" si="16"/>
        <v>130</v>
      </c>
      <c r="X64" s="165"/>
    </row>
    <row r="65" spans="1:24">
      <c r="A65" s="218" t="s">
        <v>234</v>
      </c>
      <c r="B65" s="218"/>
      <c r="C65" s="218"/>
      <c r="D65" s="157">
        <v>60</v>
      </c>
      <c r="E65" s="158">
        <v>45</v>
      </c>
      <c r="F65" s="158">
        <v>45</v>
      </c>
      <c r="G65" s="158">
        <v>45</v>
      </c>
      <c r="H65" s="158">
        <v>45</v>
      </c>
      <c r="I65" s="159">
        <v>65</v>
      </c>
      <c r="J65" s="160">
        <v>22</v>
      </c>
      <c r="K65" s="161">
        <v>100</v>
      </c>
      <c r="L65" s="162">
        <v>70</v>
      </c>
      <c r="M65" s="162">
        <v>70</v>
      </c>
      <c r="N65" s="162">
        <v>70</v>
      </c>
      <c r="O65" s="162">
        <v>70</v>
      </c>
      <c r="P65" s="163">
        <v>80</v>
      </c>
      <c r="Q65" s="157">
        <f t="shared" si="10"/>
        <v>40</v>
      </c>
      <c r="R65" s="158">
        <f t="shared" si="11"/>
        <v>25</v>
      </c>
      <c r="S65" s="158">
        <f t="shared" si="12"/>
        <v>25</v>
      </c>
      <c r="T65" s="158">
        <f t="shared" si="13"/>
        <v>25</v>
      </c>
      <c r="U65" s="158">
        <f t="shared" si="14"/>
        <v>25</v>
      </c>
      <c r="V65" s="159">
        <f t="shared" si="15"/>
        <v>15</v>
      </c>
      <c r="W65" s="163">
        <f t="shared" si="16"/>
        <v>140</v>
      </c>
      <c r="X65" s="165"/>
    </row>
    <row r="66" spans="1:24">
      <c r="A66" s="219" t="s">
        <v>1150</v>
      </c>
      <c r="B66" s="219"/>
      <c r="C66" s="219"/>
      <c r="D66" s="166">
        <v>60</v>
      </c>
      <c r="E66" s="167">
        <v>45</v>
      </c>
      <c r="F66" s="167">
        <v>50</v>
      </c>
      <c r="G66" s="167">
        <v>40</v>
      </c>
      <c r="H66" s="167">
        <v>45</v>
      </c>
      <c r="I66" s="168">
        <v>65</v>
      </c>
      <c r="J66" s="169">
        <v>24</v>
      </c>
      <c r="K66" s="170">
        <v>100</v>
      </c>
      <c r="L66" s="171">
        <v>70</v>
      </c>
      <c r="M66" s="171">
        <v>70</v>
      </c>
      <c r="N66" s="171">
        <v>70</v>
      </c>
      <c r="O66" s="171">
        <v>70</v>
      </c>
      <c r="P66" s="172">
        <v>85</v>
      </c>
      <c r="Q66" s="166">
        <f t="shared" si="10"/>
        <v>40</v>
      </c>
      <c r="R66" s="167">
        <f t="shared" si="11"/>
        <v>25</v>
      </c>
      <c r="S66" s="167">
        <f t="shared" si="12"/>
        <v>20</v>
      </c>
      <c r="T66" s="167">
        <f t="shared" si="13"/>
        <v>30</v>
      </c>
      <c r="U66" s="167">
        <f t="shared" si="14"/>
        <v>25</v>
      </c>
      <c r="V66" s="168">
        <f t="shared" si="15"/>
        <v>20</v>
      </c>
      <c r="W66" s="172">
        <f t="shared" si="16"/>
        <v>140</v>
      </c>
      <c r="X66" s="174"/>
    </row>
    <row r="68" spans="1:24">
      <c r="A68" s="214" t="s">
        <v>125</v>
      </c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</row>
    <row r="69" spans="1:24">
      <c r="A69" s="215" t="s">
        <v>19</v>
      </c>
      <c r="B69" s="215"/>
      <c r="C69" s="215"/>
      <c r="D69" s="215" t="s">
        <v>1101</v>
      </c>
      <c r="E69" s="215"/>
      <c r="F69" s="215"/>
      <c r="G69" s="215"/>
      <c r="H69" s="215"/>
      <c r="I69" s="215"/>
      <c r="J69" s="215"/>
      <c r="K69" s="215" t="s">
        <v>1102</v>
      </c>
      <c r="L69" s="215"/>
      <c r="M69" s="215"/>
      <c r="N69" s="215"/>
      <c r="O69" s="215"/>
      <c r="P69" s="215"/>
      <c r="Q69" s="215" t="s">
        <v>1103</v>
      </c>
      <c r="R69" s="215"/>
      <c r="S69" s="215"/>
      <c r="T69" s="215"/>
      <c r="U69" s="215"/>
      <c r="V69" s="215"/>
      <c r="W69" s="215" t="s">
        <v>1104</v>
      </c>
      <c r="X69" s="215" t="s">
        <v>950</v>
      </c>
    </row>
    <row r="70" spans="1:24">
      <c r="A70" s="215"/>
      <c r="B70" s="215"/>
      <c r="C70" s="215"/>
      <c r="D70" s="97" t="s">
        <v>943</v>
      </c>
      <c r="E70" s="97" t="s">
        <v>944</v>
      </c>
      <c r="F70" s="97" t="s">
        <v>945</v>
      </c>
      <c r="G70" s="97" t="s">
        <v>946</v>
      </c>
      <c r="H70" s="97" t="s">
        <v>13</v>
      </c>
      <c r="I70" s="145" t="s">
        <v>947</v>
      </c>
      <c r="J70" s="145" t="s">
        <v>33</v>
      </c>
      <c r="K70" s="97" t="s">
        <v>943</v>
      </c>
      <c r="L70" s="97" t="s">
        <v>944</v>
      </c>
      <c r="M70" s="97" t="s">
        <v>945</v>
      </c>
      <c r="N70" s="97" t="s">
        <v>946</v>
      </c>
      <c r="O70" s="97" t="s">
        <v>13</v>
      </c>
      <c r="P70" s="145" t="s">
        <v>947</v>
      </c>
      <c r="Q70" s="97" t="s">
        <v>943</v>
      </c>
      <c r="R70" s="97" t="s">
        <v>944</v>
      </c>
      <c r="S70" s="97" t="s">
        <v>945</v>
      </c>
      <c r="T70" s="97" t="s">
        <v>946</v>
      </c>
      <c r="U70" s="97" t="s">
        <v>13</v>
      </c>
      <c r="V70" s="145" t="s">
        <v>947</v>
      </c>
      <c r="W70" s="215"/>
      <c r="X70" s="215"/>
    </row>
    <row r="71" spans="1:24">
      <c r="A71" s="217" t="s">
        <v>1151</v>
      </c>
      <c r="B71" s="217"/>
      <c r="C71" s="217"/>
      <c r="D71" s="148">
        <v>55</v>
      </c>
      <c r="E71" s="149">
        <v>40</v>
      </c>
      <c r="F71" s="149">
        <v>35</v>
      </c>
      <c r="G71" s="149">
        <v>35</v>
      </c>
      <c r="H71" s="149">
        <v>40</v>
      </c>
      <c r="I71" s="150">
        <v>65</v>
      </c>
      <c r="J71" s="151">
        <v>12</v>
      </c>
      <c r="K71" s="152">
        <v>100</v>
      </c>
      <c r="L71" s="153">
        <v>45</v>
      </c>
      <c r="M71" s="153">
        <v>40</v>
      </c>
      <c r="N71" s="153">
        <v>40</v>
      </c>
      <c r="O71" s="153">
        <v>100</v>
      </c>
      <c r="P71" s="154">
        <v>75</v>
      </c>
      <c r="Q71" s="148">
        <f t="shared" ref="Q71:Q92" si="17">K71-D71</f>
        <v>45</v>
      </c>
      <c r="R71" s="149">
        <f t="shared" ref="R71:R92" si="18">L71-E71</f>
        <v>5</v>
      </c>
      <c r="S71" s="149">
        <f t="shared" ref="S71:S92" si="19">M71-F71</f>
        <v>5</v>
      </c>
      <c r="T71" s="149">
        <f t="shared" ref="T71:T92" si="20">N71-G71</f>
        <v>5</v>
      </c>
      <c r="U71" s="149">
        <f t="shared" ref="U71:U92" si="21">O71-H71</f>
        <v>60</v>
      </c>
      <c r="V71" s="150">
        <f t="shared" ref="V71:V92" si="22">P71-I71</f>
        <v>10</v>
      </c>
      <c r="W71" s="154">
        <f t="shared" ref="W71:W92" si="23">(K71+L71+M71+N71+O71)-(D71+E71+F71+G71+H71)</f>
        <v>120</v>
      </c>
      <c r="X71" s="156"/>
    </row>
    <row r="72" spans="1:24">
      <c r="A72" s="218" t="s">
        <v>1152</v>
      </c>
      <c r="B72" s="218"/>
      <c r="C72" s="218"/>
      <c r="D72" s="157">
        <v>55</v>
      </c>
      <c r="E72" s="158">
        <v>35</v>
      </c>
      <c r="F72" s="158">
        <v>30</v>
      </c>
      <c r="G72" s="158">
        <v>30</v>
      </c>
      <c r="H72" s="158">
        <v>35</v>
      </c>
      <c r="I72" s="159">
        <v>65</v>
      </c>
      <c r="J72" s="160">
        <v>12</v>
      </c>
      <c r="K72" s="161">
        <v>100</v>
      </c>
      <c r="L72" s="162">
        <v>45</v>
      </c>
      <c r="M72" s="162">
        <v>35</v>
      </c>
      <c r="N72" s="162">
        <v>35</v>
      </c>
      <c r="O72" s="162">
        <v>90</v>
      </c>
      <c r="P72" s="163">
        <v>75</v>
      </c>
      <c r="Q72" s="157">
        <f t="shared" si="17"/>
        <v>45</v>
      </c>
      <c r="R72" s="158">
        <f t="shared" si="18"/>
        <v>10</v>
      </c>
      <c r="S72" s="158">
        <f t="shared" si="19"/>
        <v>5</v>
      </c>
      <c r="T72" s="158">
        <f t="shared" si="20"/>
        <v>5</v>
      </c>
      <c r="U72" s="158">
        <f t="shared" si="21"/>
        <v>55</v>
      </c>
      <c r="V72" s="159">
        <f t="shared" si="22"/>
        <v>10</v>
      </c>
      <c r="W72" s="163">
        <f t="shared" si="23"/>
        <v>120</v>
      </c>
      <c r="X72" s="165"/>
    </row>
    <row r="73" spans="1:24">
      <c r="A73" s="218" t="s">
        <v>1153</v>
      </c>
      <c r="B73" s="218"/>
      <c r="C73" s="218"/>
      <c r="D73" s="157">
        <v>55</v>
      </c>
      <c r="E73" s="158">
        <v>45</v>
      </c>
      <c r="F73" s="158">
        <v>40</v>
      </c>
      <c r="G73" s="158">
        <v>40</v>
      </c>
      <c r="H73" s="158">
        <v>45</v>
      </c>
      <c r="I73" s="159">
        <v>65</v>
      </c>
      <c r="J73" s="160">
        <v>13</v>
      </c>
      <c r="K73" s="161">
        <v>100</v>
      </c>
      <c r="L73" s="162">
        <v>70</v>
      </c>
      <c r="M73" s="162">
        <v>70</v>
      </c>
      <c r="N73" s="162">
        <v>45</v>
      </c>
      <c r="O73" s="162">
        <v>55</v>
      </c>
      <c r="P73" s="163">
        <v>75</v>
      </c>
      <c r="Q73" s="157">
        <f t="shared" si="17"/>
        <v>45</v>
      </c>
      <c r="R73" s="158">
        <f t="shared" si="18"/>
        <v>25</v>
      </c>
      <c r="S73" s="158">
        <f t="shared" si="19"/>
        <v>30</v>
      </c>
      <c r="T73" s="158">
        <f t="shared" si="20"/>
        <v>5</v>
      </c>
      <c r="U73" s="158">
        <f t="shared" si="21"/>
        <v>10</v>
      </c>
      <c r="V73" s="159">
        <f t="shared" si="22"/>
        <v>10</v>
      </c>
      <c r="W73" s="163">
        <f t="shared" si="23"/>
        <v>115</v>
      </c>
      <c r="X73" s="165"/>
    </row>
    <row r="74" spans="1:24">
      <c r="A74" s="218" t="s">
        <v>1154</v>
      </c>
      <c r="B74" s="218"/>
      <c r="C74" s="218"/>
      <c r="D74" s="157">
        <v>50</v>
      </c>
      <c r="E74" s="158">
        <v>40</v>
      </c>
      <c r="F74" s="158">
        <v>35</v>
      </c>
      <c r="G74" s="158">
        <v>35</v>
      </c>
      <c r="H74" s="158">
        <v>40</v>
      </c>
      <c r="I74" s="159">
        <v>65</v>
      </c>
      <c r="J74" s="160">
        <v>14</v>
      </c>
      <c r="K74" s="161">
        <v>100</v>
      </c>
      <c r="L74" s="162">
        <v>55</v>
      </c>
      <c r="M74" s="162">
        <v>50</v>
      </c>
      <c r="N74" s="162">
        <v>50</v>
      </c>
      <c r="O74" s="162">
        <v>60</v>
      </c>
      <c r="P74" s="163">
        <v>75</v>
      </c>
      <c r="Q74" s="157">
        <f t="shared" si="17"/>
        <v>50</v>
      </c>
      <c r="R74" s="158">
        <f t="shared" si="18"/>
        <v>15</v>
      </c>
      <c r="S74" s="158">
        <f t="shared" si="19"/>
        <v>15</v>
      </c>
      <c r="T74" s="158">
        <f t="shared" si="20"/>
        <v>15</v>
      </c>
      <c r="U74" s="158">
        <f t="shared" si="21"/>
        <v>20</v>
      </c>
      <c r="V74" s="159">
        <f t="shared" si="22"/>
        <v>10</v>
      </c>
      <c r="W74" s="163">
        <f t="shared" si="23"/>
        <v>115</v>
      </c>
      <c r="X74" s="165" t="s">
        <v>1155</v>
      </c>
    </row>
    <row r="75" spans="1:24">
      <c r="A75" s="218" t="s">
        <v>1156</v>
      </c>
      <c r="B75" s="218"/>
      <c r="C75" s="218"/>
      <c r="D75" s="157">
        <v>55</v>
      </c>
      <c r="E75" s="158">
        <v>45</v>
      </c>
      <c r="F75" s="158">
        <v>40</v>
      </c>
      <c r="G75" s="158">
        <v>40</v>
      </c>
      <c r="H75" s="158">
        <v>45</v>
      </c>
      <c r="I75" s="159">
        <v>65</v>
      </c>
      <c r="J75" s="160">
        <v>14</v>
      </c>
      <c r="K75" s="161">
        <v>100</v>
      </c>
      <c r="L75" s="162">
        <v>50</v>
      </c>
      <c r="M75" s="162">
        <v>95</v>
      </c>
      <c r="N75" s="162">
        <v>45</v>
      </c>
      <c r="O75" s="162">
        <v>50</v>
      </c>
      <c r="P75" s="163">
        <v>75</v>
      </c>
      <c r="Q75" s="157">
        <f t="shared" si="17"/>
        <v>45</v>
      </c>
      <c r="R75" s="158">
        <f t="shared" si="18"/>
        <v>5</v>
      </c>
      <c r="S75" s="158">
        <f t="shared" si="19"/>
        <v>55</v>
      </c>
      <c r="T75" s="158">
        <f t="shared" si="20"/>
        <v>5</v>
      </c>
      <c r="U75" s="158">
        <f t="shared" si="21"/>
        <v>5</v>
      </c>
      <c r="V75" s="159">
        <f t="shared" si="22"/>
        <v>10</v>
      </c>
      <c r="W75" s="163">
        <f t="shared" si="23"/>
        <v>115</v>
      </c>
      <c r="X75" s="165"/>
    </row>
    <row r="76" spans="1:24">
      <c r="A76" s="218" t="s">
        <v>1157</v>
      </c>
      <c r="B76" s="218"/>
      <c r="C76" s="218"/>
      <c r="D76" s="157">
        <v>60</v>
      </c>
      <c r="E76" s="158">
        <v>45</v>
      </c>
      <c r="F76" s="158">
        <v>40</v>
      </c>
      <c r="G76" s="158">
        <v>40</v>
      </c>
      <c r="H76" s="158">
        <v>45</v>
      </c>
      <c r="I76" s="159">
        <v>65</v>
      </c>
      <c r="J76" s="160">
        <v>14</v>
      </c>
      <c r="K76" s="161">
        <v>100</v>
      </c>
      <c r="L76" s="162">
        <v>50</v>
      </c>
      <c r="M76" s="162">
        <v>75</v>
      </c>
      <c r="N76" s="162">
        <v>70</v>
      </c>
      <c r="O76" s="162">
        <v>50</v>
      </c>
      <c r="P76" s="163">
        <v>75</v>
      </c>
      <c r="Q76" s="157">
        <f t="shared" si="17"/>
        <v>40</v>
      </c>
      <c r="R76" s="158">
        <f t="shared" si="18"/>
        <v>5</v>
      </c>
      <c r="S76" s="158">
        <f t="shared" si="19"/>
        <v>35</v>
      </c>
      <c r="T76" s="158">
        <f t="shared" si="20"/>
        <v>30</v>
      </c>
      <c r="U76" s="158">
        <f t="shared" si="21"/>
        <v>5</v>
      </c>
      <c r="V76" s="159">
        <f t="shared" si="22"/>
        <v>10</v>
      </c>
      <c r="W76" s="163">
        <f t="shared" si="23"/>
        <v>115</v>
      </c>
      <c r="X76" s="165"/>
    </row>
    <row r="77" spans="1:24">
      <c r="A77" s="218" t="s">
        <v>1158</v>
      </c>
      <c r="B77" s="218"/>
      <c r="C77" s="218"/>
      <c r="D77" s="157">
        <v>65</v>
      </c>
      <c r="E77" s="158">
        <v>50</v>
      </c>
      <c r="F77" s="158">
        <v>45</v>
      </c>
      <c r="G77" s="158">
        <v>45</v>
      </c>
      <c r="H77" s="158">
        <v>50</v>
      </c>
      <c r="I77" s="159">
        <v>65</v>
      </c>
      <c r="J77" s="160">
        <v>14</v>
      </c>
      <c r="K77" s="161">
        <v>100</v>
      </c>
      <c r="L77" s="162">
        <v>60</v>
      </c>
      <c r="M77" s="162">
        <v>55</v>
      </c>
      <c r="N77" s="162">
        <v>55</v>
      </c>
      <c r="O77" s="162">
        <v>100</v>
      </c>
      <c r="P77" s="163">
        <v>75</v>
      </c>
      <c r="Q77" s="157">
        <f t="shared" si="17"/>
        <v>35</v>
      </c>
      <c r="R77" s="158">
        <f t="shared" si="18"/>
        <v>10</v>
      </c>
      <c r="S77" s="158">
        <f t="shared" si="19"/>
        <v>10</v>
      </c>
      <c r="T77" s="158">
        <f t="shared" si="20"/>
        <v>10</v>
      </c>
      <c r="U77" s="158">
        <f t="shared" si="21"/>
        <v>50</v>
      </c>
      <c r="V77" s="159">
        <f t="shared" si="22"/>
        <v>10</v>
      </c>
      <c r="W77" s="163">
        <f t="shared" si="23"/>
        <v>115</v>
      </c>
      <c r="X77" s="165" t="s">
        <v>1115</v>
      </c>
    </row>
    <row r="78" spans="1:24">
      <c r="A78" s="218" t="s">
        <v>1159</v>
      </c>
      <c r="B78" s="218"/>
      <c r="C78" s="218"/>
      <c r="D78" s="157">
        <v>60</v>
      </c>
      <c r="E78" s="158">
        <v>45</v>
      </c>
      <c r="F78" s="158">
        <v>40</v>
      </c>
      <c r="G78" s="158">
        <v>40</v>
      </c>
      <c r="H78" s="158">
        <v>45</v>
      </c>
      <c r="I78" s="159">
        <v>65</v>
      </c>
      <c r="J78" s="160">
        <v>14</v>
      </c>
      <c r="K78" s="161">
        <v>100</v>
      </c>
      <c r="L78" s="162">
        <v>50</v>
      </c>
      <c r="M78" s="162">
        <v>100</v>
      </c>
      <c r="N78" s="162">
        <v>45</v>
      </c>
      <c r="O78" s="162">
        <v>50</v>
      </c>
      <c r="P78" s="163">
        <v>75</v>
      </c>
      <c r="Q78" s="157">
        <f t="shared" si="17"/>
        <v>40</v>
      </c>
      <c r="R78" s="158">
        <f t="shared" si="18"/>
        <v>5</v>
      </c>
      <c r="S78" s="158">
        <f t="shared" si="19"/>
        <v>60</v>
      </c>
      <c r="T78" s="158">
        <f t="shared" si="20"/>
        <v>5</v>
      </c>
      <c r="U78" s="158">
        <f t="shared" si="21"/>
        <v>5</v>
      </c>
      <c r="V78" s="159">
        <f t="shared" si="22"/>
        <v>10</v>
      </c>
      <c r="W78" s="163">
        <f t="shared" si="23"/>
        <v>115</v>
      </c>
      <c r="X78" s="165"/>
    </row>
    <row r="79" spans="1:24">
      <c r="A79" s="218" t="s">
        <v>1160</v>
      </c>
      <c r="B79" s="218"/>
      <c r="C79" s="218"/>
      <c r="D79" s="157">
        <v>50</v>
      </c>
      <c r="E79" s="158">
        <v>35</v>
      </c>
      <c r="F79" s="158">
        <v>30</v>
      </c>
      <c r="G79" s="158">
        <v>30</v>
      </c>
      <c r="H79" s="158">
        <v>35</v>
      </c>
      <c r="I79" s="159">
        <v>65</v>
      </c>
      <c r="J79" s="160">
        <v>15</v>
      </c>
      <c r="K79" s="161">
        <v>100</v>
      </c>
      <c r="L79" s="162">
        <v>55</v>
      </c>
      <c r="M79" s="162">
        <v>60</v>
      </c>
      <c r="N79" s="162">
        <v>35</v>
      </c>
      <c r="O79" s="162">
        <v>60</v>
      </c>
      <c r="P79" s="163">
        <v>80</v>
      </c>
      <c r="Q79" s="157">
        <f t="shared" si="17"/>
        <v>50</v>
      </c>
      <c r="R79" s="158">
        <f t="shared" si="18"/>
        <v>20</v>
      </c>
      <c r="S79" s="158">
        <f t="shared" si="19"/>
        <v>30</v>
      </c>
      <c r="T79" s="158">
        <f t="shared" si="20"/>
        <v>5</v>
      </c>
      <c r="U79" s="158">
        <f t="shared" si="21"/>
        <v>25</v>
      </c>
      <c r="V79" s="159">
        <f t="shared" si="22"/>
        <v>15</v>
      </c>
      <c r="W79" s="163">
        <f t="shared" si="23"/>
        <v>130</v>
      </c>
      <c r="X79" s="165" t="s">
        <v>1161</v>
      </c>
    </row>
    <row r="80" spans="1:24">
      <c r="A80" s="218" t="s">
        <v>1162</v>
      </c>
      <c r="B80" s="218"/>
      <c r="C80" s="218"/>
      <c r="D80" s="157">
        <v>60</v>
      </c>
      <c r="E80" s="158">
        <v>50</v>
      </c>
      <c r="F80" s="158">
        <v>40</v>
      </c>
      <c r="G80" s="158">
        <v>40</v>
      </c>
      <c r="H80" s="158">
        <v>50</v>
      </c>
      <c r="I80" s="159">
        <v>65</v>
      </c>
      <c r="J80" s="160">
        <v>15</v>
      </c>
      <c r="K80" s="161">
        <v>100</v>
      </c>
      <c r="L80" s="162">
        <v>80</v>
      </c>
      <c r="M80" s="162">
        <v>45</v>
      </c>
      <c r="N80" s="162">
        <v>60</v>
      </c>
      <c r="O80" s="162">
        <v>80</v>
      </c>
      <c r="P80" s="163">
        <v>80</v>
      </c>
      <c r="Q80" s="157">
        <f t="shared" si="17"/>
        <v>40</v>
      </c>
      <c r="R80" s="158">
        <f t="shared" si="18"/>
        <v>30</v>
      </c>
      <c r="S80" s="158">
        <f t="shared" si="19"/>
        <v>5</v>
      </c>
      <c r="T80" s="158">
        <f t="shared" si="20"/>
        <v>20</v>
      </c>
      <c r="U80" s="158">
        <f t="shared" si="21"/>
        <v>30</v>
      </c>
      <c r="V80" s="159">
        <f t="shared" si="22"/>
        <v>15</v>
      </c>
      <c r="W80" s="163">
        <f t="shared" si="23"/>
        <v>125</v>
      </c>
      <c r="X80" s="165"/>
    </row>
    <row r="81" spans="1:24">
      <c r="A81" s="218" t="s">
        <v>150</v>
      </c>
      <c r="B81" s="218"/>
      <c r="C81" s="218"/>
      <c r="D81" s="157">
        <v>55</v>
      </c>
      <c r="E81" s="158">
        <v>35</v>
      </c>
      <c r="F81" s="158">
        <v>45</v>
      </c>
      <c r="G81" s="158">
        <v>35</v>
      </c>
      <c r="H81" s="158">
        <v>45</v>
      </c>
      <c r="I81" s="159">
        <v>65</v>
      </c>
      <c r="J81" s="160">
        <v>15</v>
      </c>
      <c r="K81" s="161">
        <v>100</v>
      </c>
      <c r="L81" s="162">
        <v>50</v>
      </c>
      <c r="M81" s="162">
        <v>70</v>
      </c>
      <c r="N81" s="162">
        <v>50</v>
      </c>
      <c r="O81" s="162">
        <v>70</v>
      </c>
      <c r="P81" s="163">
        <v>80</v>
      </c>
      <c r="Q81" s="157">
        <f t="shared" si="17"/>
        <v>45</v>
      </c>
      <c r="R81" s="158">
        <f t="shared" si="18"/>
        <v>15</v>
      </c>
      <c r="S81" s="158">
        <f t="shared" si="19"/>
        <v>25</v>
      </c>
      <c r="T81" s="158">
        <f t="shared" si="20"/>
        <v>15</v>
      </c>
      <c r="U81" s="158">
        <f t="shared" si="21"/>
        <v>25</v>
      </c>
      <c r="V81" s="159">
        <f t="shared" si="22"/>
        <v>15</v>
      </c>
      <c r="W81" s="163">
        <f t="shared" si="23"/>
        <v>125</v>
      </c>
      <c r="X81" s="165"/>
    </row>
    <row r="82" spans="1:24">
      <c r="A82" s="218" t="s">
        <v>1163</v>
      </c>
      <c r="B82" s="218"/>
      <c r="C82" s="218"/>
      <c r="D82" s="157">
        <v>65</v>
      </c>
      <c r="E82" s="158">
        <v>50</v>
      </c>
      <c r="F82" s="158">
        <v>50</v>
      </c>
      <c r="G82" s="158">
        <v>45</v>
      </c>
      <c r="H82" s="158">
        <v>50</v>
      </c>
      <c r="I82" s="159">
        <v>65</v>
      </c>
      <c r="J82" s="160">
        <v>16</v>
      </c>
      <c r="K82" s="161">
        <v>100</v>
      </c>
      <c r="L82" s="162">
        <v>60</v>
      </c>
      <c r="M82" s="162">
        <v>100</v>
      </c>
      <c r="N82" s="162">
        <v>70</v>
      </c>
      <c r="O82" s="162">
        <v>55</v>
      </c>
      <c r="P82" s="163">
        <v>80</v>
      </c>
      <c r="Q82" s="157">
        <f t="shared" si="17"/>
        <v>35</v>
      </c>
      <c r="R82" s="158">
        <f t="shared" si="18"/>
        <v>10</v>
      </c>
      <c r="S82" s="158">
        <f t="shared" si="19"/>
        <v>50</v>
      </c>
      <c r="T82" s="158">
        <f t="shared" si="20"/>
        <v>25</v>
      </c>
      <c r="U82" s="158">
        <f t="shared" si="21"/>
        <v>5</v>
      </c>
      <c r="V82" s="159">
        <f t="shared" si="22"/>
        <v>15</v>
      </c>
      <c r="W82" s="163">
        <f t="shared" si="23"/>
        <v>125</v>
      </c>
      <c r="X82" s="165" t="s">
        <v>1164</v>
      </c>
    </row>
    <row r="83" spans="1:24">
      <c r="A83" s="218" t="s">
        <v>1165</v>
      </c>
      <c r="B83" s="218"/>
      <c r="C83" s="218"/>
      <c r="D83" s="157">
        <v>55</v>
      </c>
      <c r="E83" s="158">
        <v>45</v>
      </c>
      <c r="F83" s="158">
        <v>40</v>
      </c>
      <c r="G83" s="158">
        <v>40</v>
      </c>
      <c r="H83" s="158">
        <v>45</v>
      </c>
      <c r="I83" s="159">
        <v>65</v>
      </c>
      <c r="J83" s="160">
        <v>16</v>
      </c>
      <c r="K83" s="161">
        <v>100</v>
      </c>
      <c r="L83" s="162">
        <v>60</v>
      </c>
      <c r="M83" s="162">
        <v>45</v>
      </c>
      <c r="N83" s="162">
        <v>45</v>
      </c>
      <c r="O83" s="162">
        <v>100</v>
      </c>
      <c r="P83" s="163">
        <v>80</v>
      </c>
      <c r="Q83" s="157">
        <f t="shared" si="17"/>
        <v>45</v>
      </c>
      <c r="R83" s="158">
        <f t="shared" si="18"/>
        <v>15</v>
      </c>
      <c r="S83" s="158">
        <f t="shared" si="19"/>
        <v>5</v>
      </c>
      <c r="T83" s="158">
        <f t="shared" si="20"/>
        <v>5</v>
      </c>
      <c r="U83" s="158">
        <f t="shared" si="21"/>
        <v>55</v>
      </c>
      <c r="V83" s="159">
        <f t="shared" si="22"/>
        <v>15</v>
      </c>
      <c r="W83" s="163">
        <f t="shared" si="23"/>
        <v>125</v>
      </c>
      <c r="X83" s="165"/>
    </row>
    <row r="84" spans="1:24">
      <c r="A84" s="218" t="s">
        <v>1166</v>
      </c>
      <c r="B84" s="218"/>
      <c r="C84" s="218"/>
      <c r="D84" s="157">
        <v>50</v>
      </c>
      <c r="E84" s="158">
        <v>40</v>
      </c>
      <c r="F84" s="158">
        <v>35</v>
      </c>
      <c r="G84" s="158">
        <v>35</v>
      </c>
      <c r="H84" s="158">
        <v>40</v>
      </c>
      <c r="I84" s="159">
        <v>65</v>
      </c>
      <c r="J84" s="160">
        <v>16</v>
      </c>
      <c r="K84" s="161">
        <v>100</v>
      </c>
      <c r="L84" s="162">
        <v>55</v>
      </c>
      <c r="M84" s="162">
        <v>60</v>
      </c>
      <c r="N84" s="162">
        <v>55</v>
      </c>
      <c r="O84" s="162">
        <v>55</v>
      </c>
      <c r="P84" s="163">
        <v>80</v>
      </c>
      <c r="Q84" s="157">
        <f t="shared" si="17"/>
        <v>50</v>
      </c>
      <c r="R84" s="158">
        <f t="shared" si="18"/>
        <v>15</v>
      </c>
      <c r="S84" s="158">
        <f t="shared" si="19"/>
        <v>25</v>
      </c>
      <c r="T84" s="158">
        <f t="shared" si="20"/>
        <v>20</v>
      </c>
      <c r="U84" s="158">
        <f t="shared" si="21"/>
        <v>15</v>
      </c>
      <c r="V84" s="159">
        <f t="shared" si="22"/>
        <v>15</v>
      </c>
      <c r="W84" s="163">
        <f t="shared" si="23"/>
        <v>125</v>
      </c>
      <c r="X84" s="165"/>
    </row>
    <row r="85" spans="1:24">
      <c r="A85" s="218" t="s">
        <v>1167</v>
      </c>
      <c r="B85" s="218"/>
      <c r="C85" s="218"/>
      <c r="D85" s="157">
        <v>50</v>
      </c>
      <c r="E85" s="158">
        <v>40</v>
      </c>
      <c r="F85" s="158">
        <v>35</v>
      </c>
      <c r="G85" s="158">
        <v>35</v>
      </c>
      <c r="H85" s="158">
        <v>40</v>
      </c>
      <c r="I85" s="159">
        <v>65</v>
      </c>
      <c r="J85" s="160">
        <v>16</v>
      </c>
      <c r="K85" s="161">
        <v>100</v>
      </c>
      <c r="L85" s="162">
        <v>50</v>
      </c>
      <c r="M85" s="162">
        <v>50</v>
      </c>
      <c r="N85" s="162">
        <v>45</v>
      </c>
      <c r="O85" s="162">
        <v>80</v>
      </c>
      <c r="P85" s="163">
        <v>80</v>
      </c>
      <c r="Q85" s="157">
        <f t="shared" si="17"/>
        <v>50</v>
      </c>
      <c r="R85" s="158">
        <f t="shared" si="18"/>
        <v>10</v>
      </c>
      <c r="S85" s="158">
        <f t="shared" si="19"/>
        <v>15</v>
      </c>
      <c r="T85" s="158">
        <f t="shared" si="20"/>
        <v>10</v>
      </c>
      <c r="U85" s="158">
        <f t="shared" si="21"/>
        <v>40</v>
      </c>
      <c r="V85" s="159">
        <f t="shared" si="22"/>
        <v>15</v>
      </c>
      <c r="W85" s="163">
        <f t="shared" si="23"/>
        <v>125</v>
      </c>
      <c r="X85" s="165" t="s">
        <v>1168</v>
      </c>
    </row>
    <row r="86" spans="1:24">
      <c r="A86" s="218" t="s">
        <v>1169</v>
      </c>
      <c r="B86" s="218"/>
      <c r="C86" s="218"/>
      <c r="D86" s="157">
        <v>55</v>
      </c>
      <c r="E86" s="158">
        <v>45</v>
      </c>
      <c r="F86" s="158">
        <v>40</v>
      </c>
      <c r="G86" s="158">
        <v>45</v>
      </c>
      <c r="H86" s="158">
        <v>45</v>
      </c>
      <c r="I86" s="159">
        <v>65</v>
      </c>
      <c r="J86" s="160">
        <v>17</v>
      </c>
      <c r="K86" s="161">
        <v>100</v>
      </c>
      <c r="L86" s="162">
        <v>80</v>
      </c>
      <c r="M86" s="162">
        <v>45</v>
      </c>
      <c r="N86" s="162">
        <v>80</v>
      </c>
      <c r="O86" s="162">
        <v>50</v>
      </c>
      <c r="P86" s="163">
        <v>80</v>
      </c>
      <c r="Q86" s="157">
        <f t="shared" si="17"/>
        <v>45</v>
      </c>
      <c r="R86" s="158">
        <f t="shared" si="18"/>
        <v>35</v>
      </c>
      <c r="S86" s="158">
        <f t="shared" si="19"/>
        <v>5</v>
      </c>
      <c r="T86" s="158">
        <f t="shared" si="20"/>
        <v>35</v>
      </c>
      <c r="U86" s="158">
        <f t="shared" si="21"/>
        <v>5</v>
      </c>
      <c r="V86" s="159">
        <f t="shared" si="22"/>
        <v>15</v>
      </c>
      <c r="W86" s="163">
        <f t="shared" si="23"/>
        <v>125</v>
      </c>
      <c r="X86" s="165"/>
    </row>
    <row r="87" spans="1:24">
      <c r="A87" s="218" t="s">
        <v>1170</v>
      </c>
      <c r="B87" s="218"/>
      <c r="C87" s="218"/>
      <c r="D87" s="157">
        <v>65</v>
      </c>
      <c r="E87" s="158">
        <v>50</v>
      </c>
      <c r="F87" s="158">
        <v>45</v>
      </c>
      <c r="G87" s="158">
        <v>45</v>
      </c>
      <c r="H87" s="158">
        <v>50</v>
      </c>
      <c r="I87" s="159">
        <v>65</v>
      </c>
      <c r="J87" s="160">
        <v>18</v>
      </c>
      <c r="K87" s="161">
        <v>100</v>
      </c>
      <c r="L87" s="162">
        <v>70</v>
      </c>
      <c r="M87" s="162">
        <v>70</v>
      </c>
      <c r="N87" s="162">
        <v>70</v>
      </c>
      <c r="O87" s="162">
        <v>70</v>
      </c>
      <c r="P87" s="163">
        <v>80</v>
      </c>
      <c r="Q87" s="157">
        <f t="shared" si="17"/>
        <v>35</v>
      </c>
      <c r="R87" s="158">
        <f t="shared" si="18"/>
        <v>20</v>
      </c>
      <c r="S87" s="158">
        <f t="shared" si="19"/>
        <v>25</v>
      </c>
      <c r="T87" s="158">
        <f t="shared" si="20"/>
        <v>25</v>
      </c>
      <c r="U87" s="158">
        <f t="shared" si="21"/>
        <v>20</v>
      </c>
      <c r="V87" s="159">
        <f t="shared" si="22"/>
        <v>15</v>
      </c>
      <c r="W87" s="163">
        <f t="shared" si="23"/>
        <v>125</v>
      </c>
      <c r="X87" s="165"/>
    </row>
    <row r="88" spans="1:24">
      <c r="A88" s="218" t="s">
        <v>151</v>
      </c>
      <c r="B88" s="218"/>
      <c r="C88" s="218"/>
      <c r="D88" s="157">
        <v>60</v>
      </c>
      <c r="E88" s="158">
        <v>60</v>
      </c>
      <c r="F88" s="158">
        <v>35</v>
      </c>
      <c r="G88" s="158">
        <v>35</v>
      </c>
      <c r="H88" s="158">
        <v>35</v>
      </c>
      <c r="I88" s="159">
        <v>65</v>
      </c>
      <c r="J88" s="160">
        <v>19</v>
      </c>
      <c r="K88" s="161">
        <v>100</v>
      </c>
      <c r="L88" s="162">
        <v>100</v>
      </c>
      <c r="M88" s="162">
        <v>50</v>
      </c>
      <c r="N88" s="162">
        <v>50</v>
      </c>
      <c r="O88" s="162">
        <v>50</v>
      </c>
      <c r="P88" s="163">
        <v>80</v>
      </c>
      <c r="Q88" s="157">
        <f t="shared" si="17"/>
        <v>40</v>
      </c>
      <c r="R88" s="158">
        <f t="shared" si="18"/>
        <v>40</v>
      </c>
      <c r="S88" s="158">
        <f t="shared" si="19"/>
        <v>15</v>
      </c>
      <c r="T88" s="158">
        <f t="shared" si="20"/>
        <v>15</v>
      </c>
      <c r="U88" s="158">
        <f t="shared" si="21"/>
        <v>15</v>
      </c>
      <c r="V88" s="159">
        <f t="shared" si="22"/>
        <v>15</v>
      </c>
      <c r="W88" s="163">
        <f t="shared" si="23"/>
        <v>125</v>
      </c>
      <c r="X88" s="165"/>
    </row>
    <row r="89" spans="1:24">
      <c r="A89" s="218" t="s">
        <v>1171</v>
      </c>
      <c r="B89" s="218"/>
      <c r="C89" s="218"/>
      <c r="D89" s="157">
        <v>65</v>
      </c>
      <c r="E89" s="158">
        <v>50</v>
      </c>
      <c r="F89" s="158">
        <v>45</v>
      </c>
      <c r="G89" s="158">
        <v>45</v>
      </c>
      <c r="H89" s="158">
        <v>50</v>
      </c>
      <c r="I89" s="159">
        <v>65</v>
      </c>
      <c r="J89" s="160">
        <v>20</v>
      </c>
      <c r="K89" s="161">
        <v>100</v>
      </c>
      <c r="L89" s="162">
        <v>80</v>
      </c>
      <c r="M89" s="162">
        <v>80</v>
      </c>
      <c r="N89" s="162">
        <v>50</v>
      </c>
      <c r="O89" s="162">
        <v>80</v>
      </c>
      <c r="P89" s="163">
        <v>85</v>
      </c>
      <c r="Q89" s="157">
        <f t="shared" si="17"/>
        <v>35</v>
      </c>
      <c r="R89" s="158">
        <f t="shared" si="18"/>
        <v>30</v>
      </c>
      <c r="S89" s="158">
        <f t="shared" si="19"/>
        <v>35</v>
      </c>
      <c r="T89" s="158">
        <f t="shared" si="20"/>
        <v>5</v>
      </c>
      <c r="U89" s="158">
        <f t="shared" si="21"/>
        <v>30</v>
      </c>
      <c r="V89" s="159">
        <f t="shared" si="22"/>
        <v>20</v>
      </c>
      <c r="W89" s="163">
        <f t="shared" si="23"/>
        <v>135</v>
      </c>
      <c r="X89" s="165" t="s">
        <v>1172</v>
      </c>
    </row>
    <row r="90" spans="1:24">
      <c r="A90" s="218" t="s">
        <v>1173</v>
      </c>
      <c r="B90" s="218"/>
      <c r="C90" s="218"/>
      <c r="D90" s="157">
        <v>80</v>
      </c>
      <c r="E90" s="158">
        <v>55</v>
      </c>
      <c r="F90" s="158">
        <v>65</v>
      </c>
      <c r="G90" s="158">
        <v>60</v>
      </c>
      <c r="H90" s="158">
        <v>65</v>
      </c>
      <c r="I90" s="159">
        <v>65</v>
      </c>
      <c r="J90" s="160">
        <v>22</v>
      </c>
      <c r="K90" s="161">
        <v>100</v>
      </c>
      <c r="L90" s="162">
        <v>90</v>
      </c>
      <c r="M90" s="162">
        <v>100</v>
      </c>
      <c r="N90" s="162">
        <v>80</v>
      </c>
      <c r="O90" s="162">
        <v>90</v>
      </c>
      <c r="P90" s="163">
        <v>85</v>
      </c>
      <c r="Q90" s="157">
        <f t="shared" si="17"/>
        <v>20</v>
      </c>
      <c r="R90" s="158">
        <f t="shared" si="18"/>
        <v>35</v>
      </c>
      <c r="S90" s="158">
        <f t="shared" si="19"/>
        <v>35</v>
      </c>
      <c r="T90" s="158">
        <f t="shared" si="20"/>
        <v>20</v>
      </c>
      <c r="U90" s="158">
        <f t="shared" si="21"/>
        <v>25</v>
      </c>
      <c r="V90" s="159">
        <f t="shared" si="22"/>
        <v>20</v>
      </c>
      <c r="W90" s="163">
        <f t="shared" si="23"/>
        <v>135</v>
      </c>
      <c r="X90" s="165" t="s">
        <v>1172</v>
      </c>
    </row>
    <row r="91" spans="1:24">
      <c r="A91" s="218" t="s">
        <v>1174</v>
      </c>
      <c r="B91" s="218"/>
      <c r="C91" s="218"/>
      <c r="D91" s="157">
        <v>55</v>
      </c>
      <c r="E91" s="158">
        <v>45</v>
      </c>
      <c r="F91" s="158">
        <v>40</v>
      </c>
      <c r="G91" s="158">
        <v>40</v>
      </c>
      <c r="H91" s="158">
        <v>45</v>
      </c>
      <c r="I91" s="159">
        <v>65</v>
      </c>
      <c r="J91" s="160">
        <v>25</v>
      </c>
      <c r="K91" s="161">
        <v>100</v>
      </c>
      <c r="L91" s="162">
        <v>65</v>
      </c>
      <c r="M91" s="162">
        <v>65</v>
      </c>
      <c r="N91" s="162">
        <v>65</v>
      </c>
      <c r="O91" s="162">
        <v>65</v>
      </c>
      <c r="P91" s="163">
        <v>90</v>
      </c>
      <c r="Q91" s="157">
        <f t="shared" si="17"/>
        <v>45</v>
      </c>
      <c r="R91" s="158">
        <f t="shared" si="18"/>
        <v>20</v>
      </c>
      <c r="S91" s="158">
        <f t="shared" si="19"/>
        <v>25</v>
      </c>
      <c r="T91" s="158">
        <f t="shared" si="20"/>
        <v>25</v>
      </c>
      <c r="U91" s="158">
        <f t="shared" si="21"/>
        <v>20</v>
      </c>
      <c r="V91" s="159">
        <f t="shared" si="22"/>
        <v>25</v>
      </c>
      <c r="W91" s="163">
        <f t="shared" si="23"/>
        <v>135</v>
      </c>
      <c r="X91" s="165" t="s">
        <v>1175</v>
      </c>
    </row>
    <row r="92" spans="1:24">
      <c r="A92" s="219" t="s">
        <v>1176</v>
      </c>
      <c r="B92" s="219"/>
      <c r="C92" s="219"/>
      <c r="D92" s="166">
        <v>85</v>
      </c>
      <c r="E92" s="167">
        <v>55</v>
      </c>
      <c r="F92" s="167">
        <v>65</v>
      </c>
      <c r="G92" s="167">
        <v>60</v>
      </c>
      <c r="H92" s="167">
        <v>65</v>
      </c>
      <c r="I92" s="168">
        <v>65</v>
      </c>
      <c r="J92" s="169">
        <v>26</v>
      </c>
      <c r="K92" s="170">
        <v>100</v>
      </c>
      <c r="L92" s="171">
        <v>80</v>
      </c>
      <c r="M92" s="171">
        <v>100</v>
      </c>
      <c r="N92" s="171">
        <v>90</v>
      </c>
      <c r="O92" s="171">
        <v>100</v>
      </c>
      <c r="P92" s="172">
        <v>85</v>
      </c>
      <c r="Q92" s="166">
        <f t="shared" si="17"/>
        <v>15</v>
      </c>
      <c r="R92" s="167">
        <f t="shared" si="18"/>
        <v>25</v>
      </c>
      <c r="S92" s="167">
        <f t="shared" si="19"/>
        <v>35</v>
      </c>
      <c r="T92" s="167">
        <f t="shared" si="20"/>
        <v>30</v>
      </c>
      <c r="U92" s="167">
        <f t="shared" si="21"/>
        <v>35</v>
      </c>
      <c r="V92" s="168">
        <f t="shared" si="22"/>
        <v>20</v>
      </c>
      <c r="W92" s="172">
        <f t="shared" si="23"/>
        <v>140</v>
      </c>
      <c r="X92" s="174"/>
    </row>
    <row r="94" spans="1:24">
      <c r="A94" s="214" t="s">
        <v>1177</v>
      </c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</row>
    <row r="95" spans="1:24">
      <c r="A95" s="215" t="s">
        <v>19</v>
      </c>
      <c r="B95" s="215"/>
      <c r="C95" s="215"/>
      <c r="D95" s="215" t="s">
        <v>1101</v>
      </c>
      <c r="E95" s="215"/>
      <c r="F95" s="215"/>
      <c r="G95" s="215"/>
      <c r="H95" s="215"/>
      <c r="I95" s="215"/>
      <c r="J95" s="215"/>
      <c r="K95" s="215" t="s">
        <v>1102</v>
      </c>
      <c r="L95" s="215"/>
      <c r="M95" s="215"/>
      <c r="N95" s="215"/>
      <c r="O95" s="215"/>
      <c r="P95" s="215"/>
      <c r="Q95" s="215" t="s">
        <v>1103</v>
      </c>
      <c r="R95" s="215"/>
      <c r="S95" s="215"/>
      <c r="T95" s="215"/>
      <c r="U95" s="215"/>
      <c r="V95" s="215"/>
      <c r="W95" s="215" t="s">
        <v>1104</v>
      </c>
      <c r="X95" s="215" t="s">
        <v>950</v>
      </c>
    </row>
    <row r="96" spans="1:24">
      <c r="A96" s="215"/>
      <c r="B96" s="215"/>
      <c r="C96" s="215"/>
      <c r="D96" s="97" t="s">
        <v>943</v>
      </c>
      <c r="E96" s="97" t="s">
        <v>944</v>
      </c>
      <c r="F96" s="97" t="s">
        <v>945</v>
      </c>
      <c r="G96" s="97" t="s">
        <v>946</v>
      </c>
      <c r="H96" s="97" t="s">
        <v>13</v>
      </c>
      <c r="I96" s="145" t="s">
        <v>947</v>
      </c>
      <c r="J96" s="145" t="s">
        <v>33</v>
      </c>
      <c r="K96" s="97" t="s">
        <v>943</v>
      </c>
      <c r="L96" s="97" t="s">
        <v>944</v>
      </c>
      <c r="M96" s="97" t="s">
        <v>945</v>
      </c>
      <c r="N96" s="97" t="s">
        <v>946</v>
      </c>
      <c r="O96" s="97" t="s">
        <v>13</v>
      </c>
      <c r="P96" s="145" t="s">
        <v>947</v>
      </c>
      <c r="Q96" s="97" t="s">
        <v>943</v>
      </c>
      <c r="R96" s="97" t="s">
        <v>944</v>
      </c>
      <c r="S96" s="97" t="s">
        <v>945</v>
      </c>
      <c r="T96" s="97" t="s">
        <v>946</v>
      </c>
      <c r="U96" s="97" t="s">
        <v>13</v>
      </c>
      <c r="V96" s="145" t="s">
        <v>947</v>
      </c>
      <c r="W96" s="215"/>
      <c r="X96" s="215"/>
    </row>
    <row r="97" spans="1:24">
      <c r="A97" s="217" t="s">
        <v>94</v>
      </c>
      <c r="B97" s="217"/>
      <c r="C97" s="217"/>
      <c r="D97" s="148">
        <v>70</v>
      </c>
      <c r="E97" s="149">
        <v>100</v>
      </c>
      <c r="F97" s="149">
        <v>100</v>
      </c>
      <c r="G97" s="149">
        <v>100</v>
      </c>
      <c r="H97" s="149">
        <v>100</v>
      </c>
      <c r="I97" s="150">
        <v>55</v>
      </c>
      <c r="J97" s="151">
        <v>5.5</v>
      </c>
      <c r="K97" s="152">
        <v>80</v>
      </c>
      <c r="L97" s="153">
        <v>100</v>
      </c>
      <c r="M97" s="153">
        <v>100</v>
      </c>
      <c r="N97" s="153">
        <v>100</v>
      </c>
      <c r="O97" s="153">
        <v>100</v>
      </c>
      <c r="P97" s="154">
        <v>65</v>
      </c>
      <c r="Q97" s="148">
        <f t="shared" ref="Q97:V104" si="24">K97-D97</f>
        <v>10</v>
      </c>
      <c r="R97" s="149">
        <f t="shared" si="24"/>
        <v>0</v>
      </c>
      <c r="S97" s="149">
        <f t="shared" si="24"/>
        <v>0</v>
      </c>
      <c r="T97" s="149">
        <f t="shared" si="24"/>
        <v>0</v>
      </c>
      <c r="U97" s="149">
        <f t="shared" si="24"/>
        <v>0</v>
      </c>
      <c r="V97" s="150">
        <f t="shared" si="24"/>
        <v>10</v>
      </c>
      <c r="W97" s="154">
        <f t="shared" ref="W97:W104" si="25">(K97+L97+M97+N97+O97)-(D97+E97+F97+G97+H97)</f>
        <v>10</v>
      </c>
      <c r="X97" s="156"/>
    </row>
    <row r="98" spans="1:24">
      <c r="A98" s="218" t="s">
        <v>93</v>
      </c>
      <c r="B98" s="218"/>
      <c r="C98" s="218"/>
      <c r="D98" s="157">
        <v>100</v>
      </c>
      <c r="E98" s="158">
        <v>75</v>
      </c>
      <c r="F98" s="158">
        <v>75</v>
      </c>
      <c r="G98" s="158">
        <v>75</v>
      </c>
      <c r="H98" s="158">
        <v>75</v>
      </c>
      <c r="I98" s="159">
        <v>55</v>
      </c>
      <c r="J98" s="160">
        <v>5.5</v>
      </c>
      <c r="K98" s="161">
        <v>100</v>
      </c>
      <c r="L98" s="162">
        <v>85</v>
      </c>
      <c r="M98" s="162">
        <v>85</v>
      </c>
      <c r="N98" s="162">
        <v>85</v>
      </c>
      <c r="O98" s="162">
        <v>85</v>
      </c>
      <c r="P98" s="163">
        <v>65</v>
      </c>
      <c r="Q98" s="157">
        <f t="shared" si="24"/>
        <v>0</v>
      </c>
      <c r="R98" s="158">
        <f t="shared" si="24"/>
        <v>10</v>
      </c>
      <c r="S98" s="158">
        <f t="shared" si="24"/>
        <v>10</v>
      </c>
      <c r="T98" s="158">
        <f t="shared" si="24"/>
        <v>10</v>
      </c>
      <c r="U98" s="158">
        <f t="shared" si="24"/>
        <v>10</v>
      </c>
      <c r="V98" s="159">
        <f t="shared" si="24"/>
        <v>10</v>
      </c>
      <c r="W98" s="163">
        <f t="shared" si="25"/>
        <v>40</v>
      </c>
      <c r="X98" s="165"/>
    </row>
    <row r="99" spans="1:24">
      <c r="A99" s="218" t="s">
        <v>406</v>
      </c>
      <c r="B99" s="218"/>
      <c r="C99" s="218"/>
      <c r="D99" s="157">
        <v>100</v>
      </c>
      <c r="E99" s="158">
        <v>60</v>
      </c>
      <c r="F99" s="158">
        <v>40</v>
      </c>
      <c r="G99" s="158">
        <v>60</v>
      </c>
      <c r="H99" s="158">
        <v>75</v>
      </c>
      <c r="I99" s="159">
        <v>70</v>
      </c>
      <c r="J99" s="160">
        <v>20</v>
      </c>
      <c r="K99" s="161">
        <v>100</v>
      </c>
      <c r="L99" s="162">
        <v>90</v>
      </c>
      <c r="M99" s="162">
        <v>45</v>
      </c>
      <c r="N99" s="162">
        <v>90</v>
      </c>
      <c r="O99" s="162">
        <v>90</v>
      </c>
      <c r="P99" s="163">
        <v>90</v>
      </c>
      <c r="Q99" s="157">
        <f t="shared" si="24"/>
        <v>0</v>
      </c>
      <c r="R99" s="158">
        <f t="shared" si="24"/>
        <v>30</v>
      </c>
      <c r="S99" s="158">
        <f t="shared" si="24"/>
        <v>5</v>
      </c>
      <c r="T99" s="158">
        <f t="shared" si="24"/>
        <v>30</v>
      </c>
      <c r="U99" s="158">
        <f t="shared" si="24"/>
        <v>15</v>
      </c>
      <c r="V99" s="159">
        <f t="shared" si="24"/>
        <v>20</v>
      </c>
      <c r="W99" s="163">
        <f t="shared" si="25"/>
        <v>80</v>
      </c>
      <c r="X99" s="165"/>
    </row>
    <row r="100" spans="1:24">
      <c r="A100" s="219" t="s">
        <v>407</v>
      </c>
      <c r="B100" s="219"/>
      <c r="C100" s="219"/>
      <c r="D100" s="166">
        <v>100</v>
      </c>
      <c r="E100" s="167">
        <v>50</v>
      </c>
      <c r="F100" s="167">
        <v>80</v>
      </c>
      <c r="G100" s="167">
        <v>50</v>
      </c>
      <c r="H100" s="167">
        <v>80</v>
      </c>
      <c r="I100" s="168">
        <v>70</v>
      </c>
      <c r="J100" s="169">
        <v>22</v>
      </c>
      <c r="K100" s="170">
        <v>100</v>
      </c>
      <c r="L100" s="171">
        <v>70</v>
      </c>
      <c r="M100" s="171">
        <v>100</v>
      </c>
      <c r="N100" s="171">
        <v>70</v>
      </c>
      <c r="O100" s="171">
        <v>100</v>
      </c>
      <c r="P100" s="172">
        <v>90</v>
      </c>
      <c r="Q100" s="166">
        <f t="shared" si="24"/>
        <v>0</v>
      </c>
      <c r="R100" s="167">
        <f t="shared" si="24"/>
        <v>20</v>
      </c>
      <c r="S100" s="167">
        <f t="shared" si="24"/>
        <v>20</v>
      </c>
      <c r="T100" s="167">
        <f t="shared" si="24"/>
        <v>20</v>
      </c>
      <c r="U100" s="167">
        <f t="shared" si="24"/>
        <v>20</v>
      </c>
      <c r="V100" s="168">
        <f t="shared" si="24"/>
        <v>20</v>
      </c>
      <c r="W100" s="172">
        <f t="shared" si="25"/>
        <v>80</v>
      </c>
      <c r="X100" s="174"/>
    </row>
    <row r="101" spans="1:24">
      <c r="A101" s="219" t="s">
        <v>136</v>
      </c>
      <c r="B101" s="219"/>
      <c r="C101" s="219"/>
      <c r="D101" s="166">
        <v>55</v>
      </c>
      <c r="E101" s="167">
        <v>45</v>
      </c>
      <c r="F101" s="167">
        <v>40</v>
      </c>
      <c r="G101" s="167">
        <v>40</v>
      </c>
      <c r="H101" s="167">
        <v>45</v>
      </c>
      <c r="I101" s="168">
        <v>65</v>
      </c>
      <c r="J101" s="169">
        <v>12</v>
      </c>
      <c r="K101" s="170">
        <v>100</v>
      </c>
      <c r="L101" s="171">
        <v>60</v>
      </c>
      <c r="M101" s="171">
        <v>70</v>
      </c>
      <c r="N101" s="171">
        <v>50</v>
      </c>
      <c r="O101" s="171">
        <v>60</v>
      </c>
      <c r="P101" s="172">
        <v>75</v>
      </c>
      <c r="Q101" s="166">
        <f t="shared" si="24"/>
        <v>45</v>
      </c>
      <c r="R101" s="167">
        <f t="shared" si="24"/>
        <v>15</v>
      </c>
      <c r="S101" s="167">
        <f t="shared" si="24"/>
        <v>30</v>
      </c>
      <c r="T101" s="167">
        <f t="shared" si="24"/>
        <v>10</v>
      </c>
      <c r="U101" s="167">
        <f t="shared" si="24"/>
        <v>15</v>
      </c>
      <c r="V101" s="168">
        <f t="shared" si="24"/>
        <v>10</v>
      </c>
      <c r="W101" s="172">
        <f t="shared" si="25"/>
        <v>115</v>
      </c>
      <c r="X101" s="174"/>
    </row>
    <row r="102" spans="1:24">
      <c r="A102" s="219" t="s">
        <v>1178</v>
      </c>
      <c r="B102" s="219"/>
      <c r="C102" s="219"/>
      <c r="D102" s="166">
        <v>45</v>
      </c>
      <c r="E102" s="167">
        <v>30</v>
      </c>
      <c r="F102" s="167">
        <v>25</v>
      </c>
      <c r="G102" s="167">
        <v>25</v>
      </c>
      <c r="H102" s="167">
        <v>30</v>
      </c>
      <c r="I102" s="168">
        <v>65</v>
      </c>
      <c r="J102" s="169">
        <v>14</v>
      </c>
      <c r="K102" s="170">
        <v>100</v>
      </c>
      <c r="L102" s="171">
        <v>40</v>
      </c>
      <c r="M102" s="171">
        <v>40</v>
      </c>
      <c r="N102" s="171">
        <v>40</v>
      </c>
      <c r="O102" s="171">
        <v>50</v>
      </c>
      <c r="P102" s="172">
        <v>75</v>
      </c>
      <c r="Q102" s="166">
        <f t="shared" si="24"/>
        <v>55</v>
      </c>
      <c r="R102" s="167">
        <f t="shared" si="24"/>
        <v>10</v>
      </c>
      <c r="S102" s="167">
        <f t="shared" si="24"/>
        <v>15</v>
      </c>
      <c r="T102" s="167">
        <f t="shared" si="24"/>
        <v>15</v>
      </c>
      <c r="U102" s="167">
        <f t="shared" si="24"/>
        <v>20</v>
      </c>
      <c r="V102" s="168">
        <f t="shared" si="24"/>
        <v>10</v>
      </c>
      <c r="W102" s="172">
        <f t="shared" si="25"/>
        <v>115</v>
      </c>
      <c r="X102" s="174"/>
    </row>
    <row r="103" spans="1:24">
      <c r="A103" s="219" t="s">
        <v>135</v>
      </c>
      <c r="B103" s="219"/>
      <c r="C103" s="219"/>
      <c r="D103" s="166">
        <v>50</v>
      </c>
      <c r="E103" s="167">
        <v>40</v>
      </c>
      <c r="F103" s="167">
        <v>35</v>
      </c>
      <c r="G103" s="167">
        <v>35</v>
      </c>
      <c r="H103" s="167">
        <v>40</v>
      </c>
      <c r="I103" s="168">
        <v>65</v>
      </c>
      <c r="J103" s="169">
        <v>22</v>
      </c>
      <c r="K103" s="170">
        <v>100</v>
      </c>
      <c r="L103" s="171">
        <v>45</v>
      </c>
      <c r="M103" s="171">
        <v>100</v>
      </c>
      <c r="N103" s="171">
        <v>40</v>
      </c>
      <c r="O103" s="171">
        <v>50</v>
      </c>
      <c r="P103" s="172">
        <v>85</v>
      </c>
      <c r="Q103" s="166">
        <f t="shared" si="24"/>
        <v>50</v>
      </c>
      <c r="R103" s="167">
        <f t="shared" si="24"/>
        <v>5</v>
      </c>
      <c r="S103" s="167">
        <f t="shared" si="24"/>
        <v>65</v>
      </c>
      <c r="T103" s="167">
        <f t="shared" si="24"/>
        <v>5</v>
      </c>
      <c r="U103" s="167">
        <f t="shared" si="24"/>
        <v>10</v>
      </c>
      <c r="V103" s="168">
        <f t="shared" si="24"/>
        <v>20</v>
      </c>
      <c r="W103" s="172">
        <f t="shared" si="25"/>
        <v>135</v>
      </c>
      <c r="X103" s="174"/>
    </row>
    <row r="104" spans="1:24">
      <c r="A104" s="219" t="s">
        <v>1179</v>
      </c>
      <c r="B104" s="219"/>
      <c r="C104" s="219"/>
      <c r="D104" s="166">
        <v>85</v>
      </c>
      <c r="E104" s="167">
        <v>55</v>
      </c>
      <c r="F104" s="167">
        <v>65</v>
      </c>
      <c r="G104" s="167">
        <v>60</v>
      </c>
      <c r="H104" s="167">
        <v>65</v>
      </c>
      <c r="I104" s="168">
        <v>65</v>
      </c>
      <c r="J104" s="169">
        <v>30</v>
      </c>
      <c r="K104" s="170">
        <v>100</v>
      </c>
      <c r="L104" s="171">
        <v>80</v>
      </c>
      <c r="M104" s="171">
        <v>100</v>
      </c>
      <c r="N104" s="171">
        <v>90</v>
      </c>
      <c r="O104" s="171">
        <v>100</v>
      </c>
      <c r="P104" s="172">
        <v>85</v>
      </c>
      <c r="Q104" s="166">
        <f t="shared" si="24"/>
        <v>15</v>
      </c>
      <c r="R104" s="167">
        <f t="shared" si="24"/>
        <v>25</v>
      </c>
      <c r="S104" s="167">
        <f t="shared" si="24"/>
        <v>35</v>
      </c>
      <c r="T104" s="167">
        <f t="shared" si="24"/>
        <v>30</v>
      </c>
      <c r="U104" s="167">
        <f t="shared" si="24"/>
        <v>35</v>
      </c>
      <c r="V104" s="168">
        <f t="shared" si="24"/>
        <v>20</v>
      </c>
      <c r="W104" s="172">
        <f t="shared" si="25"/>
        <v>140</v>
      </c>
      <c r="X104" s="174"/>
    </row>
    <row r="105" spans="1:24">
      <c r="A105" s="220"/>
      <c r="B105" s="220"/>
      <c r="C105" s="220"/>
    </row>
  </sheetData>
  <mergeCells count="127"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7:X101 X52:X67 X71:X92 X14 X102:X104 X19:X47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dimension ref="A1:E76"/>
  <sheetViews>
    <sheetView zoomScaleNormal="100" workbookViewId="0">
      <selection activeCell="C11" sqref="C11"/>
    </sheetView>
  </sheetViews>
  <sheetFormatPr defaultColWidth="11.5703125" defaultRowHeight="15"/>
  <cols>
    <col min="1" max="1" width="74.5703125" customWidth="1"/>
    <col min="2" max="2" width="29.42578125" style="124" customWidth="1"/>
    <col min="3" max="3" width="25.28515625" style="124" customWidth="1"/>
    <col min="4" max="4" width="90.140625" customWidth="1"/>
    <col min="5" max="5" width="14" customWidth="1"/>
  </cols>
  <sheetData>
    <row r="1" spans="1:5" s="177" customFormat="1">
      <c r="A1" s="175" t="s">
        <v>1180</v>
      </c>
      <c r="B1" s="176" t="s">
        <v>1181</v>
      </c>
      <c r="E1"/>
    </row>
    <row r="2" spans="1:5">
      <c r="A2" s="178" t="s">
        <v>27</v>
      </c>
      <c r="B2" s="179">
        <v>4</v>
      </c>
    </row>
    <row r="3" spans="1:5">
      <c r="A3" s="180" t="s">
        <v>1182</v>
      </c>
      <c r="B3" s="181">
        <v>5</v>
      </c>
    </row>
    <row r="4" spans="1:5">
      <c r="A4" s="180" t="s">
        <v>127</v>
      </c>
      <c r="B4" s="181">
        <v>8</v>
      </c>
    </row>
    <row r="5" spans="1:5">
      <c r="A5" s="180" t="s">
        <v>1183</v>
      </c>
      <c r="B5" s="181">
        <v>10</v>
      </c>
    </row>
    <row r="6" spans="1:5">
      <c r="A6" s="180" t="s">
        <v>1184</v>
      </c>
      <c r="B6" s="181">
        <v>5</v>
      </c>
    </row>
    <row r="7" spans="1:5">
      <c r="A7" s="180" t="s">
        <v>1185</v>
      </c>
      <c r="B7" s="181">
        <v>5</v>
      </c>
    </row>
    <row r="8" spans="1:5">
      <c r="A8" s="180" t="s">
        <v>1186</v>
      </c>
      <c r="B8" s="181">
        <v>8</v>
      </c>
    </row>
    <row r="9" spans="1:5">
      <c r="A9" s="180" t="s">
        <v>1187</v>
      </c>
      <c r="B9" s="181">
        <v>6</v>
      </c>
    </row>
    <row r="10" spans="1:5">
      <c r="A10" s="180" t="s">
        <v>231</v>
      </c>
      <c r="B10" s="181">
        <v>10</v>
      </c>
    </row>
    <row r="11" spans="1:5">
      <c r="A11" s="180" t="s">
        <v>1188</v>
      </c>
      <c r="B11" s="181">
        <v>6</v>
      </c>
    </row>
    <row r="12" spans="1:5">
      <c r="A12" s="180" t="s">
        <v>1189</v>
      </c>
      <c r="B12" s="181">
        <v>10</v>
      </c>
    </row>
    <row r="13" spans="1:5">
      <c r="A13" s="180" t="s">
        <v>303</v>
      </c>
      <c r="B13" s="181">
        <v>5</v>
      </c>
    </row>
    <row r="14" spans="1:5">
      <c r="A14" s="180" t="s">
        <v>344</v>
      </c>
      <c r="B14" s="181">
        <v>8</v>
      </c>
    </row>
    <row r="15" spans="1:5">
      <c r="A15" s="180" t="s">
        <v>373</v>
      </c>
      <c r="B15" s="181">
        <v>8</v>
      </c>
    </row>
    <row r="16" spans="1:5">
      <c r="A16" s="180" t="s">
        <v>1190</v>
      </c>
      <c r="B16" s="181">
        <v>4</v>
      </c>
    </row>
    <row r="17" spans="1:2">
      <c r="A17" s="180" t="s">
        <v>388</v>
      </c>
      <c r="B17" s="181">
        <v>4</v>
      </c>
    </row>
    <row r="18" spans="1:2">
      <c r="A18" s="180" t="s">
        <v>1191</v>
      </c>
      <c r="B18" s="181" t="s">
        <v>1192</v>
      </c>
    </row>
    <row r="19" spans="1:2">
      <c r="A19" s="180" t="s">
        <v>409</v>
      </c>
      <c r="B19" s="181">
        <v>6</v>
      </c>
    </row>
    <row r="20" spans="1:2">
      <c r="A20" s="180" t="s">
        <v>1193</v>
      </c>
      <c r="B20" s="181">
        <v>5</v>
      </c>
    </row>
    <row r="21" spans="1:2">
      <c r="A21" s="180" t="s">
        <v>195</v>
      </c>
      <c r="B21" s="181">
        <v>3</v>
      </c>
    </row>
    <row r="22" spans="1:2">
      <c r="A22" s="180" t="s">
        <v>1194</v>
      </c>
      <c r="B22" s="181">
        <v>8</v>
      </c>
    </row>
    <row r="23" spans="1:2">
      <c r="A23" s="180" t="s">
        <v>1195</v>
      </c>
      <c r="B23" s="181">
        <v>2</v>
      </c>
    </row>
    <row r="24" spans="1:2">
      <c r="A24" s="180" t="s">
        <v>92</v>
      </c>
      <c r="B24" s="181">
        <v>2</v>
      </c>
    </row>
    <row r="25" spans="1:2">
      <c r="A25" s="180" t="s">
        <v>1196</v>
      </c>
      <c r="B25" s="181">
        <v>7</v>
      </c>
    </row>
    <row r="26" spans="1:2">
      <c r="A26" s="180" t="s">
        <v>1178</v>
      </c>
      <c r="B26" s="181">
        <v>7</v>
      </c>
    </row>
    <row r="27" spans="1:2">
      <c r="A27" s="180" t="s">
        <v>1197</v>
      </c>
      <c r="B27" s="181">
        <v>3</v>
      </c>
    </row>
    <row r="28" spans="1:2">
      <c r="A28" s="180" t="s">
        <v>1198</v>
      </c>
      <c r="B28" s="181">
        <v>3</v>
      </c>
    </row>
    <row r="29" spans="1:2">
      <c r="A29" s="180" t="s">
        <v>229</v>
      </c>
      <c r="B29" s="181">
        <v>4</v>
      </c>
    </row>
    <row r="30" spans="1:2">
      <c r="A30" s="180" t="s">
        <v>270</v>
      </c>
      <c r="B30" s="181">
        <v>4</v>
      </c>
    </row>
    <row r="31" spans="1:2">
      <c r="A31" s="180" t="s">
        <v>1199</v>
      </c>
      <c r="B31" s="181">
        <v>3</v>
      </c>
    </row>
    <row r="32" spans="1:2">
      <c r="A32" s="180" t="s">
        <v>1200</v>
      </c>
      <c r="B32" s="181">
        <v>10</v>
      </c>
    </row>
    <row r="33" spans="1:5">
      <c r="A33" s="180" t="s">
        <v>1201</v>
      </c>
      <c r="B33" s="181">
        <v>10</v>
      </c>
    </row>
    <row r="34" spans="1:5">
      <c r="A34" s="182" t="s">
        <v>1202</v>
      </c>
      <c r="B34" s="183">
        <v>4</v>
      </c>
    </row>
    <row r="35" spans="1:5">
      <c r="B35"/>
    </row>
    <row r="36" spans="1:5" s="177" customFormat="1">
      <c r="A36" s="176" t="s">
        <v>1203</v>
      </c>
      <c r="B36" s="176" t="s">
        <v>1204</v>
      </c>
      <c r="C36" s="176" t="s">
        <v>1205</v>
      </c>
      <c r="D36" s="176" t="s">
        <v>1206</v>
      </c>
      <c r="E36"/>
    </row>
    <row r="37" spans="1:5">
      <c r="A37" s="184" t="s">
        <v>1207</v>
      </c>
      <c r="B37" s="179">
        <v>60</v>
      </c>
      <c r="C37" s="185" t="s">
        <v>1208</v>
      </c>
      <c r="D37" s="186" t="s">
        <v>1209</v>
      </c>
    </row>
    <row r="38" spans="1:5">
      <c r="A38" s="187" t="s">
        <v>1210</v>
      </c>
      <c r="B38" s="188">
        <v>30</v>
      </c>
      <c r="C38" s="189" t="s">
        <v>1211</v>
      </c>
      <c r="D38" s="190" t="s">
        <v>1209</v>
      </c>
    </row>
    <row r="39" spans="1:5" s="177" customFormat="1">
      <c r="A39" s="175" t="s">
        <v>1212</v>
      </c>
      <c r="B39" s="191"/>
      <c r="C39" s="191"/>
      <c r="D39" s="192"/>
      <c r="E39"/>
    </row>
    <row r="40" spans="1:5">
      <c r="A40" s="184" t="s">
        <v>1213</v>
      </c>
      <c r="B40" s="179">
        <v>15</v>
      </c>
      <c r="C40" s="185" t="s">
        <v>1214</v>
      </c>
      <c r="D40" s="186" t="s">
        <v>1215</v>
      </c>
    </row>
    <row r="41" spans="1:5">
      <c r="A41" s="193" t="s">
        <v>1216</v>
      </c>
      <c r="B41" s="181">
        <v>15</v>
      </c>
      <c r="C41" s="185" t="s">
        <v>1214</v>
      </c>
      <c r="D41" s="194" t="s">
        <v>1217</v>
      </c>
    </row>
    <row r="42" spans="1:5">
      <c r="A42" s="193" t="s">
        <v>1218</v>
      </c>
      <c r="B42" s="181">
        <v>15</v>
      </c>
      <c r="C42" s="185" t="s">
        <v>1214</v>
      </c>
      <c r="D42" s="194" t="s">
        <v>1219</v>
      </c>
    </row>
    <row r="43" spans="1:5">
      <c r="A43" s="193" t="s">
        <v>1220</v>
      </c>
      <c r="B43" s="181">
        <v>15</v>
      </c>
      <c r="C43" s="185" t="s">
        <v>1214</v>
      </c>
      <c r="D43" s="194" t="s">
        <v>1221</v>
      </c>
    </row>
    <row r="44" spans="1:5">
      <c r="A44" s="193" t="s">
        <v>1222</v>
      </c>
      <c r="B44" s="181">
        <v>15</v>
      </c>
      <c r="C44" s="185" t="s">
        <v>1214</v>
      </c>
      <c r="D44" s="194" t="s">
        <v>1223</v>
      </c>
    </row>
    <row r="45" spans="1:5">
      <c r="A45" s="193" t="s">
        <v>1224</v>
      </c>
      <c r="B45" s="181">
        <v>15</v>
      </c>
      <c r="C45" s="185" t="s">
        <v>1214</v>
      </c>
      <c r="D45" s="194" t="s">
        <v>1225</v>
      </c>
    </row>
    <row r="46" spans="1:5">
      <c r="A46" s="193" t="s">
        <v>1226</v>
      </c>
      <c r="B46" s="181">
        <v>15</v>
      </c>
      <c r="C46" s="185" t="s">
        <v>1214</v>
      </c>
      <c r="D46" s="194" t="s">
        <v>1227</v>
      </c>
    </row>
    <row r="47" spans="1:5">
      <c r="A47" s="193" t="s">
        <v>1228</v>
      </c>
      <c r="B47" s="181">
        <v>15</v>
      </c>
      <c r="C47" s="185" t="s">
        <v>1214</v>
      </c>
      <c r="D47" s="194" t="s">
        <v>1229</v>
      </c>
    </row>
    <row r="48" spans="1:5">
      <c r="A48" s="193" t="s">
        <v>1230</v>
      </c>
      <c r="B48" s="181">
        <v>15</v>
      </c>
      <c r="C48" s="185" t="s">
        <v>1214</v>
      </c>
      <c r="D48" s="194" t="s">
        <v>1231</v>
      </c>
    </row>
    <row r="49" spans="1:5">
      <c r="A49" s="193" t="s">
        <v>1232</v>
      </c>
      <c r="B49" s="181">
        <v>20</v>
      </c>
      <c r="C49" s="195" t="s">
        <v>1233</v>
      </c>
      <c r="D49" s="194" t="s">
        <v>1234</v>
      </c>
    </row>
    <row r="50" spans="1:5">
      <c r="A50" s="193" t="s">
        <v>1235</v>
      </c>
      <c r="B50" s="181">
        <v>25</v>
      </c>
      <c r="C50" s="195" t="s">
        <v>1211</v>
      </c>
      <c r="D50" s="194" t="s">
        <v>1236</v>
      </c>
    </row>
    <row r="51" spans="1:5">
      <c r="A51" s="193" t="s">
        <v>1237</v>
      </c>
      <c r="B51" s="181">
        <v>20</v>
      </c>
      <c r="C51" s="195" t="s">
        <v>1211</v>
      </c>
      <c r="D51" s="194" t="s">
        <v>1238</v>
      </c>
    </row>
    <row r="52" spans="1:5">
      <c r="A52" s="193" t="s">
        <v>1239</v>
      </c>
      <c r="B52" s="181">
        <v>25</v>
      </c>
      <c r="C52" s="195" t="s">
        <v>1211</v>
      </c>
      <c r="D52" s="194" t="s">
        <v>1240</v>
      </c>
    </row>
    <row r="53" spans="1:5">
      <c r="A53" s="193" t="s">
        <v>1241</v>
      </c>
      <c r="B53" s="181">
        <v>25</v>
      </c>
      <c r="C53" s="195" t="s">
        <v>1211</v>
      </c>
      <c r="D53" s="194" t="s">
        <v>1242</v>
      </c>
    </row>
    <row r="54" spans="1:5">
      <c r="A54" s="193" t="s">
        <v>1243</v>
      </c>
      <c r="B54" s="181">
        <v>25</v>
      </c>
      <c r="C54" s="195" t="s">
        <v>1211</v>
      </c>
      <c r="D54" s="194" t="s">
        <v>1244</v>
      </c>
    </row>
    <row r="55" spans="1:5">
      <c r="A55" s="193" t="s">
        <v>1245</v>
      </c>
      <c r="B55" s="181">
        <v>25</v>
      </c>
      <c r="C55" s="195" t="s">
        <v>1211</v>
      </c>
      <c r="D55" s="194" t="s">
        <v>1246</v>
      </c>
    </row>
    <row r="56" spans="1:5">
      <c r="A56" s="193" t="s">
        <v>1247</v>
      </c>
      <c r="B56" s="181">
        <v>15</v>
      </c>
      <c r="C56" s="195" t="s">
        <v>1248</v>
      </c>
      <c r="D56" s="194" t="s">
        <v>1249</v>
      </c>
    </row>
    <row r="57" spans="1:5">
      <c r="A57" s="193" t="s">
        <v>1250</v>
      </c>
      <c r="B57" s="181">
        <v>30</v>
      </c>
      <c r="C57" s="195" t="s">
        <v>1251</v>
      </c>
      <c r="D57" s="194" t="s">
        <v>1252</v>
      </c>
    </row>
    <row r="58" spans="1:5">
      <c r="A58" s="193" t="s">
        <v>1253</v>
      </c>
      <c r="B58" s="181">
        <v>60</v>
      </c>
      <c r="C58" s="195" t="s">
        <v>1254</v>
      </c>
      <c r="D58" s="194" t="s">
        <v>1255</v>
      </c>
    </row>
    <row r="59" spans="1:5">
      <c r="A59" s="193" t="s">
        <v>1256</v>
      </c>
      <c r="B59" s="181">
        <v>50</v>
      </c>
      <c r="C59" s="195" t="s">
        <v>1257</v>
      </c>
      <c r="D59" s="194" t="s">
        <v>1258</v>
      </c>
    </row>
    <row r="60" spans="1:5">
      <c r="A60" s="193" t="s">
        <v>1259</v>
      </c>
      <c r="B60" s="181">
        <v>99</v>
      </c>
      <c r="C60" s="195" t="s">
        <v>1257</v>
      </c>
      <c r="D60" s="194" t="s">
        <v>1260</v>
      </c>
    </row>
    <row r="61" spans="1:5">
      <c r="A61" s="193" t="s">
        <v>1201</v>
      </c>
      <c r="B61" s="181" t="s">
        <v>1261</v>
      </c>
      <c r="C61" s="195" t="s">
        <v>1262</v>
      </c>
      <c r="D61" s="194" t="s">
        <v>1263</v>
      </c>
    </row>
    <row r="62" spans="1:5">
      <c r="A62" s="196" t="s">
        <v>1202</v>
      </c>
      <c r="B62" s="183" t="s">
        <v>1261</v>
      </c>
      <c r="C62" s="195" t="s">
        <v>1262</v>
      </c>
      <c r="D62" s="197" t="s">
        <v>1238</v>
      </c>
    </row>
    <row r="63" spans="1:5" s="177" customFormat="1">
      <c r="A63" s="198" t="s">
        <v>1264</v>
      </c>
      <c r="B63" s="199"/>
      <c r="C63" s="199"/>
      <c r="D63" s="200"/>
      <c r="E63"/>
    </row>
    <row r="64" spans="1:5">
      <c r="A64" s="201" t="s">
        <v>1265</v>
      </c>
      <c r="B64" s="202">
        <v>20</v>
      </c>
      <c r="C64" s="203" t="s">
        <v>1266</v>
      </c>
      <c r="D64" s="204" t="s">
        <v>1267</v>
      </c>
    </row>
    <row r="65" spans="1:4">
      <c r="A65" s="193" t="s">
        <v>1268</v>
      </c>
      <c r="B65" s="181">
        <v>30</v>
      </c>
      <c r="C65" s="195" t="s">
        <v>1269</v>
      </c>
      <c r="D65" s="194" t="s">
        <v>1270</v>
      </c>
    </row>
    <row r="66" spans="1:4">
      <c r="A66" s="193" t="s">
        <v>1271</v>
      </c>
      <c r="B66" s="181">
        <v>30</v>
      </c>
      <c r="C66" s="195" t="s">
        <v>1269</v>
      </c>
      <c r="D66" s="194" t="s">
        <v>1272</v>
      </c>
    </row>
    <row r="67" spans="1:4">
      <c r="A67" s="193" t="s">
        <v>1273</v>
      </c>
      <c r="B67" s="181">
        <v>30</v>
      </c>
      <c r="C67" s="195" t="s">
        <v>1269</v>
      </c>
      <c r="D67" s="194" t="s">
        <v>1274</v>
      </c>
    </row>
    <row r="68" spans="1:4">
      <c r="A68" s="193" t="s">
        <v>1275</v>
      </c>
      <c r="B68" s="181">
        <v>30</v>
      </c>
      <c r="C68" s="195" t="s">
        <v>1269</v>
      </c>
      <c r="D68" s="194" t="s">
        <v>1276</v>
      </c>
    </row>
    <row r="69" spans="1:4">
      <c r="A69" s="193" t="s">
        <v>1277</v>
      </c>
      <c r="B69" s="181">
        <v>30</v>
      </c>
      <c r="C69" s="195" t="s">
        <v>1269</v>
      </c>
      <c r="D69" s="194" t="s">
        <v>1278</v>
      </c>
    </row>
    <row r="70" spans="1:4">
      <c r="A70" s="193" t="s">
        <v>1279</v>
      </c>
      <c r="B70" s="181">
        <v>20</v>
      </c>
      <c r="C70" s="195" t="s">
        <v>1269</v>
      </c>
      <c r="D70" s="194" t="s">
        <v>1280</v>
      </c>
    </row>
    <row r="71" spans="1:4">
      <c r="A71" s="193" t="s">
        <v>1281</v>
      </c>
      <c r="B71" s="181">
        <v>20</v>
      </c>
      <c r="C71" s="195" t="s">
        <v>1269</v>
      </c>
      <c r="D71" s="194" t="s">
        <v>1282</v>
      </c>
    </row>
    <row r="72" spans="1:4">
      <c r="A72" s="193" t="s">
        <v>1283</v>
      </c>
      <c r="B72" s="181">
        <v>20</v>
      </c>
      <c r="C72" s="195" t="s">
        <v>1269</v>
      </c>
      <c r="D72" s="194" t="s">
        <v>1284</v>
      </c>
    </row>
    <row r="73" spans="1:4">
      <c r="A73" s="193" t="s">
        <v>1285</v>
      </c>
      <c r="B73" s="181">
        <v>20</v>
      </c>
      <c r="C73" s="195" t="s">
        <v>1269</v>
      </c>
      <c r="D73" s="194" t="s">
        <v>1286</v>
      </c>
    </row>
    <row r="74" spans="1:4">
      <c r="A74" s="193" t="s">
        <v>1287</v>
      </c>
      <c r="B74" s="181">
        <v>99</v>
      </c>
      <c r="C74" s="195" t="s">
        <v>1266</v>
      </c>
      <c r="D74" s="194" t="s">
        <v>1288</v>
      </c>
    </row>
    <row r="75" spans="1:4">
      <c r="A75" s="193" t="s">
        <v>1289</v>
      </c>
      <c r="B75" s="181">
        <v>40</v>
      </c>
      <c r="C75" s="195" t="s">
        <v>1266</v>
      </c>
      <c r="D75" s="194" t="s">
        <v>1290</v>
      </c>
    </row>
    <row r="76" spans="1:4">
      <c r="A76" s="196" t="s">
        <v>1291</v>
      </c>
      <c r="B76" s="183">
        <v>60</v>
      </c>
      <c r="C76" s="205" t="s">
        <v>1266</v>
      </c>
      <c r="D76" s="197" t="s">
        <v>1292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  <vt:lpstr>Weapon Guard</vt:lpstr>
      <vt:lpstr>Spellbound</vt:lpstr>
      <vt:lpstr>Weapons!Z_505146B4_2E72_448F_8B12_5ADB7D892CBF_.wvu.Cols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Xylozi</cp:lastModifiedBy>
  <cp:revision>27</cp:revision>
  <dcterms:created xsi:type="dcterms:W3CDTF">2019-02-09T13:39:11Z</dcterms:created>
  <dcterms:modified xsi:type="dcterms:W3CDTF">2021-11-01T21:49:50Z</dcterms:modified>
  <dc:language>es-ES</dc:language>
</cp:coreProperties>
</file>