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Data Analyst Portfilo\"/>
    </mc:Choice>
  </mc:AlternateContent>
  <bookViews>
    <workbookView xWindow="0" yWindow="0" windowWidth="24000" windowHeight="9630" tabRatio="500"/>
  </bookViews>
  <sheets>
    <sheet name="Sheet2" sheetId="2" r:id="rId1"/>
    <sheet name="Sheet1" sheetId="1" r:id="rId2"/>
  </sheets>
  <definedNames>
    <definedName name="_xlnm._FilterDatabase" localSheetId="1" hidden="1">Sheet1!$A$2:$K$172</definedName>
  </definedNames>
  <calcPr calcId="162913"/>
  <pivotCaches>
    <pivotCache cacheId="3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5" i="1" l="1"/>
  <c r="F176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<sst xmlns="http://schemas.openxmlformats.org/spreadsheetml/2006/main" count="877" uniqueCount="54">
  <si>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</si>
  <si>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</si>
  <si>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</si>
  <si>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</si>
  <si>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</si>
  <si>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</si>
  <si>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</si>
  <si>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</si>
  <si>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</si>
  <si>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</si>
  <si>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</si>
  <si>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</si>
  <si>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</si>
  <si>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</si>
  <si>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</si>
  <si>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</si>
  <si>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</si>
  <si>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</si>
  <si>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</si>
  <si>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</si>
  <si>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</si>
  <si>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</si>
  <si>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</si>
  <si>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</si>
  <si>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</si>
  <si>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</si>
  <si>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</si>
  <si>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</si>
  <si>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</si>
  <si>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</si>
  <si>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</si>
  <si>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</si>
  <si>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</si>
  <si>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</si>
  <si>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</si>
  <si>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</si>
  <si>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</si>
  <si>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</si>
  <si>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</si>
  <si>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</si>
  <si>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</si>
  <si>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</si>
  <si>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</si>
  <si>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</si>
  <si>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</si>
  <si>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</si>
  <si>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 than $50. 20% for items more than $50</t>
  </si>
  <si>
    <t>Sum of all items</t>
  </si>
  <si>
    <t>Sum of item valued at more than $50</t>
  </si>
  <si>
    <t>Sum of items valued at $50 or less</t>
  </si>
  <si>
    <t>Row Labels</t>
  </si>
  <si>
    <t>Grand Total</t>
  </si>
  <si>
    <t>Sum of Sale Price</t>
  </si>
  <si>
    <t>Brianna Drayton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</si>
</sst>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2"/>
  </c:pivotSource>
  <c:chart>
    <c:title>
      <c:layout>
        <c:manualLayout>
          <c:xMode val="edge"/>
          <c:yMode val="edge"/>
          <c:x val="0.47542719174978187"/>
          <c:y val="5.53540194774191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100000"/>
                  <a:shade val="100000"/>
                  <a:satMod val="130000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F-482F-BD28-30F598A80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4761</xdr:colOff>
      <xdr:row>1</xdr:row>
      <xdr:rowOff>19049</xdr:rowOff>
    </xdr:from>
    <xdr:to>
      <xdr:col>12</xdr:col>
      <xdr:colOff>676275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wner" refreshedDate="44619.448876041664" createdVersion="6" refreshedVersion="6" minRefreshableVersion="3" recordCount="171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/>
    </cacheField>
    <cacheField name="Commision 10% for items les than $50. 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N21" sqref="N21"/>
    </sheetView>
  </sheetViews>
  <sheetFormatPr defaultRowHeight="15.75"/>
  <cols>
    <col min="1" max="1" width="12.125" bestFit="1" customWidth="1"/>
    <col min="2" max="2" width="14.875" customWidth="1"/>
    <col min="3" max="4" width="6.625" customWidth="1"/>
    <col min="5" max="9" width="7.625" customWidth="1"/>
    <col min="10" max="11" width="8.625" customWidth="1"/>
    <col min="12" max="12" width="11.625" bestFit="1" customWidth="1"/>
  </cols>
  <sheetData>
    <row r="1" spans="1:2">
      <c r="A1" t="s">
        <v>53</v>
      </c>
    </row>
    <row r="3" spans="1:2">
      <c r="A3" s="6" t="s">
        <v>50</v>
      </c>
      <c r="B3" t="s">
        <v>52</v>
      </c>
    </row>
    <row r="4" spans="1:2">
      <c r="A4" s="7" t="s">
        <v>37</v>
      </c>
      <c r="B4" s="5">
        <v>6003.5</v>
      </c>
    </row>
    <row r="5" spans="1:2">
      <c r="A5" s="7" t="s">
        <v>39</v>
      </c>
      <c r="B5" s="5">
        <v>2410.7000000000003</v>
      </c>
    </row>
    <row r="6" spans="1:2">
      <c r="A6" s="7" t="s">
        <v>43</v>
      </c>
      <c r="B6" s="5">
        <v>3035.3</v>
      </c>
    </row>
    <row r="7" spans="1:2">
      <c r="A7" s="7" t="s">
        <v>41</v>
      </c>
      <c r="B7" s="5">
        <v>5661.0999999999985</v>
      </c>
    </row>
    <row r="8" spans="1:2">
      <c r="A8" s="7" t="s">
        <v>51</v>
      </c>
      <c r="B8" s="5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workbookViewId="0">
      <selection activeCell="A2" sqref="A2:K172"/>
    </sheetView>
  </sheetViews>
  <sheetFormatPr defaultColWidth="11" defaultRowHeight="15.75"/>
  <cols>
    <col min="4" max="4" width="18.375" customWidth="1"/>
    <col min="8" max="8" width="13.875" customWidth="1"/>
  </cols>
  <sheetData>
    <row r="1" spans="1:11" ht="78.75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46</v>
      </c>
      <c r="I1" s="3" t="s">
        <v>44</v>
      </c>
      <c r="J1" s="3" t="s">
        <v>45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4">
        <f>IF(F2&gt;50,G2*0.2,G2*0.1)</f>
        <v>8.0200000000000014</v>
      </c>
      <c r="I2" t="s">
        <v>36</v>
      </c>
      <c r="J2" t="s">
        <v>37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4">
        <f>IF(F3&gt;50,G3*0.2,G3*0.1)</f>
        <v>0.49000000000000005</v>
      </c>
      <c r="I3" t="s">
        <v>38</v>
      </c>
      <c r="J3" t="s">
        <v>39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40</v>
      </c>
      <c r="J4" t="s">
        <v>41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4">
        <f>IF(F5&gt;50,G5*0.2,G5*0.1)</f>
        <v>31.6</v>
      </c>
      <c r="I5" t="s">
        <v>36</v>
      </c>
      <c r="J5" t="s">
        <v>37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>F6-E6</f>
        <v>5</v>
      </c>
      <c r="H6" s="4">
        <f>IF(F6&gt;50,G6*0.2,G6*0.1)</f>
        <v>0.5</v>
      </c>
      <c r="I6" t="s">
        <v>40</v>
      </c>
      <c r="J6" t="s">
        <v>41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>F7-E7</f>
        <v>40.100000000000009</v>
      </c>
      <c r="H7" s="4">
        <f>IF(F7&gt;50,G7*0.2,G7*0.1)</f>
        <v>8.0200000000000014</v>
      </c>
      <c r="I7" t="s">
        <v>40</v>
      </c>
      <c r="J7" t="s">
        <v>41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>F8-E8</f>
        <v>5</v>
      </c>
      <c r="H8" s="4">
        <f>IF(F8&gt;50,G8*0.2,G8*0.1)</f>
        <v>0.5</v>
      </c>
      <c r="I8" t="s">
        <v>42</v>
      </c>
      <c r="J8" t="s">
        <v>43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4">
        <f>IF(F9&gt;50,G9*0.2,G9*0.1)</f>
        <v>0.49000000000000005</v>
      </c>
      <c r="I9" t="s">
        <v>40</v>
      </c>
      <c r="J9" t="s">
        <v>41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>F10-E10</f>
        <v>5</v>
      </c>
      <c r="H10" s="4">
        <f>IF(F10&gt;50,G10*0.2,G10*0.1)</f>
        <v>0.5</v>
      </c>
      <c r="I10" t="s">
        <v>40</v>
      </c>
      <c r="J10" t="s">
        <v>41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4">
        <f>IF(F11&gt;50,G11*0.2,G11*0.1)</f>
        <v>0.49000000000000005</v>
      </c>
      <c r="I11" t="s">
        <v>38</v>
      </c>
      <c r="J11" t="s">
        <v>39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4">
        <f>IF(F12&gt;50,G12*0.2,G12*0.1)</f>
        <v>0.49000000000000005</v>
      </c>
      <c r="I12" t="s">
        <v>38</v>
      </c>
      <c r="J12" t="s">
        <v>39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>F13-E13</f>
        <v>42</v>
      </c>
      <c r="H13" s="4">
        <f>IF(F13&gt;50,G13*0.2,G13*0.1)</f>
        <v>8.4</v>
      </c>
      <c r="I13" t="s">
        <v>40</v>
      </c>
      <c r="J13" t="s">
        <v>41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>F14-E14</f>
        <v>3</v>
      </c>
      <c r="H14" s="4">
        <f>IF(F14&gt;50,G14*0.2,G14*0.1)</f>
        <v>0.30000000000000004</v>
      </c>
      <c r="I14" t="s">
        <v>42</v>
      </c>
      <c r="J14" t="s">
        <v>43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4">
        <f>IF(F15&gt;50,G15*0.2,G15*0.1)</f>
        <v>31.6</v>
      </c>
      <c r="I15" t="s">
        <v>36</v>
      </c>
      <c r="J15" t="s">
        <v>37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4">
        <f>IF(F16&gt;50,G16*0.2,G16*0.1)</f>
        <v>0.49000000000000005</v>
      </c>
      <c r="I16" t="s">
        <v>42</v>
      </c>
      <c r="J16" t="s">
        <v>43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40</v>
      </c>
      <c r="J17" t="s">
        <v>41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>F18-E18</f>
        <v>64</v>
      </c>
      <c r="H18" s="4">
        <f>IF(F18&gt;50,G18*0.2,G18*0.1)</f>
        <v>12.8</v>
      </c>
      <c r="I18" t="s">
        <v>38</v>
      </c>
      <c r="J18" t="s">
        <v>39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>F19-E19</f>
        <v>5</v>
      </c>
      <c r="H19" s="4">
        <f>IF(F19&gt;50,G19*0.2,G19*0.1)</f>
        <v>0.5</v>
      </c>
      <c r="I19" t="s">
        <v>40</v>
      </c>
      <c r="J19" t="s">
        <v>41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40</v>
      </c>
      <c r="J20" t="s">
        <v>41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40</v>
      </c>
      <c r="J21" t="s">
        <v>41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>F22-E22</f>
        <v>5</v>
      </c>
      <c r="H22" s="4">
        <f>IF(F22&gt;50,G22*0.2,G22*0.1)</f>
        <v>0.5</v>
      </c>
      <c r="I22" t="s">
        <v>38</v>
      </c>
      <c r="J22" t="s">
        <v>39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4">
        <f>IF(F23&gt;50,G23*0.2,G23*0.1)</f>
        <v>0.49000000000000005</v>
      </c>
      <c r="I23" t="s">
        <v>40</v>
      </c>
      <c r="J23" t="s">
        <v>41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>F24-E24</f>
        <v>5</v>
      </c>
      <c r="H24" s="4">
        <f>IF(F24&gt;50,G24*0.2,G24*0.1)</f>
        <v>0.5</v>
      </c>
      <c r="I24" t="s">
        <v>42</v>
      </c>
      <c r="J24" t="s">
        <v>43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>F25-E25</f>
        <v>3</v>
      </c>
      <c r="H25" s="4">
        <f>IF(F25&gt;50,G25*0.2,G25*0.1)</f>
        <v>0.30000000000000004</v>
      </c>
      <c r="I25" t="s">
        <v>38</v>
      </c>
      <c r="J25" t="s">
        <v>39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4">
        <f>IF(F26&gt;50,G26*0.2,G26*0.1)</f>
        <v>0.49000000000000005</v>
      </c>
      <c r="I26" t="s">
        <v>42</v>
      </c>
      <c r="J26" t="s">
        <v>43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>F27-E27</f>
        <v>5</v>
      </c>
      <c r="H27" s="4">
        <f>IF(F27&gt;50,G27*0.2,G27*0.1)</f>
        <v>0.5</v>
      </c>
      <c r="I27" t="s">
        <v>42</v>
      </c>
      <c r="J27" t="s">
        <v>43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>F28-E28</f>
        <v>5</v>
      </c>
      <c r="H28" s="4">
        <f>IF(F28&gt;50,G28*0.2,G28*0.1)</f>
        <v>0.5</v>
      </c>
      <c r="I28" t="s">
        <v>36</v>
      </c>
      <c r="J28" t="s">
        <v>37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4">
        <f>IF(F29&gt;50,G29*0.2,G29*0.1)</f>
        <v>31.6</v>
      </c>
      <c r="I29" t="s">
        <v>36</v>
      </c>
      <c r="J29" t="s">
        <v>37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38</v>
      </c>
      <c r="J30" t="s">
        <v>39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>F31-E31</f>
        <v>42</v>
      </c>
      <c r="H31" s="4">
        <f>IF(F31&gt;50,G31*0.2,G31*0.1)</f>
        <v>8.4</v>
      </c>
      <c r="I31" t="s">
        <v>38</v>
      </c>
      <c r="J31" t="s">
        <v>39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>F32-E32</f>
        <v>5</v>
      </c>
      <c r="H32" s="4">
        <f>IF(F32&gt;50,G32*0.2,G32*0.1)</f>
        <v>0.5</v>
      </c>
      <c r="I32" t="s">
        <v>38</v>
      </c>
      <c r="J32" t="s">
        <v>39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4">
        <f>IF(F33&gt;50,G33*0.2,G33*0.1)</f>
        <v>0.49000000000000005</v>
      </c>
      <c r="I33" t="s">
        <v>36</v>
      </c>
      <c r="J33" t="s">
        <v>37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>F34-E34</f>
        <v>40.100000000000009</v>
      </c>
      <c r="H34" s="4">
        <f>IF(F34&gt;50,G34*0.2,G34*0.1)</f>
        <v>8.0200000000000014</v>
      </c>
      <c r="I34" t="s">
        <v>38</v>
      </c>
      <c r="J34" t="s">
        <v>39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4">
        <f>IF(F35&gt;50,G35*0.2,G35*0.1)</f>
        <v>0.49000000000000005</v>
      </c>
      <c r="I35" t="s">
        <v>38</v>
      </c>
      <c r="J35" t="s">
        <v>39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42</v>
      </c>
      <c r="J36" t="s">
        <v>43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38</v>
      </c>
      <c r="J37" t="s">
        <v>39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4">
        <f>IF(F38&gt;50,G38*0.2,G38*0.1)</f>
        <v>7</v>
      </c>
      <c r="I38" t="s">
        <v>38</v>
      </c>
      <c r="J38" t="s">
        <v>39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38</v>
      </c>
      <c r="J39" t="s">
        <v>39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4">
        <f>IF(F40&gt;50,G40*0.2,G40*0.1)</f>
        <v>0.49000000000000005</v>
      </c>
      <c r="I40" t="s">
        <v>38</v>
      </c>
      <c r="J40" t="s">
        <v>39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>F41-E41</f>
        <v>5</v>
      </c>
      <c r="H41" s="4">
        <f>IF(F41&gt;50,G41*0.2,G41*0.1)</f>
        <v>0.5</v>
      </c>
      <c r="I41" t="s">
        <v>38</v>
      </c>
      <c r="J41" t="s">
        <v>39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36</v>
      </c>
      <c r="J42" t="s">
        <v>37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>F43-E43</f>
        <v>158</v>
      </c>
      <c r="H43" s="4">
        <f>IF(F43&gt;50,G43*0.2,G43*0.1)</f>
        <v>31.6</v>
      </c>
      <c r="I43" t="s">
        <v>40</v>
      </c>
      <c r="J43" t="s">
        <v>41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>F44-E44</f>
        <v>64</v>
      </c>
      <c r="H44" s="4">
        <f>IF(F44&gt;50,G44*0.2,G44*0.1)</f>
        <v>12.8</v>
      </c>
      <c r="I44" t="s">
        <v>40</v>
      </c>
      <c r="J44" t="s">
        <v>41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4">
        <f>IF(F45&gt;50,G45*0.2,G45*0.1)</f>
        <v>0.49000000000000005</v>
      </c>
      <c r="I45" t="s">
        <v>40</v>
      </c>
      <c r="J45" t="s">
        <v>41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>F46-E46</f>
        <v>158</v>
      </c>
      <c r="H46" s="4">
        <f>IF(F46&gt;50,G46*0.2,G46*0.1)</f>
        <v>31.6</v>
      </c>
      <c r="I46" t="s">
        <v>42</v>
      </c>
      <c r="J46" t="s">
        <v>43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>F47-E47</f>
        <v>5</v>
      </c>
      <c r="H47" s="4">
        <f>IF(F47&gt;50,G47*0.2,G47*0.1)</f>
        <v>0.5</v>
      </c>
      <c r="I47" t="s">
        <v>38</v>
      </c>
      <c r="J47" t="s">
        <v>39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4">
        <f>IF(F48&gt;50,G48*0.2,G48*0.1)</f>
        <v>7</v>
      </c>
      <c r="I48" t="s">
        <v>42</v>
      </c>
      <c r="J48" t="s">
        <v>43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4">
        <f>IF(F49&gt;50,G49*0.2,G49*0.1)</f>
        <v>31.6</v>
      </c>
      <c r="I49" t="s">
        <v>36</v>
      </c>
      <c r="J49" t="s">
        <v>37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36</v>
      </c>
      <c r="J50" t="s">
        <v>37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4">
        <f>IF(F51&gt;50,G51*0.2,G51*0.1)</f>
        <v>0.49000000000000005</v>
      </c>
      <c r="I51" t="s">
        <v>36</v>
      </c>
      <c r="J51" t="s">
        <v>37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>F52-E52</f>
        <v>5</v>
      </c>
      <c r="H52" s="4">
        <f>IF(F52&gt;50,G52*0.2,G52*0.1)</f>
        <v>0.5</v>
      </c>
      <c r="I52" t="s">
        <v>40</v>
      </c>
      <c r="J52" t="s">
        <v>41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4">
        <f>IF(F53&gt;50,G53*0.2,G53*0.1)</f>
        <v>7</v>
      </c>
      <c r="I53" t="s">
        <v>40</v>
      </c>
      <c r="J53" t="s">
        <v>41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>F54-E54</f>
        <v>64</v>
      </c>
      <c r="H54" s="4">
        <f>IF(F54&gt;50,G54*0.2,G54*0.1)</f>
        <v>12.8</v>
      </c>
      <c r="I54" t="s">
        <v>36</v>
      </c>
      <c r="J54" t="s">
        <v>37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>F55-E55</f>
        <v>42</v>
      </c>
      <c r="H55" s="4">
        <f>IF(F55&gt;50,G55*0.2,G55*0.1)</f>
        <v>8.4</v>
      </c>
      <c r="I55" t="s">
        <v>40</v>
      </c>
      <c r="J55" t="s">
        <v>41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>F56-E56</f>
        <v>5</v>
      </c>
      <c r="H56" s="4">
        <f>IF(F56&gt;50,G56*0.2,G56*0.1)</f>
        <v>0.5</v>
      </c>
      <c r="I56" t="s">
        <v>38</v>
      </c>
      <c r="J56" t="s">
        <v>39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>F57-E57</f>
        <v>5</v>
      </c>
      <c r="H57" s="4">
        <f>IF(F57&gt;50,G57*0.2,G57*0.1)</f>
        <v>0.5</v>
      </c>
      <c r="I57" t="s">
        <v>40</v>
      </c>
      <c r="J57" t="s">
        <v>41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38</v>
      </c>
      <c r="J58" t="s">
        <v>39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>F59-E59</f>
        <v>5</v>
      </c>
      <c r="H59" s="4">
        <f>IF(F59&gt;50,G59*0.2,G59*0.1)</f>
        <v>0.5</v>
      </c>
      <c r="I59" t="s">
        <v>42</v>
      </c>
      <c r="J59" t="s">
        <v>43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>F60-E60</f>
        <v>64</v>
      </c>
      <c r="H60" s="4">
        <f>IF(F60&gt;50,G60*0.2,G60*0.1)</f>
        <v>12.8</v>
      </c>
      <c r="I60" t="s">
        <v>40</v>
      </c>
      <c r="J60" t="s">
        <v>41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>F61-E61</f>
        <v>5</v>
      </c>
      <c r="H61" s="4">
        <f>IF(F61&gt;50,G61*0.2,G61*0.1)</f>
        <v>0.5</v>
      </c>
      <c r="I61" t="s">
        <v>40</v>
      </c>
      <c r="J61" t="s">
        <v>41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>F62-E62</f>
        <v>5</v>
      </c>
      <c r="H62" s="4">
        <f>IF(F62&gt;50,G62*0.2,G62*0.1)</f>
        <v>0.5</v>
      </c>
      <c r="I62" t="s">
        <v>40</v>
      </c>
      <c r="J62" t="s">
        <v>41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36</v>
      </c>
      <c r="J63" t="s">
        <v>37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>F64-E64</f>
        <v>5</v>
      </c>
      <c r="H64" s="4">
        <f>IF(F64&gt;50,G64*0.2,G64*0.1)</f>
        <v>0.5</v>
      </c>
      <c r="I64" t="s">
        <v>40</v>
      </c>
      <c r="J64" t="s">
        <v>41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42</v>
      </c>
      <c r="J65" t="s">
        <v>43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40</v>
      </c>
      <c r="J66" t="s">
        <v>41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4">
        <f>IF(F67&gt;50,G67*0.2,G67*0.1)</f>
        <v>0.49000000000000005</v>
      </c>
      <c r="I67" t="s">
        <v>40</v>
      </c>
      <c r="J67" t="s">
        <v>41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4">
        <f>IF(F68&gt;50,G68*0.2,G68*0.1)</f>
        <v>0.49000000000000005</v>
      </c>
      <c r="I68" t="s">
        <v>40</v>
      </c>
      <c r="J68" t="s">
        <v>41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>F69-E69</f>
        <v>5</v>
      </c>
      <c r="H69" s="4">
        <f>IF(F69&gt;50,G69*0.2,G69*0.1)</f>
        <v>0.5</v>
      </c>
      <c r="I69" t="s">
        <v>38</v>
      </c>
      <c r="J69" t="s">
        <v>39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>F70-E70</f>
        <v>5</v>
      </c>
      <c r="H70" s="4">
        <f>IF(F70&gt;50,G70*0.2,G70*0.1)</f>
        <v>0.5</v>
      </c>
      <c r="I70" t="s">
        <v>40</v>
      </c>
      <c r="J70" t="s">
        <v>41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42</v>
      </c>
      <c r="J71" t="s">
        <v>43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>F72-E72</f>
        <v>5</v>
      </c>
      <c r="H72" s="4">
        <f>IF(F72&gt;50,G72*0.2,G72*0.1)</f>
        <v>0.5</v>
      </c>
      <c r="I72" t="s">
        <v>36</v>
      </c>
      <c r="J72" t="s">
        <v>37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>F73-E73</f>
        <v>5</v>
      </c>
      <c r="H73" s="4">
        <f>IF(F73&gt;50,G73*0.2,G73*0.1)</f>
        <v>0.5</v>
      </c>
      <c r="I73" t="s">
        <v>40</v>
      </c>
      <c r="J73" t="s">
        <v>41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4">
        <f>IF(F74&gt;50,G74*0.2,G74*0.1)</f>
        <v>7</v>
      </c>
      <c r="I74" t="s">
        <v>40</v>
      </c>
      <c r="J74" t="s">
        <v>41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4">
        <f>IF(F75&gt;50,G75*0.2,G75*0.1)</f>
        <v>0.49000000000000005</v>
      </c>
      <c r="I75" t="s">
        <v>40</v>
      </c>
      <c r="J75" t="s">
        <v>41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>F76-E76</f>
        <v>5</v>
      </c>
      <c r="H76" s="4">
        <f>IF(F76&gt;50,G76*0.2,G76*0.1)</f>
        <v>0.5</v>
      </c>
      <c r="I76" t="s">
        <v>42</v>
      </c>
      <c r="J76" t="s">
        <v>43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>F77-E77</f>
        <v>5</v>
      </c>
      <c r="H77" s="4">
        <f>IF(F77&gt;50,G77*0.2,G77*0.1)</f>
        <v>0.5</v>
      </c>
      <c r="I77" t="s">
        <v>38</v>
      </c>
      <c r="J77" t="s">
        <v>39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>F78-E78</f>
        <v>40.100000000000009</v>
      </c>
      <c r="H78" s="4">
        <f>IF(F78&gt;50,G78*0.2,G78*0.1)</f>
        <v>8.0200000000000014</v>
      </c>
      <c r="I78" t="s">
        <v>42</v>
      </c>
      <c r="J78" t="s">
        <v>43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4">
        <f>IF(F79&gt;50,G79*0.2,G79*0.1)</f>
        <v>0.49000000000000005</v>
      </c>
      <c r="I79" t="s">
        <v>38</v>
      </c>
      <c r="J79" t="s">
        <v>39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4">
        <f>IF(F80&gt;50,G80*0.2,G80*0.1)</f>
        <v>0.49000000000000005</v>
      </c>
      <c r="I80" t="s">
        <v>38</v>
      </c>
      <c r="J80" t="s">
        <v>39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>F81-E81</f>
        <v>42</v>
      </c>
      <c r="H81" s="4">
        <f>IF(F81&gt;50,G81*0.2,G81*0.1)</f>
        <v>8.4</v>
      </c>
      <c r="I81" t="s">
        <v>40</v>
      </c>
      <c r="J81" t="s">
        <v>41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>F82-E82</f>
        <v>5</v>
      </c>
      <c r="H82" s="4">
        <f>IF(F82&gt;50,G82*0.2,G82*0.1)</f>
        <v>0.5</v>
      </c>
      <c r="I82" t="s">
        <v>40</v>
      </c>
      <c r="J82" t="s">
        <v>41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>F83-E83</f>
        <v>5</v>
      </c>
      <c r="H83" s="4">
        <f>IF(F83&gt;50,G83*0.2,G83*0.1)</f>
        <v>0.5</v>
      </c>
      <c r="I83" t="s">
        <v>36</v>
      </c>
      <c r="J83" t="s">
        <v>37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>F84-E84</f>
        <v>5</v>
      </c>
      <c r="H84" s="4">
        <f>IF(F84&gt;50,G84*0.2,G84*0.1)</f>
        <v>0.5</v>
      </c>
      <c r="I84" t="s">
        <v>36</v>
      </c>
      <c r="J84" t="s">
        <v>37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>F85-E85</f>
        <v>5</v>
      </c>
      <c r="H85" s="4">
        <f>IF(F85&gt;50,G85*0.2,G85*0.1)</f>
        <v>0.5</v>
      </c>
      <c r="I85" t="s">
        <v>36</v>
      </c>
      <c r="J85" t="s">
        <v>37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>F86-E86</f>
        <v>40.100000000000009</v>
      </c>
      <c r="H86" s="4">
        <f>IF(F86&gt;50,G86*0.2,G86*0.1)</f>
        <v>8.0200000000000014</v>
      </c>
      <c r="I86" t="s">
        <v>40</v>
      </c>
      <c r="J86" t="s">
        <v>41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>F87-E87</f>
        <v>5</v>
      </c>
      <c r="H87" s="4">
        <f>IF(F87&gt;50,G87*0.2,G87*0.1)</f>
        <v>0.5</v>
      </c>
      <c r="I87" t="s">
        <v>42</v>
      </c>
      <c r="J87" t="s">
        <v>43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36</v>
      </c>
      <c r="J88" t="s">
        <v>37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36</v>
      </c>
      <c r="J89" t="s">
        <v>37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>F90-E90</f>
        <v>5</v>
      </c>
      <c r="H90" s="4">
        <f>IF(F90&gt;50,G90*0.2,G90*0.1)</f>
        <v>0.5</v>
      </c>
      <c r="I90" t="s">
        <v>40</v>
      </c>
      <c r="J90" t="s">
        <v>41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4">
        <f>IF(F91&gt;50,G91*0.2,G91*0.1)</f>
        <v>0.49000000000000005</v>
      </c>
      <c r="I91" t="s">
        <v>36</v>
      </c>
      <c r="J91" t="s">
        <v>37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4">
        <f>IF(F92&gt;50,G92*0.2,G92*0.1)</f>
        <v>0.49000000000000005</v>
      </c>
      <c r="I92" t="s">
        <v>42</v>
      </c>
      <c r="J92" t="s">
        <v>43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4">
        <f>IF(F93&gt;50,G93*0.2,G93*0.1)</f>
        <v>0.49000000000000005</v>
      </c>
      <c r="I93" t="s">
        <v>40</v>
      </c>
      <c r="J93" t="s">
        <v>41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>F94-E94</f>
        <v>5</v>
      </c>
      <c r="H94" s="4">
        <f>IF(F94&gt;50,G94*0.2,G94*0.1)</f>
        <v>0.5</v>
      </c>
      <c r="I94" t="s">
        <v>38</v>
      </c>
      <c r="J94" t="s">
        <v>39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>F95-E95</f>
        <v>5</v>
      </c>
      <c r="H95" s="4">
        <f>IF(F95&gt;50,G95*0.2,G95*0.1)</f>
        <v>0.5</v>
      </c>
      <c r="I95" t="s">
        <v>40</v>
      </c>
      <c r="J95" t="s">
        <v>41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42</v>
      </c>
      <c r="J96" t="s">
        <v>43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>F97-E97</f>
        <v>5</v>
      </c>
      <c r="H97" s="4">
        <f>IF(F97&gt;50,G97*0.2,G97*0.1)</f>
        <v>0.5</v>
      </c>
      <c r="I97" t="s">
        <v>40</v>
      </c>
      <c r="J97" t="s">
        <v>41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>F98-E98</f>
        <v>3</v>
      </c>
      <c r="H98" s="4">
        <f>IF(F98&gt;50,G98*0.2,G98*0.1)</f>
        <v>0.30000000000000004</v>
      </c>
      <c r="I98" t="s">
        <v>42</v>
      </c>
      <c r="J98" t="s">
        <v>43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4">
        <f>IF(F99&gt;50,G99*0.2,G99*0.1)</f>
        <v>0.49000000000000005</v>
      </c>
      <c r="I99" t="s">
        <v>38</v>
      </c>
      <c r="J99" t="s">
        <v>39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40</v>
      </c>
      <c r="J100" t="s">
        <v>41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>F101-E101</f>
        <v>5</v>
      </c>
      <c r="H101" s="4">
        <f>IF(F101&gt;50,G101*0.2,G101*0.1)</f>
        <v>0.5</v>
      </c>
      <c r="I101" t="s">
        <v>36</v>
      </c>
      <c r="J101" t="s">
        <v>37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40</v>
      </c>
      <c r="J102" t="s">
        <v>41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>F103-E103</f>
        <v>64</v>
      </c>
      <c r="H103" s="4">
        <f>IF(F103&gt;50,G103*0.2,G103*0.1)</f>
        <v>12.8</v>
      </c>
      <c r="I103" t="s">
        <v>38</v>
      </c>
      <c r="J103" t="s">
        <v>39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38</v>
      </c>
      <c r="J104" t="s">
        <v>39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40</v>
      </c>
      <c r="J105" t="s">
        <v>41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38</v>
      </c>
      <c r="J106" t="s">
        <v>39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38</v>
      </c>
      <c r="J107" t="s">
        <v>39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>F108-E108</f>
        <v>5</v>
      </c>
      <c r="H108" s="4">
        <f>IF(F108&gt;50,G108*0.2,G108*0.1)</f>
        <v>0.5</v>
      </c>
      <c r="I108" t="s">
        <v>42</v>
      </c>
      <c r="J108" t="s">
        <v>43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40</v>
      </c>
      <c r="J109" t="s">
        <v>41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>F110-E110</f>
        <v>158</v>
      </c>
      <c r="H110" s="4">
        <f>IF(F110&gt;50,G110*0.2,G110*0.1)</f>
        <v>31.6</v>
      </c>
      <c r="I110" t="s">
        <v>38</v>
      </c>
      <c r="J110" t="s">
        <v>39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>F111-E111</f>
        <v>158</v>
      </c>
      <c r="H111" s="4">
        <f>IF(F111&gt;50,G111*0.2,G111*0.1)</f>
        <v>31.6</v>
      </c>
      <c r="I111" t="s">
        <v>42</v>
      </c>
      <c r="J111" t="s">
        <v>43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4">
        <f>IF(F112&gt;50,G112*0.2,G112*0.1)</f>
        <v>7</v>
      </c>
      <c r="I112" t="s">
        <v>42</v>
      </c>
      <c r="J112" t="s">
        <v>43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4">
        <f>IF(F113&gt;50,G113*0.2,G113*0.1)</f>
        <v>7</v>
      </c>
      <c r="I113" t="s">
        <v>40</v>
      </c>
      <c r="J113" t="s">
        <v>41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36</v>
      </c>
      <c r="J114" t="s">
        <v>37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>F115-E115</f>
        <v>64</v>
      </c>
      <c r="H115" s="4">
        <f>IF(F115&gt;50,G115*0.2,G115*0.1)</f>
        <v>12.8</v>
      </c>
      <c r="I115" t="s">
        <v>38</v>
      </c>
      <c r="J115" t="s">
        <v>39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>F116-E116</f>
        <v>158</v>
      </c>
      <c r="H116" s="4">
        <f>IF(F116&gt;50,G116*0.2,G116*0.1)</f>
        <v>31.6</v>
      </c>
      <c r="I116" t="s">
        <v>36</v>
      </c>
      <c r="J116" t="s">
        <v>37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4">
        <f>IF(F117&gt;50,G117*0.2,G117*0.1)</f>
        <v>7</v>
      </c>
      <c r="I117" t="s">
        <v>40</v>
      </c>
      <c r="J117" t="s">
        <v>41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>F118-E118</f>
        <v>158</v>
      </c>
      <c r="H118" s="4">
        <f>IF(F118&gt;50,G118*0.2,G118*0.1)</f>
        <v>31.6</v>
      </c>
      <c r="I118" t="s">
        <v>42</v>
      </c>
      <c r="J118" t="s">
        <v>43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38</v>
      </c>
      <c r="J119" t="s">
        <v>39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>F120-E120</f>
        <v>64</v>
      </c>
      <c r="H120" s="4">
        <f>IF(F120&gt;50,G120*0.2,G120*0.1)</f>
        <v>12.8</v>
      </c>
      <c r="I120" t="s">
        <v>36</v>
      </c>
      <c r="J120" t="s">
        <v>37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>F121-E121</f>
        <v>64</v>
      </c>
      <c r="H121" s="4">
        <f>IF(F121&gt;50,G121*0.2,G121*0.1)</f>
        <v>12.8</v>
      </c>
      <c r="I121" t="s">
        <v>40</v>
      </c>
      <c r="J121" t="s">
        <v>41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>F122-E122</f>
        <v>42</v>
      </c>
      <c r="H122" s="4">
        <f>IF(F122&gt;50,G122*0.2,G122*0.1)</f>
        <v>8.4</v>
      </c>
      <c r="I122" t="s">
        <v>40</v>
      </c>
      <c r="J122" t="s">
        <v>41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>F123-E123</f>
        <v>158</v>
      </c>
      <c r="H123" s="4">
        <f>IF(F123&gt;50,G123*0.2,G123*0.1)</f>
        <v>31.6</v>
      </c>
      <c r="I123" t="s">
        <v>40</v>
      </c>
      <c r="J123" t="s">
        <v>41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40</v>
      </c>
      <c r="J124" t="s">
        <v>41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>F125-E125</f>
        <v>42</v>
      </c>
      <c r="H125" s="4">
        <f>IF(F125&gt;50,G125*0.2,G125*0.1)</f>
        <v>8.4</v>
      </c>
      <c r="I125" t="s">
        <v>40</v>
      </c>
      <c r="J125" t="s">
        <v>41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>F126-E126</f>
        <v>64</v>
      </c>
      <c r="H126" s="4">
        <f>IF(F126&gt;50,G126*0.2,G126*0.1)</f>
        <v>12.8</v>
      </c>
      <c r="I126" t="s">
        <v>40</v>
      </c>
      <c r="J126" t="s">
        <v>41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>F127-E127</f>
        <v>3</v>
      </c>
      <c r="H127" s="4">
        <f>IF(F127&gt;50,G127*0.2,G127*0.1)</f>
        <v>0.30000000000000004</v>
      </c>
      <c r="I127" t="s">
        <v>40</v>
      </c>
      <c r="J127" t="s">
        <v>41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>F128-E128</f>
        <v>158</v>
      </c>
      <c r="H128" s="4">
        <f>IF(F128&gt;50,G128*0.2,G128*0.1)</f>
        <v>31.6</v>
      </c>
      <c r="I128" t="s">
        <v>36</v>
      </c>
      <c r="J128" t="s">
        <v>37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4">
        <f>IF(F129&gt;50,G129*0.2,G129*0.1)</f>
        <v>7</v>
      </c>
      <c r="I129" t="s">
        <v>38</v>
      </c>
      <c r="J129" t="s">
        <v>39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42</v>
      </c>
      <c r="J130" t="s">
        <v>43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>F131-E131</f>
        <v>42</v>
      </c>
      <c r="H131" s="4">
        <f>IF(F131&gt;50,G131*0.2,G131*0.1)</f>
        <v>8.4</v>
      </c>
      <c r="I131" t="s">
        <v>42</v>
      </c>
      <c r="J131" t="s">
        <v>43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>F132-E132</f>
        <v>3</v>
      </c>
      <c r="H132" s="4">
        <f>IF(F132&gt;50,G132*0.2,G132*0.1)</f>
        <v>0.30000000000000004</v>
      </c>
      <c r="I132" t="s">
        <v>42</v>
      </c>
      <c r="J132" t="s">
        <v>43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>F133-E133</f>
        <v>3</v>
      </c>
      <c r="H133" s="4">
        <f>IF(F133&gt;50,G133*0.2,G133*0.1)</f>
        <v>0.30000000000000004</v>
      </c>
      <c r="I133" t="s">
        <v>42</v>
      </c>
      <c r="J133" t="s">
        <v>43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36</v>
      </c>
      <c r="J134" t="s">
        <v>37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40</v>
      </c>
      <c r="J135" t="s">
        <v>41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>F136-E136</f>
        <v>158</v>
      </c>
      <c r="H136" s="4">
        <f>IF(F136&gt;50,G136*0.2,G136*0.1)</f>
        <v>31.6</v>
      </c>
      <c r="I136" t="s">
        <v>36</v>
      </c>
      <c r="J136" t="s">
        <v>37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>F137-E137</f>
        <v>64</v>
      </c>
      <c r="H137" s="4">
        <f>IF(F137&gt;50,G137*0.2,G137*0.1)</f>
        <v>12.8</v>
      </c>
      <c r="I137" t="s">
        <v>40</v>
      </c>
      <c r="J137" t="s">
        <v>41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38</v>
      </c>
      <c r="J138" t="s">
        <v>39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>F139-E139</f>
        <v>158</v>
      </c>
      <c r="H139" s="4">
        <f>IF(F139&gt;50,G139*0.2,G139*0.1)</f>
        <v>31.6</v>
      </c>
      <c r="I139" t="s">
        <v>36</v>
      </c>
      <c r="J139" t="s">
        <v>37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>F140-E140</f>
        <v>42</v>
      </c>
      <c r="H140" s="4">
        <f>IF(F140&gt;50,G140*0.2,G140*0.1)</f>
        <v>8.4</v>
      </c>
      <c r="I140" t="s">
        <v>40</v>
      </c>
      <c r="J140" t="s">
        <v>41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>F141-E141</f>
        <v>42</v>
      </c>
      <c r="H141" s="4">
        <f>IF(F141&gt;50,G141*0.2,G141*0.1)</f>
        <v>8.4</v>
      </c>
      <c r="I141" t="s">
        <v>38</v>
      </c>
      <c r="J141" t="s">
        <v>39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>F142-E142</f>
        <v>3</v>
      </c>
      <c r="H142" s="4">
        <f>IF(F142&gt;50,G142*0.2,G142*0.1)</f>
        <v>0.30000000000000004</v>
      </c>
      <c r="I142" t="s">
        <v>38</v>
      </c>
      <c r="J142" t="s">
        <v>39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>F143-E143</f>
        <v>64</v>
      </c>
      <c r="H143" s="4">
        <f>IF(F143&gt;50,G143*0.2,G143*0.1)</f>
        <v>12.8</v>
      </c>
      <c r="I143" t="s">
        <v>38</v>
      </c>
      <c r="J143" t="s">
        <v>39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42</v>
      </c>
      <c r="J144" t="s">
        <v>43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>F145-E145</f>
        <v>64</v>
      </c>
      <c r="H145" s="4">
        <f>IF(F145&gt;50,G145*0.2,G145*0.1)</f>
        <v>12.8</v>
      </c>
      <c r="I145" t="s">
        <v>42</v>
      </c>
      <c r="J145" t="s">
        <v>43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>F146-E146</f>
        <v>42</v>
      </c>
      <c r="H146" s="4">
        <f>IF(F146&gt;50,G146*0.2,G146*0.1)</f>
        <v>8.4</v>
      </c>
      <c r="I146" t="s">
        <v>42</v>
      </c>
      <c r="J146" t="s">
        <v>43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>F147-E147</f>
        <v>158</v>
      </c>
      <c r="H147" s="4">
        <f>IF(F147&gt;50,G147*0.2,G147*0.1)</f>
        <v>31.6</v>
      </c>
      <c r="I147" t="s">
        <v>42</v>
      </c>
      <c r="J147" t="s">
        <v>43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36</v>
      </c>
      <c r="J148" t="s">
        <v>37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>F149-E149</f>
        <v>3</v>
      </c>
      <c r="H149" s="4">
        <f>IF(F149&gt;50,G149*0.2,G149*0.1)</f>
        <v>0.30000000000000004</v>
      </c>
      <c r="I149" t="s">
        <v>40</v>
      </c>
      <c r="J149" t="s">
        <v>41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>F150-E150</f>
        <v>158</v>
      </c>
      <c r="H150" s="4">
        <f>IF(F150&gt;50,G150*0.2,G150*0.1)</f>
        <v>31.6</v>
      </c>
      <c r="I150" t="s">
        <v>36</v>
      </c>
      <c r="J150" t="s">
        <v>37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>F151-E151</f>
        <v>64</v>
      </c>
      <c r="H151" s="4">
        <f>IF(F151&gt;50,G151*0.2,G151*0.1)</f>
        <v>12.8</v>
      </c>
      <c r="I151" t="s">
        <v>40</v>
      </c>
      <c r="J151" t="s">
        <v>41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>F152-E152</f>
        <v>64</v>
      </c>
      <c r="H152" s="4">
        <f>IF(F152&gt;50,G152*0.2,G152*0.1)</f>
        <v>12.8</v>
      </c>
      <c r="I152" t="s">
        <v>38</v>
      </c>
      <c r="J152" t="s">
        <v>39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>F153-E153</f>
        <v>42</v>
      </c>
      <c r="H153" s="4">
        <f>IF(F153&gt;50,G153*0.2,G153*0.1)</f>
        <v>8.4</v>
      </c>
      <c r="I153" t="s">
        <v>36</v>
      </c>
      <c r="J153" t="s">
        <v>37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>F154-E154</f>
        <v>158</v>
      </c>
      <c r="H154" s="4">
        <f>IF(F154&gt;50,G154*0.2,G154*0.1)</f>
        <v>31.6</v>
      </c>
      <c r="I154" t="s">
        <v>40</v>
      </c>
      <c r="J154" t="s">
        <v>41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38</v>
      </c>
      <c r="J155" t="s">
        <v>39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>F156-E156</f>
        <v>42</v>
      </c>
      <c r="H156" s="4">
        <f>IF(F156&gt;50,G156*0.2,G156*0.1)</f>
        <v>8.4</v>
      </c>
      <c r="I156" t="s">
        <v>40</v>
      </c>
      <c r="J156" t="s">
        <v>41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>F157-E157</f>
        <v>64</v>
      </c>
      <c r="H157" s="4">
        <f>IF(F157&gt;50,G157*0.2,G157*0.1)</f>
        <v>12.8</v>
      </c>
      <c r="I157" t="s">
        <v>40</v>
      </c>
      <c r="J157" t="s">
        <v>41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>F158-E158</f>
        <v>3</v>
      </c>
      <c r="H158" s="4">
        <f>IF(F158&gt;50,G158*0.2,G158*0.1)</f>
        <v>0.30000000000000004</v>
      </c>
      <c r="I158" t="s">
        <v>40</v>
      </c>
      <c r="J158" t="s">
        <v>41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>F159-E159</f>
        <v>158</v>
      </c>
      <c r="H159" s="4">
        <f>IF(F159&gt;50,G159*0.2,G159*0.1)</f>
        <v>31.6</v>
      </c>
      <c r="I159" t="s">
        <v>36</v>
      </c>
      <c r="J159" t="s">
        <v>37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4">
        <f>IF(F160&gt;50,G160*0.2,G160*0.1)</f>
        <v>7</v>
      </c>
      <c r="I160" t="s">
        <v>40</v>
      </c>
      <c r="J160" t="s">
        <v>41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42</v>
      </c>
      <c r="J161" t="s">
        <v>43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>F162-E162</f>
        <v>42</v>
      </c>
      <c r="H162" s="4">
        <f>IF(F162&gt;50,G162*0.2,G162*0.1)</f>
        <v>8.4</v>
      </c>
      <c r="I162" t="s">
        <v>38</v>
      </c>
      <c r="J162" t="s">
        <v>39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>F163-E163</f>
        <v>3</v>
      </c>
      <c r="H163" s="4">
        <f>IF(F163&gt;50,G163*0.2,G163*0.1)</f>
        <v>0.30000000000000004</v>
      </c>
      <c r="I163" t="s">
        <v>36</v>
      </c>
      <c r="J163" t="s">
        <v>37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>F164-E164</f>
        <v>3</v>
      </c>
      <c r="H164" s="4">
        <f>IF(F164&gt;50,G164*0.2,G164*0.1)</f>
        <v>0.30000000000000004</v>
      </c>
      <c r="I164" t="s">
        <v>40</v>
      </c>
      <c r="J164" t="s">
        <v>41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40</v>
      </c>
      <c r="J165" t="s">
        <v>41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40</v>
      </c>
      <c r="J166" t="s">
        <v>41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>F167-E167</f>
        <v>158</v>
      </c>
      <c r="H167" s="4">
        <f>IF(F167&gt;50,G167*0.2,G167*0.1)</f>
        <v>31.6</v>
      </c>
      <c r="I167" t="s">
        <v>40</v>
      </c>
      <c r="J167" t="s">
        <v>41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>F168-E168</f>
        <v>64</v>
      </c>
      <c r="H168" s="4">
        <f>IF(F168&gt;50,G168*0.2,G168*0.1)</f>
        <v>12.8</v>
      </c>
      <c r="I168" t="s">
        <v>40</v>
      </c>
      <c r="J168" t="s">
        <v>41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40</v>
      </c>
      <c r="J169" t="s">
        <v>41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>F170-E170</f>
        <v>158</v>
      </c>
      <c r="H170" s="4">
        <f>IF(F170&gt;50,G170*0.2,G170*0.1)</f>
        <v>31.6</v>
      </c>
      <c r="I170" t="s">
        <v>40</v>
      </c>
      <c r="J170" t="s">
        <v>41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>F171-E171</f>
        <v>42</v>
      </c>
      <c r="H171" s="4">
        <f>IF(F171&gt;50,G171*0.2,G171*0.1)</f>
        <v>8.4</v>
      </c>
      <c r="I171" t="s">
        <v>36</v>
      </c>
      <c r="J171" t="s">
        <v>37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>F172-E172</f>
        <v>42</v>
      </c>
      <c r="H172" s="4">
        <f>IF(F172&gt;50,G172*0.2,G172*0.1)</f>
        <v>8.4</v>
      </c>
      <c r="I172" t="s">
        <v>38</v>
      </c>
      <c r="J172" t="s">
        <v>39</v>
      </c>
      <c r="K172" t="s">
        <v>17</v>
      </c>
    </row>
    <row r="174" spans="1:11">
      <c r="A174" s="1" t="s">
        <v>47</v>
      </c>
      <c r="F174" s="5">
        <f>SUM(F2:F172)</f>
        <v>17110.599999999995</v>
      </c>
    </row>
    <row r="175" spans="1:11">
      <c r="A175" s="1" t="s">
        <v>48</v>
      </c>
      <c r="F175" s="4">
        <f>SUMIF(F2:F172,"&gt;50")</f>
        <v>16088.399999999994</v>
      </c>
    </row>
    <row r="176" spans="1:11">
      <c r="A176" s="1" t="s">
        <v>49</v>
      </c>
      <c r="F176" s="4">
        <f>SUMIF(F2:F172,"&lt;=50")</f>
        <v>1022.1999999999997</v>
      </c>
    </row>
  </sheetData>
  <autoFilter ref="A2:K172"/>
  <sortState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owner</cp:lastModifiedBy>
  <dcterms:created xsi:type="dcterms:W3CDTF">2014-06-11T22:14:31Z</dcterms:created>
  <dcterms:modified xsi:type="dcterms:W3CDTF">2022-02-27T15:55:23Z</dcterms:modified>
</cp:coreProperties>
</file>