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owner\Documents\Data Analyst Portfilo\"/>
    </mc:Choice>
  </mc:AlternateContent>
  <bookViews>
    <workbookView xWindow="0" yWindow="0" windowWidth="12315" windowHeight="60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2" i="1" l="1"/>
  <c r="J22" i="1"/>
  <c r="K22" i="1"/>
  <c r="L22" i="1"/>
  <c r="M22" i="1"/>
  <c r="I23" i="1"/>
  <c r="J23" i="1"/>
  <c r="K23" i="1"/>
  <c r="L23" i="1"/>
  <c r="M23" i="1"/>
  <c r="I24" i="1"/>
  <c r="J24" i="1"/>
  <c r="K24" i="1"/>
  <c r="L24" i="1"/>
  <c r="M24" i="1"/>
  <c r="I25" i="1"/>
  <c r="J25" i="1"/>
  <c r="K25" i="1"/>
  <c r="L25" i="1"/>
  <c r="M25" i="1"/>
  <c r="E22" i="1"/>
  <c r="F22" i="1"/>
  <c r="G22" i="1"/>
  <c r="H22" i="1"/>
  <c r="E23" i="1"/>
  <c r="F23" i="1"/>
  <c r="G23" i="1"/>
  <c r="H23" i="1"/>
  <c r="E24" i="1"/>
  <c r="F24" i="1"/>
  <c r="G24" i="1"/>
  <c r="H24" i="1"/>
  <c r="E25" i="1"/>
  <c r="F25" i="1"/>
  <c r="G25" i="1"/>
  <c r="H25" i="1"/>
  <c r="AD25" i="1"/>
  <c r="AD24" i="1"/>
  <c r="AD23" i="1"/>
  <c r="AD22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4" i="1"/>
  <c r="S5" i="1"/>
  <c r="S23" i="1"/>
  <c r="T22" i="1"/>
  <c r="U22" i="1"/>
  <c r="V22" i="1"/>
  <c r="W22" i="1"/>
  <c r="X22" i="1"/>
  <c r="Y22" i="1"/>
  <c r="Z22" i="1"/>
  <c r="AA22" i="1"/>
  <c r="AB22" i="1"/>
  <c r="T23" i="1"/>
  <c r="U23" i="1"/>
  <c r="V23" i="1"/>
  <c r="W23" i="1"/>
  <c r="X23" i="1"/>
  <c r="Y23" i="1"/>
  <c r="Z23" i="1"/>
  <c r="AA23" i="1"/>
  <c r="AB23" i="1"/>
  <c r="T24" i="1"/>
  <c r="U24" i="1"/>
  <c r="V24" i="1"/>
  <c r="W24" i="1"/>
  <c r="X24" i="1"/>
  <c r="Y24" i="1"/>
  <c r="Z24" i="1"/>
  <c r="AA24" i="1"/>
  <c r="AB24" i="1"/>
  <c r="T25" i="1"/>
  <c r="U25" i="1"/>
  <c r="V25" i="1"/>
  <c r="W25" i="1"/>
  <c r="X25" i="1"/>
  <c r="Y25" i="1"/>
  <c r="Z25" i="1"/>
  <c r="AA25" i="1"/>
  <c r="AB25" i="1"/>
  <c r="O22" i="1"/>
  <c r="P22" i="1"/>
  <c r="Q22" i="1"/>
  <c r="R22" i="1"/>
  <c r="O23" i="1"/>
  <c r="P23" i="1"/>
  <c r="Q23" i="1"/>
  <c r="R23" i="1"/>
  <c r="O24" i="1"/>
  <c r="P24" i="1"/>
  <c r="Q24" i="1"/>
  <c r="R24" i="1"/>
  <c r="O25" i="1"/>
  <c r="P25" i="1"/>
  <c r="Q25" i="1"/>
  <c r="R25" i="1"/>
  <c r="N23" i="1"/>
  <c r="N24" i="1"/>
  <c r="N25" i="1"/>
  <c r="AB5" i="1"/>
  <c r="AB4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AA4" i="1"/>
  <c r="Z4" i="1"/>
  <c r="Y4" i="1"/>
  <c r="Z3" i="1"/>
  <c r="AA3" i="1"/>
  <c r="AB3" i="1" s="1"/>
  <c r="Y3" i="1"/>
  <c r="X4" i="1"/>
  <c r="W20" i="1"/>
  <c r="V20" i="1"/>
  <c r="U20" i="1"/>
  <c r="T20" i="1"/>
  <c r="S20" i="1"/>
  <c r="W19" i="1"/>
  <c r="V19" i="1"/>
  <c r="U19" i="1"/>
  <c r="T19" i="1"/>
  <c r="S19" i="1"/>
  <c r="W18" i="1"/>
  <c r="V18" i="1"/>
  <c r="U18" i="1"/>
  <c r="T18" i="1"/>
  <c r="S18" i="1"/>
  <c r="W17" i="1"/>
  <c r="V17" i="1"/>
  <c r="U17" i="1"/>
  <c r="T17" i="1"/>
  <c r="S17" i="1"/>
  <c r="W16" i="1"/>
  <c r="V16" i="1"/>
  <c r="U16" i="1"/>
  <c r="T16" i="1"/>
  <c r="S16" i="1"/>
  <c r="W15" i="1"/>
  <c r="V15" i="1"/>
  <c r="U15" i="1"/>
  <c r="T15" i="1"/>
  <c r="S15" i="1"/>
  <c r="W14" i="1"/>
  <c r="V14" i="1"/>
  <c r="U14" i="1"/>
  <c r="T14" i="1"/>
  <c r="S14" i="1"/>
  <c r="W13" i="1"/>
  <c r="V13" i="1"/>
  <c r="U13" i="1"/>
  <c r="T13" i="1"/>
  <c r="S13" i="1"/>
  <c r="W12" i="1"/>
  <c r="V12" i="1"/>
  <c r="U12" i="1"/>
  <c r="T12" i="1"/>
  <c r="S12" i="1"/>
  <c r="W11" i="1"/>
  <c r="V11" i="1"/>
  <c r="U11" i="1"/>
  <c r="T11" i="1"/>
  <c r="S11" i="1"/>
  <c r="W10" i="1"/>
  <c r="V10" i="1"/>
  <c r="U10" i="1"/>
  <c r="T10" i="1"/>
  <c r="S10" i="1"/>
  <c r="W9" i="1"/>
  <c r="V9" i="1"/>
  <c r="U9" i="1"/>
  <c r="T9" i="1"/>
  <c r="S9" i="1"/>
  <c r="W8" i="1"/>
  <c r="V8" i="1"/>
  <c r="U8" i="1"/>
  <c r="T8" i="1"/>
  <c r="S8" i="1"/>
  <c r="W7" i="1"/>
  <c r="V7" i="1"/>
  <c r="U7" i="1"/>
  <c r="T7" i="1"/>
  <c r="S7" i="1"/>
  <c r="V6" i="1"/>
  <c r="U6" i="1"/>
  <c r="T6" i="1"/>
  <c r="S6" i="1"/>
  <c r="W5" i="1"/>
  <c r="V5" i="1"/>
  <c r="U5" i="1"/>
  <c r="T5" i="1"/>
  <c r="T3" i="1"/>
  <c r="U3" i="1" s="1"/>
  <c r="V3" i="1" s="1"/>
  <c r="W3" i="1" s="1"/>
  <c r="T4" i="1"/>
  <c r="U4" i="1"/>
  <c r="V4" i="1"/>
  <c r="W4" i="1"/>
  <c r="S4" i="1"/>
  <c r="R4" i="1"/>
  <c r="R5" i="1"/>
  <c r="R6" i="1"/>
  <c r="AB6" i="1" s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4" i="1"/>
  <c r="O3" i="1"/>
  <c r="P3" i="1" s="1"/>
  <c r="Q3" i="1" s="1"/>
  <c r="R3" i="1" s="1"/>
  <c r="M4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W6" i="1" s="1"/>
  <c r="M5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J3" i="1"/>
  <c r="K3" i="1" s="1"/>
  <c r="L3" i="1" s="1"/>
  <c r="M3" i="1" s="1"/>
  <c r="E3" i="1"/>
  <c r="F3" i="1" s="1"/>
  <c r="G3" i="1" s="1"/>
  <c r="H3" i="1" s="1"/>
  <c r="I4" i="1"/>
  <c r="D25" i="1"/>
  <c r="D24" i="1"/>
  <c r="D23" i="1"/>
  <c r="D22" i="1"/>
  <c r="C24" i="1"/>
  <c r="C23" i="1"/>
  <c r="C22" i="1"/>
  <c r="X5" i="1" l="1"/>
  <c r="X9" i="1"/>
  <c r="X13" i="1"/>
  <c r="X17" i="1"/>
  <c r="X10" i="1"/>
  <c r="X6" i="1"/>
  <c r="X15" i="1"/>
  <c r="X20" i="1"/>
  <c r="X16" i="1"/>
  <c r="X7" i="1"/>
  <c r="X11" i="1"/>
  <c r="X19" i="1"/>
  <c r="X8" i="1"/>
  <c r="X12" i="1"/>
  <c r="X18" i="1"/>
  <c r="X14" i="1"/>
  <c r="N22" i="1"/>
  <c r="S24" i="1"/>
  <c r="S22" i="1"/>
  <c r="S25" i="1"/>
</calcChain>
</file>

<file path=xl/sharedStrings.xml><?xml version="1.0" encoding="utf-8"?>
<sst xmlns="http://schemas.openxmlformats.org/spreadsheetml/2006/main" count="49" uniqueCount="47">
  <si>
    <t>Employee Payroll</t>
  </si>
  <si>
    <t>Last Name</t>
  </si>
  <si>
    <t>First Name</t>
  </si>
  <si>
    <t>Hourly wage</t>
  </si>
  <si>
    <t>Hours Worked</t>
  </si>
  <si>
    <t>Pay</t>
  </si>
  <si>
    <t>Jones</t>
  </si>
  <si>
    <t>David</t>
  </si>
  <si>
    <t>Jobcabs</t>
  </si>
  <si>
    <t>Sally</t>
  </si>
  <si>
    <t>Farrell</t>
  </si>
  <si>
    <t>Brittany</t>
  </si>
  <si>
    <t>Anderson</t>
  </si>
  <si>
    <t>John</t>
  </si>
  <si>
    <t>Jackson</t>
  </si>
  <si>
    <t>Michael</t>
  </si>
  <si>
    <t>Richards</t>
  </si>
  <si>
    <t>Tamika</t>
  </si>
  <si>
    <t>Nguyen</t>
  </si>
  <si>
    <t>Brenda</t>
  </si>
  <si>
    <t>Beauvais</t>
  </si>
  <si>
    <t>Robert</t>
  </si>
  <si>
    <t>Barrow</t>
  </si>
  <si>
    <t>Sadie</t>
  </si>
  <si>
    <t>Joshua</t>
  </si>
  <si>
    <t>Hunter</t>
  </si>
  <si>
    <t>Coaxum</t>
  </si>
  <si>
    <t>Jerry</t>
  </si>
  <si>
    <t>Samantha</t>
  </si>
  <si>
    <t>Collins</t>
  </si>
  <si>
    <t>Edward</t>
  </si>
  <si>
    <t>Oliva</t>
  </si>
  <si>
    <t>Martinez</t>
  </si>
  <si>
    <t>Woods</t>
  </si>
  <si>
    <t>Adams</t>
  </si>
  <si>
    <t>Janessa</t>
  </si>
  <si>
    <t>Danielle</t>
  </si>
  <si>
    <t>Fred</t>
  </si>
  <si>
    <t>Helen</t>
  </si>
  <si>
    <t>Max</t>
  </si>
  <si>
    <t>Min</t>
  </si>
  <si>
    <t>Average</t>
  </si>
  <si>
    <t>Total</t>
  </si>
  <si>
    <t>Overtime Hours</t>
  </si>
  <si>
    <t>Overtime bonus</t>
  </si>
  <si>
    <t>Brianna drayton</t>
  </si>
  <si>
    <t>Jan Pay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</si>
</sst>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5">
    <xf numFmtId="0" fontId="0" fillId="0" borderId="0" xfId="0"/>
    <xf numFmtId="44" fontId="0" fillId="0" borderId="0" xfId="1" applyFont="1"/>
    <xf numFmtId="44" fontId="0" fillId="0" borderId="0" xfId="0" applyNumberFormat="1"/>
    <xf numFmtId="0" fontId="0" fillId="0" borderId="0" xfId="0" applyNumberFormat="1"/>
    <xf numFmtId="2" fontId="0" fillId="0" borderId="0" xfId="0" applyNumberFormat="1"/>
    <xf numFmtId="16" fontId="0" fillId="2" borderId="0" xfId="0" applyNumberFormat="1" applyFill="1"/>
    <xf numFmtId="0" fontId="0" fillId="2" borderId="0" xfId="0" applyFill="1"/>
    <xf numFmtId="16" fontId="0" fillId="3" borderId="0" xfId="0" applyNumberFormat="1" applyFill="1"/>
    <xf numFmtId="0" fontId="0" fillId="3" borderId="0" xfId="0" applyFill="1"/>
    <xf numFmtId="16" fontId="0" fillId="4" borderId="0" xfId="0" applyNumberFormat="1" applyFill="1"/>
    <xf numFmtId="44" fontId="0" fillId="4" borderId="0" xfId="0" applyNumberFormat="1" applyFill="1"/>
    <xf numFmtId="44" fontId="0" fillId="5" borderId="0" xfId="0" applyNumberFormat="1" applyFill="1"/>
    <xf numFmtId="16" fontId="0" fillId="5" borderId="0" xfId="0" applyNumberFormat="1" applyFill="1"/>
    <xf numFmtId="16" fontId="0" fillId="6" borderId="0" xfId="0" applyNumberFormat="1" applyFill="1"/>
    <xf numFmtId="44" fontId="0" fillId="6" borderId="0" xfId="0" applyNumberForma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25"/>
  <sheetViews>
    <sheetView tabSelected="1" zoomScale="75" zoomScaleNormal="75" workbookViewId="0">
      <selection activeCell="E1" sqref="E1"/>
    </sheetView>
  </sheetViews>
  <sheetFormatPr defaultRowHeight="15" x14ac:dyDescent="0.25"/>
  <cols>
    <col min="2" max="2" width="13.42578125" customWidth="1"/>
    <col min="3" max="3" width="14.7109375" customWidth="1"/>
    <col min="4" max="8" width="13.42578125" customWidth="1"/>
    <col min="9" max="13" width="15.7109375" customWidth="1"/>
    <col min="14" max="14" width="14.5703125" customWidth="1"/>
    <col min="15" max="16" width="13.28515625" customWidth="1"/>
    <col min="17" max="17" width="12.85546875" customWidth="1"/>
    <col min="18" max="18" width="13.7109375" customWidth="1"/>
    <col min="19" max="23" width="15.140625" customWidth="1"/>
    <col min="24" max="24" width="15" customWidth="1"/>
    <col min="25" max="25" width="13.7109375" customWidth="1"/>
    <col min="26" max="26" width="15.28515625" customWidth="1"/>
    <col min="27" max="27" width="14.28515625" customWidth="1"/>
    <col min="28" max="28" width="14" customWidth="1"/>
    <col min="30" max="30" width="13.42578125" customWidth="1"/>
  </cols>
  <sheetData>
    <row r="1" spans="1:30" x14ac:dyDescent="0.25">
      <c r="A1" t="s">
        <v>0</v>
      </c>
      <c r="C1" t="s">
        <v>45</v>
      </c>
    </row>
    <row r="2" spans="1:30" x14ac:dyDescent="0.25">
      <c r="D2" t="s">
        <v>4</v>
      </c>
      <c r="I2" t="s">
        <v>43</v>
      </c>
      <c r="N2" t="s">
        <v>5</v>
      </c>
      <c r="S2" t="s">
        <v>44</v>
      </c>
      <c r="X2" t="s">
        <v>42</v>
      </c>
      <c r="AD2" t="s">
        <v>46</v>
      </c>
    </row>
    <row r="3" spans="1:30" x14ac:dyDescent="0.25">
      <c r="A3" t="s">
        <v>1</v>
      </c>
      <c r="B3" t="s">
        <v>2</v>
      </c>
      <c r="C3" t="s">
        <v>3</v>
      </c>
      <c r="D3" s="5">
        <v>44562</v>
      </c>
      <c r="E3" s="5">
        <f>D3+7</f>
        <v>44569</v>
      </c>
      <c r="F3" s="5">
        <f t="shared" ref="F3:H3" si="0">E3+7</f>
        <v>44576</v>
      </c>
      <c r="G3" s="5">
        <f t="shared" si="0"/>
        <v>44583</v>
      </c>
      <c r="H3" s="5">
        <f t="shared" si="0"/>
        <v>44590</v>
      </c>
      <c r="I3" s="7">
        <v>44562</v>
      </c>
      <c r="J3" s="7">
        <f>I3+7</f>
        <v>44569</v>
      </c>
      <c r="K3" s="7">
        <f t="shared" ref="K3:M3" si="1">J3+7</f>
        <v>44576</v>
      </c>
      <c r="L3" s="7">
        <f t="shared" si="1"/>
        <v>44583</v>
      </c>
      <c r="M3" s="7">
        <f t="shared" si="1"/>
        <v>44590</v>
      </c>
      <c r="N3" s="9">
        <v>44562</v>
      </c>
      <c r="O3" s="9">
        <f>N3+7</f>
        <v>44569</v>
      </c>
      <c r="P3" s="9">
        <f>O3+7</f>
        <v>44576</v>
      </c>
      <c r="Q3" s="9">
        <f t="shared" ref="Q3:R3" si="2">P3+7</f>
        <v>44583</v>
      </c>
      <c r="R3" s="9">
        <f t="shared" si="2"/>
        <v>44590</v>
      </c>
      <c r="S3" s="12">
        <v>44562</v>
      </c>
      <c r="T3" s="12">
        <f>S3+7</f>
        <v>44569</v>
      </c>
      <c r="U3" s="12">
        <f t="shared" ref="U3:W3" si="3">T3+7</f>
        <v>44576</v>
      </c>
      <c r="V3" s="12">
        <f t="shared" si="3"/>
        <v>44583</v>
      </c>
      <c r="W3" s="12">
        <f t="shared" si="3"/>
        <v>44590</v>
      </c>
      <c r="X3" s="13">
        <v>44562</v>
      </c>
      <c r="Y3" s="13">
        <f>X3+7</f>
        <v>44569</v>
      </c>
      <c r="Z3" s="13">
        <f t="shared" ref="Z3:AB3" si="4">Y3+7</f>
        <v>44576</v>
      </c>
      <c r="AA3" s="13">
        <f t="shared" si="4"/>
        <v>44583</v>
      </c>
      <c r="AB3" s="13">
        <f t="shared" si="4"/>
        <v>44590</v>
      </c>
    </row>
    <row r="4" spans="1:30" x14ac:dyDescent="0.25">
      <c r="A4" t="s">
        <v>6</v>
      </c>
      <c r="B4" t="s">
        <v>7</v>
      </c>
      <c r="C4" s="1">
        <v>17</v>
      </c>
      <c r="D4" s="6">
        <v>41</v>
      </c>
      <c r="E4" s="6">
        <v>40</v>
      </c>
      <c r="F4" s="6">
        <v>38</v>
      </c>
      <c r="G4" s="6">
        <v>40</v>
      </c>
      <c r="H4" s="6">
        <v>43</v>
      </c>
      <c r="I4" s="8">
        <f>IF(D4&gt;40,D4-40,0)</f>
        <v>1</v>
      </c>
      <c r="J4" s="8">
        <f>IF(E4&gt;40,E4-40,0)</f>
        <v>0</v>
      </c>
      <c r="K4" s="8">
        <f>IF(F4&gt;40,F4-40,0)</f>
        <v>0</v>
      </c>
      <c r="L4" s="8">
        <f>IF(G4&gt;40,G4-40,0)</f>
        <v>0</v>
      </c>
      <c r="M4" s="8">
        <f>IF(H4&gt;40,H4-40,0)</f>
        <v>3</v>
      </c>
      <c r="N4" s="10">
        <f>$C4*D4</f>
        <v>697</v>
      </c>
      <c r="O4" s="10">
        <f>$C4*E4</f>
        <v>680</v>
      </c>
      <c r="P4" s="10">
        <f>$C4*F4</f>
        <v>646</v>
      </c>
      <c r="Q4" s="10">
        <f>$C4*G4</f>
        <v>680</v>
      </c>
      <c r="R4" s="10">
        <f>$C4*H4</f>
        <v>731</v>
      </c>
      <c r="S4" s="11">
        <f>0.5*$C4*I4</f>
        <v>8.5</v>
      </c>
      <c r="T4" s="11">
        <f t="shared" ref="T4:W4" si="5">0.5*$C4*J4</f>
        <v>0</v>
      </c>
      <c r="U4" s="11">
        <f t="shared" si="5"/>
        <v>0</v>
      </c>
      <c r="V4" s="11">
        <f t="shared" si="5"/>
        <v>0</v>
      </c>
      <c r="W4" s="11">
        <f t="shared" si="5"/>
        <v>25.5</v>
      </c>
      <c r="X4" s="14">
        <f>N4+S4</f>
        <v>705.5</v>
      </c>
      <c r="Y4" s="14">
        <f>O4+T4</f>
        <v>680</v>
      </c>
      <c r="Z4" s="14">
        <f>P4+U4</f>
        <v>646</v>
      </c>
      <c r="AA4" s="14">
        <f t="shared" ref="AA4:AB19" si="6">Q4+V4</f>
        <v>680</v>
      </c>
      <c r="AB4" s="14">
        <f t="shared" si="6"/>
        <v>756.5</v>
      </c>
      <c r="AD4" s="2">
        <f>SUM(X4:AB4)</f>
        <v>3468</v>
      </c>
    </row>
    <row r="5" spans="1:30" x14ac:dyDescent="0.25">
      <c r="A5" t="s">
        <v>8</v>
      </c>
      <c r="B5" t="s">
        <v>9</v>
      </c>
      <c r="C5" s="1">
        <v>18.5</v>
      </c>
      <c r="D5" s="6">
        <v>40</v>
      </c>
      <c r="E5" s="6">
        <v>40</v>
      </c>
      <c r="F5" s="6">
        <v>40</v>
      </c>
      <c r="G5" s="6">
        <v>40</v>
      </c>
      <c r="H5" s="6">
        <v>42</v>
      </c>
      <c r="I5" s="8">
        <f t="shared" ref="I5:M20" si="7">IF(D5&gt;40,D5-40,0)</f>
        <v>0</v>
      </c>
      <c r="J5" s="8">
        <f t="shared" si="7"/>
        <v>0</v>
      </c>
      <c r="K5" s="8">
        <f t="shared" si="7"/>
        <v>0</v>
      </c>
      <c r="L5" s="8">
        <f t="shared" si="7"/>
        <v>0</v>
      </c>
      <c r="M5" s="8">
        <f t="shared" si="7"/>
        <v>2</v>
      </c>
      <c r="N5" s="10">
        <f t="shared" ref="N5:R20" si="8">$C5*D5</f>
        <v>740</v>
      </c>
      <c r="O5" s="10">
        <f t="shared" si="8"/>
        <v>740</v>
      </c>
      <c r="P5" s="10">
        <f t="shared" si="8"/>
        <v>740</v>
      </c>
      <c r="Q5" s="10">
        <f t="shared" si="8"/>
        <v>740</v>
      </c>
      <c r="R5" s="10">
        <f t="shared" si="8"/>
        <v>777</v>
      </c>
      <c r="S5" s="11">
        <f>0.5*$C5*I5</f>
        <v>0</v>
      </c>
      <c r="T5" s="11">
        <f t="shared" ref="T5:T20" si="9">0.5*$C5*J5</f>
        <v>0</v>
      </c>
      <c r="U5" s="11">
        <f t="shared" ref="U5:U20" si="10">0.5*$C5*K5</f>
        <v>0</v>
      </c>
      <c r="V5" s="11">
        <f t="shared" ref="V5:V20" si="11">0.5*$C5*L5</f>
        <v>0</v>
      </c>
      <c r="W5" s="11">
        <f t="shared" ref="W5:W20" si="12">0.5*$C5*M5</f>
        <v>18.5</v>
      </c>
      <c r="X5" s="14">
        <f>N5+S5</f>
        <v>740</v>
      </c>
      <c r="Y5" s="14">
        <f t="shared" ref="Y5:Y20" si="13">O5+T5</f>
        <v>740</v>
      </c>
      <c r="Z5" s="14">
        <f t="shared" ref="Z5:AB20" si="14">P5+U5</f>
        <v>740</v>
      </c>
      <c r="AA5" s="14">
        <f t="shared" si="6"/>
        <v>740</v>
      </c>
      <c r="AB5" s="14">
        <f>R5+W5</f>
        <v>795.5</v>
      </c>
      <c r="AD5" s="2">
        <f t="shared" ref="AD5:AD20" si="15">SUM(X5:AB5)</f>
        <v>3755.5</v>
      </c>
    </row>
    <row r="6" spans="1:30" x14ac:dyDescent="0.25">
      <c r="A6" t="s">
        <v>10</v>
      </c>
      <c r="B6" t="s">
        <v>11</v>
      </c>
      <c r="C6" s="1">
        <v>17</v>
      </c>
      <c r="D6" s="6">
        <v>42</v>
      </c>
      <c r="E6" s="6">
        <v>43</v>
      </c>
      <c r="F6" s="6">
        <v>48</v>
      </c>
      <c r="G6" s="6">
        <v>40</v>
      </c>
      <c r="H6" s="6">
        <v>40</v>
      </c>
      <c r="I6" s="8">
        <f t="shared" si="7"/>
        <v>2</v>
      </c>
      <c r="J6" s="8">
        <f t="shared" si="7"/>
        <v>3</v>
      </c>
      <c r="K6" s="8">
        <f t="shared" si="7"/>
        <v>8</v>
      </c>
      <c r="L6" s="8">
        <f t="shared" si="7"/>
        <v>0</v>
      </c>
      <c r="M6" s="8">
        <f t="shared" si="7"/>
        <v>0</v>
      </c>
      <c r="N6" s="10">
        <f t="shared" si="8"/>
        <v>714</v>
      </c>
      <c r="O6" s="10">
        <f t="shared" si="8"/>
        <v>731</v>
      </c>
      <c r="P6" s="10">
        <f t="shared" si="8"/>
        <v>816</v>
      </c>
      <c r="Q6" s="10">
        <f t="shared" si="8"/>
        <v>680</v>
      </c>
      <c r="R6" s="10">
        <f t="shared" si="8"/>
        <v>680</v>
      </c>
      <c r="S6" s="11">
        <f t="shared" ref="S5:S20" si="16">0.5*$C6*I6</f>
        <v>17</v>
      </c>
      <c r="T6" s="11">
        <f t="shared" si="9"/>
        <v>25.5</v>
      </c>
      <c r="U6" s="11">
        <f t="shared" si="10"/>
        <v>68</v>
      </c>
      <c r="V6" s="11">
        <f t="shared" si="11"/>
        <v>0</v>
      </c>
      <c r="W6" s="11">
        <f t="shared" si="12"/>
        <v>0</v>
      </c>
      <c r="X6" s="14">
        <f>N6+S6</f>
        <v>731</v>
      </c>
      <c r="Y6" s="14">
        <f t="shared" si="13"/>
        <v>756.5</v>
      </c>
      <c r="Z6" s="14">
        <f t="shared" si="14"/>
        <v>884</v>
      </c>
      <c r="AA6" s="14">
        <f t="shared" si="6"/>
        <v>680</v>
      </c>
      <c r="AB6" s="14">
        <f t="shared" si="6"/>
        <v>680</v>
      </c>
      <c r="AD6" s="2">
        <f t="shared" si="15"/>
        <v>3731.5</v>
      </c>
    </row>
    <row r="7" spans="1:30" x14ac:dyDescent="0.25">
      <c r="A7" t="s">
        <v>12</v>
      </c>
      <c r="B7" t="s">
        <v>13</v>
      </c>
      <c r="C7" s="1">
        <v>16.5</v>
      </c>
      <c r="D7" s="6">
        <v>40</v>
      </c>
      <c r="E7" s="6">
        <v>39</v>
      </c>
      <c r="F7" s="6">
        <v>40</v>
      </c>
      <c r="G7" s="6">
        <v>38</v>
      </c>
      <c r="H7" s="6">
        <v>40</v>
      </c>
      <c r="I7" s="8">
        <f t="shared" si="7"/>
        <v>0</v>
      </c>
      <c r="J7" s="8">
        <f t="shared" si="7"/>
        <v>0</v>
      </c>
      <c r="K7" s="8">
        <f t="shared" si="7"/>
        <v>0</v>
      </c>
      <c r="L7" s="8">
        <f t="shared" si="7"/>
        <v>0</v>
      </c>
      <c r="M7" s="8">
        <f t="shared" si="7"/>
        <v>0</v>
      </c>
      <c r="N7" s="10">
        <f t="shared" si="8"/>
        <v>660</v>
      </c>
      <c r="O7" s="10">
        <f t="shared" si="8"/>
        <v>643.5</v>
      </c>
      <c r="P7" s="10">
        <f t="shared" si="8"/>
        <v>660</v>
      </c>
      <c r="Q7" s="10">
        <f t="shared" si="8"/>
        <v>627</v>
      </c>
      <c r="R7" s="10">
        <f t="shared" si="8"/>
        <v>660</v>
      </c>
      <c r="S7" s="11">
        <f t="shared" si="16"/>
        <v>0</v>
      </c>
      <c r="T7" s="11">
        <f t="shared" si="9"/>
        <v>0</v>
      </c>
      <c r="U7" s="11">
        <f t="shared" si="10"/>
        <v>0</v>
      </c>
      <c r="V7" s="11">
        <f t="shared" si="11"/>
        <v>0</v>
      </c>
      <c r="W7" s="11">
        <f t="shared" si="12"/>
        <v>0</v>
      </c>
      <c r="X7" s="14">
        <f>N7+S7</f>
        <v>660</v>
      </c>
      <c r="Y7" s="14">
        <f t="shared" si="13"/>
        <v>643.5</v>
      </c>
      <c r="Z7" s="14">
        <f t="shared" si="14"/>
        <v>660</v>
      </c>
      <c r="AA7" s="14">
        <f t="shared" si="6"/>
        <v>627</v>
      </c>
      <c r="AB7" s="14">
        <f t="shared" si="6"/>
        <v>660</v>
      </c>
      <c r="AD7" s="2">
        <f t="shared" si="15"/>
        <v>3250.5</v>
      </c>
    </row>
    <row r="8" spans="1:30" x14ac:dyDescent="0.25">
      <c r="A8" t="s">
        <v>14</v>
      </c>
      <c r="B8" t="s">
        <v>15</v>
      </c>
      <c r="C8" s="1">
        <v>17</v>
      </c>
      <c r="D8" s="6">
        <v>39</v>
      </c>
      <c r="E8" s="6">
        <v>36</v>
      </c>
      <c r="F8" s="6">
        <v>41</v>
      </c>
      <c r="G8" s="6">
        <v>43</v>
      </c>
      <c r="H8" s="6">
        <v>40</v>
      </c>
      <c r="I8" s="8">
        <f t="shared" si="7"/>
        <v>0</v>
      </c>
      <c r="J8" s="8">
        <f t="shared" si="7"/>
        <v>0</v>
      </c>
      <c r="K8" s="8">
        <f t="shared" si="7"/>
        <v>1</v>
      </c>
      <c r="L8" s="8">
        <f t="shared" si="7"/>
        <v>3</v>
      </c>
      <c r="M8" s="8">
        <f t="shared" si="7"/>
        <v>0</v>
      </c>
      <c r="N8" s="10">
        <f t="shared" si="8"/>
        <v>663</v>
      </c>
      <c r="O8" s="10">
        <f t="shared" si="8"/>
        <v>612</v>
      </c>
      <c r="P8" s="10">
        <f t="shared" si="8"/>
        <v>697</v>
      </c>
      <c r="Q8" s="10">
        <f t="shared" si="8"/>
        <v>731</v>
      </c>
      <c r="R8" s="10">
        <f t="shared" si="8"/>
        <v>680</v>
      </c>
      <c r="S8" s="11">
        <f t="shared" si="16"/>
        <v>0</v>
      </c>
      <c r="T8" s="11">
        <f t="shared" si="9"/>
        <v>0</v>
      </c>
      <c r="U8" s="11">
        <f t="shared" si="10"/>
        <v>8.5</v>
      </c>
      <c r="V8" s="11">
        <f t="shared" si="11"/>
        <v>25.5</v>
      </c>
      <c r="W8" s="11">
        <f t="shared" si="12"/>
        <v>0</v>
      </c>
      <c r="X8" s="14">
        <f>N8+S8</f>
        <v>663</v>
      </c>
      <c r="Y8" s="14">
        <f t="shared" si="13"/>
        <v>612</v>
      </c>
      <c r="Z8" s="14">
        <f t="shared" si="14"/>
        <v>705.5</v>
      </c>
      <c r="AA8" s="14">
        <f t="shared" si="6"/>
        <v>756.5</v>
      </c>
      <c r="AB8" s="14">
        <f t="shared" si="6"/>
        <v>680</v>
      </c>
      <c r="AD8" s="2">
        <f t="shared" si="15"/>
        <v>3417</v>
      </c>
    </row>
    <row r="9" spans="1:30" x14ac:dyDescent="0.25">
      <c r="A9" t="s">
        <v>16</v>
      </c>
      <c r="B9" t="s">
        <v>17</v>
      </c>
      <c r="C9" s="1">
        <v>18.5</v>
      </c>
      <c r="D9" s="6">
        <v>40</v>
      </c>
      <c r="E9" s="6">
        <v>40</v>
      </c>
      <c r="F9" s="6">
        <v>43</v>
      </c>
      <c r="G9" s="6">
        <v>45</v>
      </c>
      <c r="H9" s="6">
        <v>42</v>
      </c>
      <c r="I9" s="8">
        <f t="shared" si="7"/>
        <v>0</v>
      </c>
      <c r="J9" s="8">
        <f t="shared" si="7"/>
        <v>0</v>
      </c>
      <c r="K9" s="8">
        <f t="shared" si="7"/>
        <v>3</v>
      </c>
      <c r="L9" s="8">
        <f t="shared" si="7"/>
        <v>5</v>
      </c>
      <c r="M9" s="8">
        <f t="shared" si="7"/>
        <v>2</v>
      </c>
      <c r="N9" s="10">
        <f t="shared" si="8"/>
        <v>740</v>
      </c>
      <c r="O9" s="10">
        <f t="shared" si="8"/>
        <v>740</v>
      </c>
      <c r="P9" s="10">
        <f t="shared" si="8"/>
        <v>795.5</v>
      </c>
      <c r="Q9" s="10">
        <f t="shared" si="8"/>
        <v>832.5</v>
      </c>
      <c r="R9" s="10">
        <f t="shared" si="8"/>
        <v>777</v>
      </c>
      <c r="S9" s="11">
        <f t="shared" si="16"/>
        <v>0</v>
      </c>
      <c r="T9" s="11">
        <f t="shared" si="9"/>
        <v>0</v>
      </c>
      <c r="U9" s="11">
        <f t="shared" si="10"/>
        <v>27.75</v>
      </c>
      <c r="V9" s="11">
        <f t="shared" si="11"/>
        <v>46.25</v>
      </c>
      <c r="W9" s="11">
        <f t="shared" si="12"/>
        <v>18.5</v>
      </c>
      <c r="X9" s="14">
        <f>N9+S9</f>
        <v>740</v>
      </c>
      <c r="Y9" s="14">
        <f t="shared" si="13"/>
        <v>740</v>
      </c>
      <c r="Z9" s="14">
        <f t="shared" si="14"/>
        <v>823.25</v>
      </c>
      <c r="AA9" s="14">
        <f t="shared" si="6"/>
        <v>878.75</v>
      </c>
      <c r="AB9" s="14">
        <f t="shared" si="6"/>
        <v>795.5</v>
      </c>
      <c r="AD9" s="2">
        <f t="shared" si="15"/>
        <v>3977.5</v>
      </c>
    </row>
    <row r="10" spans="1:30" x14ac:dyDescent="0.25">
      <c r="A10" t="s">
        <v>18</v>
      </c>
      <c r="B10" t="s">
        <v>19</v>
      </c>
      <c r="C10" s="1">
        <v>18</v>
      </c>
      <c r="D10" s="6">
        <v>40</v>
      </c>
      <c r="E10" s="6">
        <v>40</v>
      </c>
      <c r="F10" s="6">
        <v>40</v>
      </c>
      <c r="G10" s="6">
        <v>40</v>
      </c>
      <c r="H10" s="6">
        <v>40</v>
      </c>
      <c r="I10" s="8">
        <f t="shared" si="7"/>
        <v>0</v>
      </c>
      <c r="J10" s="8">
        <f t="shared" si="7"/>
        <v>0</v>
      </c>
      <c r="K10" s="8">
        <f t="shared" si="7"/>
        <v>0</v>
      </c>
      <c r="L10" s="8">
        <f t="shared" si="7"/>
        <v>0</v>
      </c>
      <c r="M10" s="8">
        <f t="shared" si="7"/>
        <v>0</v>
      </c>
      <c r="N10" s="10">
        <f t="shared" si="8"/>
        <v>720</v>
      </c>
      <c r="O10" s="10">
        <f t="shared" si="8"/>
        <v>720</v>
      </c>
      <c r="P10" s="10">
        <f t="shared" si="8"/>
        <v>720</v>
      </c>
      <c r="Q10" s="10">
        <f t="shared" si="8"/>
        <v>720</v>
      </c>
      <c r="R10" s="10">
        <f t="shared" si="8"/>
        <v>720</v>
      </c>
      <c r="S10" s="11">
        <f t="shared" si="16"/>
        <v>0</v>
      </c>
      <c r="T10" s="11">
        <f t="shared" si="9"/>
        <v>0</v>
      </c>
      <c r="U10" s="11">
        <f t="shared" si="10"/>
        <v>0</v>
      </c>
      <c r="V10" s="11">
        <f t="shared" si="11"/>
        <v>0</v>
      </c>
      <c r="W10" s="11">
        <f t="shared" si="12"/>
        <v>0</v>
      </c>
      <c r="X10" s="14">
        <f>N10+S10</f>
        <v>720</v>
      </c>
      <c r="Y10" s="14">
        <f t="shared" si="13"/>
        <v>720</v>
      </c>
      <c r="Z10" s="14">
        <f t="shared" si="14"/>
        <v>720</v>
      </c>
      <c r="AA10" s="14">
        <f t="shared" si="6"/>
        <v>720</v>
      </c>
      <c r="AB10" s="14">
        <f t="shared" si="6"/>
        <v>720</v>
      </c>
      <c r="AD10" s="2">
        <f t="shared" si="15"/>
        <v>3600</v>
      </c>
    </row>
    <row r="11" spans="1:30" x14ac:dyDescent="0.25">
      <c r="A11" t="s">
        <v>20</v>
      </c>
      <c r="B11" t="s">
        <v>21</v>
      </c>
      <c r="C11" s="1">
        <v>19</v>
      </c>
      <c r="D11" s="6">
        <v>38</v>
      </c>
      <c r="E11" s="6">
        <v>40</v>
      </c>
      <c r="F11" s="6">
        <v>40</v>
      </c>
      <c r="G11" s="6">
        <v>40</v>
      </c>
      <c r="H11" s="6">
        <v>40</v>
      </c>
      <c r="I11" s="8">
        <f t="shared" si="7"/>
        <v>0</v>
      </c>
      <c r="J11" s="8">
        <f t="shared" si="7"/>
        <v>0</v>
      </c>
      <c r="K11" s="8">
        <f t="shared" si="7"/>
        <v>0</v>
      </c>
      <c r="L11" s="8">
        <f t="shared" si="7"/>
        <v>0</v>
      </c>
      <c r="M11" s="8">
        <f t="shared" si="7"/>
        <v>0</v>
      </c>
      <c r="N11" s="10">
        <f t="shared" si="8"/>
        <v>722</v>
      </c>
      <c r="O11" s="10">
        <f t="shared" si="8"/>
        <v>760</v>
      </c>
      <c r="P11" s="10">
        <f t="shared" si="8"/>
        <v>760</v>
      </c>
      <c r="Q11" s="10">
        <f t="shared" si="8"/>
        <v>760</v>
      </c>
      <c r="R11" s="10">
        <f t="shared" si="8"/>
        <v>760</v>
      </c>
      <c r="S11" s="11">
        <f t="shared" si="16"/>
        <v>0</v>
      </c>
      <c r="T11" s="11">
        <f t="shared" si="9"/>
        <v>0</v>
      </c>
      <c r="U11" s="11">
        <f t="shared" si="10"/>
        <v>0</v>
      </c>
      <c r="V11" s="11">
        <f t="shared" si="11"/>
        <v>0</v>
      </c>
      <c r="W11" s="11">
        <f t="shared" si="12"/>
        <v>0</v>
      </c>
      <c r="X11" s="14">
        <f>N11+S11</f>
        <v>722</v>
      </c>
      <c r="Y11" s="14">
        <f t="shared" si="13"/>
        <v>760</v>
      </c>
      <c r="Z11" s="14">
        <f t="shared" si="14"/>
        <v>760</v>
      </c>
      <c r="AA11" s="14">
        <f t="shared" si="6"/>
        <v>760</v>
      </c>
      <c r="AB11" s="14">
        <f t="shared" si="6"/>
        <v>760</v>
      </c>
      <c r="AD11" s="2">
        <f t="shared" si="15"/>
        <v>3762</v>
      </c>
    </row>
    <row r="12" spans="1:30" x14ac:dyDescent="0.25">
      <c r="A12" t="s">
        <v>22</v>
      </c>
      <c r="B12" t="s">
        <v>23</v>
      </c>
      <c r="C12" s="1">
        <v>18.5</v>
      </c>
      <c r="D12" s="6">
        <v>30</v>
      </c>
      <c r="E12" s="6">
        <v>37</v>
      </c>
      <c r="F12" s="6">
        <v>38</v>
      </c>
      <c r="G12" s="6">
        <v>39</v>
      </c>
      <c r="H12" s="6">
        <v>40</v>
      </c>
      <c r="I12" s="8">
        <f t="shared" si="7"/>
        <v>0</v>
      </c>
      <c r="J12" s="8">
        <f t="shared" si="7"/>
        <v>0</v>
      </c>
      <c r="K12" s="8">
        <f t="shared" si="7"/>
        <v>0</v>
      </c>
      <c r="L12" s="8">
        <f t="shared" si="7"/>
        <v>0</v>
      </c>
      <c r="M12" s="8">
        <f t="shared" si="7"/>
        <v>0</v>
      </c>
      <c r="N12" s="10">
        <f t="shared" si="8"/>
        <v>555</v>
      </c>
      <c r="O12" s="10">
        <f t="shared" si="8"/>
        <v>684.5</v>
      </c>
      <c r="P12" s="10">
        <f t="shared" si="8"/>
        <v>703</v>
      </c>
      <c r="Q12" s="10">
        <f t="shared" si="8"/>
        <v>721.5</v>
      </c>
      <c r="R12" s="10">
        <f t="shared" si="8"/>
        <v>740</v>
      </c>
      <c r="S12" s="11">
        <f t="shared" si="16"/>
        <v>0</v>
      </c>
      <c r="T12" s="11">
        <f t="shared" si="9"/>
        <v>0</v>
      </c>
      <c r="U12" s="11">
        <f t="shared" si="10"/>
        <v>0</v>
      </c>
      <c r="V12" s="11">
        <f t="shared" si="11"/>
        <v>0</v>
      </c>
      <c r="W12" s="11">
        <f t="shared" si="12"/>
        <v>0</v>
      </c>
      <c r="X12" s="14">
        <f>N12+S12</f>
        <v>555</v>
      </c>
      <c r="Y12" s="14">
        <f t="shared" si="13"/>
        <v>684.5</v>
      </c>
      <c r="Z12" s="14">
        <f t="shared" si="14"/>
        <v>703</v>
      </c>
      <c r="AA12" s="14">
        <f t="shared" si="6"/>
        <v>721.5</v>
      </c>
      <c r="AB12" s="14">
        <f t="shared" si="6"/>
        <v>740</v>
      </c>
      <c r="AD12" s="2">
        <f t="shared" si="15"/>
        <v>3404</v>
      </c>
    </row>
    <row r="13" spans="1:30" x14ac:dyDescent="0.25">
      <c r="A13" t="s">
        <v>25</v>
      </c>
      <c r="B13" t="s">
        <v>24</v>
      </c>
      <c r="C13" s="1">
        <v>16.5</v>
      </c>
      <c r="D13" s="6">
        <v>40</v>
      </c>
      <c r="E13" s="6">
        <v>28</v>
      </c>
      <c r="F13" s="6">
        <v>39</v>
      </c>
      <c r="G13" s="6">
        <v>40</v>
      </c>
      <c r="H13" s="6">
        <v>28</v>
      </c>
      <c r="I13" s="8">
        <f t="shared" si="7"/>
        <v>0</v>
      </c>
      <c r="J13" s="8">
        <f t="shared" si="7"/>
        <v>0</v>
      </c>
      <c r="K13" s="8">
        <f t="shared" si="7"/>
        <v>0</v>
      </c>
      <c r="L13" s="8">
        <f t="shared" si="7"/>
        <v>0</v>
      </c>
      <c r="M13" s="8">
        <f t="shared" si="7"/>
        <v>0</v>
      </c>
      <c r="N13" s="10">
        <f t="shared" si="8"/>
        <v>660</v>
      </c>
      <c r="O13" s="10">
        <f t="shared" si="8"/>
        <v>462</v>
      </c>
      <c r="P13" s="10">
        <f t="shared" si="8"/>
        <v>643.5</v>
      </c>
      <c r="Q13" s="10">
        <f t="shared" si="8"/>
        <v>660</v>
      </c>
      <c r="R13" s="10">
        <f t="shared" si="8"/>
        <v>462</v>
      </c>
      <c r="S13" s="11">
        <f t="shared" si="16"/>
        <v>0</v>
      </c>
      <c r="T13" s="11">
        <f t="shared" si="9"/>
        <v>0</v>
      </c>
      <c r="U13" s="11">
        <f t="shared" si="10"/>
        <v>0</v>
      </c>
      <c r="V13" s="11">
        <f t="shared" si="11"/>
        <v>0</v>
      </c>
      <c r="W13" s="11">
        <f t="shared" si="12"/>
        <v>0</v>
      </c>
      <c r="X13" s="14">
        <f>N13+S13</f>
        <v>660</v>
      </c>
      <c r="Y13" s="14">
        <f t="shared" si="13"/>
        <v>462</v>
      </c>
      <c r="Z13" s="14">
        <f t="shared" si="14"/>
        <v>643.5</v>
      </c>
      <c r="AA13" s="14">
        <f t="shared" si="6"/>
        <v>660</v>
      </c>
      <c r="AB13" s="14">
        <f t="shared" si="6"/>
        <v>462</v>
      </c>
      <c r="AD13" s="2">
        <f t="shared" si="15"/>
        <v>2887.5</v>
      </c>
    </row>
    <row r="14" spans="1:30" x14ac:dyDescent="0.25">
      <c r="A14" t="s">
        <v>26</v>
      </c>
      <c r="B14" t="s">
        <v>27</v>
      </c>
      <c r="C14" s="1">
        <v>17</v>
      </c>
      <c r="D14" s="6">
        <v>39</v>
      </c>
      <c r="E14" s="6">
        <v>39</v>
      </c>
      <c r="F14" s="6">
        <v>38</v>
      </c>
      <c r="G14" s="6">
        <v>39</v>
      </c>
      <c r="H14" s="6">
        <v>38</v>
      </c>
      <c r="I14" s="8">
        <f t="shared" si="7"/>
        <v>0</v>
      </c>
      <c r="J14" s="8">
        <f t="shared" si="7"/>
        <v>0</v>
      </c>
      <c r="K14" s="8">
        <f t="shared" si="7"/>
        <v>0</v>
      </c>
      <c r="L14" s="8">
        <f t="shared" si="7"/>
        <v>0</v>
      </c>
      <c r="M14" s="8">
        <f t="shared" si="7"/>
        <v>0</v>
      </c>
      <c r="N14" s="10">
        <f t="shared" si="8"/>
        <v>663</v>
      </c>
      <c r="O14" s="10">
        <f t="shared" si="8"/>
        <v>663</v>
      </c>
      <c r="P14" s="10">
        <f t="shared" si="8"/>
        <v>646</v>
      </c>
      <c r="Q14" s="10">
        <f t="shared" si="8"/>
        <v>663</v>
      </c>
      <c r="R14" s="10">
        <f t="shared" si="8"/>
        <v>646</v>
      </c>
      <c r="S14" s="11">
        <f t="shared" si="16"/>
        <v>0</v>
      </c>
      <c r="T14" s="11">
        <f t="shared" si="9"/>
        <v>0</v>
      </c>
      <c r="U14" s="11">
        <f t="shared" si="10"/>
        <v>0</v>
      </c>
      <c r="V14" s="11">
        <f t="shared" si="11"/>
        <v>0</v>
      </c>
      <c r="W14" s="11">
        <f t="shared" si="12"/>
        <v>0</v>
      </c>
      <c r="X14" s="14">
        <f>N14+S14</f>
        <v>663</v>
      </c>
      <c r="Y14" s="14">
        <f t="shared" si="13"/>
        <v>663</v>
      </c>
      <c r="Z14" s="14">
        <f t="shared" si="14"/>
        <v>646</v>
      </c>
      <c r="AA14" s="14">
        <f t="shared" si="6"/>
        <v>663</v>
      </c>
      <c r="AB14" s="14">
        <f t="shared" si="6"/>
        <v>646</v>
      </c>
      <c r="AD14" s="2">
        <f t="shared" si="15"/>
        <v>3281</v>
      </c>
    </row>
    <row r="15" spans="1:30" x14ac:dyDescent="0.25">
      <c r="A15" t="s">
        <v>29</v>
      </c>
      <c r="B15" t="s">
        <v>28</v>
      </c>
      <c r="C15" s="1">
        <v>17</v>
      </c>
      <c r="D15" s="6">
        <v>38</v>
      </c>
      <c r="E15" s="6">
        <v>39</v>
      </c>
      <c r="F15" s="6">
        <v>40</v>
      </c>
      <c r="G15" s="6">
        <v>40</v>
      </c>
      <c r="H15" s="6">
        <v>40</v>
      </c>
      <c r="I15" s="8">
        <f t="shared" si="7"/>
        <v>0</v>
      </c>
      <c r="J15" s="8">
        <f t="shared" si="7"/>
        <v>0</v>
      </c>
      <c r="K15" s="8">
        <f t="shared" si="7"/>
        <v>0</v>
      </c>
      <c r="L15" s="8">
        <f t="shared" si="7"/>
        <v>0</v>
      </c>
      <c r="M15" s="8">
        <f t="shared" si="7"/>
        <v>0</v>
      </c>
      <c r="N15" s="10">
        <f t="shared" si="8"/>
        <v>646</v>
      </c>
      <c r="O15" s="10">
        <f t="shared" si="8"/>
        <v>663</v>
      </c>
      <c r="P15" s="10">
        <f t="shared" si="8"/>
        <v>680</v>
      </c>
      <c r="Q15" s="10">
        <f t="shared" si="8"/>
        <v>680</v>
      </c>
      <c r="R15" s="10">
        <f t="shared" si="8"/>
        <v>680</v>
      </c>
      <c r="S15" s="11">
        <f t="shared" si="16"/>
        <v>0</v>
      </c>
      <c r="T15" s="11">
        <f t="shared" si="9"/>
        <v>0</v>
      </c>
      <c r="U15" s="11">
        <f t="shared" si="10"/>
        <v>0</v>
      </c>
      <c r="V15" s="11">
        <f t="shared" si="11"/>
        <v>0</v>
      </c>
      <c r="W15" s="11">
        <f t="shared" si="12"/>
        <v>0</v>
      </c>
      <c r="X15" s="14">
        <f>N15+S15</f>
        <v>646</v>
      </c>
      <c r="Y15" s="14">
        <f t="shared" si="13"/>
        <v>663</v>
      </c>
      <c r="Z15" s="14">
        <f t="shared" si="14"/>
        <v>680</v>
      </c>
      <c r="AA15" s="14">
        <f t="shared" si="6"/>
        <v>680</v>
      </c>
      <c r="AB15" s="14">
        <f t="shared" si="6"/>
        <v>680</v>
      </c>
      <c r="AD15" s="2">
        <f t="shared" si="15"/>
        <v>3349</v>
      </c>
    </row>
    <row r="16" spans="1:30" x14ac:dyDescent="0.25">
      <c r="A16" t="s">
        <v>13</v>
      </c>
      <c r="B16" t="s">
        <v>30</v>
      </c>
      <c r="C16" s="1">
        <v>18.5</v>
      </c>
      <c r="D16" s="6">
        <v>45</v>
      </c>
      <c r="E16" s="6">
        <v>40</v>
      </c>
      <c r="F16" s="6">
        <v>47</v>
      </c>
      <c r="G16" s="6">
        <v>49</v>
      </c>
      <c r="H16" s="6">
        <v>42</v>
      </c>
      <c r="I16" s="8">
        <f t="shared" si="7"/>
        <v>5</v>
      </c>
      <c r="J16" s="8">
        <f t="shared" si="7"/>
        <v>0</v>
      </c>
      <c r="K16" s="8">
        <f t="shared" si="7"/>
        <v>7</v>
      </c>
      <c r="L16" s="8">
        <f t="shared" si="7"/>
        <v>9</v>
      </c>
      <c r="M16" s="8">
        <f t="shared" si="7"/>
        <v>2</v>
      </c>
      <c r="N16" s="10">
        <f t="shared" si="8"/>
        <v>832.5</v>
      </c>
      <c r="O16" s="10">
        <f t="shared" si="8"/>
        <v>740</v>
      </c>
      <c r="P16" s="10">
        <f t="shared" si="8"/>
        <v>869.5</v>
      </c>
      <c r="Q16" s="10">
        <f t="shared" si="8"/>
        <v>906.5</v>
      </c>
      <c r="R16" s="10">
        <f t="shared" si="8"/>
        <v>777</v>
      </c>
      <c r="S16" s="11">
        <f t="shared" si="16"/>
        <v>46.25</v>
      </c>
      <c r="T16" s="11">
        <f t="shared" si="9"/>
        <v>0</v>
      </c>
      <c r="U16" s="11">
        <f t="shared" si="10"/>
        <v>64.75</v>
      </c>
      <c r="V16" s="11">
        <f t="shared" si="11"/>
        <v>83.25</v>
      </c>
      <c r="W16" s="11">
        <f t="shared" si="12"/>
        <v>18.5</v>
      </c>
      <c r="X16" s="14">
        <f>N16+S16</f>
        <v>878.75</v>
      </c>
      <c r="Y16" s="14">
        <f t="shared" si="13"/>
        <v>740</v>
      </c>
      <c r="Z16" s="14">
        <f t="shared" si="14"/>
        <v>934.25</v>
      </c>
      <c r="AA16" s="14">
        <f t="shared" si="6"/>
        <v>989.75</v>
      </c>
      <c r="AB16" s="14">
        <f t="shared" si="6"/>
        <v>795.5</v>
      </c>
      <c r="AD16" s="2">
        <f t="shared" si="15"/>
        <v>4338.25</v>
      </c>
    </row>
    <row r="17" spans="1:30" x14ac:dyDescent="0.25">
      <c r="A17" t="s">
        <v>31</v>
      </c>
      <c r="B17" t="s">
        <v>35</v>
      </c>
      <c r="C17" s="1">
        <v>20</v>
      </c>
      <c r="D17" s="6">
        <v>42</v>
      </c>
      <c r="E17" s="6">
        <v>40</v>
      </c>
      <c r="F17" s="6">
        <v>40</v>
      </c>
      <c r="G17" s="6">
        <v>42</v>
      </c>
      <c r="H17" s="6">
        <v>40</v>
      </c>
      <c r="I17" s="8">
        <f t="shared" si="7"/>
        <v>2</v>
      </c>
      <c r="J17" s="8">
        <f t="shared" si="7"/>
        <v>0</v>
      </c>
      <c r="K17" s="8">
        <f t="shared" si="7"/>
        <v>0</v>
      </c>
      <c r="L17" s="8">
        <f t="shared" si="7"/>
        <v>2</v>
      </c>
      <c r="M17" s="8">
        <f t="shared" si="7"/>
        <v>0</v>
      </c>
      <c r="N17" s="10">
        <f t="shared" si="8"/>
        <v>840</v>
      </c>
      <c r="O17" s="10">
        <f t="shared" si="8"/>
        <v>800</v>
      </c>
      <c r="P17" s="10">
        <f t="shared" si="8"/>
        <v>800</v>
      </c>
      <c r="Q17" s="10">
        <f t="shared" si="8"/>
        <v>840</v>
      </c>
      <c r="R17" s="10">
        <f t="shared" si="8"/>
        <v>800</v>
      </c>
      <c r="S17" s="11">
        <f t="shared" si="16"/>
        <v>20</v>
      </c>
      <c r="T17" s="11">
        <f t="shared" si="9"/>
        <v>0</v>
      </c>
      <c r="U17" s="11">
        <f t="shared" si="10"/>
        <v>0</v>
      </c>
      <c r="V17" s="11">
        <f t="shared" si="11"/>
        <v>20</v>
      </c>
      <c r="W17" s="11">
        <f t="shared" si="12"/>
        <v>0</v>
      </c>
      <c r="X17" s="14">
        <f>N17+S17</f>
        <v>860</v>
      </c>
      <c r="Y17" s="14">
        <f t="shared" si="13"/>
        <v>800</v>
      </c>
      <c r="Z17" s="14">
        <f t="shared" si="14"/>
        <v>800</v>
      </c>
      <c r="AA17" s="14">
        <f t="shared" si="6"/>
        <v>860</v>
      </c>
      <c r="AB17" s="14">
        <f t="shared" si="6"/>
        <v>800</v>
      </c>
      <c r="AD17" s="2">
        <f t="shared" si="15"/>
        <v>4120</v>
      </c>
    </row>
    <row r="18" spans="1:30" x14ac:dyDescent="0.25">
      <c r="A18" t="s">
        <v>32</v>
      </c>
      <c r="B18" t="s">
        <v>36</v>
      </c>
      <c r="C18" s="1">
        <v>19.600000000000001</v>
      </c>
      <c r="D18" s="6">
        <v>28</v>
      </c>
      <c r="E18" s="6">
        <v>30</v>
      </c>
      <c r="F18" s="6">
        <v>30</v>
      </c>
      <c r="G18" s="6">
        <v>31</v>
      </c>
      <c r="H18" s="6">
        <v>35</v>
      </c>
      <c r="I18" s="8">
        <f t="shared" si="7"/>
        <v>0</v>
      </c>
      <c r="J18" s="8">
        <f t="shared" si="7"/>
        <v>0</v>
      </c>
      <c r="K18" s="8">
        <f t="shared" si="7"/>
        <v>0</v>
      </c>
      <c r="L18" s="8">
        <f t="shared" si="7"/>
        <v>0</v>
      </c>
      <c r="M18" s="8">
        <f t="shared" si="7"/>
        <v>0</v>
      </c>
      <c r="N18" s="10">
        <f t="shared" si="8"/>
        <v>548.80000000000007</v>
      </c>
      <c r="O18" s="10">
        <f t="shared" si="8"/>
        <v>588</v>
      </c>
      <c r="P18" s="10">
        <f t="shared" si="8"/>
        <v>588</v>
      </c>
      <c r="Q18" s="10">
        <f t="shared" si="8"/>
        <v>607.6</v>
      </c>
      <c r="R18" s="10">
        <f t="shared" si="8"/>
        <v>686</v>
      </c>
      <c r="S18" s="11">
        <f t="shared" si="16"/>
        <v>0</v>
      </c>
      <c r="T18" s="11">
        <f t="shared" si="9"/>
        <v>0</v>
      </c>
      <c r="U18" s="11">
        <f t="shared" si="10"/>
        <v>0</v>
      </c>
      <c r="V18" s="11">
        <f t="shared" si="11"/>
        <v>0</v>
      </c>
      <c r="W18" s="11">
        <f t="shared" si="12"/>
        <v>0</v>
      </c>
      <c r="X18" s="14">
        <f>N18+S18</f>
        <v>548.80000000000007</v>
      </c>
      <c r="Y18" s="14">
        <f t="shared" si="13"/>
        <v>588</v>
      </c>
      <c r="Z18" s="14">
        <f t="shared" si="14"/>
        <v>588</v>
      </c>
      <c r="AA18" s="14">
        <f t="shared" si="6"/>
        <v>607.6</v>
      </c>
      <c r="AB18" s="14">
        <f t="shared" si="6"/>
        <v>686</v>
      </c>
      <c r="AD18" s="2">
        <f t="shared" si="15"/>
        <v>3018.4</v>
      </c>
    </row>
    <row r="19" spans="1:30" x14ac:dyDescent="0.25">
      <c r="A19" t="s">
        <v>33</v>
      </c>
      <c r="B19" t="s">
        <v>37</v>
      </c>
      <c r="C19" s="1">
        <v>17.5</v>
      </c>
      <c r="D19" s="6">
        <v>40</v>
      </c>
      <c r="E19" s="6">
        <v>40</v>
      </c>
      <c r="F19" s="6">
        <v>40</v>
      </c>
      <c r="G19" s="6">
        <v>40</v>
      </c>
      <c r="H19" s="6">
        <v>40</v>
      </c>
      <c r="I19" s="8">
        <f t="shared" si="7"/>
        <v>0</v>
      </c>
      <c r="J19" s="8">
        <f t="shared" si="7"/>
        <v>0</v>
      </c>
      <c r="K19" s="8">
        <f t="shared" si="7"/>
        <v>0</v>
      </c>
      <c r="L19" s="8">
        <f t="shared" si="7"/>
        <v>0</v>
      </c>
      <c r="M19" s="8">
        <f t="shared" si="7"/>
        <v>0</v>
      </c>
      <c r="N19" s="10">
        <f t="shared" si="8"/>
        <v>700</v>
      </c>
      <c r="O19" s="10">
        <f t="shared" si="8"/>
        <v>700</v>
      </c>
      <c r="P19" s="10">
        <f t="shared" si="8"/>
        <v>700</v>
      </c>
      <c r="Q19" s="10">
        <f t="shared" si="8"/>
        <v>700</v>
      </c>
      <c r="R19" s="10">
        <f t="shared" si="8"/>
        <v>700</v>
      </c>
      <c r="S19" s="11">
        <f t="shared" si="16"/>
        <v>0</v>
      </c>
      <c r="T19" s="11">
        <f t="shared" si="9"/>
        <v>0</v>
      </c>
      <c r="U19" s="11">
        <f t="shared" si="10"/>
        <v>0</v>
      </c>
      <c r="V19" s="11">
        <f t="shared" si="11"/>
        <v>0</v>
      </c>
      <c r="W19" s="11">
        <f t="shared" si="12"/>
        <v>0</v>
      </c>
      <c r="X19" s="14">
        <f>N19+S19</f>
        <v>700</v>
      </c>
      <c r="Y19" s="14">
        <f t="shared" si="13"/>
        <v>700</v>
      </c>
      <c r="Z19" s="14">
        <f t="shared" si="14"/>
        <v>700</v>
      </c>
      <c r="AA19" s="14">
        <f t="shared" si="6"/>
        <v>700</v>
      </c>
      <c r="AB19" s="14">
        <f t="shared" si="6"/>
        <v>700</v>
      </c>
      <c r="AD19" s="2">
        <f t="shared" si="15"/>
        <v>3500</v>
      </c>
    </row>
    <row r="20" spans="1:30" x14ac:dyDescent="0.25">
      <c r="A20" t="s">
        <v>34</v>
      </c>
      <c r="B20" t="s">
        <v>38</v>
      </c>
      <c r="C20" s="1">
        <v>18.2</v>
      </c>
      <c r="D20" s="6">
        <v>38</v>
      </c>
      <c r="E20" s="6">
        <v>40</v>
      </c>
      <c r="F20" s="6">
        <v>39</v>
      </c>
      <c r="G20" s="6">
        <v>40</v>
      </c>
      <c r="H20" s="6">
        <v>38</v>
      </c>
      <c r="I20" s="8">
        <f t="shared" si="7"/>
        <v>0</v>
      </c>
      <c r="J20" s="8">
        <f t="shared" si="7"/>
        <v>0</v>
      </c>
      <c r="K20" s="8">
        <f t="shared" si="7"/>
        <v>0</v>
      </c>
      <c r="L20" s="8">
        <f t="shared" si="7"/>
        <v>0</v>
      </c>
      <c r="M20" s="8">
        <f t="shared" si="7"/>
        <v>0</v>
      </c>
      <c r="N20" s="10">
        <f t="shared" si="8"/>
        <v>691.6</v>
      </c>
      <c r="O20" s="10">
        <f t="shared" si="8"/>
        <v>728</v>
      </c>
      <c r="P20" s="10">
        <f t="shared" si="8"/>
        <v>709.8</v>
      </c>
      <c r="Q20" s="10">
        <f t="shared" si="8"/>
        <v>728</v>
      </c>
      <c r="R20" s="10">
        <f t="shared" si="8"/>
        <v>691.6</v>
      </c>
      <c r="S20" s="11">
        <f t="shared" si="16"/>
        <v>0</v>
      </c>
      <c r="T20" s="11">
        <f t="shared" si="9"/>
        <v>0</v>
      </c>
      <c r="U20" s="11">
        <f t="shared" si="10"/>
        <v>0</v>
      </c>
      <c r="V20" s="11">
        <f t="shared" si="11"/>
        <v>0</v>
      </c>
      <c r="W20" s="11">
        <f t="shared" si="12"/>
        <v>0</v>
      </c>
      <c r="X20" s="14">
        <f>N20+S20</f>
        <v>691.6</v>
      </c>
      <c r="Y20" s="14">
        <f t="shared" si="13"/>
        <v>728</v>
      </c>
      <c r="Z20" s="14">
        <f t="shared" si="14"/>
        <v>709.8</v>
      </c>
      <c r="AA20" s="14">
        <f t="shared" si="14"/>
        <v>728</v>
      </c>
      <c r="AB20" s="14">
        <f t="shared" si="14"/>
        <v>691.6</v>
      </c>
      <c r="AD20" s="2">
        <f t="shared" si="15"/>
        <v>3548.9999999999995</v>
      </c>
    </row>
    <row r="22" spans="1:30" x14ac:dyDescent="0.25">
      <c r="A22" t="s">
        <v>39</v>
      </c>
      <c r="C22" s="2">
        <f>MAX(C4:C20)</f>
        <v>20</v>
      </c>
      <c r="D22" s="3">
        <f>MAX(D4:D20)</f>
        <v>45</v>
      </c>
      <c r="E22" s="3">
        <f t="shared" ref="E22:H22" si="17">MAX(E4:E20)</f>
        <v>43</v>
      </c>
      <c r="F22" s="3">
        <f t="shared" si="17"/>
        <v>48</v>
      </c>
      <c r="G22" s="3">
        <f t="shared" si="17"/>
        <v>49</v>
      </c>
      <c r="H22" s="3">
        <f t="shared" si="17"/>
        <v>43</v>
      </c>
      <c r="I22" s="3">
        <f>MAX(I4:I20)</f>
        <v>5</v>
      </c>
      <c r="J22" s="3">
        <f t="shared" ref="J22:M22" si="18">MAX(J4:J20)</f>
        <v>3</v>
      </c>
      <c r="K22" s="3">
        <f t="shared" si="18"/>
        <v>8</v>
      </c>
      <c r="L22" s="3">
        <f t="shared" si="18"/>
        <v>9</v>
      </c>
      <c r="M22" s="3">
        <f t="shared" si="18"/>
        <v>3</v>
      </c>
      <c r="N22" s="1">
        <f>MAX(N4:N20)</f>
        <v>840</v>
      </c>
      <c r="O22" s="1">
        <f t="shared" ref="O22:R22" si="19">MAX(O4:O20)</f>
        <v>800</v>
      </c>
      <c r="P22" s="1">
        <f t="shared" si="19"/>
        <v>869.5</v>
      </c>
      <c r="Q22" s="1">
        <f t="shared" si="19"/>
        <v>906.5</v>
      </c>
      <c r="R22" s="1">
        <f t="shared" si="19"/>
        <v>800</v>
      </c>
      <c r="S22" s="1">
        <f t="shared" ref="S22:X22" si="20">MAX(S4:S20)</f>
        <v>46.25</v>
      </c>
      <c r="T22" s="1">
        <f t="shared" ref="T22:AB22" si="21">MAX(T4:T20)</f>
        <v>25.5</v>
      </c>
      <c r="U22" s="1">
        <f t="shared" si="21"/>
        <v>68</v>
      </c>
      <c r="V22" s="1">
        <f t="shared" si="21"/>
        <v>83.25</v>
      </c>
      <c r="W22" s="1">
        <f t="shared" si="21"/>
        <v>25.5</v>
      </c>
      <c r="X22" s="1">
        <f t="shared" si="21"/>
        <v>878.75</v>
      </c>
      <c r="Y22" s="1">
        <f t="shared" si="21"/>
        <v>800</v>
      </c>
      <c r="Z22" s="1">
        <f t="shared" si="21"/>
        <v>934.25</v>
      </c>
      <c r="AA22" s="1">
        <f t="shared" si="21"/>
        <v>989.75</v>
      </c>
      <c r="AB22" s="1">
        <f t="shared" si="21"/>
        <v>800</v>
      </c>
      <c r="AD22" s="1">
        <f t="shared" ref="AD22" si="22">MAX(AD4:AD20)</f>
        <v>4338.25</v>
      </c>
    </row>
    <row r="23" spans="1:30" x14ac:dyDescent="0.25">
      <c r="A23" t="s">
        <v>40</v>
      </c>
      <c r="C23" s="2">
        <f>MIN(C4:C20)</f>
        <v>16.5</v>
      </c>
      <c r="D23" s="3">
        <f>MIN(D4:D20)</f>
        <v>28</v>
      </c>
      <c r="E23" s="3">
        <f t="shared" ref="E23:H23" si="23">MIN(E4:E20)</f>
        <v>28</v>
      </c>
      <c r="F23" s="3">
        <f t="shared" si="23"/>
        <v>30</v>
      </c>
      <c r="G23" s="3">
        <f t="shared" si="23"/>
        <v>31</v>
      </c>
      <c r="H23" s="3">
        <f t="shared" si="23"/>
        <v>28</v>
      </c>
      <c r="I23" s="3">
        <f>MIN(I4:I20)</f>
        <v>0</v>
      </c>
      <c r="J23" s="3">
        <f t="shared" ref="J23:M23" si="24">MIN(J4:J20)</f>
        <v>0</v>
      </c>
      <c r="K23" s="3">
        <f t="shared" si="24"/>
        <v>0</v>
      </c>
      <c r="L23" s="3">
        <f t="shared" si="24"/>
        <v>0</v>
      </c>
      <c r="M23" s="3">
        <f t="shared" si="24"/>
        <v>0</v>
      </c>
      <c r="N23" s="1">
        <f>MIN(N4:N20)</f>
        <v>548.80000000000007</v>
      </c>
      <c r="O23" s="1">
        <f t="shared" ref="O23:R23" si="25">MIN(O4:O20)</f>
        <v>462</v>
      </c>
      <c r="P23" s="1">
        <f t="shared" si="25"/>
        <v>588</v>
      </c>
      <c r="Q23" s="1">
        <f t="shared" si="25"/>
        <v>607.6</v>
      </c>
      <c r="R23" s="1">
        <f t="shared" si="25"/>
        <v>462</v>
      </c>
      <c r="S23" s="1">
        <f>MIN(S4:S20)</f>
        <v>0</v>
      </c>
      <c r="T23" s="1">
        <f t="shared" ref="T23:AB23" si="26">MIN(T4:T20)</f>
        <v>0</v>
      </c>
      <c r="U23" s="1">
        <f t="shared" si="26"/>
        <v>0</v>
      </c>
      <c r="V23" s="1">
        <f t="shared" si="26"/>
        <v>0</v>
      </c>
      <c r="W23" s="1">
        <f t="shared" si="26"/>
        <v>0</v>
      </c>
      <c r="X23" s="1">
        <f t="shared" si="26"/>
        <v>548.80000000000007</v>
      </c>
      <c r="Y23" s="1">
        <f t="shared" si="26"/>
        <v>462</v>
      </c>
      <c r="Z23" s="1">
        <f t="shared" si="26"/>
        <v>588</v>
      </c>
      <c r="AA23" s="1">
        <f t="shared" si="26"/>
        <v>607.6</v>
      </c>
      <c r="AB23" s="1">
        <f t="shared" si="26"/>
        <v>462</v>
      </c>
      <c r="AD23" s="1">
        <f t="shared" ref="AD23" si="27">MIN(AD4:AD20)</f>
        <v>2887.5</v>
      </c>
    </row>
    <row r="24" spans="1:30" x14ac:dyDescent="0.25">
      <c r="A24" t="s">
        <v>41</v>
      </c>
      <c r="C24" s="2">
        <f>AVERAGE(C4:C20)</f>
        <v>17.900000000000002</v>
      </c>
      <c r="D24" s="4">
        <f>AVERAGE(D4:D20)</f>
        <v>38.823529411764703</v>
      </c>
      <c r="E24" s="4">
        <f t="shared" ref="E24:H24" si="28">AVERAGE(E4:E20)</f>
        <v>38.294117647058826</v>
      </c>
      <c r="F24" s="4">
        <f t="shared" si="28"/>
        <v>40.058823529411768</v>
      </c>
      <c r="G24" s="4">
        <f t="shared" si="28"/>
        <v>40.352941176470587</v>
      </c>
      <c r="H24" s="4">
        <f t="shared" si="28"/>
        <v>39.294117647058826</v>
      </c>
      <c r="I24" s="4">
        <f>AVERAGE(I4:I20)</f>
        <v>0.58823529411764708</v>
      </c>
      <c r="J24" s="4">
        <f t="shared" ref="J24:M24" si="29">AVERAGE(J4:J20)</f>
        <v>0.17647058823529413</v>
      </c>
      <c r="K24" s="4">
        <f t="shared" si="29"/>
        <v>1.1176470588235294</v>
      </c>
      <c r="L24" s="4">
        <f t="shared" si="29"/>
        <v>1.1176470588235294</v>
      </c>
      <c r="M24" s="4">
        <f t="shared" si="29"/>
        <v>0.52941176470588236</v>
      </c>
      <c r="N24" s="1">
        <f>AVERAGE(N4:N20)</f>
        <v>693.69999999999993</v>
      </c>
      <c r="O24" s="1">
        <f t="shared" ref="O24:R24" si="30">AVERAGE(O4:O20)</f>
        <v>685.58823529411768</v>
      </c>
      <c r="P24" s="1">
        <f t="shared" si="30"/>
        <v>716.13529411764705</v>
      </c>
      <c r="Q24" s="1">
        <f t="shared" si="30"/>
        <v>722.18235294117653</v>
      </c>
      <c r="R24" s="1">
        <f t="shared" si="30"/>
        <v>703.97647058823532</v>
      </c>
      <c r="S24" s="1">
        <f t="shared" ref="S24:X24" si="31">AVERAGE(S4:S20)</f>
        <v>5.3970588235294121</v>
      </c>
      <c r="T24" s="1">
        <f t="shared" ref="T24:AB24" si="32">AVERAGE(T4:T20)</f>
        <v>1.5</v>
      </c>
      <c r="U24" s="1">
        <f t="shared" si="32"/>
        <v>9.9411764705882355</v>
      </c>
      <c r="V24" s="1">
        <f t="shared" si="32"/>
        <v>10.294117647058824</v>
      </c>
      <c r="W24" s="1">
        <f t="shared" si="32"/>
        <v>4.7647058823529411</v>
      </c>
      <c r="X24" s="1">
        <f t="shared" si="32"/>
        <v>699.09705882352944</v>
      </c>
      <c r="Y24" s="1">
        <f t="shared" si="32"/>
        <v>687.08823529411768</v>
      </c>
      <c r="Z24" s="1">
        <f t="shared" si="32"/>
        <v>726.07647058823522</v>
      </c>
      <c r="AA24" s="1">
        <f t="shared" si="32"/>
        <v>732.47647058823532</v>
      </c>
      <c r="AB24" s="1">
        <f t="shared" si="32"/>
        <v>708.74117647058824</v>
      </c>
      <c r="AD24" s="1">
        <f t="shared" ref="AD24" si="33">AVERAGE(AD4:AD20)</f>
        <v>3553.4794117647061</v>
      </c>
    </row>
    <row r="25" spans="1:30" x14ac:dyDescent="0.25">
      <c r="A25" t="s">
        <v>42</v>
      </c>
      <c r="D25">
        <f>SUM(D4:D20)</f>
        <v>660</v>
      </c>
      <c r="E25">
        <f t="shared" ref="E25:H25" si="34">SUM(E4:E20)</f>
        <v>651</v>
      </c>
      <c r="F25">
        <f t="shared" si="34"/>
        <v>681</v>
      </c>
      <c r="G25">
        <f t="shared" si="34"/>
        <v>686</v>
      </c>
      <c r="H25">
        <f t="shared" si="34"/>
        <v>668</v>
      </c>
      <c r="I25">
        <f>SUM(I4:I20)</f>
        <v>10</v>
      </c>
      <c r="J25">
        <f t="shared" ref="J25:M25" si="35">SUM(J4:J20)</f>
        <v>3</v>
      </c>
      <c r="K25">
        <f t="shared" si="35"/>
        <v>19</v>
      </c>
      <c r="L25">
        <f t="shared" si="35"/>
        <v>19</v>
      </c>
      <c r="M25">
        <f t="shared" si="35"/>
        <v>9</v>
      </c>
      <c r="N25" s="1">
        <f>SUM(N4:N20)</f>
        <v>11792.9</v>
      </c>
      <c r="O25" s="1">
        <f t="shared" ref="O25:R25" si="36">SUM(O4:O20)</f>
        <v>11655</v>
      </c>
      <c r="P25" s="1">
        <f t="shared" si="36"/>
        <v>12174.3</v>
      </c>
      <c r="Q25" s="1">
        <f t="shared" si="36"/>
        <v>12277.1</v>
      </c>
      <c r="R25" s="1">
        <f t="shared" si="36"/>
        <v>11967.6</v>
      </c>
      <c r="S25" s="1">
        <f t="shared" ref="S25:X25" si="37">SUM(S4:S20)</f>
        <v>91.75</v>
      </c>
      <c r="T25" s="1">
        <f t="shared" ref="T25:AB25" si="38">SUM(T4:T20)</f>
        <v>25.5</v>
      </c>
      <c r="U25" s="1">
        <f t="shared" si="38"/>
        <v>169</v>
      </c>
      <c r="V25" s="1">
        <f t="shared" si="38"/>
        <v>175</v>
      </c>
      <c r="W25" s="1">
        <f t="shared" si="38"/>
        <v>81</v>
      </c>
      <c r="X25" s="1">
        <f t="shared" si="38"/>
        <v>11884.65</v>
      </c>
      <c r="Y25" s="1">
        <f t="shared" si="38"/>
        <v>11680.5</v>
      </c>
      <c r="Z25" s="1">
        <f t="shared" si="38"/>
        <v>12343.3</v>
      </c>
      <c r="AA25" s="1">
        <f t="shared" si="38"/>
        <v>12452.1</v>
      </c>
      <c r="AB25" s="1">
        <f t="shared" si="38"/>
        <v>12048.6</v>
      </c>
      <c r="AD25" s="1">
        <f t="shared" ref="AD25" si="39">SUM(AD4:AD20)</f>
        <v>60409.15</v>
      </c>
    </row>
  </sheetData>
  <pageMargins left="0.25" right="0.25" top="0.75" bottom="0.75" header="0.3" footer="0.3"/>
  <pageSetup scale="48" fitToWidth="0" orientation="landscape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cp:lastPrinted>2022-02-26T16:26:25Z</cp:lastPrinted>
  <dcterms:created xsi:type="dcterms:W3CDTF">2022-02-26T14:21:08Z</dcterms:created>
  <dcterms:modified xsi:type="dcterms:W3CDTF">2022-02-26T19:43:53Z</dcterms:modified>
</cp:coreProperties>
</file>