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DDC55B66-9040-4C30-BCFD-1BA919A2A5CD}" xr6:coauthVersionLast="45" xr6:coauthVersionMax="45" xr10:uidLastSave="{00000000-0000-0000-0000-000000000000}"/>
  <bookViews>
    <workbookView xWindow="28680" yWindow="3615" windowWidth="20730" windowHeight="1116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W61" i="2"/>
  <c r="S61" i="2"/>
  <c r="R61" i="2"/>
  <c r="E61" i="2"/>
  <c r="D61" i="2" s="1"/>
  <c r="W60" i="2"/>
  <c r="S60" i="2"/>
  <c r="R60" i="2"/>
  <c r="E60" i="2"/>
  <c r="D60" i="2"/>
  <c r="W59" i="2"/>
  <c r="S59" i="2"/>
  <c r="R59" i="2"/>
  <c r="E59" i="2"/>
  <c r="D59" i="2"/>
  <c r="W58" i="2"/>
  <c r="S58" i="2"/>
  <c r="R58" i="2"/>
  <c r="E58" i="2"/>
  <c r="D58" i="2" s="1"/>
  <c r="W57" i="2"/>
  <c r="S57" i="2"/>
  <c r="R57" i="2"/>
  <c r="E57" i="2"/>
  <c r="D57" i="2" s="1"/>
  <c r="W56" i="2"/>
  <c r="S56" i="2"/>
  <c r="R56" i="2"/>
  <c r="E56" i="2"/>
  <c r="D56" i="2"/>
  <c r="W55" i="2"/>
  <c r="S55" i="2"/>
  <c r="R55" i="2"/>
  <c r="E55" i="2"/>
  <c r="D55" i="2"/>
  <c r="W54" i="2"/>
  <c r="S54" i="2"/>
  <c r="R54" i="2"/>
  <c r="E54" i="2"/>
  <c r="D54" i="2" s="1"/>
  <c r="W53" i="2"/>
  <c r="S53" i="2"/>
  <c r="R53" i="2"/>
  <c r="E53" i="2"/>
  <c r="D53" i="2" s="1"/>
  <c r="W52" i="2"/>
  <c r="S52" i="2"/>
  <c r="R52" i="2"/>
  <c r="G7" i="1"/>
  <c r="E52" i="2"/>
  <c r="D52" i="2"/>
  <c r="W51" i="2"/>
  <c r="S51" i="2"/>
  <c r="R51" i="2"/>
  <c r="E51" i="2"/>
  <c r="D51" i="2" s="1"/>
  <c r="W50" i="2"/>
  <c r="S50" i="2"/>
  <c r="R50" i="2"/>
  <c r="E50" i="2"/>
  <c r="D50" i="2"/>
  <c r="W49" i="2"/>
  <c r="S49" i="2"/>
  <c r="R49" i="2"/>
  <c r="E49" i="2"/>
  <c r="D49" i="2" s="1"/>
  <c r="W48" i="2"/>
  <c r="S48" i="2"/>
  <c r="R48" i="2"/>
  <c r="E48" i="2"/>
  <c r="D48" i="2"/>
  <c r="W47" i="2"/>
  <c r="S47" i="2"/>
  <c r="R47" i="2"/>
  <c r="E47" i="2"/>
  <c r="D47" i="2" s="1"/>
  <c r="W46" i="2"/>
  <c r="S46" i="2"/>
  <c r="R46" i="2"/>
  <c r="E46" i="2"/>
  <c r="D46" i="2"/>
  <c r="W45" i="2"/>
  <c r="S45" i="2"/>
  <c r="R45" i="2"/>
  <c r="E45" i="2"/>
  <c r="D45" i="2" s="1"/>
  <c r="W44" i="2"/>
  <c r="S44" i="2"/>
  <c r="R44" i="2"/>
  <c r="E44" i="2"/>
  <c r="D44" i="2"/>
  <c r="W43" i="2"/>
  <c r="S43" i="2"/>
  <c r="I6" i="1" s="1"/>
  <c r="R43" i="2"/>
  <c r="E43" i="2"/>
  <c r="D43" i="2" s="1"/>
  <c r="W42" i="2"/>
  <c r="S42" i="2"/>
  <c r="R42" i="2"/>
  <c r="G6" i="1"/>
  <c r="E42" i="2"/>
  <c r="D42" i="2" s="1"/>
  <c r="W41" i="2"/>
  <c r="S41" i="2"/>
  <c r="R41" i="2"/>
  <c r="E41" i="2"/>
  <c r="D41" i="2"/>
  <c r="W40" i="2"/>
  <c r="S40" i="2"/>
  <c r="R40" i="2"/>
  <c r="E40" i="2"/>
  <c r="D40" i="2" s="1"/>
  <c r="W39" i="2"/>
  <c r="S39" i="2"/>
  <c r="R39" i="2"/>
  <c r="E39" i="2"/>
  <c r="D39" i="2"/>
  <c r="W38" i="2"/>
  <c r="S38" i="2"/>
  <c r="R38" i="2"/>
  <c r="E38" i="2"/>
  <c r="D38" i="2" s="1"/>
  <c r="W37" i="2"/>
  <c r="S37" i="2"/>
  <c r="R37" i="2"/>
  <c r="E37" i="2"/>
  <c r="D37" i="2"/>
  <c r="W36" i="2"/>
  <c r="S36" i="2"/>
  <c r="R36" i="2"/>
  <c r="E36" i="2"/>
  <c r="D36" i="2" s="1"/>
  <c r="W35" i="2"/>
  <c r="S35" i="2"/>
  <c r="R35" i="2"/>
  <c r="E35" i="2"/>
  <c r="D35" i="2"/>
  <c r="W34" i="2"/>
  <c r="S34" i="2"/>
  <c r="R34" i="2"/>
  <c r="E34" i="2"/>
  <c r="D34" i="2" s="1"/>
  <c r="W33" i="2"/>
  <c r="S33" i="2"/>
  <c r="R33" i="2"/>
  <c r="E33" i="2"/>
  <c r="D33" i="2"/>
  <c r="W32" i="2"/>
  <c r="S32" i="2"/>
  <c r="R32" i="2"/>
  <c r="G5" i="1"/>
  <c r="E32" i="2"/>
  <c r="D32" i="2"/>
  <c r="W31" i="2"/>
  <c r="S31" i="2"/>
  <c r="R31" i="2"/>
  <c r="E31" i="2"/>
  <c r="D31" i="2" s="1"/>
  <c r="W30" i="2"/>
  <c r="S30" i="2"/>
  <c r="R30" i="2"/>
  <c r="G4" i="1"/>
  <c r="E30" i="2"/>
  <c r="D30" i="2" s="1"/>
  <c r="W29" i="2"/>
  <c r="S29" i="2"/>
  <c r="R29" i="2"/>
  <c r="E29" i="2"/>
  <c r="D29" i="2"/>
  <c r="W28" i="2"/>
  <c r="S28" i="2"/>
  <c r="E28" i="2"/>
  <c r="D28" i="2" s="1"/>
  <c r="W27" i="2"/>
  <c r="S27" i="2"/>
  <c r="R27" i="2"/>
  <c r="E27" i="2"/>
  <c r="D27" i="2" s="1"/>
  <c r="W26" i="2"/>
  <c r="S26" i="2"/>
  <c r="R26" i="2"/>
  <c r="E26" i="2"/>
  <c r="D26" i="2" s="1"/>
  <c r="W25" i="2"/>
  <c r="S25" i="2"/>
  <c r="R25" i="2"/>
  <c r="E25" i="2"/>
  <c r="D25" i="2" s="1"/>
  <c r="W24" i="2"/>
  <c r="S24" i="2"/>
  <c r="R24" i="2"/>
  <c r="E24" i="2"/>
  <c r="D24" i="2" s="1"/>
  <c r="W23" i="2"/>
  <c r="S23" i="2"/>
  <c r="R23" i="2"/>
  <c r="E23" i="2"/>
  <c r="D23" i="2" s="1"/>
  <c r="W22" i="2"/>
  <c r="S22" i="2"/>
  <c r="R22" i="2"/>
  <c r="E22" i="2"/>
  <c r="D22" i="2" s="1"/>
  <c r="W21" i="2"/>
  <c r="S21" i="2"/>
  <c r="R21" i="2"/>
  <c r="E21" i="2"/>
  <c r="D21" i="2" s="1"/>
  <c r="W20" i="2"/>
  <c r="S20" i="2"/>
  <c r="R20" i="2"/>
  <c r="E20" i="2"/>
  <c r="D20" i="2" s="1"/>
  <c r="W19" i="2"/>
  <c r="S19" i="2"/>
  <c r="R19" i="2"/>
  <c r="E19" i="2"/>
  <c r="D19" i="2" s="1"/>
  <c r="W18" i="2"/>
  <c r="S18" i="2"/>
  <c r="R18" i="2"/>
  <c r="E18" i="2"/>
  <c r="D18" i="2" s="1"/>
  <c r="W17" i="2"/>
  <c r="S17" i="2"/>
  <c r="R17" i="2"/>
  <c r="E17" i="2"/>
  <c r="D17" i="2" s="1"/>
  <c r="W16" i="2"/>
  <c r="S16" i="2"/>
  <c r="R16" i="2"/>
  <c r="E16" i="2"/>
  <c r="D16" i="2" s="1"/>
  <c r="W15" i="2"/>
  <c r="S15" i="2"/>
  <c r="R15" i="2"/>
  <c r="E15" i="2"/>
  <c r="D15" i="2" s="1"/>
  <c r="W14" i="2"/>
  <c r="S14" i="2"/>
  <c r="R14" i="2"/>
  <c r="E14" i="2"/>
  <c r="D14" i="2" s="1"/>
  <c r="W13" i="2"/>
  <c r="S13" i="2"/>
  <c r="R13" i="2"/>
  <c r="E13" i="2"/>
  <c r="D13" i="2" s="1"/>
  <c r="W12" i="2"/>
  <c r="S12" i="2"/>
  <c r="R12" i="2"/>
  <c r="E12" i="2"/>
  <c r="D12" i="2" s="1"/>
  <c r="W11" i="2"/>
  <c r="S11" i="2"/>
  <c r="R11" i="2"/>
  <c r="E11" i="2"/>
  <c r="D11" i="2" s="1"/>
  <c r="W10" i="2"/>
  <c r="S10" i="2"/>
  <c r="R10" i="2"/>
  <c r="E10" i="2"/>
  <c r="D10" i="2" s="1"/>
  <c r="W9" i="2"/>
  <c r="S9" i="2"/>
  <c r="R9" i="2"/>
  <c r="E9" i="2"/>
  <c r="D9" i="2" s="1"/>
  <c r="W8" i="2"/>
  <c r="S8" i="2"/>
  <c r="R8" i="2"/>
  <c r="E8" i="2"/>
  <c r="D8" i="2" s="1"/>
  <c r="W7" i="2"/>
  <c r="S7" i="2"/>
  <c r="R7" i="2"/>
  <c r="E7" i="2"/>
  <c r="D7" i="2" s="1"/>
  <c r="W6" i="2"/>
  <c r="S6" i="2"/>
  <c r="R6" i="2"/>
  <c r="E6" i="2"/>
  <c r="D6" i="2" s="1"/>
  <c r="W5" i="2"/>
  <c r="S5" i="2"/>
  <c r="R5" i="2"/>
  <c r="E5" i="2"/>
  <c r="D5" i="2" s="1"/>
  <c r="W4" i="2"/>
  <c r="S4" i="2"/>
  <c r="R4" i="2"/>
  <c r="E4" i="2"/>
  <c r="D4" i="2" s="1"/>
  <c r="W3" i="2"/>
  <c r="S3" i="2"/>
  <c r="R3" i="2"/>
  <c r="E3" i="2"/>
  <c r="D3" i="2" s="1"/>
  <c r="W2" i="2"/>
  <c r="S2" i="2"/>
  <c r="R2" i="2"/>
  <c r="E2" i="2"/>
  <c r="D2" i="2" s="1"/>
  <c r="L7" i="1"/>
  <c r="K7" i="1"/>
  <c r="J7" i="1"/>
  <c r="H7" i="1"/>
  <c r="D7" i="1"/>
  <c r="B7" i="1"/>
  <c r="A7" i="1"/>
  <c r="L6" i="1"/>
  <c r="K6" i="1"/>
  <c r="J6" i="1"/>
  <c r="H6" i="1"/>
  <c r="F6" i="1"/>
  <c r="D6" i="1"/>
  <c r="B6" i="1"/>
  <c r="A6" i="1"/>
  <c r="L5" i="1"/>
  <c r="K5" i="1"/>
  <c r="J5" i="1"/>
  <c r="H5" i="1"/>
  <c r="F5" i="1"/>
  <c r="D5" i="1"/>
  <c r="B5" i="1"/>
  <c r="A5" i="1"/>
  <c r="L4" i="1"/>
  <c r="K4" i="1"/>
  <c r="J4" i="1"/>
  <c r="H4" i="1"/>
  <c r="F4" i="1"/>
  <c r="B4" i="1"/>
  <c r="A4" i="1"/>
  <c r="L3" i="1"/>
  <c r="K3" i="1"/>
  <c r="J3" i="1"/>
  <c r="I3" i="1"/>
  <c r="H3" i="1"/>
  <c r="G3" i="1"/>
  <c r="F3" i="1"/>
  <c r="B3" i="1"/>
  <c r="A3" i="1"/>
  <c r="L2" i="1"/>
  <c r="K2" i="1"/>
  <c r="J2" i="1"/>
  <c r="I2" i="1"/>
  <c r="H2" i="1"/>
  <c r="G2" i="1"/>
  <c r="F2" i="1"/>
  <c r="B2" i="1"/>
  <c r="A2" i="1"/>
  <c r="E5" i="1" l="1"/>
  <c r="C6" i="1"/>
  <c r="E7" i="1"/>
  <c r="I4" i="1"/>
  <c r="I7" i="1"/>
  <c r="F7" i="1"/>
  <c r="C5" i="1"/>
  <c r="E6" i="1"/>
  <c r="C7" i="1"/>
  <c r="I5" i="1"/>
  <c r="C2" i="1"/>
  <c r="C3" i="1"/>
  <c r="C4" i="1"/>
  <c r="D2" i="1"/>
  <c r="D3" i="1"/>
  <c r="D4" i="1"/>
  <c r="E2" i="1"/>
  <c r="E3" i="1"/>
  <c r="E4" i="1"/>
</calcChain>
</file>

<file path=xl/sharedStrings.xml><?xml version="1.0" encoding="utf-8"?>
<sst xmlns="http://schemas.openxmlformats.org/spreadsheetml/2006/main" count="142" uniqueCount="125">
  <si>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</si>
  <si>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</si>
  <si>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</si>
  <si>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</si>
  <si>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</si>
  <si>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</si>
  <si>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</si>
  <si>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</si>
  <si>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</si>
  <si>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Meta Solution Diff (excluding &lt;-10%)</t>
  </si>
  <si>
    <t>Number of identical solutions</t>
  </si>
  <si>
    <t>Outliers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</si>
  <si>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</si>
  <si>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</si>
  <si>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</si>
  <si>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</si>
  <si>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</si>
  <si>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</si>
  <si>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</si>
  <si>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</si>
  <si>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</si>
  <si>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</si>
  <si>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</si>
  <si>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</si>
  <si>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</si>
  <si>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</si>
  <si>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</si>
  <si>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</si>
  <si>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Fair evaluation</t>
  </si>
  <si>
    <t>Math objective</t>
  </si>
  <si>
    <t>Meta objective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</si>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</sst>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0" fontId="0" fillId="0" borderId="0" xfId="0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E-42F4-88AA-2E22392AD389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E-42F4-88AA-2E22392A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5-41C8-B671-CA2003A1D744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5-41C8-B671-CA2003A1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4-4B7D-AA7D-BB9BBF0B3897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4-4B7D-AA7D-BB9BBF0B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Graphs!$K$2:$K$4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49F-8EB8-93492E6D2722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Graphs!$K$5:$K$7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7-449F-8EB8-93492E6D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Graphs!$J$2:$J$4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8-43BA-8E3D-4DEEA543AAA4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Graphs!$J$5:$J$7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8-43BA-8E3D-4DEEA543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1-49AA-ACD4-30CBB7A4B214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1-49AA-ACD4-30CBB7A4B214}"/>
            </c:ext>
          </c:extLst>
        </c:ser>
        <c:ser>
          <c:idx val="2"/>
          <c:order val="2"/>
          <c:tx>
            <c:v>3 Vehicles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Graphs!$C$2:$C$4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1-49AA-ACD4-30CBB7A4B214}"/>
            </c:ext>
          </c:extLst>
        </c:ser>
        <c:ser>
          <c:idx val="3"/>
          <c:order val="3"/>
          <c:tx>
            <c:v>5 Vehicles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Graphs!$C$5:$C$7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1-49AA-ACD4-30CBB7A4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83594063377457"/>
          <c:y val="8.4210024808825709E-2"/>
          <c:w val="0.1072526223030786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11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24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24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11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9</xdr:row>
      <xdr:rowOff>0</xdr:rowOff>
    </xdr:from>
    <xdr:to>
      <xdr:col>38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zoomScaleNormal="100" workbookViewId="0">
      <selection activeCell="I7" sqref="I7"/>
    </sheetView>
  </sheetViews>
  <sheetFormatPr defaultRowHeight="15" x14ac:dyDescent="0.25"/>
  <cols>
    <col min="1" max="1" width="8" style="11" bestFit="1" customWidth="1"/>
    <col min="2" max="2" width="10" style="11" bestFit="1" customWidth="1"/>
    <col min="3" max="3" width="16" style="11" bestFit="1" customWidth="1"/>
    <col min="4" max="4" width="12.140625" style="11" bestFit="1" customWidth="1"/>
    <col min="5" max="5" width="12.42578125" style="11" bestFit="1" customWidth="1"/>
    <col min="7" max="7" width="9.5703125" style="11" customWidth="1"/>
    <col min="8" max="8" width="9.42578125" style="11" customWidth="1"/>
  </cols>
  <sheetData>
    <row r="1" spans="1:12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0</v>
      </c>
      <c r="D2">
        <f ca="1">MIN(OFFSET('Run Data'!$E$2, (ROWS(Graphs!D$1:D2)-2)*10,0,10,1))</f>
        <v>0</v>
      </c>
      <c r="E2">
        <f ca="1">MAX(OFFSET('Run Data'!$E$2, (ROWS(Graphs!E$1:E2)-2)*10,0,10,1))</f>
        <v>0</v>
      </c>
      <c r="F2">
        <f ca="1">_xlfn.STDEV.S(OFFSET('Run Data'!$E$2, (ROWS(Graphs!F$1:F2)-2)*10,0,10,1))</f>
        <v>0</v>
      </c>
      <c r="G2" s="12" t="e">
        <f ca="1">AVERAGE(OFFSET('Run Data'!$M$2, (ROWS(Graphs!G$1:G2)-2)*10,0,10,1))</f>
        <v>#DIV/0!</v>
      </c>
      <c r="H2" s="6" t="e">
        <f ca="1">AVERAGE(OFFSET('Run Data'!$P$2, (ROWS(Graphs!H$1:H2)-2)*10,0,10,1))</f>
        <v>#DIV/0!</v>
      </c>
      <c r="I2" s="2" t="e">
        <f ca="1">AVERAGE(OFFSET('Run Data'!$S$2, (ROWS(Graphs!I$1:I2)-2)*10,0,10,1))</f>
        <v>#DIV/0!</v>
      </c>
      <c r="J2" s="2" t="e">
        <f ca="1">AVERAGEIF(OFFSET('Run Data'!$S$2, (ROWS(Graphs!J$1:J2)-2)*10,0,10,1), "&gt;-0.1")</f>
        <v>#DIV/0!</v>
      </c>
      <c r="K2" s="4" t="e">
        <f ca="1">COUNTIF(OFFSET('Run Data'!#REF!, (ROWS(Graphs!K$1:K2)-2)*10,0,10,1), "=0")</f>
        <v>#REF!</v>
      </c>
      <c r="L2" s="4" t="e">
        <f ca="1">COUNTIF(OFFSET('Run Data'!#REF!, (ROWS(Graphs!L$1:L2)-2)*10,0,10,1), "&lt;-0.1")</f>
        <v>#REF!</v>
      </c>
    </row>
    <row r="3" spans="1:12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0</v>
      </c>
      <c r="D3">
        <f ca="1">MIN(OFFSET('Run Data'!$E$2, (ROWS(Graphs!D$1:D3)-2)*10,0,10,1))</f>
        <v>0</v>
      </c>
      <c r="E3">
        <f ca="1">MAX(OFFSET('Run Data'!$E$2, (ROWS(Graphs!E$1:E3)-2)*10,0,10,1))</f>
        <v>0</v>
      </c>
      <c r="F3">
        <f ca="1">_xlfn.STDEV.S(OFFSET('Run Data'!$E$2, (ROWS(Graphs!F$1:F3)-2)*10,0,10,1))</f>
        <v>0</v>
      </c>
      <c r="G3" s="12" t="e">
        <f ca="1">AVERAGE(OFFSET('Run Data'!$M$2, (ROWS(Graphs!G$1:G3)-2)*10,0,10,1))</f>
        <v>#DIV/0!</v>
      </c>
      <c r="H3" s="6" t="e">
        <f ca="1">AVERAGE(OFFSET('Run Data'!$P$2, (ROWS(Graphs!H$1:H3)-2)*10,0,10,1))</f>
        <v>#DIV/0!</v>
      </c>
      <c r="I3" s="2" t="e">
        <f ca="1">AVERAGE(OFFSET('Run Data'!$S$2, (ROWS(Graphs!I$1:I3)-2)*10,0,10,1))</f>
        <v>#DIV/0!</v>
      </c>
      <c r="J3" s="2" t="e">
        <f ca="1">AVERAGEIF(OFFSET('Run Data'!$S$2, (ROWS(Graphs!J$1:J3)-2)*10,0,10,1), "&gt;-0.1")</f>
        <v>#DIV/0!</v>
      </c>
      <c r="K3" s="4" t="e">
        <f ca="1">COUNTIF(OFFSET('Run Data'!#REF!, (ROWS(Graphs!K$1:K3)-2)*10,0,10,1), "=0")</f>
        <v>#REF!</v>
      </c>
      <c r="L3" s="4" t="e">
        <f ca="1">COUNTIF(OFFSET('Run Data'!#REF!, (ROWS(Graphs!L$1:L3)-2)*10,0,10,1), "&lt;-0.1")</f>
        <v>#REF!</v>
      </c>
    </row>
    <row r="4" spans="1:12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0</v>
      </c>
      <c r="D4">
        <f ca="1">MIN(OFFSET('Run Data'!$E$2, (ROWS(Graphs!D$1:D4)-2)*10,0,10,1))</f>
        <v>0</v>
      </c>
      <c r="E4">
        <f ca="1">MAX(OFFSET('Run Data'!$E$2, (ROWS(Graphs!E$1:E4)-2)*10,0,10,1))</f>
        <v>0</v>
      </c>
      <c r="F4">
        <f ca="1">_xlfn.STDEV.S(OFFSET('Run Data'!$E$2, (ROWS(Graphs!F$1:F4)-2)*10,0,10,1))</f>
        <v>0</v>
      </c>
      <c r="G4" s="12" t="e">
        <f ca="1">AVERAGE(OFFSET('Run Data'!$M$2, (ROWS(Graphs!G$1:G4)-2)*10,0,10,1))</f>
        <v>#DIV/0!</v>
      </c>
      <c r="H4" s="6" t="e">
        <f ca="1">AVERAGE(OFFSET('Run Data'!$P$2, (ROWS(Graphs!H$1:H4)-2)*10,0,10,1))</f>
        <v>#DIV/0!</v>
      </c>
      <c r="I4" s="2" t="e">
        <f ca="1">AVERAGE(OFFSET('Run Data'!$S$2, (ROWS(Graphs!I$1:I4)-2)*10,0,10,1))</f>
        <v>#DIV/0!</v>
      </c>
      <c r="J4" s="2" t="e">
        <f ca="1">AVERAGEIF(OFFSET('Run Data'!$S$2, (ROWS(Graphs!J$1:J4)-2)*10,0,10,1), "&gt;-0.1")</f>
        <v>#DIV/0!</v>
      </c>
      <c r="K4" s="4" t="e">
        <f ca="1">COUNTIF(OFFSET('Run Data'!#REF!, (ROWS(Graphs!K$1:K4)-2)*10,0,10,1), "=0")</f>
        <v>#REF!</v>
      </c>
      <c r="L4" s="4" t="e">
        <f ca="1">COUNTIF(OFFSET('Run Data'!#REF!, (ROWS(Graphs!L$1:L4)-2)*10,0,10,1), "&lt;-0.1")</f>
        <v>#REF!</v>
      </c>
    </row>
    <row r="5" spans="1:12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0</v>
      </c>
      <c r="D5">
        <f ca="1">MIN(OFFSET('Run Data'!$E$2, (ROWS(Graphs!D$1:D5)-2)*10,0,10,1))</f>
        <v>0</v>
      </c>
      <c r="E5">
        <f ca="1">MAX(OFFSET('Run Data'!$E$2, (ROWS(Graphs!E$1:E5)-2)*10,0,10,1))</f>
        <v>0</v>
      </c>
      <c r="F5">
        <f ca="1">_xlfn.STDEV.S(OFFSET('Run Data'!$E$2, (ROWS(Graphs!F$1:F5)-2)*10,0,10,1))</f>
        <v>0</v>
      </c>
      <c r="G5" s="12" t="e">
        <f ca="1">AVERAGE(OFFSET('Run Data'!$M$2, (ROWS(Graphs!G$1:G5)-2)*10,0,10,1))</f>
        <v>#DIV/0!</v>
      </c>
      <c r="H5" s="6" t="e">
        <f ca="1">AVERAGE(OFFSET('Run Data'!$P$2, (ROWS(Graphs!H$1:H5)-2)*10,0,10,1))</f>
        <v>#DIV/0!</v>
      </c>
      <c r="I5" s="2" t="e">
        <f ca="1">AVERAGE(OFFSET('Run Data'!$S$2, (ROWS(Graphs!I$1:I5)-2)*10,0,10,1))</f>
        <v>#DIV/0!</v>
      </c>
      <c r="J5" s="2" t="e">
        <f ca="1">AVERAGEIF(OFFSET('Run Data'!$S$2, (ROWS(Graphs!J$1:J5)-2)*10,0,10,1), "&gt;-0.1")</f>
        <v>#DIV/0!</v>
      </c>
      <c r="K5" s="4" t="e">
        <f ca="1">COUNTIF(OFFSET('Run Data'!#REF!, (ROWS(Graphs!K$1:K5)-2)*10,0,10,1), "=0")</f>
        <v>#REF!</v>
      </c>
      <c r="L5" s="4" t="e">
        <f ca="1">COUNTIF(OFFSET('Run Data'!#REF!, (ROWS(Graphs!L$1:L5)-2)*10,0,10,1), "&lt;-0.1")</f>
        <v>#REF!</v>
      </c>
    </row>
    <row r="6" spans="1:12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0</v>
      </c>
      <c r="D6">
        <f ca="1">MIN(OFFSET('Run Data'!$E$2, (ROWS(Graphs!D$1:D6)-2)*10,0,10,1))</f>
        <v>0</v>
      </c>
      <c r="E6">
        <f ca="1">MAX(OFFSET('Run Data'!$E$2, (ROWS(Graphs!E$1:E6)-2)*10,0,10,1))</f>
        <v>0</v>
      </c>
      <c r="F6">
        <f ca="1">_xlfn.STDEV.S(OFFSET('Run Data'!$E$2, (ROWS(Graphs!F$1:F6)-2)*10,0,10,1))</f>
        <v>0</v>
      </c>
      <c r="G6" s="12" t="e">
        <f ca="1">AVERAGE(OFFSET('Run Data'!$M$2, (ROWS(Graphs!G$1:G6)-2)*10,0,10,1))</f>
        <v>#DIV/0!</v>
      </c>
      <c r="H6" s="6" t="e">
        <f ca="1">AVERAGE(OFFSET('Run Data'!$P$2, (ROWS(Graphs!H$1:H6)-2)*10,0,10,1))</f>
        <v>#DIV/0!</v>
      </c>
      <c r="I6" s="2" t="e">
        <f ca="1">AVERAGE(OFFSET('Run Data'!$S$2, (ROWS(Graphs!I$1:I6)-2)*10,0,10,1))</f>
        <v>#DIV/0!</v>
      </c>
      <c r="J6" s="2" t="e">
        <f ca="1">AVERAGEIF(OFFSET('Run Data'!$S$2, (ROWS(Graphs!J$1:J6)-2)*10,0,10,1), "&gt;-0.1")</f>
        <v>#DIV/0!</v>
      </c>
      <c r="K6" s="4" t="e">
        <f ca="1">COUNTIF(OFFSET('Run Data'!#REF!, (ROWS(Graphs!K$1:K6)-2)*10,0,10,1), "=0")</f>
        <v>#REF!</v>
      </c>
      <c r="L6" s="4" t="e">
        <f ca="1">COUNTIF(OFFSET('Run Data'!#REF!, (ROWS(Graphs!L$1:L6)-2)*10,0,10,1), "&lt;-0.1")</f>
        <v>#REF!</v>
      </c>
    </row>
    <row r="7" spans="1:12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0</v>
      </c>
      <c r="D7">
        <f ca="1">MIN(OFFSET('Run Data'!$E$2, (ROWS(Graphs!D$1:D7)-2)*10,0,10,1))</f>
        <v>0</v>
      </c>
      <c r="E7">
        <f ca="1">MAX(OFFSET('Run Data'!$E$2, (ROWS(Graphs!E$1:E7)-2)*10,0,10,1))</f>
        <v>0</v>
      </c>
      <c r="F7">
        <f ca="1">_xlfn.STDEV.S(OFFSET('Run Data'!$E$2, (ROWS(Graphs!F$1:F7)-2)*10,0,10,1))</f>
        <v>0</v>
      </c>
      <c r="G7" s="12" t="e">
        <f ca="1">AVERAGE(OFFSET('Run Data'!$M$2, (ROWS(Graphs!G$1:G7)-2)*10,0,10,1))</f>
        <v>#DIV/0!</v>
      </c>
      <c r="H7" s="6" t="e">
        <f ca="1">AVERAGE(OFFSET('Run Data'!$P$2, (ROWS(Graphs!H$1:H7)-2)*10,0,10,1))</f>
        <v>#DIV/0!</v>
      </c>
      <c r="I7" s="2" t="e">
        <f ca="1">AVERAGE(OFFSET('Run Data'!$S$2, (ROWS(Graphs!I$1:I7)-2)*10,0,10,1))</f>
        <v>#DIV/0!</v>
      </c>
      <c r="J7" s="2" t="e">
        <f ca="1">AVERAGEIF(OFFSET('Run Data'!$S$2, (ROWS(Graphs!J$1:J7)-2)*10,0,10,1), "&gt;-0.1")</f>
        <v>#DIV/0!</v>
      </c>
      <c r="K7" s="4" t="e">
        <f ca="1">COUNTIF(OFFSET('Run Data'!#REF!, (ROWS(Graphs!K$1:K7)-2)*10,0,10,1), "=0")</f>
        <v>#REF!</v>
      </c>
      <c r="L7" s="4" t="e">
        <f ca="1">COUNTIF(OFFSET('Run Data'!#REF!, (ROWS(Graphs!L$1:L7)-2)*10,0,10,1), "&lt;-0.1")</f>
        <v>#REF!</v>
      </c>
    </row>
  </sheetData>
  <conditionalFormatting sqref="I2:J7">
    <cfRule type="cellIs" dxfId="12" priority="1" operator="notBetween">
      <formula>-0.1</formula>
      <formula>0.1</formula>
    </cfRule>
    <cfRule type="cellIs" dxfId="11" priority="2" operator="greaterThan">
      <formula>0</formula>
    </cfRule>
    <cfRule type="cellIs" dxfId="10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15" x14ac:dyDescent="0.25"/>
  <cols>
    <col min="1" max="1" width="8" style="11" bestFit="1" customWidth="1"/>
    <col min="2" max="2" width="10" style="11" customWidth="1"/>
    <col min="3" max="3" width="5.85546875" style="11" bestFit="1" customWidth="1"/>
    <col min="4" max="4" width="14.140625" style="11" bestFit="1" customWidth="1"/>
    <col min="5" max="5" width="13.28515625" style="11" bestFit="1" customWidth="1"/>
    <col min="6" max="6" width="15.28515625" style="11" bestFit="1" customWidth="1"/>
    <col min="7" max="7" width="15.28515625" style="11" customWidth="1"/>
    <col min="8" max="8" width="150.7109375" style="15" customWidth="1"/>
    <col min="9" max="9" width="9.140625" style="15" customWidth="1"/>
    <col min="10" max="10" width="12.140625" style="15" bestFit="1" customWidth="1"/>
    <col min="11" max="11" width="13.85546875" style="11" customWidth="1"/>
    <col min="12" max="12" width="13.85546875" style="12" hidden="1" customWidth="1"/>
    <col min="13" max="14" width="13.85546875" style="11" customWidth="1"/>
    <col min="15" max="15" width="13.28515625" style="11" customWidth="1"/>
    <col min="16" max="16" width="16" style="11" bestFit="1" customWidth="1"/>
    <col min="17" max="17" width="14.85546875" style="11" bestFit="1" customWidth="1"/>
    <col min="18" max="18" width="19.28515625" style="11" customWidth="1"/>
    <col min="19" max="19" width="14.140625" style="11" customWidth="1"/>
    <col min="20" max="20" width="13.5703125" style="11" bestFit="1" customWidth="1"/>
    <col min="21" max="22" width="14.5703125" style="11" bestFit="1" customWidth="1"/>
    <col min="23" max="23" width="14.140625" style="11" customWidth="1"/>
  </cols>
  <sheetData>
    <row r="1" spans="1:23" x14ac:dyDescent="0.25">
      <c r="A1" s="5" t="s">
        <v>12</v>
      </c>
      <c r="B1" s="5" t="s">
        <v>1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1" t="s">
        <v>18</v>
      </c>
      <c r="J1" s="1" t="s">
        <v>19</v>
      </c>
      <c r="K1" s="5" t="s">
        <v>20</v>
      </c>
      <c r="L1" s="3" t="s">
        <v>21</v>
      </c>
      <c r="M1" s="5" t="s">
        <v>22</v>
      </c>
      <c r="N1" s="5" t="s">
        <v>23</v>
      </c>
      <c r="O1" s="5" t="s">
        <v>24</v>
      </c>
      <c r="P1" s="5" t="s">
        <v>7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27</v>
      </c>
    </row>
    <row r="2" spans="1:23" ht="15" customHeight="1" x14ac:dyDescent="0.25">
      <c r="A2">
        <v>9</v>
      </c>
      <c r="B2">
        <v>3</v>
      </c>
      <c r="C2">
        <v>1</v>
      </c>
      <c r="D2">
        <f t="shared" ref="D2:D33" si="0">E2/60</f>
        <v>0</v>
      </c>
      <c r="E2">
        <f t="shared" ref="E2:E33" si="1">F2/1000</f>
        <v>0</v>
      </c>
      <c r="F2"/>
      <c r="G2"/>
      <c r="H2" s="16"/>
      <c r="I2" s="17"/>
      <c r="J2"/>
      <c r="K2"/>
      <c r="M2" s="12"/>
      <c r="N2" s="12"/>
      <c r="O2"/>
      <c r="P2"/>
      <c r="Q2"/>
      <c r="R2" s="12" t="e">
        <f t="shared" ref="R2:R27" si="2">(Q2-G2)/G2</f>
        <v>#DIV/0!</v>
      </c>
      <c r="S2" s="13" t="e">
        <f t="shared" ref="S2:S33" si="3">ROUND((Q2-K2)/K2,5)</f>
        <v>#DIV/0!</v>
      </c>
      <c r="U2"/>
      <c r="V2"/>
      <c r="W2" s="13" t="e">
        <f t="shared" ref="W2:W33" si="4">ROUND((V2-U2)/U2,5)</f>
        <v>#DIV/0!</v>
      </c>
    </row>
    <row r="3" spans="1:23" ht="15" customHeight="1" x14ac:dyDescent="0.25">
      <c r="A3">
        <v>9</v>
      </c>
      <c r="B3">
        <v>3</v>
      </c>
      <c r="C3">
        <v>2</v>
      </c>
      <c r="D3">
        <f t="shared" si="0"/>
        <v>0</v>
      </c>
      <c r="E3">
        <f t="shared" si="1"/>
        <v>0</v>
      </c>
      <c r="F3"/>
      <c r="G3"/>
      <c r="H3" s="16"/>
      <c r="I3" s="17"/>
      <c r="J3"/>
      <c r="K3"/>
      <c r="M3" s="12"/>
      <c r="N3" s="12"/>
      <c r="O3"/>
      <c r="P3"/>
      <c r="Q3"/>
      <c r="R3" s="12" t="e">
        <f t="shared" si="2"/>
        <v>#DIV/0!</v>
      </c>
      <c r="S3" s="13" t="e">
        <f t="shared" si="3"/>
        <v>#DIV/0!</v>
      </c>
      <c r="U3"/>
      <c r="V3"/>
      <c r="W3" s="13" t="e">
        <f t="shared" si="4"/>
        <v>#DIV/0!</v>
      </c>
    </row>
    <row r="4" spans="1:23" ht="15" customHeight="1" x14ac:dyDescent="0.25">
      <c r="A4">
        <v>9</v>
      </c>
      <c r="B4">
        <v>3</v>
      </c>
      <c r="C4">
        <v>3</v>
      </c>
      <c r="D4">
        <f t="shared" si="0"/>
        <v>0</v>
      </c>
      <c r="E4">
        <f t="shared" si="1"/>
        <v>0</v>
      </c>
      <c r="F4"/>
      <c r="H4" s="16"/>
      <c r="I4" s="17"/>
      <c r="J4"/>
      <c r="K4"/>
      <c r="M4" s="12"/>
      <c r="N4" s="12"/>
      <c r="O4"/>
      <c r="P4"/>
      <c r="Q4"/>
      <c r="R4" s="12" t="e">
        <f t="shared" si="2"/>
        <v>#DIV/0!</v>
      </c>
      <c r="S4" s="13" t="e">
        <f t="shared" si="3"/>
        <v>#DIV/0!</v>
      </c>
      <c r="U4"/>
      <c r="V4"/>
      <c r="W4" s="13" t="e">
        <f t="shared" si="4"/>
        <v>#DIV/0!</v>
      </c>
    </row>
    <row r="5" spans="1:23" ht="15" customHeight="1" x14ac:dyDescent="0.25">
      <c r="A5">
        <v>9</v>
      </c>
      <c r="B5">
        <v>3</v>
      </c>
      <c r="C5">
        <v>4</v>
      </c>
      <c r="D5">
        <f t="shared" si="0"/>
        <v>0</v>
      </c>
      <c r="E5">
        <f t="shared" si="1"/>
        <v>0</v>
      </c>
      <c r="F5"/>
      <c r="G5"/>
      <c r="H5" s="16"/>
      <c r="I5" s="17"/>
      <c r="J5"/>
      <c r="K5"/>
      <c r="M5" s="12"/>
      <c r="N5" s="12"/>
      <c r="O5"/>
      <c r="P5"/>
      <c r="Q5"/>
      <c r="R5" s="12" t="e">
        <f t="shared" si="2"/>
        <v>#DIV/0!</v>
      </c>
      <c r="S5" s="13" t="e">
        <f t="shared" si="3"/>
        <v>#DIV/0!</v>
      </c>
      <c r="U5"/>
      <c r="V5"/>
      <c r="W5" s="13" t="e">
        <f t="shared" si="4"/>
        <v>#DIV/0!</v>
      </c>
    </row>
    <row r="6" spans="1:23" ht="15" customHeight="1" x14ac:dyDescent="0.25">
      <c r="A6">
        <v>9</v>
      </c>
      <c r="B6">
        <v>3</v>
      </c>
      <c r="C6">
        <v>5</v>
      </c>
      <c r="D6">
        <f t="shared" si="0"/>
        <v>0</v>
      </c>
      <c r="E6">
        <f t="shared" si="1"/>
        <v>0</v>
      </c>
      <c r="F6"/>
      <c r="G6"/>
      <c r="H6" s="16"/>
      <c r="I6" s="17"/>
      <c r="J6"/>
      <c r="K6"/>
      <c r="M6" s="12"/>
      <c r="N6" s="12"/>
      <c r="O6"/>
      <c r="P6"/>
      <c r="Q6"/>
      <c r="R6" s="12" t="e">
        <f t="shared" si="2"/>
        <v>#DIV/0!</v>
      </c>
      <c r="S6" s="13" t="e">
        <f t="shared" si="3"/>
        <v>#DIV/0!</v>
      </c>
      <c r="U6"/>
      <c r="V6"/>
      <c r="W6" s="13" t="e">
        <f t="shared" si="4"/>
        <v>#DIV/0!</v>
      </c>
    </row>
    <row r="7" spans="1:23" ht="15" customHeight="1" x14ac:dyDescent="0.25">
      <c r="A7">
        <v>9</v>
      </c>
      <c r="B7">
        <v>3</v>
      </c>
      <c r="C7">
        <v>6</v>
      </c>
      <c r="D7">
        <f t="shared" si="0"/>
        <v>0</v>
      </c>
      <c r="E7">
        <f t="shared" si="1"/>
        <v>0</v>
      </c>
      <c r="F7"/>
      <c r="G7"/>
      <c r="H7" s="16"/>
      <c r="I7" s="17"/>
      <c r="J7"/>
      <c r="K7"/>
      <c r="M7" s="12"/>
      <c r="N7" s="12"/>
      <c r="O7"/>
      <c r="P7"/>
      <c r="Q7"/>
      <c r="R7" s="12" t="e">
        <f t="shared" si="2"/>
        <v>#DIV/0!</v>
      </c>
      <c r="S7" s="13" t="e">
        <f t="shared" si="3"/>
        <v>#DIV/0!</v>
      </c>
      <c r="U7"/>
      <c r="V7"/>
      <c r="W7" s="13" t="e">
        <f t="shared" si="4"/>
        <v>#DIV/0!</v>
      </c>
    </row>
    <row r="8" spans="1:23" ht="15" customHeight="1" x14ac:dyDescent="0.25">
      <c r="A8">
        <v>9</v>
      </c>
      <c r="B8">
        <v>3</v>
      </c>
      <c r="C8">
        <v>7</v>
      </c>
      <c r="D8">
        <f t="shared" si="0"/>
        <v>0</v>
      </c>
      <c r="E8">
        <f t="shared" si="1"/>
        <v>0</v>
      </c>
      <c r="F8"/>
      <c r="G8"/>
      <c r="H8" s="16"/>
      <c r="I8" s="17"/>
      <c r="J8"/>
      <c r="K8"/>
      <c r="M8" s="12"/>
      <c r="N8" s="12"/>
      <c r="O8"/>
      <c r="P8"/>
      <c r="Q8"/>
      <c r="R8" s="12" t="e">
        <f t="shared" si="2"/>
        <v>#DIV/0!</v>
      </c>
      <c r="S8" s="13" t="e">
        <f t="shared" si="3"/>
        <v>#DIV/0!</v>
      </c>
      <c r="U8"/>
      <c r="V8"/>
      <c r="W8" s="13" t="e">
        <f t="shared" si="4"/>
        <v>#DIV/0!</v>
      </c>
    </row>
    <row r="9" spans="1:23" ht="15" customHeight="1" x14ac:dyDescent="0.25">
      <c r="A9">
        <v>9</v>
      </c>
      <c r="B9">
        <v>3</v>
      </c>
      <c r="C9">
        <v>8</v>
      </c>
      <c r="D9">
        <f t="shared" si="0"/>
        <v>0</v>
      </c>
      <c r="E9">
        <f t="shared" si="1"/>
        <v>0</v>
      </c>
      <c r="F9"/>
      <c r="G9"/>
      <c r="H9" s="16"/>
      <c r="I9" s="17"/>
      <c r="J9"/>
      <c r="K9"/>
      <c r="M9" s="12"/>
      <c r="N9" s="12"/>
      <c r="O9"/>
      <c r="P9"/>
      <c r="Q9"/>
      <c r="R9" s="12" t="e">
        <f t="shared" si="2"/>
        <v>#DIV/0!</v>
      </c>
      <c r="S9" s="13" t="e">
        <f t="shared" si="3"/>
        <v>#DIV/0!</v>
      </c>
      <c r="U9"/>
      <c r="V9"/>
      <c r="W9" s="13" t="e">
        <f t="shared" si="4"/>
        <v>#DIV/0!</v>
      </c>
    </row>
    <row r="10" spans="1:23" ht="15" customHeight="1" x14ac:dyDescent="0.25">
      <c r="A10">
        <v>9</v>
      </c>
      <c r="B10">
        <v>3</v>
      </c>
      <c r="C10">
        <v>9</v>
      </c>
      <c r="D10">
        <f t="shared" si="0"/>
        <v>0</v>
      </c>
      <c r="E10">
        <f t="shared" si="1"/>
        <v>0</v>
      </c>
      <c r="F10"/>
      <c r="G10"/>
      <c r="H10" s="16"/>
      <c r="I10" s="17"/>
      <c r="J10"/>
      <c r="K10"/>
      <c r="M10" s="12"/>
      <c r="N10" s="12"/>
      <c r="O10"/>
      <c r="P10"/>
      <c r="Q10"/>
      <c r="R10" s="12" t="e">
        <f t="shared" si="2"/>
        <v>#DIV/0!</v>
      </c>
      <c r="S10" s="13" t="e">
        <f t="shared" si="3"/>
        <v>#DIV/0!</v>
      </c>
      <c r="U10"/>
      <c r="V10"/>
      <c r="W10" s="13" t="e">
        <f t="shared" si="4"/>
        <v>#DIV/0!</v>
      </c>
    </row>
    <row r="11" spans="1:23" ht="15" customHeight="1" x14ac:dyDescent="0.25">
      <c r="A11">
        <v>9</v>
      </c>
      <c r="B11">
        <v>3</v>
      </c>
      <c r="C11">
        <v>10</v>
      </c>
      <c r="D11">
        <f t="shared" si="0"/>
        <v>0</v>
      </c>
      <c r="E11">
        <f t="shared" si="1"/>
        <v>0</v>
      </c>
      <c r="F11"/>
      <c r="G11"/>
      <c r="H11" s="16"/>
      <c r="I11" s="17"/>
      <c r="J11"/>
      <c r="K11"/>
      <c r="M11" s="12"/>
      <c r="N11" s="12"/>
      <c r="O11"/>
      <c r="P11"/>
      <c r="Q11"/>
      <c r="R11" s="12" t="e">
        <f t="shared" si="2"/>
        <v>#DIV/0!</v>
      </c>
      <c r="S11" s="13" t="e">
        <f t="shared" si="3"/>
        <v>#DIV/0!</v>
      </c>
      <c r="U11"/>
      <c r="V11"/>
      <c r="W11" s="13" t="e">
        <f t="shared" si="4"/>
        <v>#DIV/0!</v>
      </c>
    </row>
    <row r="12" spans="1:23" ht="15" customHeight="1" x14ac:dyDescent="0.25">
      <c r="A12">
        <v>12</v>
      </c>
      <c r="B12">
        <v>3</v>
      </c>
      <c r="C12">
        <v>1</v>
      </c>
      <c r="D12">
        <f t="shared" si="0"/>
        <v>0</v>
      </c>
      <c r="E12">
        <f t="shared" si="1"/>
        <v>0</v>
      </c>
      <c r="F12"/>
      <c r="G12"/>
      <c r="H12" s="16"/>
      <c r="I12" s="17"/>
      <c r="J12"/>
      <c r="K12"/>
      <c r="M12" s="12"/>
      <c r="N12" s="12"/>
      <c r="O12"/>
      <c r="P12"/>
      <c r="Q12"/>
      <c r="R12" s="12" t="e">
        <f t="shared" si="2"/>
        <v>#DIV/0!</v>
      </c>
      <c r="S12" s="13" t="e">
        <f t="shared" si="3"/>
        <v>#DIV/0!</v>
      </c>
      <c r="U12"/>
      <c r="V12"/>
      <c r="W12" s="13" t="e">
        <f t="shared" si="4"/>
        <v>#DIV/0!</v>
      </c>
    </row>
    <row r="13" spans="1:23" ht="15" customHeight="1" x14ac:dyDescent="0.25">
      <c r="A13">
        <v>12</v>
      </c>
      <c r="B13">
        <v>3</v>
      </c>
      <c r="C13">
        <v>2</v>
      </c>
      <c r="D13">
        <f t="shared" si="0"/>
        <v>0</v>
      </c>
      <c r="E13">
        <f t="shared" si="1"/>
        <v>0</v>
      </c>
      <c r="F13"/>
      <c r="G13"/>
      <c r="H13" s="16"/>
      <c r="I13" s="17"/>
      <c r="J13"/>
      <c r="K13"/>
      <c r="M13" s="12"/>
      <c r="N13" s="12"/>
      <c r="O13"/>
      <c r="P13"/>
      <c r="Q13"/>
      <c r="R13" s="12" t="e">
        <f t="shared" si="2"/>
        <v>#DIV/0!</v>
      </c>
      <c r="S13" s="13" t="e">
        <f t="shared" si="3"/>
        <v>#DIV/0!</v>
      </c>
      <c r="U13"/>
      <c r="V13"/>
      <c r="W13" s="13" t="e">
        <f t="shared" si="4"/>
        <v>#DIV/0!</v>
      </c>
    </row>
    <row r="14" spans="1:23" ht="15" customHeight="1" x14ac:dyDescent="0.25">
      <c r="A14">
        <v>12</v>
      </c>
      <c r="B14">
        <v>3</v>
      </c>
      <c r="C14">
        <v>3</v>
      </c>
      <c r="D14">
        <f t="shared" si="0"/>
        <v>0</v>
      </c>
      <c r="E14">
        <f t="shared" si="1"/>
        <v>0</v>
      </c>
      <c r="F14"/>
      <c r="G14"/>
      <c r="H14" s="16"/>
      <c r="I14" s="17"/>
      <c r="J14"/>
      <c r="K14"/>
      <c r="M14" s="12"/>
      <c r="N14" s="12"/>
      <c r="O14"/>
      <c r="P14"/>
      <c r="Q14"/>
      <c r="R14" s="12" t="e">
        <f t="shared" si="2"/>
        <v>#DIV/0!</v>
      </c>
      <c r="S14" s="13" t="e">
        <f t="shared" si="3"/>
        <v>#DIV/0!</v>
      </c>
      <c r="U14"/>
      <c r="V14"/>
      <c r="W14" s="13" t="e">
        <f t="shared" si="4"/>
        <v>#DIV/0!</v>
      </c>
    </row>
    <row r="15" spans="1:23" ht="15" customHeight="1" x14ac:dyDescent="0.25">
      <c r="A15">
        <v>12</v>
      </c>
      <c r="B15">
        <v>3</v>
      </c>
      <c r="C15">
        <v>4</v>
      </c>
      <c r="D15">
        <f t="shared" si="0"/>
        <v>0</v>
      </c>
      <c r="E15">
        <f t="shared" si="1"/>
        <v>0</v>
      </c>
      <c r="F15"/>
      <c r="G15"/>
      <c r="H15" s="16"/>
      <c r="I15" s="17"/>
      <c r="J15"/>
      <c r="K15"/>
      <c r="M15" s="12"/>
      <c r="N15" s="12"/>
      <c r="O15"/>
      <c r="P15"/>
      <c r="Q15"/>
      <c r="R15" s="12" t="e">
        <f t="shared" si="2"/>
        <v>#DIV/0!</v>
      </c>
      <c r="S15" s="13" t="e">
        <f t="shared" si="3"/>
        <v>#DIV/0!</v>
      </c>
      <c r="U15"/>
      <c r="V15"/>
      <c r="W15" s="13" t="e">
        <f t="shared" si="4"/>
        <v>#DIV/0!</v>
      </c>
    </row>
    <row r="16" spans="1:23" ht="15" customHeight="1" x14ac:dyDescent="0.25">
      <c r="A16">
        <v>12</v>
      </c>
      <c r="B16">
        <v>3</v>
      </c>
      <c r="C16">
        <v>5</v>
      </c>
      <c r="D16">
        <f t="shared" si="0"/>
        <v>0</v>
      </c>
      <c r="E16">
        <f t="shared" si="1"/>
        <v>0</v>
      </c>
      <c r="F16"/>
      <c r="G16"/>
      <c r="H16" s="16"/>
      <c r="I16" s="17"/>
      <c r="J16"/>
      <c r="K16"/>
      <c r="M16" s="12"/>
      <c r="N16" s="12"/>
      <c r="O16"/>
      <c r="P16"/>
      <c r="Q16"/>
      <c r="R16" s="12" t="e">
        <f t="shared" si="2"/>
        <v>#DIV/0!</v>
      </c>
      <c r="S16" s="13" t="e">
        <f t="shared" si="3"/>
        <v>#DIV/0!</v>
      </c>
      <c r="U16"/>
      <c r="V16"/>
      <c r="W16" s="13" t="e">
        <f t="shared" si="4"/>
        <v>#DIV/0!</v>
      </c>
    </row>
    <row r="17" spans="1:23" ht="15" customHeight="1" x14ac:dyDescent="0.25">
      <c r="A17">
        <v>12</v>
      </c>
      <c r="B17">
        <v>3</v>
      </c>
      <c r="C17">
        <v>6</v>
      </c>
      <c r="D17">
        <f t="shared" si="0"/>
        <v>0</v>
      </c>
      <c r="E17">
        <f t="shared" si="1"/>
        <v>0</v>
      </c>
      <c r="F17"/>
      <c r="G17"/>
      <c r="H17" s="16"/>
      <c r="I17" s="17"/>
      <c r="J17"/>
      <c r="K17"/>
      <c r="M17" s="12"/>
      <c r="N17" s="12"/>
      <c r="O17"/>
      <c r="P17"/>
      <c r="Q17"/>
      <c r="R17" s="12" t="e">
        <f t="shared" si="2"/>
        <v>#DIV/0!</v>
      </c>
      <c r="S17" s="13" t="e">
        <f t="shared" si="3"/>
        <v>#DIV/0!</v>
      </c>
      <c r="U17"/>
      <c r="V17"/>
      <c r="W17" s="13" t="e">
        <f t="shared" si="4"/>
        <v>#DIV/0!</v>
      </c>
    </row>
    <row r="18" spans="1:23" ht="15" customHeight="1" x14ac:dyDescent="0.25">
      <c r="A18">
        <v>12</v>
      </c>
      <c r="B18">
        <v>3</v>
      </c>
      <c r="C18">
        <v>7</v>
      </c>
      <c r="D18">
        <f t="shared" si="0"/>
        <v>0</v>
      </c>
      <c r="E18">
        <f t="shared" si="1"/>
        <v>0</v>
      </c>
      <c r="F18"/>
      <c r="G18"/>
      <c r="H18" s="16"/>
      <c r="I18" s="17"/>
      <c r="J18"/>
      <c r="K18"/>
      <c r="M18" s="12"/>
      <c r="N18" s="12"/>
      <c r="O18"/>
      <c r="P18"/>
      <c r="Q18"/>
      <c r="R18" s="12" t="e">
        <f t="shared" si="2"/>
        <v>#DIV/0!</v>
      </c>
      <c r="S18" s="13" t="e">
        <f t="shared" si="3"/>
        <v>#DIV/0!</v>
      </c>
      <c r="U18"/>
      <c r="V18"/>
      <c r="W18" s="13" t="e">
        <f t="shared" si="4"/>
        <v>#DIV/0!</v>
      </c>
    </row>
    <row r="19" spans="1:23" ht="15" customHeight="1" x14ac:dyDescent="0.25">
      <c r="A19">
        <v>12</v>
      </c>
      <c r="B19">
        <v>3</v>
      </c>
      <c r="C19">
        <v>8</v>
      </c>
      <c r="D19">
        <f t="shared" si="0"/>
        <v>0</v>
      </c>
      <c r="E19">
        <f t="shared" si="1"/>
        <v>0</v>
      </c>
      <c r="F19"/>
      <c r="G19"/>
      <c r="H19" s="16"/>
      <c r="I19" s="17"/>
      <c r="J19"/>
      <c r="K19"/>
      <c r="M19" s="12"/>
      <c r="N19" s="12"/>
      <c r="O19"/>
      <c r="P19"/>
      <c r="Q19"/>
      <c r="R19" s="12" t="e">
        <f t="shared" si="2"/>
        <v>#DIV/0!</v>
      </c>
      <c r="S19" s="13" t="e">
        <f t="shared" si="3"/>
        <v>#DIV/0!</v>
      </c>
      <c r="U19"/>
      <c r="V19"/>
      <c r="W19" s="13" t="e">
        <f t="shared" si="4"/>
        <v>#DIV/0!</v>
      </c>
    </row>
    <row r="20" spans="1:23" ht="15" customHeight="1" x14ac:dyDescent="0.25">
      <c r="A20">
        <v>12</v>
      </c>
      <c r="B20">
        <v>3</v>
      </c>
      <c r="C20">
        <v>9</v>
      </c>
      <c r="D20">
        <f t="shared" si="0"/>
        <v>0</v>
      </c>
      <c r="E20">
        <f t="shared" si="1"/>
        <v>0</v>
      </c>
      <c r="F20"/>
      <c r="G20"/>
      <c r="H20" s="16"/>
      <c r="I20" s="17"/>
      <c r="J20"/>
      <c r="K20"/>
      <c r="M20" s="12"/>
      <c r="N20" s="12"/>
      <c r="O20"/>
      <c r="P20"/>
      <c r="Q20"/>
      <c r="R20" s="12" t="e">
        <f t="shared" si="2"/>
        <v>#DIV/0!</v>
      </c>
      <c r="S20" s="13" t="e">
        <f t="shared" si="3"/>
        <v>#DIV/0!</v>
      </c>
      <c r="U20"/>
      <c r="V20"/>
      <c r="W20" s="13" t="e">
        <f t="shared" si="4"/>
        <v>#DIV/0!</v>
      </c>
    </row>
    <row r="21" spans="1:23" ht="15" customHeight="1" x14ac:dyDescent="0.25">
      <c r="A21">
        <v>12</v>
      </c>
      <c r="B21">
        <v>3</v>
      </c>
      <c r="C21">
        <v>10</v>
      </c>
      <c r="D21">
        <f t="shared" si="0"/>
        <v>0</v>
      </c>
      <c r="E21">
        <f t="shared" si="1"/>
        <v>0</v>
      </c>
      <c r="F21"/>
      <c r="G21"/>
      <c r="H21" s="16"/>
      <c r="I21" s="17"/>
      <c r="J21"/>
      <c r="K21"/>
      <c r="M21" s="12"/>
      <c r="N21" s="12"/>
      <c r="O21"/>
      <c r="P21"/>
      <c r="Q21"/>
      <c r="R21" s="12" t="e">
        <f t="shared" si="2"/>
        <v>#DIV/0!</v>
      </c>
      <c r="S21" s="13" t="e">
        <f t="shared" si="3"/>
        <v>#DIV/0!</v>
      </c>
      <c r="U21"/>
      <c r="V21"/>
      <c r="W21" s="13" t="e">
        <f t="shared" si="4"/>
        <v>#DIV/0!</v>
      </c>
    </row>
    <row r="22" spans="1:23" ht="15" customHeight="1" x14ac:dyDescent="0.25">
      <c r="A22">
        <v>15</v>
      </c>
      <c r="B22">
        <v>3</v>
      </c>
      <c r="C22">
        <v>1</v>
      </c>
      <c r="D22">
        <f t="shared" si="0"/>
        <v>0</v>
      </c>
      <c r="E22">
        <f t="shared" si="1"/>
        <v>0</v>
      </c>
      <c r="F22"/>
      <c r="G22"/>
      <c r="H22" s="16"/>
      <c r="I22" s="17"/>
      <c r="J22"/>
      <c r="K22"/>
      <c r="M22" s="12"/>
      <c r="N22" s="12"/>
      <c r="O22"/>
      <c r="P22"/>
      <c r="Q22"/>
      <c r="R22" s="12" t="e">
        <f t="shared" si="2"/>
        <v>#DIV/0!</v>
      </c>
      <c r="S22" s="13" t="e">
        <f t="shared" si="3"/>
        <v>#DIV/0!</v>
      </c>
      <c r="U22"/>
      <c r="V22"/>
      <c r="W22" s="13" t="e">
        <f t="shared" si="4"/>
        <v>#DIV/0!</v>
      </c>
    </row>
    <row r="23" spans="1:23" ht="15" customHeight="1" x14ac:dyDescent="0.25">
      <c r="A23">
        <v>15</v>
      </c>
      <c r="B23">
        <v>3</v>
      </c>
      <c r="C23">
        <v>2</v>
      </c>
      <c r="D23">
        <f t="shared" si="0"/>
        <v>0</v>
      </c>
      <c r="E23">
        <f t="shared" si="1"/>
        <v>0</v>
      </c>
      <c r="F23"/>
      <c r="G23"/>
      <c r="H23" s="16"/>
      <c r="I23" s="17"/>
      <c r="J23"/>
      <c r="K23"/>
      <c r="M23" s="12"/>
      <c r="N23" s="12"/>
      <c r="O23"/>
      <c r="P23"/>
      <c r="Q23"/>
      <c r="R23" s="12" t="e">
        <f t="shared" si="2"/>
        <v>#DIV/0!</v>
      </c>
      <c r="S23" s="13" t="e">
        <f t="shared" si="3"/>
        <v>#DIV/0!</v>
      </c>
      <c r="U23"/>
      <c r="V23"/>
      <c r="W23" s="13" t="e">
        <f t="shared" si="4"/>
        <v>#DIV/0!</v>
      </c>
    </row>
    <row r="24" spans="1:23" ht="15" customHeight="1" x14ac:dyDescent="0.25">
      <c r="A24">
        <v>15</v>
      </c>
      <c r="B24">
        <v>3</v>
      </c>
      <c r="C24">
        <v>3</v>
      </c>
      <c r="D24">
        <f t="shared" si="0"/>
        <v>0</v>
      </c>
      <c r="E24">
        <f t="shared" si="1"/>
        <v>0</v>
      </c>
      <c r="F24"/>
      <c r="G24"/>
      <c r="H24" s="16"/>
      <c r="I24" s="17"/>
      <c r="J24"/>
      <c r="K24"/>
      <c r="M24" s="12"/>
      <c r="N24" s="12"/>
      <c r="O24"/>
      <c r="P24"/>
      <c r="Q24"/>
      <c r="R24" s="12" t="e">
        <f t="shared" si="2"/>
        <v>#DIV/0!</v>
      </c>
      <c r="S24" s="13" t="e">
        <f t="shared" si="3"/>
        <v>#DIV/0!</v>
      </c>
      <c r="U24"/>
      <c r="V24"/>
      <c r="W24" s="13" t="e">
        <f t="shared" si="4"/>
        <v>#DIV/0!</v>
      </c>
    </row>
    <row r="25" spans="1:23" ht="15" customHeight="1" x14ac:dyDescent="0.25">
      <c r="A25">
        <v>15</v>
      </c>
      <c r="B25">
        <v>3</v>
      </c>
      <c r="C25">
        <v>4</v>
      </c>
      <c r="D25">
        <f t="shared" si="0"/>
        <v>0</v>
      </c>
      <c r="E25">
        <f t="shared" si="1"/>
        <v>0</v>
      </c>
      <c r="F25"/>
      <c r="G25"/>
      <c r="H25" s="16"/>
      <c r="I25" s="17"/>
      <c r="J25"/>
      <c r="K25"/>
      <c r="M25" s="12"/>
      <c r="N25" s="12"/>
      <c r="O25"/>
      <c r="P25"/>
      <c r="Q25"/>
      <c r="R25" s="12" t="e">
        <f t="shared" si="2"/>
        <v>#DIV/0!</v>
      </c>
      <c r="S25" s="13" t="e">
        <f t="shared" si="3"/>
        <v>#DIV/0!</v>
      </c>
      <c r="U25"/>
      <c r="V25"/>
      <c r="W25" s="13" t="e">
        <f t="shared" si="4"/>
        <v>#DIV/0!</v>
      </c>
    </row>
    <row r="26" spans="1:23" ht="15" customHeight="1" x14ac:dyDescent="0.25">
      <c r="A26">
        <v>15</v>
      </c>
      <c r="B26">
        <v>3</v>
      </c>
      <c r="C26">
        <v>5</v>
      </c>
      <c r="D26">
        <f t="shared" si="0"/>
        <v>0</v>
      </c>
      <c r="E26">
        <f t="shared" si="1"/>
        <v>0</v>
      </c>
      <c r="F26"/>
      <c r="G26"/>
      <c r="H26" s="16"/>
      <c r="I26" s="17"/>
      <c r="J26"/>
      <c r="K26"/>
      <c r="M26" s="12"/>
      <c r="N26" s="12"/>
      <c r="O26"/>
      <c r="P26"/>
      <c r="Q26"/>
      <c r="R26" s="12" t="e">
        <f t="shared" si="2"/>
        <v>#DIV/0!</v>
      </c>
      <c r="S26" s="13" t="e">
        <f t="shared" si="3"/>
        <v>#DIV/0!</v>
      </c>
      <c r="U26"/>
      <c r="V26"/>
      <c r="W26" s="13" t="e">
        <f t="shared" si="4"/>
        <v>#DIV/0!</v>
      </c>
    </row>
    <row r="27" spans="1:23" ht="15" customHeight="1" x14ac:dyDescent="0.25">
      <c r="A27">
        <v>15</v>
      </c>
      <c r="B27">
        <v>3</v>
      </c>
      <c r="C27">
        <v>6</v>
      </c>
      <c r="D27">
        <f t="shared" si="0"/>
        <v>0</v>
      </c>
      <c r="E27">
        <f t="shared" si="1"/>
        <v>0</v>
      </c>
      <c r="F27"/>
      <c r="G27"/>
      <c r="H27" s="16"/>
      <c r="I27" s="17"/>
      <c r="J27"/>
      <c r="K27"/>
      <c r="M27" s="12"/>
      <c r="N27" s="12"/>
      <c r="O27"/>
      <c r="P27"/>
      <c r="Q27"/>
      <c r="R27" s="12" t="e">
        <f t="shared" si="2"/>
        <v>#DIV/0!</v>
      </c>
      <c r="S27" s="13" t="e">
        <f t="shared" si="3"/>
        <v>#DIV/0!</v>
      </c>
      <c r="U27"/>
      <c r="V27"/>
      <c r="W27" s="13" t="e">
        <f t="shared" si="4"/>
        <v>#DIV/0!</v>
      </c>
    </row>
    <row r="28" spans="1:23" ht="15" customHeight="1" x14ac:dyDescent="0.25">
      <c r="A28">
        <v>15</v>
      </c>
      <c r="B28">
        <v>3</v>
      </c>
      <c r="C28">
        <v>7</v>
      </c>
      <c r="D28">
        <f t="shared" si="0"/>
        <v>0</v>
      </c>
      <c r="E28">
        <f t="shared" si="1"/>
        <v>0</v>
      </c>
      <c r="F28"/>
      <c r="G28"/>
      <c r="H28" s="16"/>
      <c r="I28" s="17"/>
      <c r="J28"/>
      <c r="K28"/>
      <c r="M28" s="12"/>
      <c r="N28" s="12"/>
      <c r="O28" s="7"/>
      <c r="P28"/>
      <c r="Q28"/>
      <c r="R28" s="12">
        <v>0.27149884840302918</v>
      </c>
      <c r="S28" s="13" t="e">
        <f t="shared" si="3"/>
        <v>#DIV/0!</v>
      </c>
      <c r="U28"/>
      <c r="V28"/>
      <c r="W28" s="13" t="e">
        <f t="shared" si="4"/>
        <v>#DIV/0!</v>
      </c>
    </row>
    <row r="29" spans="1:23" ht="15" customHeight="1" x14ac:dyDescent="0.25">
      <c r="A29">
        <v>15</v>
      </c>
      <c r="B29">
        <v>3</v>
      </c>
      <c r="C29">
        <v>8</v>
      </c>
      <c r="D29">
        <f t="shared" si="0"/>
        <v>0</v>
      </c>
      <c r="E29">
        <f t="shared" si="1"/>
        <v>0</v>
      </c>
      <c r="F29"/>
      <c r="G29"/>
      <c r="H29" s="16"/>
      <c r="I29" s="17"/>
      <c r="J29"/>
      <c r="K29"/>
      <c r="M29" s="12"/>
      <c r="N29" s="12"/>
      <c r="O29" s="7"/>
      <c r="P29"/>
      <c r="Q29"/>
      <c r="R29" s="12" t="e">
        <f t="shared" ref="R29:R61" si="5">(Q29-G29)/G29</f>
        <v>#DIV/0!</v>
      </c>
      <c r="S29" s="13" t="e">
        <f t="shared" si="3"/>
        <v>#DIV/0!</v>
      </c>
      <c r="U29"/>
      <c r="V29"/>
      <c r="W29" s="13" t="e">
        <f t="shared" si="4"/>
        <v>#DIV/0!</v>
      </c>
    </row>
    <row r="30" spans="1:23" ht="15" customHeight="1" x14ac:dyDescent="0.25">
      <c r="A30">
        <v>15</v>
      </c>
      <c r="B30">
        <v>3</v>
      </c>
      <c r="C30">
        <v>9</v>
      </c>
      <c r="D30">
        <f t="shared" si="0"/>
        <v>0</v>
      </c>
      <c r="E30">
        <f t="shared" si="1"/>
        <v>0</v>
      </c>
      <c r="F30"/>
      <c r="G30"/>
      <c r="H30" s="16"/>
      <c r="I30" s="17"/>
      <c r="J30"/>
      <c r="K30"/>
      <c r="M30" s="12"/>
      <c r="N30" s="12"/>
      <c r="O30"/>
      <c r="P30"/>
      <c r="Q30"/>
      <c r="R30" s="12" t="e">
        <f t="shared" si="5"/>
        <v>#DIV/0!</v>
      </c>
      <c r="S30" s="13" t="e">
        <f t="shared" si="3"/>
        <v>#DIV/0!</v>
      </c>
      <c r="U30"/>
      <c r="V30"/>
      <c r="W30" s="13" t="e">
        <f t="shared" si="4"/>
        <v>#DIV/0!</v>
      </c>
    </row>
    <row r="31" spans="1:23" ht="15" customHeight="1" x14ac:dyDescent="0.25">
      <c r="A31">
        <v>15</v>
      </c>
      <c r="B31">
        <v>3</v>
      </c>
      <c r="C31">
        <v>10</v>
      </c>
      <c r="D31">
        <f t="shared" si="0"/>
        <v>0</v>
      </c>
      <c r="E31">
        <f t="shared" si="1"/>
        <v>0</v>
      </c>
      <c r="F31"/>
      <c r="G31"/>
      <c r="H31" s="16"/>
      <c r="I31" s="17"/>
      <c r="J31"/>
      <c r="K31"/>
      <c r="M31" s="12"/>
      <c r="N31" s="12"/>
      <c r="O31"/>
      <c r="P31"/>
      <c r="Q31"/>
      <c r="R31" s="12" t="e">
        <f t="shared" si="5"/>
        <v>#DIV/0!</v>
      </c>
      <c r="S31" s="13" t="e">
        <f t="shared" si="3"/>
        <v>#DIV/0!</v>
      </c>
      <c r="U31"/>
      <c r="V31"/>
      <c r="W31" s="13" t="e">
        <f t="shared" si="4"/>
        <v>#DIV/0!</v>
      </c>
    </row>
    <row r="32" spans="1:23" ht="15" customHeight="1" x14ac:dyDescent="0.25">
      <c r="A32">
        <v>9</v>
      </c>
      <c r="B32">
        <v>5</v>
      </c>
      <c r="C32">
        <v>1</v>
      </c>
      <c r="D32">
        <f t="shared" si="0"/>
        <v>0</v>
      </c>
      <c r="E32">
        <f t="shared" si="1"/>
        <v>0</v>
      </c>
      <c r="F32"/>
      <c r="G32"/>
      <c r="H32" s="16"/>
      <c r="I32" s="17"/>
      <c r="J32"/>
      <c r="K32"/>
      <c r="M32" s="12"/>
      <c r="N32" s="12"/>
      <c r="O32"/>
      <c r="P32"/>
      <c r="Q32"/>
      <c r="R32" s="12" t="e">
        <f t="shared" si="5"/>
        <v>#DIV/0!</v>
      </c>
      <c r="S32" s="13" t="e">
        <f t="shared" si="3"/>
        <v>#DIV/0!</v>
      </c>
      <c r="U32"/>
      <c r="V32"/>
      <c r="W32" s="13" t="e">
        <f t="shared" si="4"/>
        <v>#DIV/0!</v>
      </c>
    </row>
    <row r="33" spans="1:23" ht="15" customHeight="1" x14ac:dyDescent="0.25">
      <c r="A33">
        <v>9</v>
      </c>
      <c r="B33">
        <v>5</v>
      </c>
      <c r="C33">
        <v>2</v>
      </c>
      <c r="D33">
        <f t="shared" si="0"/>
        <v>0</v>
      </c>
      <c r="E33">
        <f t="shared" si="1"/>
        <v>0</v>
      </c>
      <c r="F33"/>
      <c r="G33"/>
      <c r="H33" s="16"/>
      <c r="I33" s="17"/>
      <c r="J33"/>
      <c r="K33"/>
      <c r="M33" s="12"/>
      <c r="N33" s="12"/>
      <c r="O33"/>
      <c r="P33"/>
      <c r="Q33"/>
      <c r="R33" s="12" t="e">
        <f t="shared" si="5"/>
        <v>#DIV/0!</v>
      </c>
      <c r="S33" s="13" t="e">
        <f t="shared" si="3"/>
        <v>#DIV/0!</v>
      </c>
      <c r="U33"/>
      <c r="V33"/>
      <c r="W33" s="13" t="e">
        <f t="shared" si="4"/>
        <v>#DIV/0!</v>
      </c>
    </row>
    <row r="34" spans="1:23" ht="15" customHeight="1" x14ac:dyDescent="0.25">
      <c r="A34">
        <v>9</v>
      </c>
      <c r="B34">
        <v>5</v>
      </c>
      <c r="C34">
        <v>3</v>
      </c>
      <c r="D34">
        <f t="shared" ref="D34:D61" si="6">E34/60</f>
        <v>0</v>
      </c>
      <c r="E34">
        <f t="shared" ref="E34:E61" si="7">F34/1000</f>
        <v>0</v>
      </c>
      <c r="F34"/>
      <c r="G34"/>
      <c r="H34" s="16"/>
      <c r="I34" s="17"/>
      <c r="J34"/>
      <c r="K34"/>
      <c r="M34" s="12"/>
      <c r="N34" s="12"/>
      <c r="O34"/>
      <c r="P34"/>
      <c r="Q34"/>
      <c r="R34" s="12" t="e">
        <f t="shared" si="5"/>
        <v>#DIV/0!</v>
      </c>
      <c r="S34" s="13" t="e">
        <f t="shared" ref="S34:S61" si="8">ROUND((Q34-K34)/K34,5)</f>
        <v>#DIV/0!</v>
      </c>
      <c r="U34"/>
      <c r="V34"/>
      <c r="W34" s="13" t="e">
        <f t="shared" ref="W34:W61" si="9">ROUND((V34-U34)/U34,5)</f>
        <v>#DIV/0!</v>
      </c>
    </row>
    <row r="35" spans="1:23" ht="15" customHeight="1" x14ac:dyDescent="0.25">
      <c r="A35">
        <v>9</v>
      </c>
      <c r="B35">
        <v>5</v>
      </c>
      <c r="C35">
        <v>4</v>
      </c>
      <c r="D35">
        <f t="shared" si="6"/>
        <v>0</v>
      </c>
      <c r="E35">
        <f t="shared" si="7"/>
        <v>0</v>
      </c>
      <c r="F35"/>
      <c r="G35"/>
      <c r="H35" s="16"/>
      <c r="I35" s="17"/>
      <c r="J35"/>
      <c r="K35"/>
      <c r="M35" s="12"/>
      <c r="N35" s="12"/>
      <c r="O35"/>
      <c r="P35"/>
      <c r="Q35"/>
      <c r="R35" s="12" t="e">
        <f t="shared" si="5"/>
        <v>#DIV/0!</v>
      </c>
      <c r="S35" s="13" t="e">
        <f t="shared" si="8"/>
        <v>#DIV/0!</v>
      </c>
      <c r="U35"/>
      <c r="V35"/>
      <c r="W35" s="13" t="e">
        <f t="shared" si="9"/>
        <v>#DIV/0!</v>
      </c>
    </row>
    <row r="36" spans="1:23" ht="15" customHeight="1" x14ac:dyDescent="0.25">
      <c r="A36">
        <v>9</v>
      </c>
      <c r="B36">
        <v>5</v>
      </c>
      <c r="C36">
        <v>5</v>
      </c>
      <c r="D36">
        <f t="shared" si="6"/>
        <v>0</v>
      </c>
      <c r="E36">
        <f t="shared" si="7"/>
        <v>0</v>
      </c>
      <c r="F36"/>
      <c r="G36"/>
      <c r="H36" s="16"/>
      <c r="I36" s="17"/>
      <c r="J36"/>
      <c r="K36"/>
      <c r="M36" s="12"/>
      <c r="N36" s="12"/>
      <c r="O36"/>
      <c r="P36"/>
      <c r="Q36"/>
      <c r="R36" s="12" t="e">
        <f t="shared" si="5"/>
        <v>#DIV/0!</v>
      </c>
      <c r="S36" s="13" t="e">
        <f t="shared" si="8"/>
        <v>#DIV/0!</v>
      </c>
      <c r="U36"/>
      <c r="V36"/>
      <c r="W36" s="13" t="e">
        <f t="shared" si="9"/>
        <v>#DIV/0!</v>
      </c>
    </row>
    <row r="37" spans="1:23" ht="15" customHeight="1" x14ac:dyDescent="0.25">
      <c r="A37">
        <v>9</v>
      </c>
      <c r="B37">
        <v>5</v>
      </c>
      <c r="C37">
        <v>6</v>
      </c>
      <c r="D37">
        <f t="shared" si="6"/>
        <v>0</v>
      </c>
      <c r="E37">
        <f t="shared" si="7"/>
        <v>0</v>
      </c>
      <c r="F37"/>
      <c r="G37"/>
      <c r="H37" s="16"/>
      <c r="I37" s="17"/>
      <c r="J37"/>
      <c r="K37"/>
      <c r="M37" s="12"/>
      <c r="N37" s="12"/>
      <c r="O37"/>
      <c r="P37"/>
      <c r="Q37"/>
      <c r="R37" s="12" t="e">
        <f t="shared" si="5"/>
        <v>#DIV/0!</v>
      </c>
      <c r="S37" s="13" t="e">
        <f t="shared" si="8"/>
        <v>#DIV/0!</v>
      </c>
      <c r="U37"/>
      <c r="V37"/>
      <c r="W37" s="13" t="e">
        <f t="shared" si="9"/>
        <v>#DIV/0!</v>
      </c>
    </row>
    <row r="38" spans="1:23" ht="15" customHeight="1" x14ac:dyDescent="0.25">
      <c r="A38">
        <v>9</v>
      </c>
      <c r="B38">
        <v>5</v>
      </c>
      <c r="C38">
        <v>7</v>
      </c>
      <c r="D38">
        <f t="shared" si="6"/>
        <v>0</v>
      </c>
      <c r="E38">
        <f t="shared" si="7"/>
        <v>0</v>
      </c>
      <c r="F38"/>
      <c r="G38"/>
      <c r="H38" s="16"/>
      <c r="I38" s="17"/>
      <c r="J38"/>
      <c r="K38"/>
      <c r="M38" s="12"/>
      <c r="N38" s="12"/>
      <c r="O38"/>
      <c r="P38"/>
      <c r="Q38"/>
      <c r="R38" s="12" t="e">
        <f t="shared" si="5"/>
        <v>#DIV/0!</v>
      </c>
      <c r="S38" s="13" t="e">
        <f t="shared" si="8"/>
        <v>#DIV/0!</v>
      </c>
      <c r="U38"/>
      <c r="V38"/>
      <c r="W38" s="13" t="e">
        <f t="shared" si="9"/>
        <v>#DIV/0!</v>
      </c>
    </row>
    <row r="39" spans="1:23" ht="15" customHeight="1" x14ac:dyDescent="0.25">
      <c r="A39">
        <v>9</v>
      </c>
      <c r="B39">
        <v>5</v>
      </c>
      <c r="C39">
        <v>8</v>
      </c>
      <c r="D39">
        <f t="shared" si="6"/>
        <v>0</v>
      </c>
      <c r="E39">
        <f t="shared" si="7"/>
        <v>0</v>
      </c>
      <c r="F39"/>
      <c r="G39"/>
      <c r="H39" s="16"/>
      <c r="I39" s="17"/>
      <c r="J39"/>
      <c r="K39"/>
      <c r="M39" s="12"/>
      <c r="N39" s="12"/>
      <c r="O39"/>
      <c r="P39"/>
      <c r="Q39"/>
      <c r="R39" s="12" t="e">
        <f t="shared" si="5"/>
        <v>#DIV/0!</v>
      </c>
      <c r="S39" s="13" t="e">
        <f t="shared" si="8"/>
        <v>#DIV/0!</v>
      </c>
      <c r="U39"/>
      <c r="V39"/>
      <c r="W39" s="13" t="e">
        <f t="shared" si="9"/>
        <v>#DIV/0!</v>
      </c>
    </row>
    <row r="40" spans="1:23" x14ac:dyDescent="0.25">
      <c r="A40">
        <v>9</v>
      </c>
      <c r="B40">
        <v>5</v>
      </c>
      <c r="C40">
        <v>9</v>
      </c>
      <c r="D40">
        <f t="shared" si="6"/>
        <v>0</v>
      </c>
      <c r="E40">
        <f t="shared" si="7"/>
        <v>0</v>
      </c>
      <c r="F40"/>
      <c r="G40"/>
      <c r="H40" s="16"/>
      <c r="I40" s="17"/>
      <c r="J40"/>
      <c r="K40"/>
      <c r="M40" s="12"/>
      <c r="N40" s="12"/>
      <c r="O40"/>
      <c r="P40"/>
      <c r="Q40"/>
      <c r="R40" s="12" t="e">
        <f t="shared" si="5"/>
        <v>#DIV/0!</v>
      </c>
      <c r="S40" s="13" t="e">
        <f t="shared" si="8"/>
        <v>#DIV/0!</v>
      </c>
      <c r="U40"/>
      <c r="V40"/>
      <c r="W40" s="13" t="e">
        <f t="shared" si="9"/>
        <v>#DIV/0!</v>
      </c>
    </row>
    <row r="41" spans="1:23" x14ac:dyDescent="0.25">
      <c r="A41">
        <v>9</v>
      </c>
      <c r="B41">
        <v>5</v>
      </c>
      <c r="C41">
        <v>10</v>
      </c>
      <c r="D41">
        <f t="shared" si="6"/>
        <v>0</v>
      </c>
      <c r="E41">
        <f t="shared" si="7"/>
        <v>0</v>
      </c>
      <c r="F41"/>
      <c r="G41"/>
      <c r="H41" s="16"/>
      <c r="I41" s="17"/>
      <c r="J41"/>
      <c r="K41"/>
      <c r="M41" s="12"/>
      <c r="N41" s="12"/>
      <c r="O41"/>
      <c r="P41"/>
      <c r="Q41"/>
      <c r="R41" s="12" t="e">
        <f t="shared" si="5"/>
        <v>#DIV/0!</v>
      </c>
      <c r="S41" s="13" t="e">
        <f t="shared" si="8"/>
        <v>#DIV/0!</v>
      </c>
      <c r="U41"/>
      <c r="V41"/>
      <c r="W41" s="13" t="e">
        <f t="shared" si="9"/>
        <v>#DIV/0!</v>
      </c>
    </row>
    <row r="42" spans="1:23" x14ac:dyDescent="0.25">
      <c r="A42">
        <v>12</v>
      </c>
      <c r="B42">
        <v>5</v>
      </c>
      <c r="C42">
        <v>1</v>
      </c>
      <c r="D42">
        <f t="shared" si="6"/>
        <v>0</v>
      </c>
      <c r="E42">
        <f t="shared" si="7"/>
        <v>0</v>
      </c>
      <c r="F42"/>
      <c r="G42"/>
      <c r="H42" s="16"/>
      <c r="I42" s="17"/>
      <c r="J42"/>
      <c r="K42"/>
      <c r="M42" s="12"/>
      <c r="N42" s="12"/>
      <c r="O42"/>
      <c r="P42"/>
      <c r="Q42"/>
      <c r="R42" s="12" t="e">
        <f t="shared" si="5"/>
        <v>#DIV/0!</v>
      </c>
      <c r="S42" s="13" t="e">
        <f t="shared" si="8"/>
        <v>#DIV/0!</v>
      </c>
      <c r="U42"/>
      <c r="V42"/>
      <c r="W42" s="13" t="e">
        <f t="shared" si="9"/>
        <v>#DIV/0!</v>
      </c>
    </row>
    <row r="43" spans="1:23" x14ac:dyDescent="0.25">
      <c r="A43">
        <v>12</v>
      </c>
      <c r="B43">
        <v>5</v>
      </c>
      <c r="C43">
        <v>2</v>
      </c>
      <c r="D43">
        <f t="shared" si="6"/>
        <v>0</v>
      </c>
      <c r="E43">
        <f t="shared" si="7"/>
        <v>0</v>
      </c>
      <c r="F43"/>
      <c r="G43"/>
      <c r="H43" s="16"/>
      <c r="I43" s="17"/>
      <c r="J43"/>
      <c r="K43"/>
      <c r="M43" s="12"/>
      <c r="N43" s="12"/>
      <c r="O43"/>
      <c r="P43"/>
      <c r="Q43"/>
      <c r="R43" s="12" t="e">
        <f t="shared" si="5"/>
        <v>#DIV/0!</v>
      </c>
      <c r="S43" s="13" t="e">
        <f t="shared" si="8"/>
        <v>#DIV/0!</v>
      </c>
      <c r="U43"/>
      <c r="V43"/>
      <c r="W43" s="13" t="e">
        <f t="shared" si="9"/>
        <v>#DIV/0!</v>
      </c>
    </row>
    <row r="44" spans="1:23" x14ac:dyDescent="0.25">
      <c r="A44">
        <v>12</v>
      </c>
      <c r="B44">
        <v>5</v>
      </c>
      <c r="C44">
        <v>3</v>
      </c>
      <c r="D44">
        <f t="shared" si="6"/>
        <v>0</v>
      </c>
      <c r="E44">
        <f t="shared" si="7"/>
        <v>0</v>
      </c>
      <c r="F44"/>
      <c r="G44"/>
      <c r="H44" s="16"/>
      <c r="I44" s="17"/>
      <c r="J44"/>
      <c r="K44"/>
      <c r="M44" s="12"/>
      <c r="N44" s="12"/>
      <c r="O44"/>
      <c r="P44"/>
      <c r="Q44"/>
      <c r="R44" s="12" t="e">
        <f t="shared" si="5"/>
        <v>#DIV/0!</v>
      </c>
      <c r="S44" s="13" t="e">
        <f t="shared" si="8"/>
        <v>#DIV/0!</v>
      </c>
      <c r="U44"/>
      <c r="V44"/>
      <c r="W44" s="13" t="e">
        <f t="shared" si="9"/>
        <v>#DIV/0!</v>
      </c>
    </row>
    <row r="45" spans="1:23" x14ac:dyDescent="0.25">
      <c r="A45">
        <v>12</v>
      </c>
      <c r="B45">
        <v>5</v>
      </c>
      <c r="C45">
        <v>4</v>
      </c>
      <c r="D45">
        <f t="shared" si="6"/>
        <v>0</v>
      </c>
      <c r="E45">
        <f t="shared" si="7"/>
        <v>0</v>
      </c>
      <c r="F45"/>
      <c r="G45"/>
      <c r="H45" s="16"/>
      <c r="I45" s="17"/>
      <c r="J45"/>
      <c r="K45"/>
      <c r="M45" s="12"/>
      <c r="N45" s="12"/>
      <c r="O45"/>
      <c r="P45"/>
      <c r="Q45"/>
      <c r="R45" s="12" t="e">
        <f t="shared" si="5"/>
        <v>#DIV/0!</v>
      </c>
      <c r="S45" s="13" t="e">
        <f t="shared" si="8"/>
        <v>#DIV/0!</v>
      </c>
      <c r="W45" s="13" t="e">
        <f t="shared" si="9"/>
        <v>#DIV/0!</v>
      </c>
    </row>
    <row r="46" spans="1:23" x14ac:dyDescent="0.25">
      <c r="A46">
        <v>12</v>
      </c>
      <c r="B46">
        <v>5</v>
      </c>
      <c r="C46">
        <v>5</v>
      </c>
      <c r="D46">
        <f t="shared" si="6"/>
        <v>0</v>
      </c>
      <c r="E46">
        <f t="shared" si="7"/>
        <v>0</v>
      </c>
      <c r="F46"/>
      <c r="G46"/>
      <c r="H46" s="16"/>
      <c r="I46" s="17"/>
      <c r="J46"/>
      <c r="K46"/>
      <c r="M46" s="12"/>
      <c r="N46" s="12"/>
      <c r="O46"/>
      <c r="P46"/>
      <c r="Q46"/>
      <c r="R46" s="12" t="e">
        <f t="shared" si="5"/>
        <v>#DIV/0!</v>
      </c>
      <c r="S46" s="13" t="e">
        <f t="shared" si="8"/>
        <v>#DIV/0!</v>
      </c>
      <c r="W46" s="13" t="e">
        <f t="shared" si="9"/>
        <v>#DIV/0!</v>
      </c>
    </row>
    <row r="47" spans="1:23" x14ac:dyDescent="0.25">
      <c r="A47">
        <v>12</v>
      </c>
      <c r="B47">
        <v>5</v>
      </c>
      <c r="C47">
        <v>6</v>
      </c>
      <c r="D47">
        <f t="shared" si="6"/>
        <v>0</v>
      </c>
      <c r="E47">
        <f t="shared" si="7"/>
        <v>0</v>
      </c>
      <c r="F47"/>
      <c r="G47"/>
      <c r="H47" s="16"/>
      <c r="I47" s="17"/>
      <c r="J47"/>
      <c r="K47"/>
      <c r="M47" s="12"/>
      <c r="N47" s="12"/>
      <c r="O47"/>
      <c r="P47"/>
      <c r="Q47"/>
      <c r="R47" s="12" t="e">
        <f t="shared" si="5"/>
        <v>#DIV/0!</v>
      </c>
      <c r="S47" s="13" t="e">
        <f t="shared" si="8"/>
        <v>#DIV/0!</v>
      </c>
      <c r="W47" s="13" t="e">
        <f t="shared" si="9"/>
        <v>#DIV/0!</v>
      </c>
    </row>
    <row r="48" spans="1:23" x14ac:dyDescent="0.25">
      <c r="A48">
        <v>12</v>
      </c>
      <c r="B48">
        <v>5</v>
      </c>
      <c r="C48">
        <v>7</v>
      </c>
      <c r="D48">
        <f t="shared" si="6"/>
        <v>0</v>
      </c>
      <c r="E48">
        <f t="shared" si="7"/>
        <v>0</v>
      </c>
      <c r="F48"/>
      <c r="G48"/>
      <c r="H48" s="16"/>
      <c r="I48" s="17"/>
      <c r="J48"/>
      <c r="K48"/>
      <c r="M48" s="12"/>
      <c r="N48" s="12"/>
      <c r="O48"/>
      <c r="P48"/>
      <c r="Q48"/>
      <c r="R48" s="12" t="e">
        <f t="shared" si="5"/>
        <v>#DIV/0!</v>
      </c>
      <c r="S48" s="13" t="e">
        <f t="shared" si="8"/>
        <v>#DIV/0!</v>
      </c>
      <c r="W48" s="13" t="e">
        <f t="shared" si="9"/>
        <v>#DIV/0!</v>
      </c>
    </row>
    <row r="49" spans="1:23" x14ac:dyDescent="0.25">
      <c r="A49">
        <v>12</v>
      </c>
      <c r="B49">
        <v>5</v>
      </c>
      <c r="C49">
        <v>8</v>
      </c>
      <c r="D49">
        <f t="shared" si="6"/>
        <v>0</v>
      </c>
      <c r="E49">
        <f t="shared" si="7"/>
        <v>0</v>
      </c>
      <c r="F49"/>
      <c r="G49"/>
      <c r="H49" s="16"/>
      <c r="I49" s="17"/>
      <c r="J49"/>
      <c r="K49"/>
      <c r="M49" s="12"/>
      <c r="N49" s="12"/>
      <c r="O49"/>
      <c r="P49"/>
      <c r="Q49"/>
      <c r="R49" s="12" t="e">
        <f t="shared" si="5"/>
        <v>#DIV/0!</v>
      </c>
      <c r="S49" s="13" t="e">
        <f t="shared" si="8"/>
        <v>#DIV/0!</v>
      </c>
      <c r="W49" s="13" t="e">
        <f t="shared" si="9"/>
        <v>#DIV/0!</v>
      </c>
    </row>
    <row r="50" spans="1:23" x14ac:dyDescent="0.25">
      <c r="A50">
        <v>12</v>
      </c>
      <c r="B50">
        <v>5</v>
      </c>
      <c r="C50">
        <v>9</v>
      </c>
      <c r="D50">
        <f t="shared" si="6"/>
        <v>0</v>
      </c>
      <c r="E50">
        <f t="shared" si="7"/>
        <v>0</v>
      </c>
      <c r="F50"/>
      <c r="G50"/>
      <c r="H50" s="16"/>
      <c r="I50" s="17"/>
      <c r="J50"/>
      <c r="K50"/>
      <c r="M50" s="12"/>
      <c r="N50" s="12"/>
      <c r="O50"/>
      <c r="P50"/>
      <c r="Q50"/>
      <c r="R50" s="12" t="e">
        <f t="shared" si="5"/>
        <v>#DIV/0!</v>
      </c>
      <c r="S50" s="13" t="e">
        <f t="shared" si="8"/>
        <v>#DIV/0!</v>
      </c>
      <c r="W50" s="13" t="e">
        <f t="shared" si="9"/>
        <v>#DIV/0!</v>
      </c>
    </row>
    <row r="51" spans="1:23" x14ac:dyDescent="0.25">
      <c r="A51">
        <v>12</v>
      </c>
      <c r="B51">
        <v>5</v>
      </c>
      <c r="C51">
        <v>10</v>
      </c>
      <c r="D51">
        <f t="shared" si="6"/>
        <v>0</v>
      </c>
      <c r="E51">
        <f t="shared" si="7"/>
        <v>0</v>
      </c>
      <c r="F51"/>
      <c r="G51"/>
      <c r="H51" s="16"/>
      <c r="I51" s="17"/>
      <c r="J51"/>
      <c r="K51"/>
      <c r="M51" s="12"/>
      <c r="N51" s="12"/>
      <c r="O51"/>
      <c r="P51"/>
      <c r="Q51"/>
      <c r="R51" s="12" t="e">
        <f t="shared" si="5"/>
        <v>#DIV/0!</v>
      </c>
      <c r="S51" s="13" t="e">
        <f t="shared" si="8"/>
        <v>#DIV/0!</v>
      </c>
      <c r="W51" s="13" t="e">
        <f t="shared" si="9"/>
        <v>#DIV/0!</v>
      </c>
    </row>
    <row r="52" spans="1:23" x14ac:dyDescent="0.25">
      <c r="A52">
        <v>15</v>
      </c>
      <c r="B52">
        <v>5</v>
      </c>
      <c r="C52">
        <v>1</v>
      </c>
      <c r="D52">
        <f t="shared" si="6"/>
        <v>0</v>
      </c>
      <c r="E52">
        <f t="shared" si="7"/>
        <v>0</v>
      </c>
      <c r="F52"/>
      <c r="G52"/>
      <c r="H52" s="16"/>
      <c r="I52" s="17"/>
      <c r="J52"/>
      <c r="K52"/>
      <c r="M52" s="12"/>
      <c r="N52" s="12"/>
      <c r="O52"/>
      <c r="P52"/>
      <c r="Q52"/>
      <c r="R52" s="12" t="e">
        <f t="shared" si="5"/>
        <v>#DIV/0!</v>
      </c>
      <c r="S52" s="13" t="e">
        <f t="shared" si="8"/>
        <v>#DIV/0!</v>
      </c>
      <c r="W52" s="13" t="e">
        <f t="shared" si="9"/>
        <v>#DIV/0!</v>
      </c>
    </row>
    <row r="53" spans="1:23" x14ac:dyDescent="0.25">
      <c r="A53">
        <v>15</v>
      </c>
      <c r="B53">
        <v>5</v>
      </c>
      <c r="C53">
        <v>2</v>
      </c>
      <c r="D53">
        <f t="shared" si="6"/>
        <v>0</v>
      </c>
      <c r="E53">
        <f t="shared" si="7"/>
        <v>0</v>
      </c>
      <c r="F53"/>
      <c r="G53"/>
      <c r="H53" s="16"/>
      <c r="I53" s="17"/>
      <c r="J53"/>
      <c r="K53"/>
      <c r="M53" s="12"/>
      <c r="N53" s="12"/>
      <c r="O53"/>
      <c r="P53"/>
      <c r="Q53"/>
      <c r="R53" s="12" t="e">
        <f t="shared" si="5"/>
        <v>#DIV/0!</v>
      </c>
      <c r="S53" s="13" t="e">
        <f t="shared" si="8"/>
        <v>#DIV/0!</v>
      </c>
      <c r="W53" s="13" t="e">
        <f t="shared" si="9"/>
        <v>#DIV/0!</v>
      </c>
    </row>
    <row r="54" spans="1:23" x14ac:dyDescent="0.25">
      <c r="A54">
        <v>15</v>
      </c>
      <c r="B54">
        <v>5</v>
      </c>
      <c r="C54">
        <v>3</v>
      </c>
      <c r="D54">
        <f t="shared" si="6"/>
        <v>0</v>
      </c>
      <c r="E54">
        <f t="shared" si="7"/>
        <v>0</v>
      </c>
      <c r="F54"/>
      <c r="G54"/>
      <c r="H54" s="16"/>
      <c r="I54" s="17"/>
      <c r="J54"/>
      <c r="K54"/>
      <c r="M54" s="12"/>
      <c r="N54" s="12"/>
      <c r="O54"/>
      <c r="P54"/>
      <c r="Q54"/>
      <c r="R54" s="12" t="e">
        <f t="shared" si="5"/>
        <v>#DIV/0!</v>
      </c>
      <c r="S54" s="13" t="e">
        <f t="shared" si="8"/>
        <v>#DIV/0!</v>
      </c>
      <c r="W54" s="13" t="e">
        <f t="shared" si="9"/>
        <v>#DIV/0!</v>
      </c>
    </row>
    <row r="55" spans="1:23" x14ac:dyDescent="0.25">
      <c r="A55">
        <v>15</v>
      </c>
      <c r="B55">
        <v>5</v>
      </c>
      <c r="C55">
        <v>4</v>
      </c>
      <c r="D55">
        <f t="shared" si="6"/>
        <v>0</v>
      </c>
      <c r="E55">
        <f t="shared" si="7"/>
        <v>0</v>
      </c>
      <c r="F55"/>
      <c r="G55"/>
      <c r="H55" s="16"/>
      <c r="I55" s="17"/>
      <c r="J55"/>
      <c r="K55"/>
      <c r="M55" s="12"/>
      <c r="N55" s="12"/>
      <c r="O55"/>
      <c r="P55"/>
      <c r="Q55"/>
      <c r="R55" s="12" t="e">
        <f t="shared" si="5"/>
        <v>#DIV/0!</v>
      </c>
      <c r="S55" s="13" t="e">
        <f t="shared" si="8"/>
        <v>#DIV/0!</v>
      </c>
      <c r="W55" s="13" t="e">
        <f t="shared" si="9"/>
        <v>#DIV/0!</v>
      </c>
    </row>
    <row r="56" spans="1:23" x14ac:dyDescent="0.25">
      <c r="A56">
        <v>15</v>
      </c>
      <c r="B56">
        <v>5</v>
      </c>
      <c r="C56">
        <v>5</v>
      </c>
      <c r="D56">
        <f t="shared" si="6"/>
        <v>0</v>
      </c>
      <c r="E56">
        <f t="shared" si="7"/>
        <v>0</v>
      </c>
      <c r="F56"/>
      <c r="G56"/>
      <c r="H56" s="16"/>
      <c r="I56" s="17"/>
      <c r="J56"/>
      <c r="K56"/>
      <c r="M56" s="12"/>
      <c r="N56" s="12"/>
      <c r="O56"/>
      <c r="P56"/>
      <c r="Q56"/>
      <c r="R56" s="12" t="e">
        <f t="shared" si="5"/>
        <v>#DIV/0!</v>
      </c>
      <c r="S56" s="13" t="e">
        <f t="shared" si="8"/>
        <v>#DIV/0!</v>
      </c>
      <c r="W56" s="13" t="e">
        <f t="shared" si="9"/>
        <v>#DIV/0!</v>
      </c>
    </row>
    <row r="57" spans="1:23" x14ac:dyDescent="0.25">
      <c r="A57">
        <v>15</v>
      </c>
      <c r="B57">
        <v>5</v>
      </c>
      <c r="C57">
        <v>6</v>
      </c>
      <c r="D57">
        <f t="shared" si="6"/>
        <v>0</v>
      </c>
      <c r="E57">
        <f t="shared" si="7"/>
        <v>0</v>
      </c>
      <c r="F57"/>
      <c r="G57"/>
      <c r="H57" s="16"/>
      <c r="I57" s="17"/>
      <c r="J57"/>
      <c r="K57"/>
      <c r="M57" s="12"/>
      <c r="N57" s="12"/>
      <c r="O57"/>
      <c r="P57"/>
      <c r="Q57"/>
      <c r="R57" s="12" t="e">
        <f t="shared" si="5"/>
        <v>#DIV/0!</v>
      </c>
      <c r="S57" s="13" t="e">
        <f t="shared" si="8"/>
        <v>#DIV/0!</v>
      </c>
      <c r="W57" s="13" t="e">
        <f t="shared" si="9"/>
        <v>#DIV/0!</v>
      </c>
    </row>
    <row r="58" spans="1:23" x14ac:dyDescent="0.25">
      <c r="A58">
        <v>15</v>
      </c>
      <c r="B58">
        <v>5</v>
      </c>
      <c r="C58">
        <v>7</v>
      </c>
      <c r="D58">
        <f t="shared" si="6"/>
        <v>0</v>
      </c>
      <c r="E58">
        <f t="shared" si="7"/>
        <v>0</v>
      </c>
      <c r="F58"/>
      <c r="G58"/>
      <c r="H58" s="16"/>
      <c r="I58" s="17"/>
      <c r="J58"/>
      <c r="K58"/>
      <c r="M58" s="12"/>
      <c r="N58" s="12"/>
      <c r="O58"/>
      <c r="P58"/>
      <c r="Q58"/>
      <c r="R58" s="12" t="e">
        <f t="shared" si="5"/>
        <v>#DIV/0!</v>
      </c>
      <c r="S58" s="13" t="e">
        <f t="shared" si="8"/>
        <v>#DIV/0!</v>
      </c>
      <c r="W58" s="13" t="e">
        <f t="shared" si="9"/>
        <v>#DIV/0!</v>
      </c>
    </row>
    <row r="59" spans="1:23" x14ac:dyDescent="0.25">
      <c r="A59">
        <v>15</v>
      </c>
      <c r="B59">
        <v>5</v>
      </c>
      <c r="C59">
        <v>8</v>
      </c>
      <c r="D59">
        <f t="shared" si="6"/>
        <v>0</v>
      </c>
      <c r="E59">
        <f t="shared" si="7"/>
        <v>0</v>
      </c>
      <c r="F59"/>
      <c r="G59"/>
      <c r="H59" s="16"/>
      <c r="I59" s="17"/>
      <c r="J59"/>
      <c r="K59"/>
      <c r="M59" s="12"/>
      <c r="N59" s="12"/>
      <c r="O59"/>
      <c r="P59"/>
      <c r="Q59"/>
      <c r="R59" s="12" t="e">
        <f t="shared" si="5"/>
        <v>#DIV/0!</v>
      </c>
      <c r="S59" s="13" t="e">
        <f t="shared" si="8"/>
        <v>#DIV/0!</v>
      </c>
      <c r="W59" s="13" t="e">
        <f t="shared" si="9"/>
        <v>#DIV/0!</v>
      </c>
    </row>
    <row r="60" spans="1:23" x14ac:dyDescent="0.25">
      <c r="A60">
        <v>15</v>
      </c>
      <c r="B60">
        <v>5</v>
      </c>
      <c r="C60">
        <v>9</v>
      </c>
      <c r="D60">
        <f t="shared" si="6"/>
        <v>0</v>
      </c>
      <c r="E60">
        <f t="shared" si="7"/>
        <v>0</v>
      </c>
      <c r="F60"/>
      <c r="G60"/>
      <c r="H60" s="16"/>
      <c r="I60" s="17"/>
      <c r="J60"/>
      <c r="K60"/>
      <c r="M60" s="12"/>
      <c r="N60" s="12"/>
      <c r="O60"/>
      <c r="P60"/>
      <c r="Q60"/>
      <c r="R60" s="12" t="e">
        <f t="shared" si="5"/>
        <v>#DIV/0!</v>
      </c>
      <c r="S60" s="13" t="e">
        <f t="shared" si="8"/>
        <v>#DIV/0!</v>
      </c>
      <c r="W60" s="13" t="e">
        <f t="shared" si="9"/>
        <v>#DIV/0!</v>
      </c>
    </row>
    <row r="61" spans="1:23" x14ac:dyDescent="0.25">
      <c r="A61">
        <v>15</v>
      </c>
      <c r="B61">
        <v>5</v>
      </c>
      <c r="C61">
        <v>10</v>
      </c>
      <c r="D61">
        <f t="shared" si="6"/>
        <v>0</v>
      </c>
      <c r="E61">
        <f t="shared" si="7"/>
        <v>0</v>
      </c>
      <c r="F61"/>
      <c r="G61"/>
      <c r="H61" s="16"/>
      <c r="I61" s="17"/>
      <c r="J61"/>
      <c r="K61"/>
      <c r="M61" s="12"/>
      <c r="N61" s="12"/>
      <c r="O61"/>
      <c r="P61"/>
      <c r="Q61"/>
      <c r="R61" s="12" t="e">
        <f t="shared" si="5"/>
        <v>#DIV/0!</v>
      </c>
      <c r="S61" s="13" t="e">
        <f t="shared" si="8"/>
        <v>#DIV/0!</v>
      </c>
      <c r="W61" s="13" t="e">
        <f t="shared" si="9"/>
        <v>#DIV/0!</v>
      </c>
    </row>
    <row r="62" spans="1:23" x14ac:dyDescent="0.25">
      <c r="H62" s="16"/>
      <c r="I62" s="17"/>
      <c r="M62" s="12"/>
      <c r="N62" s="12"/>
      <c r="R62" s="12"/>
      <c r="S62" s="13"/>
      <c r="W62" s="13"/>
    </row>
    <row r="63" spans="1:23" x14ac:dyDescent="0.25">
      <c r="H63" s="16"/>
      <c r="I63" s="17"/>
    </row>
    <row r="64" spans="1:23" x14ac:dyDescent="0.25">
      <c r="H64" s="16"/>
      <c r="I64" s="17"/>
    </row>
    <row r="65" spans="8:9" x14ac:dyDescent="0.25">
      <c r="H65" s="16"/>
      <c r="I65" s="17"/>
    </row>
    <row r="66" spans="8:9" x14ac:dyDescent="0.25">
      <c r="H66" s="16"/>
      <c r="I66" s="17"/>
    </row>
    <row r="67" spans="8:9" x14ac:dyDescent="0.25">
      <c r="H67" s="16"/>
      <c r="I67" s="17"/>
    </row>
    <row r="68" spans="8:9" x14ac:dyDescent="0.25">
      <c r="H68" s="16"/>
      <c r="I68" s="17"/>
    </row>
    <row r="69" spans="8:9" x14ac:dyDescent="0.25">
      <c r="H69" s="16"/>
      <c r="I69" s="17"/>
    </row>
    <row r="70" spans="8:9" x14ac:dyDescent="0.25">
      <c r="H70" s="16"/>
      <c r="I70" s="17"/>
    </row>
    <row r="71" spans="8:9" x14ac:dyDescent="0.25">
      <c r="H71" s="16"/>
      <c r="I71" s="17"/>
    </row>
    <row r="72" spans="8:9" x14ac:dyDescent="0.25">
      <c r="H72" s="16"/>
      <c r="I72" s="17"/>
    </row>
    <row r="73" spans="8:9" x14ac:dyDescent="0.25">
      <c r="H73" s="16"/>
      <c r="I73" s="17"/>
    </row>
    <row r="74" spans="8:9" x14ac:dyDescent="0.25">
      <c r="H74" s="16"/>
      <c r="I74" s="17"/>
    </row>
    <row r="75" spans="8:9" x14ac:dyDescent="0.25">
      <c r="H75" s="16"/>
      <c r="I75" s="17"/>
    </row>
    <row r="76" spans="8:9" x14ac:dyDescent="0.25">
      <c r="H76" s="16"/>
      <c r="I76" s="17"/>
    </row>
    <row r="77" spans="8:9" x14ac:dyDescent="0.25">
      <c r="H77" s="16"/>
      <c r="I77" s="17"/>
    </row>
    <row r="78" spans="8:9" x14ac:dyDescent="0.25">
      <c r="H78" s="16"/>
      <c r="I78" s="17"/>
    </row>
    <row r="79" spans="8:9" x14ac:dyDescent="0.25">
      <c r="H79" s="16"/>
      <c r="I79" s="17"/>
    </row>
    <row r="80" spans="8:9" x14ac:dyDescent="0.25">
      <c r="H80" s="16"/>
      <c r="I80" s="17"/>
    </row>
    <row r="81" spans="8:9" x14ac:dyDescent="0.25">
      <c r="H81" s="16"/>
      <c r="I81" s="17"/>
    </row>
    <row r="82" spans="8:9" x14ac:dyDescent="0.25">
      <c r="H82" s="16"/>
      <c r="I82" s="17"/>
    </row>
    <row r="83" spans="8:9" x14ac:dyDescent="0.25">
      <c r="H83" s="16"/>
      <c r="I83" s="17"/>
    </row>
    <row r="84" spans="8:9" x14ac:dyDescent="0.25">
      <c r="H84" s="16"/>
      <c r="I84" s="17"/>
    </row>
    <row r="85" spans="8:9" x14ac:dyDescent="0.25">
      <c r="H85" s="16"/>
      <c r="I85" s="17"/>
    </row>
    <row r="86" spans="8:9" x14ac:dyDescent="0.25">
      <c r="H86" s="16"/>
      <c r="I86" s="17"/>
    </row>
    <row r="87" spans="8:9" x14ac:dyDescent="0.25">
      <c r="H87" s="16"/>
      <c r="I87" s="17"/>
    </row>
    <row r="88" spans="8:9" x14ac:dyDescent="0.25">
      <c r="H88" s="16"/>
      <c r="I88" s="17"/>
    </row>
    <row r="89" spans="8:9" x14ac:dyDescent="0.25">
      <c r="H89" s="16"/>
      <c r="I89" s="17"/>
    </row>
    <row r="90" spans="8:9" x14ac:dyDescent="0.25">
      <c r="H90" s="16"/>
      <c r="I90" s="17"/>
    </row>
    <row r="91" spans="8:9" x14ac:dyDescent="0.25">
      <c r="H91" s="16"/>
      <c r="I91" s="17"/>
    </row>
    <row r="92" spans="8:9" x14ac:dyDescent="0.25">
      <c r="H92" s="16"/>
      <c r="I92" s="17"/>
    </row>
    <row r="93" spans="8:9" x14ac:dyDescent="0.25">
      <c r="H93" s="16"/>
      <c r="I93" s="17"/>
    </row>
    <row r="94" spans="8:9" x14ac:dyDescent="0.25">
      <c r="H94" s="16"/>
      <c r="I94" s="17"/>
    </row>
    <row r="95" spans="8:9" x14ac:dyDescent="0.25">
      <c r="H95" s="16"/>
      <c r="I95" s="17"/>
    </row>
    <row r="96" spans="8:9" x14ac:dyDescent="0.25">
      <c r="H96" s="16"/>
      <c r="I96" s="17"/>
    </row>
    <row r="97" spans="8:9" x14ac:dyDescent="0.25">
      <c r="H97" s="16"/>
      <c r="I97" s="17"/>
    </row>
    <row r="98" spans="8:9" x14ac:dyDescent="0.25">
      <c r="H98" s="16"/>
      <c r="I98" s="17"/>
    </row>
    <row r="99" spans="8:9" x14ac:dyDescent="0.25">
      <c r="H99" s="16"/>
      <c r="I99" s="17"/>
    </row>
    <row r="100" spans="8:9" x14ac:dyDescent="0.25">
      <c r="H100" s="16"/>
      <c r="I100" s="17"/>
    </row>
    <row r="101" spans="8:9" x14ac:dyDescent="0.25">
      <c r="H101" s="16"/>
      <c r="I101" s="17"/>
    </row>
    <row r="102" spans="8:9" x14ac:dyDescent="0.25">
      <c r="H102" s="16"/>
      <c r="I102" s="17"/>
    </row>
    <row r="103" spans="8:9" x14ac:dyDescent="0.25">
      <c r="H103" s="16"/>
      <c r="I103" s="17"/>
    </row>
    <row r="104" spans="8:9" x14ac:dyDescent="0.25">
      <c r="H104" s="16"/>
      <c r="I104" s="17"/>
    </row>
    <row r="105" spans="8:9" x14ac:dyDescent="0.25">
      <c r="H105" s="16"/>
      <c r="I105" s="17"/>
    </row>
    <row r="106" spans="8:9" x14ac:dyDescent="0.25">
      <c r="H106" s="16"/>
      <c r="I106" s="17"/>
    </row>
    <row r="107" spans="8:9" x14ac:dyDescent="0.25">
      <c r="H107" s="16"/>
      <c r="I107" s="17"/>
    </row>
    <row r="108" spans="8:9" x14ac:dyDescent="0.25">
      <c r="H108" s="16"/>
      <c r="I108" s="17"/>
    </row>
    <row r="109" spans="8:9" x14ac:dyDescent="0.25">
      <c r="H109" s="16"/>
      <c r="I109" s="17"/>
    </row>
    <row r="110" spans="8:9" x14ac:dyDescent="0.25">
      <c r="H110" s="16"/>
      <c r="I110" s="17"/>
    </row>
    <row r="111" spans="8:9" x14ac:dyDescent="0.25">
      <c r="H111" s="16"/>
      <c r="I111" s="17"/>
    </row>
    <row r="112" spans="8:9" x14ac:dyDescent="0.25">
      <c r="H112" s="16"/>
      <c r="I112" s="17"/>
    </row>
    <row r="113" spans="8:9" x14ac:dyDescent="0.25">
      <c r="H113" s="16"/>
      <c r="I113" s="17"/>
    </row>
    <row r="114" spans="8:9" x14ac:dyDescent="0.25">
      <c r="H114" s="16"/>
      <c r="I114" s="17"/>
    </row>
    <row r="115" spans="8:9" x14ac:dyDescent="0.25">
      <c r="H115" s="16"/>
      <c r="I115" s="17"/>
    </row>
    <row r="116" spans="8:9" x14ac:dyDescent="0.25">
      <c r="H116" s="16"/>
      <c r="I116" s="17"/>
    </row>
    <row r="117" spans="8:9" x14ac:dyDescent="0.25">
      <c r="H117" s="16"/>
      <c r="I117" s="17"/>
    </row>
    <row r="118" spans="8:9" x14ac:dyDescent="0.25">
      <c r="H118" s="16"/>
      <c r="I118" s="17"/>
    </row>
    <row r="119" spans="8:9" x14ac:dyDescent="0.25">
      <c r="H119" s="16"/>
      <c r="I119" s="17"/>
    </row>
    <row r="120" spans="8:9" x14ac:dyDescent="0.25">
      <c r="H120" s="16"/>
      <c r="I120" s="17"/>
    </row>
    <row r="121" spans="8:9" x14ac:dyDescent="0.25">
      <c r="H121" s="16"/>
      <c r="I121" s="17"/>
    </row>
    <row r="122" spans="8:9" x14ac:dyDescent="0.25">
      <c r="H122" s="16"/>
      <c r="I122" s="17"/>
    </row>
    <row r="123" spans="8:9" x14ac:dyDescent="0.25">
      <c r="H123" s="16"/>
      <c r="I123" s="17"/>
    </row>
    <row r="124" spans="8:9" x14ac:dyDescent="0.25">
      <c r="H124" s="16"/>
      <c r="I124" s="17"/>
    </row>
    <row r="125" spans="8:9" x14ac:dyDescent="0.25">
      <c r="H125" s="16"/>
      <c r="I125" s="17"/>
    </row>
    <row r="126" spans="8:9" x14ac:dyDescent="0.25">
      <c r="H126" s="16"/>
      <c r="I126" s="17"/>
    </row>
    <row r="127" spans="8:9" x14ac:dyDescent="0.25">
      <c r="H127" s="16"/>
      <c r="I127" s="17"/>
    </row>
    <row r="128" spans="8:9" x14ac:dyDescent="0.25">
      <c r="H128" s="16"/>
      <c r="I128" s="17"/>
    </row>
    <row r="129" spans="8:9" x14ac:dyDescent="0.25">
      <c r="H129" s="16"/>
      <c r="I129" s="17"/>
    </row>
    <row r="130" spans="8:9" x14ac:dyDescent="0.25">
      <c r="H130" s="16"/>
      <c r="I130" s="17"/>
    </row>
    <row r="131" spans="8:9" x14ac:dyDescent="0.25">
      <c r="H131" s="16"/>
      <c r="I131" s="17"/>
    </row>
    <row r="132" spans="8:9" x14ac:dyDescent="0.25">
      <c r="H132" s="16"/>
      <c r="I132" s="17"/>
    </row>
    <row r="133" spans="8:9" x14ac:dyDescent="0.25">
      <c r="H133" s="16"/>
      <c r="I133" s="17"/>
    </row>
    <row r="134" spans="8:9" x14ac:dyDescent="0.25">
      <c r="H134" s="16"/>
      <c r="I134" s="17"/>
    </row>
    <row r="135" spans="8:9" x14ac:dyDescent="0.25">
      <c r="H135" s="16"/>
      <c r="I135" s="17"/>
    </row>
    <row r="136" spans="8:9" x14ac:dyDescent="0.25">
      <c r="H136" s="16"/>
      <c r="I136" s="17"/>
    </row>
    <row r="137" spans="8:9" x14ac:dyDescent="0.25">
      <c r="H137" s="16"/>
      <c r="I137" s="17"/>
    </row>
    <row r="138" spans="8:9" x14ac:dyDescent="0.25">
      <c r="H138" s="16"/>
      <c r="I138" s="17"/>
    </row>
    <row r="139" spans="8:9" x14ac:dyDescent="0.25">
      <c r="H139" s="16"/>
      <c r="I139" s="17"/>
    </row>
    <row r="140" spans="8:9" x14ac:dyDescent="0.25">
      <c r="H140" s="16"/>
      <c r="I140" s="17"/>
    </row>
    <row r="141" spans="8:9" x14ac:dyDescent="0.25">
      <c r="H141" s="16"/>
      <c r="I141" s="17"/>
    </row>
    <row r="142" spans="8:9" x14ac:dyDescent="0.25">
      <c r="H142" s="16"/>
      <c r="I142" s="17"/>
    </row>
    <row r="143" spans="8:9" x14ac:dyDescent="0.25">
      <c r="H143" s="16"/>
      <c r="I143" s="17"/>
    </row>
    <row r="144" spans="8:9" x14ac:dyDescent="0.25">
      <c r="H144" s="16"/>
      <c r="I144" s="17"/>
    </row>
    <row r="145" spans="8:9" x14ac:dyDescent="0.25">
      <c r="H145" s="16"/>
      <c r="I145" s="17"/>
    </row>
    <row r="146" spans="8:9" x14ac:dyDescent="0.25">
      <c r="H146" s="16"/>
      <c r="I146" s="17"/>
    </row>
    <row r="147" spans="8:9" x14ac:dyDescent="0.25">
      <c r="H147" s="16"/>
      <c r="I147" s="17"/>
    </row>
    <row r="148" spans="8:9" x14ac:dyDescent="0.25">
      <c r="H148" s="16"/>
      <c r="I148" s="17"/>
    </row>
    <row r="149" spans="8:9" x14ac:dyDescent="0.25">
      <c r="H149" s="16"/>
      <c r="I149" s="17"/>
    </row>
    <row r="150" spans="8:9" x14ac:dyDescent="0.25">
      <c r="H150" s="16"/>
      <c r="I150" s="17"/>
    </row>
    <row r="151" spans="8:9" x14ac:dyDescent="0.25">
      <c r="H151" s="16"/>
      <c r="I151" s="17"/>
    </row>
    <row r="152" spans="8:9" x14ac:dyDescent="0.25">
      <c r="H152" s="16"/>
      <c r="I152" s="17"/>
    </row>
    <row r="153" spans="8:9" x14ac:dyDescent="0.25">
      <c r="H153" s="16"/>
      <c r="I153" s="17"/>
    </row>
    <row r="154" spans="8:9" x14ac:dyDescent="0.25">
      <c r="H154" s="16"/>
      <c r="I154" s="17"/>
    </row>
    <row r="155" spans="8:9" x14ac:dyDescent="0.25">
      <c r="H155" s="16"/>
      <c r="I155" s="17"/>
    </row>
    <row r="156" spans="8:9" x14ac:dyDescent="0.25">
      <c r="H156" s="16"/>
      <c r="I156" s="17"/>
    </row>
    <row r="157" spans="8:9" x14ac:dyDescent="0.25">
      <c r="H157" s="16"/>
      <c r="I157" s="17"/>
    </row>
    <row r="158" spans="8:9" x14ac:dyDescent="0.25">
      <c r="H158" s="16"/>
      <c r="I158" s="17"/>
    </row>
    <row r="159" spans="8:9" x14ac:dyDescent="0.25">
      <c r="H159" s="16"/>
      <c r="I159" s="17"/>
    </row>
    <row r="160" spans="8:9" x14ac:dyDescent="0.25">
      <c r="H160" s="16"/>
      <c r="I160" s="17"/>
    </row>
    <row r="161" spans="8:9" x14ac:dyDescent="0.25">
      <c r="H161" s="16"/>
      <c r="I161" s="17"/>
    </row>
    <row r="162" spans="8:9" x14ac:dyDescent="0.25">
      <c r="H162" s="16"/>
      <c r="I162" s="17"/>
    </row>
    <row r="163" spans="8:9" x14ac:dyDescent="0.25">
      <c r="H163" s="16"/>
      <c r="I163" s="17"/>
    </row>
    <row r="164" spans="8:9" x14ac:dyDescent="0.25">
      <c r="H164" s="16"/>
      <c r="I164" s="17"/>
    </row>
    <row r="165" spans="8:9" x14ac:dyDescent="0.25">
      <c r="H165" s="16"/>
      <c r="I165" s="17"/>
    </row>
    <row r="166" spans="8:9" x14ac:dyDescent="0.25">
      <c r="H166" s="16"/>
      <c r="I166" s="17"/>
    </row>
    <row r="167" spans="8:9" x14ac:dyDescent="0.25">
      <c r="H167" s="16"/>
      <c r="I167" s="17"/>
    </row>
    <row r="168" spans="8:9" x14ac:dyDescent="0.25">
      <c r="H168" s="16"/>
      <c r="I168" s="17"/>
    </row>
    <row r="169" spans="8:9" x14ac:dyDescent="0.25">
      <c r="H169" s="16"/>
      <c r="I169" s="17"/>
    </row>
    <row r="170" spans="8:9" x14ac:dyDescent="0.25">
      <c r="H170" s="16"/>
      <c r="I170" s="17"/>
    </row>
    <row r="171" spans="8:9" x14ac:dyDescent="0.25">
      <c r="H171" s="16"/>
      <c r="I171" s="17"/>
    </row>
    <row r="172" spans="8:9" x14ac:dyDescent="0.25">
      <c r="H172" s="16"/>
      <c r="I172" s="17"/>
    </row>
    <row r="173" spans="8:9" x14ac:dyDescent="0.25">
      <c r="H173" s="16"/>
      <c r="I173" s="17"/>
    </row>
    <row r="174" spans="8:9" x14ac:dyDescent="0.25">
      <c r="H174" s="16"/>
      <c r="I174" s="17"/>
    </row>
    <row r="175" spans="8:9" x14ac:dyDescent="0.25">
      <c r="H175" s="16"/>
      <c r="I175" s="17"/>
    </row>
    <row r="176" spans="8:9" x14ac:dyDescent="0.25">
      <c r="H176" s="16"/>
      <c r="I176" s="17"/>
    </row>
    <row r="177" spans="8:9" x14ac:dyDescent="0.25">
      <c r="H177" s="16"/>
      <c r="I177" s="17"/>
    </row>
    <row r="178" spans="8:9" x14ac:dyDescent="0.25">
      <c r="H178" s="16"/>
      <c r="I178" s="17"/>
    </row>
    <row r="179" spans="8:9" x14ac:dyDescent="0.25">
      <c r="H179" s="16"/>
      <c r="I179" s="17"/>
    </row>
    <row r="180" spans="8:9" x14ac:dyDescent="0.25">
      <c r="H180" s="16"/>
      <c r="I180" s="17"/>
    </row>
    <row r="181" spans="8:9" x14ac:dyDescent="0.25">
      <c r="H181" s="16"/>
      <c r="I181" s="17"/>
    </row>
    <row r="182" spans="8:9" x14ac:dyDescent="0.25">
      <c r="H182" s="16"/>
      <c r="I182" s="17"/>
    </row>
    <row r="183" spans="8:9" x14ac:dyDescent="0.25">
      <c r="H183" s="16"/>
      <c r="I183" s="17"/>
    </row>
    <row r="184" spans="8:9" x14ac:dyDescent="0.25">
      <c r="H184" s="16"/>
      <c r="I184" s="17"/>
    </row>
    <row r="185" spans="8:9" x14ac:dyDescent="0.25">
      <c r="H185" s="16"/>
      <c r="I185" s="17"/>
    </row>
    <row r="186" spans="8:9" x14ac:dyDescent="0.25">
      <c r="H186" s="16"/>
      <c r="I186" s="17"/>
    </row>
    <row r="187" spans="8:9" x14ac:dyDescent="0.25">
      <c r="H187" s="16"/>
      <c r="I187" s="17"/>
    </row>
    <row r="188" spans="8:9" x14ac:dyDescent="0.25">
      <c r="H188" s="16"/>
      <c r="I188" s="17"/>
    </row>
    <row r="189" spans="8:9" x14ac:dyDescent="0.25">
      <c r="H189" s="16"/>
      <c r="I189" s="17"/>
    </row>
    <row r="190" spans="8:9" x14ac:dyDescent="0.25">
      <c r="H190" s="16"/>
      <c r="I190" s="17"/>
    </row>
    <row r="191" spans="8:9" x14ac:dyDescent="0.25">
      <c r="H191" s="16"/>
      <c r="I191" s="17"/>
    </row>
    <row r="192" spans="8:9" x14ac:dyDescent="0.25">
      <c r="H192" s="16"/>
      <c r="I192" s="17"/>
    </row>
    <row r="193" spans="8:9" x14ac:dyDescent="0.25">
      <c r="H193" s="16"/>
      <c r="I193" s="17"/>
    </row>
    <row r="194" spans="8:9" x14ac:dyDescent="0.25">
      <c r="H194" s="16"/>
      <c r="I194" s="17"/>
    </row>
    <row r="195" spans="8:9" x14ac:dyDescent="0.25">
      <c r="H195" s="16"/>
      <c r="I195" s="17"/>
    </row>
    <row r="196" spans="8:9" x14ac:dyDescent="0.25">
      <c r="H196" s="16"/>
      <c r="I196" s="17"/>
    </row>
    <row r="197" spans="8:9" x14ac:dyDescent="0.25">
      <c r="H197" s="16"/>
      <c r="I197" s="17"/>
    </row>
    <row r="198" spans="8:9" x14ac:dyDescent="0.25">
      <c r="H198" s="16"/>
      <c r="I198" s="17"/>
    </row>
    <row r="199" spans="8:9" x14ac:dyDescent="0.25">
      <c r="H199" s="16"/>
      <c r="I199" s="17"/>
    </row>
    <row r="200" spans="8:9" x14ac:dyDescent="0.25">
      <c r="H200" s="16"/>
      <c r="I200" s="17"/>
    </row>
    <row r="201" spans="8:9" x14ac:dyDescent="0.25">
      <c r="H201" s="16"/>
      <c r="I201" s="17"/>
    </row>
    <row r="202" spans="8:9" x14ac:dyDescent="0.25">
      <c r="H202" s="16"/>
      <c r="I202" s="17"/>
    </row>
    <row r="203" spans="8:9" x14ac:dyDescent="0.25">
      <c r="H203" s="16"/>
      <c r="I203" s="17"/>
    </row>
    <row r="204" spans="8:9" x14ac:dyDescent="0.25">
      <c r="H204" s="16"/>
      <c r="I204" s="17"/>
    </row>
    <row r="205" spans="8:9" x14ac:dyDescent="0.25">
      <c r="H205" s="16"/>
      <c r="I205" s="17"/>
    </row>
    <row r="206" spans="8:9" x14ac:dyDescent="0.25">
      <c r="H206" s="16"/>
      <c r="I206" s="17"/>
    </row>
    <row r="207" spans="8:9" x14ac:dyDescent="0.25">
      <c r="H207" s="16"/>
      <c r="I207" s="17"/>
    </row>
    <row r="208" spans="8:9" x14ac:dyDescent="0.25">
      <c r="H208" s="16"/>
      <c r="I208" s="17"/>
    </row>
  </sheetData>
  <mergeCells count="207">
    <mergeCell ref="H31:I3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3:I23"/>
    <mergeCell ref="H24:I24"/>
    <mergeCell ref="H22:I22"/>
    <mergeCell ref="H25:I25"/>
    <mergeCell ref="H26:I26"/>
    <mergeCell ref="H27:I27"/>
    <mergeCell ref="H28:I28"/>
    <mergeCell ref="H29:I29"/>
    <mergeCell ref="H30:I3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1:R61 R63:R1048576">
    <cfRule type="cellIs" dxfId="9" priority="26" operator="lessThan">
      <formula>0</formula>
    </cfRule>
  </conditionalFormatting>
  <conditionalFormatting sqref="P2:P61 P63:P1048576">
    <cfRule type="cellIs" dxfId="8" priority="20" operator="greaterThan">
      <formula>1800</formula>
    </cfRule>
  </conditionalFormatting>
  <conditionalFormatting sqref="R62">
    <cfRule type="cellIs" dxfId="7" priority="9" operator="lessThan">
      <formula>0</formula>
    </cfRule>
  </conditionalFormatting>
  <conditionalFormatting sqref="P62">
    <cfRule type="cellIs" dxfId="6" priority="4" operator="greaterThan">
      <formula>1800</formula>
    </cfRule>
  </conditionalFormatting>
  <conditionalFormatting sqref="S2:S1048576">
    <cfRule type="cellIs" dxfId="5" priority="24" operator="notBetween">
      <formula>-0.1</formula>
      <formula>0.1</formula>
    </cfRule>
    <cfRule type="cellIs" dxfId="4" priority="25" operator="lessThan">
      <formula>0</formula>
    </cfRule>
    <cfRule type="cellIs" dxfId="3" priority="27" operator="equal">
      <formula>0</formula>
    </cfRule>
  </conditionalFormatting>
  <conditionalFormatting sqref="W2:W1048576">
    <cfRule type="cellIs" dxfId="2" priority="1" operator="notBetween">
      <formula>-0.1</formula>
      <formula>0.1</formula>
    </cfRule>
    <cfRule type="cellIs" dxfId="1" priority="2" operator="less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2.28515625" style="11" bestFit="1" customWidth="1"/>
    <col min="2" max="2" width="14.42578125" style="11" bestFit="1" customWidth="1"/>
    <col min="3" max="3" width="14.42578125" style="11" customWidth="1"/>
    <col min="4" max="4" width="12" style="11" bestFit="1" customWidth="1"/>
    <col min="5" max="5" width="15" style="11" bestFit="1" customWidth="1"/>
    <col min="6" max="6" width="19" style="11" bestFit="1" customWidth="1"/>
    <col min="7" max="7" width="51.140625" style="11" customWidth="1"/>
    <col min="8" max="8" width="16" style="11" bestFit="1" customWidth="1"/>
    <col min="9" max="9" width="12" style="11" bestFit="1" customWidth="1"/>
    <col min="10" max="10" width="12.85546875" style="11" bestFit="1" customWidth="1"/>
    <col min="11" max="11" width="13.5703125" style="11" bestFit="1" customWidth="1"/>
    <col min="12" max="12" width="14" style="11" bestFit="1" customWidth="1"/>
    <col min="13" max="13" width="41.7109375" style="11" customWidth="1"/>
  </cols>
  <sheetData>
    <row r="1" spans="1:14" x14ac:dyDescent="0.25">
      <c r="A1" s="5" t="s">
        <v>31</v>
      </c>
      <c r="B1" s="1" t="s">
        <v>32</v>
      </c>
      <c r="C1" s="1" t="s">
        <v>33</v>
      </c>
      <c r="D1" s="5" t="s">
        <v>34</v>
      </c>
      <c r="E1" s="5" t="s">
        <v>35</v>
      </c>
      <c r="F1" s="5" t="s">
        <v>36</v>
      </c>
      <c r="G1" s="5" t="s">
        <v>24</v>
      </c>
      <c r="H1" s="5" t="s">
        <v>7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</row>
    <row r="2" spans="1:14" x14ac:dyDescent="0.25">
      <c r="A2" s="9">
        <v>43745</v>
      </c>
      <c r="B2" t="s">
        <v>43</v>
      </c>
      <c r="D2">
        <v>469154.88979999977</v>
      </c>
      <c r="G2" t="s">
        <v>44</v>
      </c>
      <c r="H2">
        <v>3603.7618333999999</v>
      </c>
      <c r="I2">
        <v>455532.2174666666</v>
      </c>
      <c r="K2">
        <f>D2-I2</f>
        <v>13622.672333333176</v>
      </c>
      <c r="L2" s="12">
        <f t="shared" ref="L2:L30" si="0">K2/D2</f>
        <v>2.9036620164271349E-2</v>
      </c>
    </row>
    <row r="3" spans="1:14" ht="14.25" customHeight="1" x14ac:dyDescent="0.25">
      <c r="A3" s="10">
        <v>43768</v>
      </c>
      <c r="B3" t="s">
        <v>45</v>
      </c>
      <c r="D3">
        <v>592286.43533333309</v>
      </c>
      <c r="G3" s="7" t="s">
        <v>46</v>
      </c>
      <c r="H3">
        <v>3600.6243162000001</v>
      </c>
      <c r="I3">
        <v>609208.49233333301</v>
      </c>
      <c r="K3">
        <f>D3-I3</f>
        <v>-16922.056999999913</v>
      </c>
      <c r="L3" s="12">
        <f t="shared" si="0"/>
        <v>-2.8570731981184649E-2</v>
      </c>
      <c r="M3" t="s">
        <v>47</v>
      </c>
    </row>
    <row r="4" spans="1:14" x14ac:dyDescent="0.25">
      <c r="A4" s="8">
        <v>43775</v>
      </c>
      <c r="B4" t="s">
        <v>48</v>
      </c>
      <c r="D4">
        <v>471229.1394000001</v>
      </c>
      <c r="F4" t="s">
        <v>49</v>
      </c>
      <c r="G4" t="s">
        <v>50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2">
        <f t="shared" si="0"/>
        <v>4.974219837758781E-3</v>
      </c>
    </row>
    <row r="5" spans="1:14" x14ac:dyDescent="0.25">
      <c r="A5" s="8">
        <v>43775</v>
      </c>
      <c r="B5" t="s">
        <v>51</v>
      </c>
      <c r="D5">
        <v>1428685.831666667</v>
      </c>
      <c r="F5" t="s">
        <v>52</v>
      </c>
      <c r="G5" t="s">
        <v>53</v>
      </c>
      <c r="H5">
        <v>3661.4549959999999</v>
      </c>
      <c r="I5">
        <v>1267130.2461999999</v>
      </c>
      <c r="K5">
        <f t="shared" si="1"/>
        <v>161555.58546666708</v>
      </c>
      <c r="L5" s="12">
        <f t="shared" si="0"/>
        <v>0.11307985414694049</v>
      </c>
      <c r="M5" t="s">
        <v>54</v>
      </c>
    </row>
    <row r="6" spans="1:14" x14ac:dyDescent="0.25">
      <c r="A6" s="10">
        <v>43768</v>
      </c>
      <c r="B6" t="s">
        <v>45</v>
      </c>
      <c r="D6">
        <v>592286.43533333309</v>
      </c>
      <c r="F6" t="s">
        <v>55</v>
      </c>
      <c r="G6" t="s">
        <v>56</v>
      </c>
      <c r="H6">
        <v>3786.4904317999999</v>
      </c>
      <c r="I6">
        <v>611931.94500000007</v>
      </c>
      <c r="K6">
        <f t="shared" si="1"/>
        <v>-19645.509666666971</v>
      </c>
      <c r="L6" s="12">
        <f t="shared" si="0"/>
        <v>-3.3168933972986682E-2</v>
      </c>
    </row>
    <row r="7" spans="1:14" x14ac:dyDescent="0.25">
      <c r="A7" s="9">
        <v>43745</v>
      </c>
      <c r="B7" t="s">
        <v>43</v>
      </c>
      <c r="D7">
        <v>469154.88979999977</v>
      </c>
      <c r="F7" t="s">
        <v>57</v>
      </c>
      <c r="G7" t="s">
        <v>58</v>
      </c>
      <c r="H7">
        <v>3601.0539597000002</v>
      </c>
      <c r="I7">
        <v>412483.57013333333</v>
      </c>
      <c r="K7">
        <f t="shared" si="1"/>
        <v>56671.319666666444</v>
      </c>
      <c r="L7" s="12">
        <f t="shared" si="0"/>
        <v>0.12079447725851343</v>
      </c>
    </row>
    <row r="8" spans="1:14" x14ac:dyDescent="0.25">
      <c r="A8" s="8">
        <v>43795</v>
      </c>
      <c r="B8" t="s">
        <v>59</v>
      </c>
      <c r="D8">
        <v>1275847.0800666669</v>
      </c>
      <c r="F8" t="s">
        <v>60</v>
      </c>
      <c r="G8" t="s">
        <v>61</v>
      </c>
      <c r="H8">
        <v>3902.6114637000001</v>
      </c>
      <c r="I8">
        <v>1140670.6407999999</v>
      </c>
      <c r="K8">
        <f t="shared" si="1"/>
        <v>135176.439266667</v>
      </c>
      <c r="L8" s="12">
        <f t="shared" si="0"/>
        <v>0.105950345757427</v>
      </c>
    </row>
    <row r="9" spans="1:14" x14ac:dyDescent="0.25">
      <c r="A9" s="10">
        <v>43768</v>
      </c>
      <c r="B9" t="s">
        <v>45</v>
      </c>
      <c r="D9">
        <v>592286.43533333309</v>
      </c>
      <c r="F9" t="s">
        <v>62</v>
      </c>
      <c r="G9" t="s">
        <v>63</v>
      </c>
      <c r="H9">
        <v>7200.1489792000002</v>
      </c>
      <c r="I9">
        <v>603863.99999999988</v>
      </c>
      <c r="K9">
        <f t="shared" si="1"/>
        <v>-11577.564666666789</v>
      </c>
      <c r="L9" s="12">
        <f t="shared" si="0"/>
        <v>-1.9547239268025863E-2</v>
      </c>
    </row>
    <row r="10" spans="1:14" x14ac:dyDescent="0.25">
      <c r="A10" s="9">
        <v>43745</v>
      </c>
      <c r="B10" t="s">
        <v>64</v>
      </c>
      <c r="D10">
        <v>475403.35446666653</v>
      </c>
      <c r="F10" t="s">
        <v>65</v>
      </c>
      <c r="G10" t="s">
        <v>66</v>
      </c>
      <c r="H10">
        <v>3601.0659418</v>
      </c>
      <c r="I10">
        <v>415161.92479999957</v>
      </c>
      <c r="K10">
        <f t="shared" si="1"/>
        <v>60241.429666666954</v>
      </c>
      <c r="L10" s="12">
        <f t="shared" si="0"/>
        <v>0.12671645898302314</v>
      </c>
      <c r="M10" t="s">
        <v>67</v>
      </c>
    </row>
    <row r="11" spans="1:14" x14ac:dyDescent="0.25">
      <c r="A11" s="10">
        <v>43768</v>
      </c>
      <c r="B11" t="s">
        <v>68</v>
      </c>
      <c r="D11">
        <v>600912.63166666601</v>
      </c>
      <c r="F11" t="s">
        <v>69</v>
      </c>
      <c r="G11" t="s">
        <v>70</v>
      </c>
      <c r="H11">
        <v>3600.2064667</v>
      </c>
      <c r="I11">
        <v>609615.0336666666</v>
      </c>
      <c r="K11">
        <f t="shared" si="1"/>
        <v>-8702.4020000005839</v>
      </c>
      <c r="L11" s="12">
        <f t="shared" si="0"/>
        <v>-1.4481975484296224E-2</v>
      </c>
    </row>
    <row r="12" spans="1:14" x14ac:dyDescent="0.25">
      <c r="A12" s="9">
        <v>43745</v>
      </c>
      <c r="B12" t="s">
        <v>71</v>
      </c>
      <c r="D12">
        <v>494345.58179999999</v>
      </c>
      <c r="F12" t="s">
        <v>72</v>
      </c>
      <c r="G12" t="s">
        <v>73</v>
      </c>
      <c r="H12">
        <v>7170.8296077000005</v>
      </c>
      <c r="I12">
        <v>462138.49680000002</v>
      </c>
      <c r="K12">
        <f t="shared" si="1"/>
        <v>32207.084999999963</v>
      </c>
      <c r="L12" s="12">
        <f t="shared" si="0"/>
        <v>6.5150951451266648E-2</v>
      </c>
      <c r="M12" t="s">
        <v>74</v>
      </c>
    </row>
    <row r="13" spans="1:14" x14ac:dyDescent="0.25">
      <c r="A13" s="10">
        <v>43768</v>
      </c>
      <c r="B13" t="s">
        <v>75</v>
      </c>
      <c r="D13">
        <v>593149.57433333329</v>
      </c>
      <c r="F13" t="s">
        <v>76</v>
      </c>
      <c r="G13" t="s">
        <v>77</v>
      </c>
      <c r="H13">
        <v>5056.3446751000001</v>
      </c>
      <c r="I13">
        <v>593149.57433333329</v>
      </c>
      <c r="K13">
        <f t="shared" si="1"/>
        <v>0</v>
      </c>
      <c r="L13" s="12">
        <f t="shared" si="0"/>
        <v>0</v>
      </c>
    </row>
    <row r="14" spans="1:14" x14ac:dyDescent="0.25">
      <c r="A14" s="8">
        <v>43795</v>
      </c>
      <c r="B14" t="s">
        <v>78</v>
      </c>
      <c r="D14">
        <v>1372973.317933334</v>
      </c>
      <c r="F14" t="s">
        <v>79</v>
      </c>
      <c r="G14" t="s">
        <v>80</v>
      </c>
      <c r="H14">
        <v>7318.0830248000002</v>
      </c>
      <c r="I14">
        <v>1254723.0476333329</v>
      </c>
      <c r="K14">
        <f t="shared" si="1"/>
        <v>118250.27030000114</v>
      </c>
      <c r="L14" s="12">
        <f t="shared" si="0"/>
        <v>8.6127143736483655E-2</v>
      </c>
    </row>
    <row r="15" spans="1:14" x14ac:dyDescent="0.25">
      <c r="A15" s="10">
        <v>43754</v>
      </c>
      <c r="B15" t="s">
        <v>81</v>
      </c>
      <c r="D15">
        <v>636315.92813333333</v>
      </c>
      <c r="F15" t="s">
        <v>82</v>
      </c>
      <c r="G15" t="s">
        <v>83</v>
      </c>
      <c r="H15">
        <v>4347.3198690999998</v>
      </c>
      <c r="I15">
        <v>636315.92813333333</v>
      </c>
      <c r="K15">
        <f t="shared" si="1"/>
        <v>0</v>
      </c>
      <c r="L15" s="12">
        <f t="shared" si="0"/>
        <v>0</v>
      </c>
    </row>
    <row r="16" spans="1:14" x14ac:dyDescent="0.25">
      <c r="A16" s="9">
        <v>43745</v>
      </c>
      <c r="B16" t="s">
        <v>84</v>
      </c>
      <c r="D16">
        <v>538213.87013333349</v>
      </c>
      <c r="F16" t="s">
        <v>85</v>
      </c>
      <c r="G16" t="s">
        <v>86</v>
      </c>
      <c r="H16">
        <v>7527.1272962000003</v>
      </c>
      <c r="I16">
        <v>464391.88160000002</v>
      </c>
      <c r="K16">
        <f t="shared" si="1"/>
        <v>73821.988533333468</v>
      </c>
      <c r="L16" s="12">
        <f t="shared" si="0"/>
        <v>0.13716106668719871</v>
      </c>
      <c r="M16" t="s">
        <v>87</v>
      </c>
    </row>
    <row r="17" spans="1:14" x14ac:dyDescent="0.25">
      <c r="A17" s="10">
        <v>43768</v>
      </c>
      <c r="B17" t="s">
        <v>88</v>
      </c>
      <c r="D17">
        <v>632705.85299999989</v>
      </c>
      <c r="F17" t="s">
        <v>89</v>
      </c>
      <c r="G17" t="s">
        <v>90</v>
      </c>
      <c r="H17">
        <v>6666.2375192999998</v>
      </c>
      <c r="I17">
        <v>590658.45699999982</v>
      </c>
      <c r="K17">
        <f t="shared" si="1"/>
        <v>42047.396000000066</v>
      </c>
      <c r="L17" s="12">
        <f t="shared" si="0"/>
        <v>6.6456467568034458E-2</v>
      </c>
    </row>
    <row r="18" spans="1:14" x14ac:dyDescent="0.25">
      <c r="A18" s="8">
        <v>43795</v>
      </c>
      <c r="B18" t="s">
        <v>91</v>
      </c>
      <c r="D18">
        <v>1432583.6294</v>
      </c>
      <c r="F18" t="s">
        <v>92</v>
      </c>
      <c r="G18" t="s">
        <v>93</v>
      </c>
      <c r="H18">
        <v>7733.803919</v>
      </c>
      <c r="I18">
        <v>1254822.7691666661</v>
      </c>
      <c r="K18">
        <f t="shared" si="1"/>
        <v>177760.86023333389</v>
      </c>
      <c r="L18" s="12">
        <f t="shared" si="0"/>
        <v>0.12408410691373345</v>
      </c>
    </row>
    <row r="19" spans="1:14" x14ac:dyDescent="0.25">
      <c r="A19" s="9">
        <v>43745</v>
      </c>
      <c r="B19" t="s">
        <v>94</v>
      </c>
      <c r="D19">
        <v>496052.98146666668</v>
      </c>
      <c r="F19" t="s">
        <v>95</v>
      </c>
      <c r="G19" t="s">
        <v>96</v>
      </c>
      <c r="H19">
        <v>7561.5297926000003</v>
      </c>
      <c r="I19">
        <v>464851.79846666672</v>
      </c>
      <c r="K19">
        <f t="shared" si="1"/>
        <v>31201.182999999961</v>
      </c>
      <c r="L19" s="12">
        <f t="shared" si="0"/>
        <v>6.2898892186371402E-2</v>
      </c>
      <c r="M19" t="s">
        <v>97</v>
      </c>
    </row>
    <row r="20" spans="1:14" x14ac:dyDescent="0.25">
      <c r="A20" s="10">
        <v>43768</v>
      </c>
      <c r="B20" t="s">
        <v>98</v>
      </c>
      <c r="D20">
        <v>595195.38266666664</v>
      </c>
      <c r="F20" t="s">
        <v>98</v>
      </c>
      <c r="G20" t="s">
        <v>99</v>
      </c>
      <c r="H20">
        <v>3968.0924328999999</v>
      </c>
      <c r="I20">
        <v>595195.38266666664</v>
      </c>
      <c r="K20">
        <f t="shared" si="1"/>
        <v>0</v>
      </c>
      <c r="L20" s="12">
        <f t="shared" si="0"/>
        <v>0</v>
      </c>
    </row>
    <row r="21" spans="1:14" x14ac:dyDescent="0.25">
      <c r="A21" s="8">
        <v>43795</v>
      </c>
      <c r="B21" t="s">
        <v>100</v>
      </c>
      <c r="D21">
        <v>1381861.7179333339</v>
      </c>
      <c r="F21" t="s">
        <v>101</v>
      </c>
      <c r="G21" t="s">
        <v>102</v>
      </c>
      <c r="H21">
        <v>7200.6445293999996</v>
      </c>
      <c r="I21">
        <v>1244380.835933333</v>
      </c>
      <c r="K21">
        <f t="shared" si="1"/>
        <v>137480.88200000091</v>
      </c>
      <c r="L21" s="12">
        <f t="shared" si="0"/>
        <v>9.9489608993302683E-2</v>
      </c>
    </row>
    <row r="22" spans="1:14" x14ac:dyDescent="0.25">
      <c r="A22" s="9">
        <v>43745</v>
      </c>
      <c r="B22" t="s">
        <v>94</v>
      </c>
      <c r="D22">
        <v>496052.98146666668</v>
      </c>
      <c r="F22" t="s">
        <v>103</v>
      </c>
      <c r="G22" t="s">
        <v>104</v>
      </c>
      <c r="H22">
        <v>3601.0062647</v>
      </c>
      <c r="I22">
        <v>464705.06180000002</v>
      </c>
      <c r="K22">
        <f t="shared" si="1"/>
        <v>31347.919666666654</v>
      </c>
      <c r="L22" s="12">
        <f t="shared" si="0"/>
        <v>6.3194700642623072E-2</v>
      </c>
      <c r="M22" t="s">
        <v>105</v>
      </c>
    </row>
    <row r="23" spans="1:14" x14ac:dyDescent="0.25">
      <c r="A23" s="10">
        <v>43768</v>
      </c>
      <c r="B23" t="s">
        <v>98</v>
      </c>
      <c r="D23">
        <v>595195.38266666664</v>
      </c>
      <c r="F23" t="s">
        <v>106</v>
      </c>
      <c r="G23" t="s">
        <v>107</v>
      </c>
      <c r="H23">
        <v>3600.8390132</v>
      </c>
      <c r="I23">
        <v>595195.38266666664</v>
      </c>
      <c r="K23">
        <f t="shared" si="1"/>
        <v>0</v>
      </c>
      <c r="L23" s="12">
        <f t="shared" si="0"/>
        <v>0</v>
      </c>
    </row>
    <row r="24" spans="1:14" x14ac:dyDescent="0.25">
      <c r="A24" s="8">
        <v>43795</v>
      </c>
      <c r="B24" t="s">
        <v>100</v>
      </c>
      <c r="D24">
        <v>1381861.7179333339</v>
      </c>
      <c r="F24" t="s">
        <v>108</v>
      </c>
      <c r="G24" t="s">
        <v>109</v>
      </c>
      <c r="H24">
        <v>3601.3254473000002</v>
      </c>
      <c r="I24">
        <v>1338925.9674333341</v>
      </c>
      <c r="K24">
        <f t="shared" si="1"/>
        <v>42935.750499999849</v>
      </c>
      <c r="L24" s="12">
        <f t="shared" si="0"/>
        <v>3.1070945770328682E-2</v>
      </c>
    </row>
    <row r="25" spans="1:14" x14ac:dyDescent="0.25">
      <c r="A25" s="9">
        <v>43745</v>
      </c>
      <c r="B25" t="s">
        <v>94</v>
      </c>
      <c r="D25" s="14">
        <v>496052.98146666668</v>
      </c>
      <c r="F25" t="s">
        <v>110</v>
      </c>
      <c r="G25" t="s">
        <v>111</v>
      </c>
      <c r="H25" s="14">
        <v>7048.7007022999996</v>
      </c>
      <c r="I25" s="14">
        <v>448073.09313333308</v>
      </c>
      <c r="J25" s="14"/>
      <c r="K25" s="14">
        <f t="shared" si="1"/>
        <v>47979.888333333598</v>
      </c>
      <c r="L25" s="12">
        <f t="shared" si="0"/>
        <v>9.6723314093330792E-2</v>
      </c>
      <c r="M25" t="s">
        <v>112</v>
      </c>
      <c r="N25">
        <v>83</v>
      </c>
    </row>
    <row r="26" spans="1:14" x14ac:dyDescent="0.25">
      <c r="A26" s="10">
        <v>43768</v>
      </c>
      <c r="B26" t="s">
        <v>98</v>
      </c>
      <c r="D26" s="14">
        <v>595195.38266666664</v>
      </c>
      <c r="F26" t="s">
        <v>113</v>
      </c>
      <c r="G26" t="s">
        <v>114</v>
      </c>
      <c r="H26" s="14">
        <v>7200.4963602999997</v>
      </c>
      <c r="I26" s="14">
        <v>559057.74033333291</v>
      </c>
      <c r="J26" s="14"/>
      <c r="K26" s="14">
        <f t="shared" si="1"/>
        <v>36137.64233333373</v>
      </c>
      <c r="L26" s="12">
        <f t="shared" si="0"/>
        <v>6.0715595896301273E-2</v>
      </c>
      <c r="N26">
        <v>127</v>
      </c>
    </row>
    <row r="27" spans="1:14" x14ac:dyDescent="0.25">
      <c r="A27" s="8">
        <v>43795</v>
      </c>
      <c r="B27" t="s">
        <v>115</v>
      </c>
      <c r="D27" s="14">
        <v>1381861.7179333339</v>
      </c>
      <c r="F27" t="s">
        <v>116</v>
      </c>
      <c r="G27" t="s">
        <v>117</v>
      </c>
      <c r="H27" s="14">
        <v>7888.9231545000002</v>
      </c>
      <c r="I27" s="14">
        <v>1204977.810166667</v>
      </c>
      <c r="J27" s="14"/>
      <c r="K27" s="14">
        <f t="shared" si="1"/>
        <v>176883.90776666696</v>
      </c>
      <c r="L27" s="12">
        <f t="shared" si="0"/>
        <v>0.12800405819998301</v>
      </c>
      <c r="N27">
        <v>172</v>
      </c>
    </row>
    <row r="28" spans="1:14" x14ac:dyDescent="0.25">
      <c r="A28" s="9">
        <v>43745</v>
      </c>
      <c r="B28" t="s">
        <v>94</v>
      </c>
      <c r="D28">
        <v>588323.39749999973</v>
      </c>
      <c r="F28" t="s">
        <v>118</v>
      </c>
      <c r="G28" t="s">
        <v>119</v>
      </c>
      <c r="H28">
        <v>6176.4342452999999</v>
      </c>
      <c r="I28">
        <v>541168.93666666653</v>
      </c>
      <c r="K28" s="14">
        <f t="shared" si="1"/>
        <v>47154.4608333332</v>
      </c>
      <c r="L28" s="12">
        <f t="shared" si="0"/>
        <v>8.0150578803613232E-2</v>
      </c>
      <c r="M28" t="s">
        <v>120</v>
      </c>
      <c r="N28">
        <v>81</v>
      </c>
    </row>
    <row r="29" spans="1:14" x14ac:dyDescent="0.25">
      <c r="A29" s="10">
        <v>43768</v>
      </c>
      <c r="B29" t="s">
        <v>98</v>
      </c>
      <c r="D29">
        <v>692416.29500000016</v>
      </c>
      <c r="F29" t="s">
        <v>121</v>
      </c>
      <c r="G29" t="s">
        <v>122</v>
      </c>
      <c r="H29">
        <v>7200.3923278000002</v>
      </c>
      <c r="I29">
        <v>661103.9565833332</v>
      </c>
      <c r="K29" s="14">
        <f t="shared" si="1"/>
        <v>31312.338416666957</v>
      </c>
      <c r="L29" s="12">
        <f t="shared" si="0"/>
        <v>4.5221839293465717E-2</v>
      </c>
      <c r="N29">
        <v>123</v>
      </c>
    </row>
    <row r="30" spans="1:14" x14ac:dyDescent="0.25">
      <c r="A30" s="8">
        <v>43795</v>
      </c>
      <c r="B30" t="s">
        <v>115</v>
      </c>
      <c r="D30">
        <v>1565696.622916667</v>
      </c>
      <c r="F30" t="s">
        <v>123</v>
      </c>
      <c r="G30" t="s">
        <v>124</v>
      </c>
      <c r="H30">
        <v>7200.5053572999996</v>
      </c>
      <c r="I30">
        <v>1410468.586666666</v>
      </c>
      <c r="K30" s="14">
        <f t="shared" si="1"/>
        <v>155228.03625000105</v>
      </c>
      <c r="L30" s="12">
        <f t="shared" si="0"/>
        <v>9.9143112387145349E-2</v>
      </c>
      <c r="N30">
        <v>165</v>
      </c>
    </row>
    <row r="31" spans="1:14" x14ac:dyDescent="0.25">
      <c r="L31" s="12"/>
    </row>
  </sheetData>
  <autoFilter ref="A1:A28" xr:uid="{00000000-0009-0000-0000-000002000000}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2020-10-07T08:35:22Z</dcterms:modified>
</cp:coreProperties>
</file>