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reat\Google Drive\University\2020\Industrial Project 498\Exact Model Implementation\"/>
    </mc:Choice>
  </mc:AlternateContent>
  <xr:revisionPtr revIDLastSave="0" documentId="13_ncr:1_{E1813E5D-801D-4C20-A70A-673DB0BA36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D" sheetId="3" r:id="rId1"/>
    <sheet name="Distances" sheetId="1" r:id="rId2"/>
    <sheet name="Times" sheetId="4" r:id="rId3"/>
    <sheet name="HorseTrailer" sheetId="2" r:id="rId4"/>
    <sheet name="HorseStore" sheetId="5" r:id="rId5"/>
    <sheet name="TrailerStore" sheetId="6" r:id="rId6"/>
  </sheets>
  <definedNames>
    <definedName name="AverageUnload">'1D'!$L$2:$L$8</definedName>
    <definedName name="Demand">'1D'!$I$2:$I$8</definedName>
    <definedName name="DistanceCost">'1D'!$B$2:$B$6</definedName>
    <definedName name="Distances">Distances!$A$1:$G$7</definedName>
    <definedName name="Horses">'1D'!$A$2:$A$6</definedName>
    <definedName name="HorseStore">HorseStore!$A$1:$E$5</definedName>
    <definedName name="HorseTrailer">HorseTrailer!$A$1:$E$5</definedName>
    <definedName name="Locations">'1D'!$F$2:$F$8</definedName>
    <definedName name="PalletCapacity">'1D'!$E$2:$E$6</definedName>
    <definedName name="Stores">'1D'!$F$3:$F$7</definedName>
    <definedName name="TimeCost">'1D'!$C$2:$C$6</definedName>
    <definedName name="Times">Times!$A$1:$G$7</definedName>
    <definedName name="Trailers">'1D'!$D$2:$D$6</definedName>
    <definedName name="TrailerStore">TrailerStore!$A$1:$E$5</definedName>
    <definedName name="WindowEnd">'1D'!$K$2:$K$8</definedName>
    <definedName name="WindowStart">'1D'!$J$2:$J$8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7" i="3" l="1"/>
  <c r="K7" i="3" s="1"/>
  <c r="G7" i="1"/>
  <c r="G1" i="1"/>
  <c r="A7" i="1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E1" i="5"/>
  <c r="D1" i="5"/>
  <c r="C1" i="5"/>
  <c r="B1" i="5"/>
  <c r="A1" i="5"/>
  <c r="A2" i="2"/>
  <c r="B2" i="2"/>
  <c r="C2" i="2"/>
  <c r="D2" i="2"/>
  <c r="E2" i="2"/>
  <c r="A3" i="2"/>
  <c r="B3" i="2"/>
  <c r="C3" i="2"/>
  <c r="D3" i="2"/>
  <c r="E3" i="2"/>
  <c r="A4" i="2"/>
  <c r="B4" i="2"/>
  <c r="C4" i="2"/>
  <c r="D4" i="2"/>
  <c r="E4" i="2"/>
  <c r="A5" i="2"/>
  <c r="B5" i="2"/>
  <c r="C5" i="2"/>
  <c r="D5" i="2"/>
  <c r="E5" i="2"/>
  <c r="B1" i="2"/>
  <c r="C1" i="2"/>
  <c r="D1" i="2"/>
  <c r="E1" i="2"/>
  <c r="A1" i="2"/>
  <c r="J4" i="3"/>
  <c r="J5" i="3"/>
  <c r="J6" i="3"/>
  <c r="J3" i="3"/>
  <c r="E5" i="6" l="1"/>
  <c r="D5" i="6"/>
  <c r="C5" i="6"/>
  <c r="B5" i="6"/>
  <c r="A5" i="6"/>
  <c r="E4" i="6"/>
  <c r="D4" i="6"/>
  <c r="C4" i="6"/>
  <c r="B4" i="6"/>
  <c r="A4" i="6"/>
  <c r="E3" i="6"/>
  <c r="D3" i="6"/>
  <c r="C3" i="6"/>
  <c r="B3" i="6"/>
  <c r="A3" i="6"/>
  <c r="E2" i="6"/>
  <c r="D2" i="6"/>
  <c r="C2" i="6"/>
  <c r="B2" i="6"/>
  <c r="A2" i="6"/>
  <c r="E1" i="6"/>
  <c r="D1" i="6"/>
  <c r="C1" i="6"/>
  <c r="B1" i="6"/>
  <c r="A1" i="6"/>
  <c r="G7" i="4"/>
  <c r="A7" i="4"/>
  <c r="A1" i="1"/>
  <c r="A1" i="4" s="1"/>
  <c r="E2" i="3" a="1"/>
  <c r="E2" i="3" s="1"/>
  <c r="C2" i="3" a="1"/>
  <c r="C2" i="3" s="1"/>
  <c r="B2" i="3" a="1"/>
  <c r="B2" i="3" s="1"/>
  <c r="P7" i="3" l="1"/>
  <c r="L2" i="3" s="1" a="1"/>
  <c r="L2" i="3" s="1"/>
  <c r="P6" i="3"/>
  <c r="K4" i="3"/>
  <c r="K5" i="3"/>
  <c r="K6" i="3"/>
  <c r="K3" i="3"/>
  <c r="P17" i="3"/>
  <c r="G3" i="3" a="1"/>
  <c r="G6" i="1" l="1"/>
  <c r="G6" i="4" s="1"/>
  <c r="G4" i="1"/>
  <c r="G4" i="4" s="1"/>
  <c r="G3" i="1"/>
  <c r="G3" i="4" s="1"/>
  <c r="G5" i="1"/>
  <c r="G5" i="4" s="1"/>
  <c r="G1" i="4"/>
  <c r="C7" i="1"/>
  <c r="C7" i="4" s="1"/>
  <c r="E7" i="1"/>
  <c r="E7" i="4" s="1"/>
  <c r="D7" i="1"/>
  <c r="D7" i="4" s="1"/>
  <c r="F7" i="1"/>
  <c r="F7" i="4" s="1"/>
  <c r="A6" i="1"/>
  <c r="A6" i="4" s="1"/>
  <c r="F6" i="1"/>
  <c r="F6" i="4" s="1"/>
  <c r="F1" i="1"/>
  <c r="F1" i="4" s="1"/>
  <c r="D3" i="1"/>
  <c r="D3" i="4" s="1"/>
  <c r="F4" i="1"/>
  <c r="F4" i="4" s="1"/>
  <c r="E3" i="1"/>
  <c r="E3" i="4" s="1"/>
  <c r="A5" i="1"/>
  <c r="A5" i="4" s="1"/>
  <c r="C6" i="1"/>
  <c r="C6" i="4" s="1"/>
  <c r="F3" i="1"/>
  <c r="F3" i="4" s="1"/>
  <c r="A4" i="1"/>
  <c r="A4" i="4" s="1"/>
  <c r="C5" i="1"/>
  <c r="C5" i="4" s="1"/>
  <c r="E6" i="1"/>
  <c r="E6" i="4" s="1"/>
  <c r="D5" i="1"/>
  <c r="D5" i="4" s="1"/>
  <c r="C4" i="1"/>
  <c r="C4" i="4" s="1"/>
  <c r="D4" i="1"/>
  <c r="D4" i="4" s="1"/>
  <c r="A3" i="1"/>
  <c r="A3" i="4" s="1"/>
  <c r="E5" i="1"/>
  <c r="E5" i="4" s="1"/>
  <c r="F5" i="1"/>
  <c r="F5" i="4" s="1"/>
  <c r="C3" i="1"/>
  <c r="C3" i="4" s="1"/>
  <c r="E4" i="1"/>
  <c r="E4" i="4" s="1"/>
  <c r="D6" i="1"/>
  <c r="D6" i="4" s="1"/>
  <c r="I3" i="3" a="1"/>
  <c r="I3" i="3" s="1"/>
  <c r="P18" i="3" s="1"/>
  <c r="P19" i="3" s="1"/>
  <c r="G3" i="3"/>
  <c r="E1" i="1"/>
  <c r="E1" i="4" s="1"/>
  <c r="D1" i="1"/>
  <c r="D1" i="4" s="1"/>
  <c r="C1" i="1"/>
  <c r="C1" i="4" s="1"/>
  <c r="G2" i="1" l="1"/>
  <c r="G2" i="4" s="1"/>
  <c r="E2" i="1"/>
  <c r="E2" i="4" s="1"/>
  <c r="B7" i="1"/>
  <c r="B7" i="4" s="1"/>
  <c r="C2" i="1"/>
  <c r="C2" i="4" s="1"/>
  <c r="D2" i="1"/>
  <c r="D2" i="4" s="1"/>
  <c r="B2" i="1"/>
  <c r="B2" i="4" s="1"/>
  <c r="B6" i="1"/>
  <c r="B6" i="4" s="1"/>
  <c r="B5" i="1"/>
  <c r="B5" i="4" s="1"/>
  <c r="B4" i="1"/>
  <c r="B4" i="4" s="1"/>
  <c r="F2" i="1"/>
  <c r="F2" i="4" s="1"/>
  <c r="B1" i="1"/>
  <c r="B1" i="4" s="1"/>
  <c r="B3" i="1"/>
  <c r="B3" i="4" s="1"/>
  <c r="A2" i="1"/>
  <c r="A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<sst xmlns="http://schemas.openxmlformats.org/spreadsheetml/2006/main" count="41" uniqueCount="41">
  <si>
    <t>Pallets</t>
  </si>
  <si>
    <t>Demand</t>
  </si>
  <si>
    <t>WindowStart</t>
  </si>
  <si>
    <t>WindowEnd</t>
  </si>
  <si>
    <t>Distance Cost</t>
  </si>
  <si>
    <t>Time Cost</t>
  </si>
  <si>
    <t>Trailer</t>
  </si>
  <si>
    <t>Horse</t>
  </si>
  <si>
    <t>Location</t>
  </si>
  <si>
    <t>SP1</t>
  </si>
  <si>
    <t>SP2</t>
  </si>
  <si>
    <t>SP3</t>
  </si>
  <si>
    <t>SP4</t>
  </si>
  <si>
    <t>SP5</t>
  </si>
  <si>
    <t>C 1</t>
  </si>
  <si>
    <t>C 2</t>
  </si>
  <si>
    <t>C 3</t>
  </si>
  <si>
    <t>C 4</t>
  </si>
  <si>
    <t>C 5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</si>
  <si>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</si>
  <si>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</si>
  <si>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</si>
  <si>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</si>
  <si>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</si>
  <si>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</si>
  <si>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</si>
  <si>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</si>
  <si>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Max Trailer Capacity</t>
  </si>
  <si>
    <t>Min Trailer Capacity</t>
  </si>
  <si>
    <t>Number of vehicles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</si>
  <si>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</si>
  <si>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</si>
  <si>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</si>
  <si>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</si>
  <si>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</si>
  <si>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</si>
  <si>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</si>
  <si>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</si>
  <si>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</si>
  <si>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Compatability Chance</t>
  </si>
  <si>
    <t>Total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</si>
</sst>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9" fontId="0" fillId="0" borderId="0" xfId="0" applyNumberFormat="1"/>
    <xf numFmtId="0" fontId="0" fillId="0" borderId="0" xfId="0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Locations on Cartesian Plane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'1D'!$G$2:$G$8</c:f>
              <c:numCache>
                <c:formatCode>General</c:formatCode>
                <c:ptCount val="7"/>
                <c:pt idx="0">
                  <c:v>0</c:v>
                </c:pt>
                <c:pt idx="1">
                  <c:v>-96.539148840442977</c:v>
                </c:pt>
                <c:pt idx="2">
                  <c:v>11.206546214142492</c:v>
                </c:pt>
                <c:pt idx="3">
                  <c:v>-23.102970631117969</c:v>
                </c:pt>
                <c:pt idx="4">
                  <c:v>84.232496882657188</c:v>
                </c:pt>
                <c:pt idx="5">
                  <c:v>-28.518117646296673</c:v>
                </c:pt>
                <c:pt idx="6">
                  <c:v>0</c:v>
                </c:pt>
              </c:numCache>
            </c:numRef>
          </c:xVal>
          <c:yVal>
            <c:numRef>
              <c:f>'1D'!$H$2:$H$8</c:f>
              <c:numCache>
                <c:formatCode>General</c:formatCode>
                <c:ptCount val="7"/>
                <c:pt idx="0">
                  <c:v>0</c:v>
                </c:pt>
                <c:pt idx="1">
                  <c:v>-34.536912566291363</c:v>
                </c:pt>
                <c:pt idx="2">
                  <c:v>-99.90884686176247</c:v>
                </c:pt>
                <c:pt idx="3">
                  <c:v>-38.160132890861959</c:v>
                </c:pt>
                <c:pt idx="4">
                  <c:v>87.517446818376456</c:v>
                </c:pt>
                <c:pt idx="5">
                  <c:v>2.4581683381493917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12</xdr:row>
      <xdr:rowOff>14286</xdr:rowOff>
    </xdr:from>
    <xdr:to>
      <xdr:col>10</xdr:col>
      <xdr:colOff>704850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R19"/>
  <sheetViews>
    <sheetView tabSelected="1" workbookViewId="0">
      <selection activeCell="M24" sqref="M24"/>
    </sheetView>
  </sheetViews>
  <sheetFormatPr defaultRowHeight="15" x14ac:dyDescent="0.25"/>
  <cols>
    <col min="1" max="1" width="6.140625" bestFit="1" customWidth="1"/>
    <col min="2" max="2" width="12.85546875" bestFit="1" customWidth="1"/>
    <col min="3" max="3" width="9.7109375" style="2" bestFit="1" customWidth="1"/>
    <col min="4" max="4" width="6.7109375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19.140625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18" x14ac:dyDescent="0.25">
      <c r="A1" s="3" t="s">
        <v>7</v>
      </c>
      <c r="B1" s="1" t="s">
        <v>4</v>
      </c>
      <c r="C1" s="4" t="s">
        <v>5</v>
      </c>
      <c r="D1" s="3" t="s">
        <v>6</v>
      </c>
      <c r="E1" s="4" t="s">
        <v>0</v>
      </c>
      <c r="F1" s="3" t="s">
        <v>8</v>
      </c>
      <c r="G1" s="1" t="s">
        <v>22</v>
      </c>
      <c r="H1" s="1" t="s">
        <v>23</v>
      </c>
      <c r="I1" s="1" t="s">
        <v>1</v>
      </c>
      <c r="J1" s="1" t="s">
        <v>2</v>
      </c>
      <c r="K1" s="1" t="s">
        <v>3</v>
      </c>
      <c r="L1" s="1" t="s">
        <v>20</v>
      </c>
      <c r="O1" s="3" t="s">
        <v>30</v>
      </c>
      <c r="R1" s="3"/>
    </row>
    <row r="2" spans="1:18" ht="15" customHeight="1" x14ac:dyDescent="0.25">
      <c r="A2" t="s">
        <v>9</v>
      </c>
      <c r="B2" cm="1">
        <f t="array" aca="1" ref="B2:B6" ca="1">_xlfn.RANDARRAY(P8,1,P10,P9,FALSE)</f>
        <v>1.1472019828993056</v>
      </c>
      <c r="C2" s="2" cm="1">
        <f t="array" aca="1" ref="C2:C6" ca="1">_xlfn.RANDARRAY(P8,1,P12,P11,FALSE)</f>
        <v>9.3331011642627288</v>
      </c>
      <c r="D2" t="s">
        <v>14</v>
      </c>
      <c r="E2" s="2" cm="1">
        <f t="array" aca="1" ref="E2:E6" ca="1">_xlfn.RANDARRAY(P8,1,P14,P13,TRUE)</f>
        <v>28</v>
      </c>
      <c r="F2" t="s">
        <v>19</v>
      </c>
      <c r="G2">
        <v>0</v>
      </c>
      <c r="H2">
        <v>0</v>
      </c>
      <c r="I2">
        <v>0</v>
      </c>
      <c r="J2">
        <v>0</v>
      </c>
      <c r="K2">
        <v>24</v>
      </c>
      <c r="L2" cm="1">
        <f t="array" aca="1" ref="L2:L7" ca="1">_xlfn.RANDARRAY(P2+1,1,P7,P6,FALSE)</f>
        <v>0.14961255831996428</v>
      </c>
      <c r="O2" s="1" t="s">
        <v>26</v>
      </c>
      <c r="P2">
        <v>5</v>
      </c>
      <c r="R2" s="7"/>
    </row>
    <row r="3" spans="1:18" x14ac:dyDescent="0.25">
      <c r="A3" t="s">
        <v>10</v>
      </c>
      <c r="B3">
        <f ca="1"/>
        <v>1.3244417177652013</v>
      </c>
      <c r="C3" s="2">
        <f ca="1"/>
        <v>10.3905841879665</v>
      </c>
      <c r="D3" t="s">
        <v>15</v>
      </c>
      <c r="E3" s="2">
        <f ca="1"/>
        <v>22</v>
      </c>
      <c r="F3">
        <v>1</v>
      </c>
      <c r="G3" cm="1">
        <f t="array" aca="1" ref="G3:H7" ca="1">_xlfn.RANDARRAY(P2,2,P4,P3,FALSE)</f>
        <v>-96.539148840442977</v>
      </c>
      <c r="H3">
        <f ca="1"/>
        <v>-34.536912566291363</v>
      </c>
      <c r="I3" cm="1">
        <f t="array" aca="1" ref="I3:I7" ca="1">_xlfn.RANDARRAY(P2,1,0,ROUNDUP((P17/P2),0),TRUE)</f>
        <v>20</v>
      </c>
      <c r="J3">
        <f ca="1">IF(RAND()&lt;$P$5,RANDBETWEEN(5,23), 0)</f>
        <v>0</v>
      </c>
      <c r="K3">
        <f ca="1">IF(J3=0,24,J3+1)</f>
        <v>24</v>
      </c>
      <c r="L3">
        <f ca="1"/>
        <v>3.4741305154911528E-2</v>
      </c>
      <c r="O3" s="1" t="s">
        <v>24</v>
      </c>
      <c r="P3">
        <v>100</v>
      </c>
      <c r="R3" s="7"/>
    </row>
    <row r="4" spans="1:18" x14ac:dyDescent="0.25">
      <c r="A4" t="s">
        <v>11</v>
      </c>
      <c r="B4">
        <f ca="1"/>
        <v>0.85261775681661067</v>
      </c>
      <c r="C4" s="2">
        <f ca="1"/>
        <v>9.0959674462230389</v>
      </c>
      <c r="D4" t="s">
        <v>16</v>
      </c>
      <c r="E4" s="2">
        <f ca="1"/>
        <v>22</v>
      </c>
      <c r="F4">
        <v>2</v>
      </c>
      <c r="G4">
        <f ca="1"/>
        <v>11.206546214142492</v>
      </c>
      <c r="H4">
        <f ca="1"/>
        <v>-99.90884686176247</v>
      </c>
      <c r="I4">
        <f ca="1"/>
        <v>23</v>
      </c>
      <c r="J4">
        <f t="shared" ref="J4:J7" ca="1" si="0">IF(RAND()&lt;$P$5,RANDBETWEEN(5,23), 0)</f>
        <v>0</v>
      </c>
      <c r="K4">
        <f t="shared" ref="K4:K6" ca="1" si="1">IF(J4=0,24,J4+1)</f>
        <v>24</v>
      </c>
      <c r="L4">
        <f ca="1"/>
        <v>0.12377793031379289</v>
      </c>
      <c r="O4" s="1" t="s">
        <v>25</v>
      </c>
      <c r="P4">
        <v>-100</v>
      </c>
      <c r="R4" s="7"/>
    </row>
    <row r="5" spans="1:18" x14ac:dyDescent="0.25">
      <c r="A5" t="s">
        <v>12</v>
      </c>
      <c r="B5">
        <f ca="1"/>
        <v>0.79522927740503158</v>
      </c>
      <c r="C5" s="2">
        <f ca="1"/>
        <v>7.8673327697836992</v>
      </c>
      <c r="D5" t="s">
        <v>17</v>
      </c>
      <c r="E5" s="2">
        <f ca="1"/>
        <v>22</v>
      </c>
      <c r="F5">
        <v>3</v>
      </c>
      <c r="G5">
        <f ca="1"/>
        <v>-23.102970631117969</v>
      </c>
      <c r="H5">
        <f ca="1"/>
        <v>-38.160132890861959</v>
      </c>
      <c r="I5">
        <f ca="1"/>
        <v>21</v>
      </c>
      <c r="J5">
        <f t="shared" ca="1" si="0"/>
        <v>21</v>
      </c>
      <c r="K5">
        <f t="shared" ca="1" si="1"/>
        <v>22</v>
      </c>
      <c r="L5">
        <f ca="1"/>
        <v>7.3989098370600082E-2</v>
      </c>
      <c r="O5" s="1" t="s">
        <v>36</v>
      </c>
      <c r="P5" s="5">
        <v>0.33</v>
      </c>
      <c r="R5" s="7"/>
    </row>
    <row r="6" spans="1:18" x14ac:dyDescent="0.25">
      <c r="A6" t="s">
        <v>13</v>
      </c>
      <c r="B6">
        <f ca="1"/>
        <v>1.166946279661625</v>
      </c>
      <c r="C6" s="2">
        <f ca="1"/>
        <v>12.64265190208698</v>
      </c>
      <c r="D6" t="s">
        <v>18</v>
      </c>
      <c r="E6" s="2">
        <f ca="1"/>
        <v>25</v>
      </c>
      <c r="F6">
        <v>4</v>
      </c>
      <c r="G6">
        <f ca="1"/>
        <v>84.232496882657188</v>
      </c>
      <c r="H6">
        <f ca="1"/>
        <v>87.517446818376456</v>
      </c>
      <c r="I6">
        <f ca="1"/>
        <v>3</v>
      </c>
      <c r="J6">
        <f t="shared" ca="1" si="0"/>
        <v>0</v>
      </c>
      <c r="K6">
        <f t="shared" ca="1" si="1"/>
        <v>24</v>
      </c>
      <c r="L6">
        <f ca="1"/>
        <v>9.6579498144263837E-2</v>
      </c>
      <c r="O6" s="1" t="s">
        <v>38</v>
      </c>
      <c r="P6">
        <f>10/60</f>
        <v>0.16666666666666666</v>
      </c>
      <c r="R6" s="7"/>
    </row>
    <row r="7" spans="1:18" x14ac:dyDescent="0.25">
      <c r="F7">
        <v>5</v>
      </c>
      <c r="G7">
        <f ca="1"/>
        <v>-28.518117646296673</v>
      </c>
      <c r="H7">
        <f ca="1"/>
        <v>2.4581683381493917</v>
      </c>
      <c r="I7">
        <f ca="1"/>
        <v>0</v>
      </c>
      <c r="J7">
        <f t="shared" ca="1" si="0"/>
        <v>0</v>
      </c>
      <c r="K7">
        <f t="shared" ref="K7" ca="1" si="2">IF(J7=0,24,J7+1)</f>
        <v>24</v>
      </c>
      <c r="L7">
        <f ca="1"/>
        <v>0.14142990438493655</v>
      </c>
      <c r="O7" s="1" t="s">
        <v>37</v>
      </c>
      <c r="P7">
        <f>1/60</f>
        <v>1.6666666666666666E-2</v>
      </c>
    </row>
    <row r="8" spans="1:18" x14ac:dyDescent="0.25">
      <c r="F8" t="s">
        <v>21</v>
      </c>
      <c r="G8">
        <v>0</v>
      </c>
      <c r="H8">
        <v>0</v>
      </c>
      <c r="I8">
        <v>0</v>
      </c>
      <c r="J8">
        <v>0</v>
      </c>
      <c r="K8">
        <v>32</v>
      </c>
      <c r="L8">
        <v>0</v>
      </c>
      <c r="O8" s="1" t="s">
        <v>29</v>
      </c>
      <c r="P8">
        <v>5</v>
      </c>
    </row>
    <row r="9" spans="1:18" x14ac:dyDescent="0.25">
      <c r="O9" s="1" t="s">
        <v>33</v>
      </c>
      <c r="P9">
        <v>1.5</v>
      </c>
    </row>
    <row r="10" spans="1:18" x14ac:dyDescent="0.25">
      <c r="O10" s="1" t="s">
        <v>32</v>
      </c>
      <c r="P10">
        <v>0.7</v>
      </c>
    </row>
    <row r="11" spans="1:18" x14ac:dyDescent="0.25">
      <c r="O11" s="1" t="s">
        <v>34</v>
      </c>
      <c r="P11">
        <v>15</v>
      </c>
    </row>
    <row r="12" spans="1:18" x14ac:dyDescent="0.25">
      <c r="O12" s="1" t="s">
        <v>35</v>
      </c>
      <c r="P12">
        <v>7</v>
      </c>
    </row>
    <row r="13" spans="1:18" x14ac:dyDescent="0.25">
      <c r="O13" s="1" t="s">
        <v>27</v>
      </c>
      <c r="P13">
        <v>30</v>
      </c>
    </row>
    <row r="14" spans="1:18" x14ac:dyDescent="0.25">
      <c r="O14" s="1" t="s">
        <v>28</v>
      </c>
      <c r="P14">
        <v>16</v>
      </c>
    </row>
    <row r="15" spans="1:18" x14ac:dyDescent="0.25">
      <c r="O15" s="1" t="s">
        <v>39</v>
      </c>
      <c r="P15" s="6">
        <v>0.95</v>
      </c>
    </row>
    <row r="17" spans="15:16" x14ac:dyDescent="0.25">
      <c r="O17" s="1" t="s">
        <v>31</v>
      </c>
      <c r="P17">
        <f ca="1">SUM(E:E)</f>
        <v>119</v>
      </c>
    </row>
    <row r="18" spans="15:16" x14ac:dyDescent="0.25">
      <c r="O18" s="1" t="s">
        <v>40</v>
      </c>
      <c r="P18">
        <f ca="1">SUM(I:I)</f>
        <v>67</v>
      </c>
    </row>
    <row r="19" spans="15:16" x14ac:dyDescent="0.25">
      <c r="P19" s="5">
        <f ca="1">P18/P17</f>
        <v>0.56302521008403361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G7"/>
  <sheetViews>
    <sheetView workbookViewId="0">
      <selection activeCell="G1" sqref="G1:G7"/>
    </sheetView>
  </sheetViews>
  <sheetFormatPr defaultRowHeight="15" x14ac:dyDescent="0.25"/>
  <sheetData>
    <row r="1" spans="1:7" x14ac:dyDescent="0.25">
      <c r="A1">
        <f>SQRT(('1D'!$G$2-'1D'!$G2)^2+('1D'!$H$2-'1D'!$H2)^2)</f>
        <v>0</v>
      </c>
      <c r="B1">
        <f ca="1">SQRT(('1D'!$G$3-'1D'!$G2)^2+('1D'!$H$3-'1D'!$H2)^2)</f>
        <v>102.5309981832268</v>
      </c>
      <c r="C1">
        <f ca="1">SQRT(('1D'!$G$4-'1D'!$G2)^2+('1D'!$H$4-'1D'!$H2)^2)</f>
        <v>100.53538859176312</v>
      </c>
      <c r="D1">
        <f ca="1">SQRT(('1D'!$G$5-'1D'!$G2)^2+('1D'!$H$5-'1D'!$H2)^2)</f>
        <v>44.608777098577185</v>
      </c>
      <c r="E1">
        <f ca="1">SQRT(('1D'!$G$6-'1D'!$G2)^2+('1D'!$H$6-'1D'!$H2)^2)</f>
        <v>121.46776127308104</v>
      </c>
      <c r="F1">
        <f ca="1">SQRT(('1D'!$G$7-'1D'!$G2)^2+('1D'!$H$7-'1D'!$H2)^2)</f>
        <v>28.62386461794944</v>
      </c>
      <c r="G1">
        <f>SQRT(('1D'!$G$8-'1D'!$G2)^2+('1D'!$H$8-'1D'!$H2)^2)</f>
        <v>0</v>
      </c>
    </row>
    <row r="2" spans="1:7" x14ac:dyDescent="0.25">
      <c r="A2">
        <f ca="1">SQRT(('1D'!$G$2-'1D'!$G3)^2+('1D'!$H$2-'1D'!$H3)^2)</f>
        <v>102.5309981832268</v>
      </c>
      <c r="B2">
        <f ca="1">SQRT(('1D'!$G$3-'1D'!$G3)^2+('1D'!$H$3-'1D'!$H3)^2)</f>
        <v>0</v>
      </c>
      <c r="C2">
        <f ca="1">SQRT(('1D'!$G$4-'1D'!$G3)^2+('1D'!$H$4-'1D'!$H3)^2)</f>
        <v>126.02628533892091</v>
      </c>
      <c r="D2">
        <f ca="1">SQRT(('1D'!$G$5-'1D'!$G3)^2+('1D'!$H$5-'1D'!$H3)^2)</f>
        <v>73.525505748088008</v>
      </c>
      <c r="E2">
        <f ca="1">SQRT(('1D'!$G$6-'1D'!$G3)^2+('1D'!$H$6-'1D'!$H3)^2)</f>
        <v>218.11844154550457</v>
      </c>
      <c r="F2">
        <f ca="1">SQRT(('1D'!$G$7-'1D'!$G3)^2+('1D'!$H$7-'1D'!$H3)^2)</f>
        <v>77.430592764366338</v>
      </c>
      <c r="G2">
        <f ca="1">SQRT(('1D'!$G$8-'1D'!$G3)^2+('1D'!$H$8-'1D'!$H3)^2)</f>
        <v>102.5309981832268</v>
      </c>
    </row>
    <row r="3" spans="1:7" x14ac:dyDescent="0.25">
      <c r="A3">
        <f ca="1">SQRT(('1D'!$G$2-'1D'!$G4)^2+('1D'!$H$2-'1D'!$H4)^2)</f>
        <v>100.53538859176312</v>
      </c>
      <c r="B3">
        <f ca="1">SQRT(('1D'!$G$3-'1D'!$G4)^2+('1D'!$H$3-'1D'!$H4)^2)</f>
        <v>126.02628533892091</v>
      </c>
      <c r="C3">
        <f ca="1">SQRT(('1D'!$G$4-'1D'!$G4)^2+('1D'!$H$4-'1D'!$H4)^2)</f>
        <v>0</v>
      </c>
      <c r="D3">
        <f ca="1">SQRT(('1D'!$G$5-'1D'!$G4)^2+('1D'!$H$5-'1D'!$H4)^2)</f>
        <v>70.640262055114817</v>
      </c>
      <c r="E3">
        <f ca="1">SQRT(('1D'!$G$6-'1D'!$G4)^2+('1D'!$H$6-'1D'!$H4)^2)</f>
        <v>201.15020515454123</v>
      </c>
      <c r="F3">
        <f ca="1">SQRT(('1D'!$G$7-'1D'!$G4)^2+('1D'!$H$7-'1D'!$H4)^2)</f>
        <v>109.80462066672726</v>
      </c>
      <c r="G3">
        <f ca="1">SQRT(('1D'!$G$8-'1D'!$G4)^2+('1D'!$H$8-'1D'!$H4)^2)</f>
        <v>100.53538859176312</v>
      </c>
    </row>
    <row r="4" spans="1:7" x14ac:dyDescent="0.25">
      <c r="A4">
        <f ca="1">SQRT(('1D'!$G$2-'1D'!$G5)^2+('1D'!$H$2-'1D'!$H5)^2)</f>
        <v>44.608777098577185</v>
      </c>
      <c r="B4">
        <f ca="1">SQRT(('1D'!$G$3-'1D'!$G5)^2+('1D'!$H$3-'1D'!$H5)^2)</f>
        <v>73.525505748088008</v>
      </c>
      <c r="C4">
        <f ca="1">SQRT(('1D'!$G$4-'1D'!$G5)^2+('1D'!$H$4-'1D'!$H5)^2)</f>
        <v>70.640262055114817</v>
      </c>
      <c r="D4">
        <f ca="1">SQRT(('1D'!$G$5-'1D'!$G5)^2+('1D'!$H$5-'1D'!$H5)^2)</f>
        <v>0</v>
      </c>
      <c r="E4">
        <f ca="1">SQRT(('1D'!$G$6-'1D'!$G5)^2+('1D'!$H$6-'1D'!$H5)^2)</f>
        <v>165.27479126585717</v>
      </c>
      <c r="F4">
        <f ca="1">SQRT(('1D'!$G$7-'1D'!$G5)^2+('1D'!$H$7-'1D'!$H5)^2)</f>
        <v>40.977679435598887</v>
      </c>
      <c r="G4">
        <f ca="1">SQRT(('1D'!$G$8-'1D'!$G5)^2+('1D'!$H$8-'1D'!$H5)^2)</f>
        <v>44.608777098577185</v>
      </c>
    </row>
    <row r="5" spans="1:7" x14ac:dyDescent="0.25">
      <c r="A5">
        <f ca="1">SQRT(('1D'!$G$2-'1D'!$G6)^2+('1D'!$H$2-'1D'!$H6)^2)</f>
        <v>121.46776127308104</v>
      </c>
      <c r="B5">
        <f ca="1">SQRT(('1D'!$G$3-'1D'!$G6)^2+('1D'!$H$3-'1D'!$H6)^2)</f>
        <v>218.11844154550457</v>
      </c>
      <c r="C5">
        <f ca="1">SQRT(('1D'!$G$4-'1D'!$G6)^2+('1D'!$H$4-'1D'!$H6)^2)</f>
        <v>201.15020515454123</v>
      </c>
      <c r="D5">
        <f ca="1">SQRT(('1D'!$G$5-'1D'!$G6)^2+('1D'!$H$5-'1D'!$H6)^2)</f>
        <v>165.27479126585717</v>
      </c>
      <c r="E5">
        <f ca="1">SQRT(('1D'!$G$6-'1D'!$G6)^2+('1D'!$H$6-'1D'!$H6)^2)</f>
        <v>0</v>
      </c>
      <c r="F5">
        <f ca="1">SQRT(('1D'!$G$7-'1D'!$G6)^2+('1D'!$H$7-'1D'!$H6)^2)</f>
        <v>141.23661682521839</v>
      </c>
      <c r="G5">
        <f ca="1">SQRT(('1D'!$G$8-'1D'!$G6)^2+('1D'!$H$8-'1D'!$H6)^2)</f>
        <v>121.46776127308104</v>
      </c>
    </row>
    <row r="6" spans="1:7" x14ac:dyDescent="0.25">
      <c r="A6">
        <f ca="1">SQRT(('1D'!$G$2-'1D'!$G7)^2+('1D'!$H$2-'1D'!$H7)^2)</f>
        <v>28.62386461794944</v>
      </c>
      <c r="B6">
        <f ca="1">SQRT(('1D'!$G$3-'1D'!$G7)^2+('1D'!$H$3-'1D'!$H7)^2)</f>
        <v>77.430592764366338</v>
      </c>
      <c r="C6">
        <f ca="1">SQRT(('1D'!$G$4-'1D'!$G7)^2+('1D'!$H$4-'1D'!$H7)^2)</f>
        <v>109.80462066672726</v>
      </c>
      <c r="D6">
        <f ca="1">SQRT(('1D'!$G$5-'1D'!$G7)^2+('1D'!$H$5-'1D'!$H7)^2)</f>
        <v>40.977679435598887</v>
      </c>
      <c r="E6">
        <f ca="1">SQRT(('1D'!$G$6-'1D'!$G7)^2+('1D'!$H$6-'1D'!$H7)^2)</f>
        <v>141.23661682521839</v>
      </c>
      <c r="F6">
        <f ca="1">SQRT(('1D'!$G$7-'1D'!$G7)^2+('1D'!$H$7-'1D'!$H7)^2)</f>
        <v>0</v>
      </c>
      <c r="G6">
        <f ca="1">SQRT(('1D'!$G$8-'1D'!$G7)^2+('1D'!$H$8-'1D'!$H7)^2)</f>
        <v>28.62386461794944</v>
      </c>
    </row>
    <row r="7" spans="1:7" x14ac:dyDescent="0.25">
      <c r="A7">
        <f>SQRT(('1D'!$G$2-'1D'!$G8)^2+('1D'!$H$2-'1D'!$H8)^2)</f>
        <v>0</v>
      </c>
      <c r="B7">
        <f ca="1">SQRT(('1D'!$G$3-'1D'!$G8)^2+('1D'!$H$3-'1D'!$H8)^2)</f>
        <v>102.5309981832268</v>
      </c>
      <c r="C7">
        <f ca="1">SQRT(('1D'!$G$4-'1D'!$G8)^2+('1D'!$H$4-'1D'!$H8)^2)</f>
        <v>100.53538859176312</v>
      </c>
      <c r="D7">
        <f ca="1">SQRT(('1D'!$G$5-'1D'!$G8)^2+('1D'!$H$5-'1D'!$H8)^2)</f>
        <v>44.608777098577185</v>
      </c>
      <c r="E7">
        <f ca="1">SQRT(('1D'!$G$6-'1D'!$G8)^2+('1D'!$H$6-'1D'!$H8)^2)</f>
        <v>121.46776127308104</v>
      </c>
      <c r="F7">
        <f ca="1">SQRT(('1D'!$G$7-'1D'!$G8)^2+('1D'!$H$7-'1D'!$H8)^2)</f>
        <v>28.62386461794944</v>
      </c>
      <c r="G7">
        <f>SQRT(('1D'!$G$8-'1D'!$G8)^2+('1D'!$H$8-'1D'!$H8)^2)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G7"/>
  <sheetViews>
    <sheetView workbookViewId="0">
      <selection activeCell="E39" sqref="E39"/>
    </sheetView>
  </sheetViews>
  <sheetFormatPr defaultRowHeight="15" x14ac:dyDescent="0.25"/>
  <sheetData>
    <row r="1" spans="1:7" x14ac:dyDescent="0.25">
      <c r="A1">
        <f>Distances!A1/80</f>
        <v>0</v>
      </c>
      <c r="B1">
        <f ca="1">Distances!B1/80</f>
        <v>1.2816374772903349</v>
      </c>
      <c r="C1">
        <f ca="1">Distances!C1/80</f>
        <v>1.256692357397039</v>
      </c>
      <c r="D1">
        <f ca="1">Distances!D1/80</f>
        <v>0.5576097137322148</v>
      </c>
      <c r="E1">
        <f ca="1">Distances!E1/80</f>
        <v>1.5183470159135131</v>
      </c>
      <c r="F1">
        <f ca="1">Distances!F1/80</f>
        <v>0.35779830772436799</v>
      </c>
      <c r="G1">
        <f>Distances!G1/80</f>
        <v>0</v>
      </c>
    </row>
    <row r="2" spans="1:7" x14ac:dyDescent="0.25">
      <c r="A2">
        <f ca="1">Distances!A2/80</f>
        <v>1.2816374772903349</v>
      </c>
      <c r="B2">
        <f ca="1">Distances!B2/80</f>
        <v>0</v>
      </c>
      <c r="C2">
        <f ca="1">Distances!C2/80</f>
        <v>1.5753285667365113</v>
      </c>
      <c r="D2">
        <f ca="1">Distances!D2/80</f>
        <v>0.91906882185110006</v>
      </c>
      <c r="E2">
        <f ca="1">Distances!E2/80</f>
        <v>2.7264805193188071</v>
      </c>
      <c r="F2">
        <f ca="1">Distances!F2/80</f>
        <v>0.96788240955457927</v>
      </c>
      <c r="G2">
        <f ca="1">Distances!G2/80</f>
        <v>1.2816374772903349</v>
      </c>
    </row>
    <row r="3" spans="1:7" x14ac:dyDescent="0.25">
      <c r="A3">
        <f ca="1">Distances!A3/80</f>
        <v>1.256692357397039</v>
      </c>
      <c r="B3">
        <f ca="1">Distances!B3/80</f>
        <v>1.5753285667365113</v>
      </c>
      <c r="C3">
        <f ca="1">Distances!C3/80</f>
        <v>0</v>
      </c>
      <c r="D3">
        <f ca="1">Distances!D3/80</f>
        <v>0.88300327568893522</v>
      </c>
      <c r="E3">
        <f ca="1">Distances!E3/80</f>
        <v>2.5143775644317654</v>
      </c>
      <c r="F3">
        <f ca="1">Distances!F3/80</f>
        <v>1.3725577583340907</v>
      </c>
      <c r="G3">
        <f ca="1">Distances!G3/80</f>
        <v>1.256692357397039</v>
      </c>
    </row>
    <row r="4" spans="1:7" x14ac:dyDescent="0.25">
      <c r="A4">
        <f ca="1">Distances!A4/80</f>
        <v>0.5576097137322148</v>
      </c>
      <c r="B4">
        <f ca="1">Distances!B4/80</f>
        <v>0.91906882185110006</v>
      </c>
      <c r="C4">
        <f ca="1">Distances!C4/80</f>
        <v>0.88300327568893522</v>
      </c>
      <c r="D4">
        <f ca="1">Distances!D4/80</f>
        <v>0</v>
      </c>
      <c r="E4">
        <f ca="1">Distances!E4/80</f>
        <v>2.0659348908232147</v>
      </c>
      <c r="F4">
        <f ca="1">Distances!F4/80</f>
        <v>0.51222099294498613</v>
      </c>
      <c r="G4">
        <f ca="1">Distances!G4/80</f>
        <v>0.5576097137322148</v>
      </c>
    </row>
    <row r="5" spans="1:7" x14ac:dyDescent="0.25">
      <c r="A5">
        <f ca="1">Distances!A5/80</f>
        <v>1.5183470159135131</v>
      </c>
      <c r="B5">
        <f ca="1">Distances!B5/80</f>
        <v>2.7264805193188071</v>
      </c>
      <c r="C5">
        <f ca="1">Distances!C5/80</f>
        <v>2.5143775644317654</v>
      </c>
      <c r="D5">
        <f ca="1">Distances!D5/80</f>
        <v>2.0659348908232147</v>
      </c>
      <c r="E5">
        <f ca="1">Distances!E5/80</f>
        <v>0</v>
      </c>
      <c r="F5">
        <f ca="1">Distances!F5/80</f>
        <v>1.7654577103152298</v>
      </c>
      <c r="G5">
        <f ca="1">Distances!G5/80</f>
        <v>1.5183470159135131</v>
      </c>
    </row>
    <row r="6" spans="1:7" x14ac:dyDescent="0.25">
      <c r="A6">
        <f ca="1">Distances!A6/80</f>
        <v>0.35779830772436799</v>
      </c>
      <c r="B6">
        <f ca="1">Distances!B6/80</f>
        <v>0.96788240955457927</v>
      </c>
      <c r="C6">
        <f ca="1">Distances!C6/80</f>
        <v>1.3725577583340907</v>
      </c>
      <c r="D6">
        <f ca="1">Distances!D6/80</f>
        <v>0.51222099294498613</v>
      </c>
      <c r="E6">
        <f ca="1">Distances!E6/80</f>
        <v>1.7654577103152298</v>
      </c>
      <c r="F6">
        <f ca="1">Distances!F6/80</f>
        <v>0</v>
      </c>
      <c r="G6">
        <f ca="1">Distances!G6/80</f>
        <v>0.35779830772436799</v>
      </c>
    </row>
    <row r="7" spans="1:7" x14ac:dyDescent="0.25">
      <c r="A7">
        <f>Distances!A7/80</f>
        <v>0</v>
      </c>
      <c r="B7">
        <f ca="1">Distances!B7/80</f>
        <v>1.2816374772903349</v>
      </c>
      <c r="C7">
        <f ca="1">Distances!C7/80</f>
        <v>1.256692357397039</v>
      </c>
      <c r="D7">
        <f ca="1">Distances!D7/80</f>
        <v>0.5576097137322148</v>
      </c>
      <c r="E7">
        <f ca="1">Distances!E7/80</f>
        <v>1.5183470159135131</v>
      </c>
      <c r="F7">
        <f ca="1">Distances!F7/80</f>
        <v>0.35779830772436799</v>
      </c>
      <c r="G7">
        <f>Distances!G7/80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636C-B1F2-40ED-AFFD-CEAECA9A3EA3}">
  <sheetPr>
    <tabColor theme="8"/>
  </sheetPr>
  <dimension ref="A1:E5"/>
  <sheetViews>
    <sheetView workbookViewId="0">
      <selection activeCell="G4" sqref="G4"/>
    </sheetView>
  </sheetViews>
  <sheetFormatPr defaultRowHeight="15" x14ac:dyDescent="0.25"/>
  <sheetData>
    <row r="1" spans="1:5" x14ac:dyDescent="0.25">
      <c r="A1">
        <f ca="1">IF(RAND()&lt;'1D'!$P$15,1,0)</f>
        <v>0</v>
      </c>
      <c r="B1">
        <f ca="1">IF(RAND()&lt;'1D'!$P$15,1,0)</f>
        <v>1</v>
      </c>
      <c r="C1">
        <f ca="1">IF(RAND()&lt;'1D'!$P$15,1,0)</f>
        <v>1</v>
      </c>
      <c r="D1">
        <f ca="1">IF(RAND()&lt;'1D'!$P$15,1,0)</f>
        <v>1</v>
      </c>
      <c r="E1">
        <f ca="1">IF(RAND()&lt;'1D'!$P$15,1,0)</f>
        <v>1</v>
      </c>
    </row>
    <row r="2" spans="1:5" x14ac:dyDescent="0.25">
      <c r="A2">
        <f ca="1">IF(RAND()&lt;'1D'!$P$15,1,0)</f>
        <v>1</v>
      </c>
      <c r="B2">
        <f ca="1">IF(RAND()&lt;'1D'!$P$15,1,0)</f>
        <v>1</v>
      </c>
      <c r="C2">
        <f ca="1">IF(RAND()&lt;'1D'!$P$15,1,0)</f>
        <v>1</v>
      </c>
      <c r="D2">
        <f ca="1">IF(RAND()&lt;'1D'!$P$15,1,0)</f>
        <v>1</v>
      </c>
      <c r="E2">
        <f ca="1">IF(RAND()&lt;'1D'!$P$15,1,0)</f>
        <v>1</v>
      </c>
    </row>
    <row r="3" spans="1:5" x14ac:dyDescent="0.25">
      <c r="A3">
        <f ca="1">IF(RAND()&lt;'1D'!$P$15,1,0)</f>
        <v>1</v>
      </c>
      <c r="B3">
        <f ca="1">IF(RAND()&lt;'1D'!$P$15,1,0)</f>
        <v>1</v>
      </c>
      <c r="C3">
        <f ca="1">IF(RAND()&lt;'1D'!$P$15,1,0)</f>
        <v>0</v>
      </c>
      <c r="D3">
        <f ca="1">IF(RAND()&lt;'1D'!$P$15,1,0)</f>
        <v>1</v>
      </c>
      <c r="E3">
        <f ca="1">IF(RAND()&lt;'1D'!$P$15,1,0)</f>
        <v>1</v>
      </c>
    </row>
    <row r="4" spans="1:5" x14ac:dyDescent="0.25">
      <c r="A4">
        <f ca="1">IF(RAND()&lt;'1D'!$P$15,1,0)</f>
        <v>1</v>
      </c>
      <c r="B4">
        <f ca="1">IF(RAND()&lt;'1D'!$P$15,1,0)</f>
        <v>1</v>
      </c>
      <c r="C4">
        <f ca="1">IF(RAND()&lt;'1D'!$P$15,1,0)</f>
        <v>1</v>
      </c>
      <c r="D4">
        <f ca="1">IF(RAND()&lt;'1D'!$P$15,1,0)</f>
        <v>1</v>
      </c>
      <c r="E4">
        <f ca="1">IF(RAND()&lt;'1D'!$P$15,1,0)</f>
        <v>0</v>
      </c>
    </row>
    <row r="5" spans="1:5" x14ac:dyDescent="0.25">
      <c r="A5">
        <f ca="1">IF(RAND()&lt;'1D'!$P$15,1,0)</f>
        <v>1</v>
      </c>
      <c r="B5">
        <f ca="1">IF(RAND()&lt;'1D'!$P$15,1,0)</f>
        <v>1</v>
      </c>
      <c r="C5">
        <f ca="1">IF(RAND()&lt;'1D'!$P$15,1,0)</f>
        <v>1</v>
      </c>
      <c r="D5">
        <f ca="1">IF(RAND()&lt;'1D'!$P$15,1,0)</f>
        <v>1</v>
      </c>
      <c r="E5">
        <f ca="1">IF(RAND()&lt;'1D'!$P$15,1,0)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DF46-A5F5-411E-9E65-0CD84739E551}">
  <sheetPr>
    <tabColor theme="8"/>
  </sheetPr>
  <dimension ref="A1:E5"/>
  <sheetViews>
    <sheetView workbookViewId="0">
      <selection activeCell="I33" sqref="I33"/>
    </sheetView>
  </sheetViews>
  <sheetFormatPr defaultRowHeight="15" x14ac:dyDescent="0.25"/>
  <sheetData>
    <row r="1" spans="1:5" x14ac:dyDescent="0.25">
      <c r="A1">
        <f ca="1">IF(RAND()&lt;'1D'!$P$15,1,0)</f>
        <v>1</v>
      </c>
      <c r="B1">
        <f ca="1">IF(RAND()&lt;'1D'!$P$15,1,0)</f>
        <v>1</v>
      </c>
      <c r="C1">
        <f ca="1">IF(RAND()&lt;'1D'!$P$15,1,0)</f>
        <v>1</v>
      </c>
      <c r="D1">
        <f ca="1">IF(RAND()&lt;'1D'!$P$15,1,0)</f>
        <v>1</v>
      </c>
      <c r="E1">
        <f ca="1">IF(RAND()&lt;'1D'!$P$15,1,0)</f>
        <v>1</v>
      </c>
    </row>
    <row r="2" spans="1:5" x14ac:dyDescent="0.25">
      <c r="A2">
        <f ca="1">IF(RAND()&lt;'1D'!$P$15,1,0)</f>
        <v>1</v>
      </c>
      <c r="B2">
        <f ca="1">IF(RAND()&lt;'1D'!$P$15,1,0)</f>
        <v>1</v>
      </c>
      <c r="C2">
        <f ca="1">IF(RAND()&lt;'1D'!$P$15,1,0)</f>
        <v>1</v>
      </c>
      <c r="D2">
        <f ca="1">IF(RAND()&lt;'1D'!$P$15,1,0)</f>
        <v>1</v>
      </c>
      <c r="E2">
        <f ca="1">IF(RAND()&lt;'1D'!$P$15,1,0)</f>
        <v>1</v>
      </c>
    </row>
    <row r="3" spans="1:5" x14ac:dyDescent="0.25">
      <c r="A3">
        <f ca="1">IF(RAND()&lt;'1D'!$P$15,1,0)</f>
        <v>1</v>
      </c>
      <c r="B3">
        <f ca="1">IF(RAND()&lt;'1D'!$P$15,1,0)</f>
        <v>1</v>
      </c>
      <c r="C3">
        <f ca="1">IF(RAND()&lt;'1D'!$P$15,1,0)</f>
        <v>1</v>
      </c>
      <c r="D3">
        <f ca="1">IF(RAND()&lt;'1D'!$P$15,1,0)</f>
        <v>1</v>
      </c>
      <c r="E3">
        <f ca="1">IF(RAND()&lt;'1D'!$P$15,1,0)</f>
        <v>1</v>
      </c>
    </row>
    <row r="4" spans="1:5" x14ac:dyDescent="0.25">
      <c r="A4">
        <f ca="1">IF(RAND()&lt;'1D'!$P$15,1,0)</f>
        <v>1</v>
      </c>
      <c r="B4">
        <f ca="1">IF(RAND()&lt;'1D'!$P$15,1,0)</f>
        <v>1</v>
      </c>
      <c r="C4">
        <f ca="1">IF(RAND()&lt;'1D'!$P$15,1,0)</f>
        <v>1</v>
      </c>
      <c r="D4">
        <f ca="1">IF(RAND()&lt;'1D'!$P$15,1,0)</f>
        <v>1</v>
      </c>
      <c r="E4">
        <f ca="1">IF(RAND()&lt;'1D'!$P$15,1,0)</f>
        <v>1</v>
      </c>
    </row>
    <row r="5" spans="1:5" x14ac:dyDescent="0.25">
      <c r="A5">
        <f ca="1">IF(RAND()&lt;'1D'!$P$15,1,0)</f>
        <v>1</v>
      </c>
      <c r="B5">
        <f ca="1">IF(RAND()&lt;'1D'!$P$15,1,0)</f>
        <v>1</v>
      </c>
      <c r="C5">
        <f ca="1">IF(RAND()&lt;'1D'!$P$15,1,0)</f>
        <v>1</v>
      </c>
      <c r="D5">
        <f ca="1">IF(RAND()&lt;'1D'!$P$15,1,0)</f>
        <v>1</v>
      </c>
      <c r="E5">
        <f ca="1">IF(RAND()&lt;'1D'!$P$15,1,0)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196F-B2E4-4597-BD06-5E39E2E8AD11}">
  <sheetPr>
    <tabColor theme="8"/>
  </sheetPr>
  <dimension ref="A1:E5"/>
  <sheetViews>
    <sheetView workbookViewId="0">
      <selection activeCell="I1" sqref="I1"/>
    </sheetView>
  </sheetViews>
  <sheetFormatPr defaultRowHeight="15" x14ac:dyDescent="0.25"/>
  <sheetData>
    <row r="1" spans="1:5" x14ac:dyDescent="0.25">
      <c r="A1">
        <f ca="1">IF(RAND()&lt;'1D'!$P$15,1,0)</f>
        <v>1</v>
      </c>
      <c r="B1">
        <f ca="1">IF(RAND()&lt;'1D'!$P$15,1,0)</f>
        <v>1</v>
      </c>
      <c r="C1">
        <f ca="1">IF(RAND()&lt;'1D'!$P$15,1,0)</f>
        <v>1</v>
      </c>
      <c r="D1">
        <f ca="1">IF(RAND()&lt;'1D'!$P$15,1,0)</f>
        <v>1</v>
      </c>
      <c r="E1">
        <f ca="1">IF(RAND()&lt;'1D'!$P$15,1,0)</f>
        <v>1</v>
      </c>
    </row>
    <row r="2" spans="1:5" x14ac:dyDescent="0.25">
      <c r="A2">
        <f ca="1">IF(RAND()&lt;'1D'!$P$15,1,0)</f>
        <v>1</v>
      </c>
      <c r="B2">
        <f ca="1">IF(RAND()&lt;'1D'!$P$15,1,0)</f>
        <v>1</v>
      </c>
      <c r="C2">
        <f ca="1">IF(RAND()&lt;'1D'!$P$15,1,0)</f>
        <v>1</v>
      </c>
      <c r="D2">
        <f ca="1">IF(RAND()&lt;'1D'!$P$15,1,0)</f>
        <v>1</v>
      </c>
      <c r="E2">
        <f ca="1">IF(RAND()&lt;'1D'!$P$15,1,0)</f>
        <v>1</v>
      </c>
    </row>
    <row r="3" spans="1:5" x14ac:dyDescent="0.25">
      <c r="A3">
        <f ca="1">IF(RAND()&lt;'1D'!$P$15,1,0)</f>
        <v>1</v>
      </c>
      <c r="B3">
        <f ca="1">IF(RAND()&lt;'1D'!$P$15,1,0)</f>
        <v>1</v>
      </c>
      <c r="C3">
        <f ca="1">IF(RAND()&lt;'1D'!$P$15,1,0)</f>
        <v>1</v>
      </c>
      <c r="D3">
        <f ca="1">IF(RAND()&lt;'1D'!$P$15,1,0)</f>
        <v>0</v>
      </c>
      <c r="E3">
        <f ca="1">IF(RAND()&lt;'1D'!$P$15,1,0)</f>
        <v>1</v>
      </c>
    </row>
    <row r="4" spans="1:5" x14ac:dyDescent="0.25">
      <c r="A4">
        <f ca="1">IF(RAND()&lt;'1D'!$P$15,1,0)</f>
        <v>1</v>
      </c>
      <c r="B4">
        <f ca="1">IF(RAND()&lt;'1D'!$P$15,1,0)</f>
        <v>1</v>
      </c>
      <c r="C4">
        <f ca="1">IF(RAND()&lt;'1D'!$P$15,1,0)</f>
        <v>1</v>
      </c>
      <c r="D4">
        <f ca="1">IF(RAND()&lt;'1D'!$P$15,1,0)</f>
        <v>1</v>
      </c>
      <c r="E4">
        <f ca="1">IF(RAND()&lt;'1D'!$P$15,1,0)</f>
        <v>1</v>
      </c>
    </row>
    <row r="5" spans="1:5" x14ac:dyDescent="0.25">
      <c r="A5">
        <f ca="1">IF(RAND()&lt;'1D'!$P$15,1,0)</f>
        <v>1</v>
      </c>
      <c r="B5">
        <f ca="1">IF(RAND()&lt;'1D'!$P$15,1,0)</f>
        <v>1</v>
      </c>
      <c r="C5">
        <f ca="1">IF(RAND()&lt;'1D'!$P$15,1,0)</f>
        <v>1</v>
      </c>
      <c r="D5">
        <f ca="1">IF(RAND()&lt;'1D'!$P$15,1,0)</f>
        <v>1</v>
      </c>
      <c r="E5">
        <f ca="1">IF(RAND()&lt;'1D'!$P$15,1,0)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16</vt:i4>
      </vt:variant>
    </vt:vector>
  </HeadingPairs>
  <TitlesOfParts>
    <vt:vector size="22" baseType="lpstr">
      <vt:lpstr>1D</vt:lpstr>
      <vt:lpstr>Distances</vt:lpstr>
      <vt:lpstr>Times</vt:lpstr>
      <vt:lpstr>HorseTrailer</vt:lpstr>
      <vt:lpstr>HorseStore</vt:lpstr>
      <vt:lpstr>TrailerStore</vt:lpstr>
      <vt:lpstr>AverageUnload</vt:lpstr>
      <vt:lpstr>Demand</vt:lpstr>
      <vt:lpstr>DistanceCost</vt:lpstr>
      <vt:lpstr>Distances</vt:lpstr>
      <vt:lpstr>Horses</vt:lpstr>
      <vt:lpstr>HorseStore</vt:lpstr>
      <vt:lpstr>HorseTrailer</vt:lpstr>
      <vt:lpstr>Locations</vt:lpstr>
      <vt:lpstr>PalletCapacity</vt:lpstr>
      <vt:lpstr>Stores</vt:lpstr>
      <vt:lpstr>TimeCost</vt:lpstr>
      <vt:lpstr>Times</vt:lpstr>
      <vt:lpstr>Trailers</vt:lpstr>
      <vt:lpstr>TrailerStore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2020-03-30T17:39:28Z</dcterms:modified>
</cp:coreProperties>
</file>