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7A48EE1A-0082-4977-BEAA-D21337086B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'1D'!$L$2:$L$9</definedName>
    <definedName name="Demand">'1D'!$I$2:$I$9</definedName>
    <definedName name="DistanceCost">'1D'!$B$2:$B$4</definedName>
    <definedName name="Distances">Distances!$A$1:$H$8</definedName>
    <definedName name="Horses">'1D'!$A$2:$A$4</definedName>
    <definedName name="HorseStore">HorseStore!$A$1:$F$2</definedName>
    <definedName name="HorseTrailer">HorseTrailer!$A$1:$C$3</definedName>
    <definedName name="Locations">'1D'!$F$2:$F$9</definedName>
    <definedName name="PalletCapacity">'1D'!$E$2:$E$4</definedName>
    <definedName name="Stores">'1D'!$F$3:$F$8</definedName>
    <definedName name="TimeCost">'1D'!$C$2:$C$4</definedName>
    <definedName name="Times">Times!$A$1:$H$8</definedName>
    <definedName name="Trailers">'1D'!$D$2:$D$4</definedName>
    <definedName name="TrailerStore">TrailerStore!$A$1:$F$3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6" l="1"/>
  <c r="F2" i="6"/>
  <c r="F3" i="6"/>
  <c r="F4" i="6"/>
  <c r="F5" i="6"/>
  <c r="F1" i="5"/>
  <c r="F2" i="5"/>
  <c r="F3" i="5"/>
  <c r="F4" i="5"/>
  <c r="F5" i="5"/>
  <c r="A8" i="4"/>
  <c r="H8" i="4"/>
  <c r="H1" i="4"/>
  <c r="A8" i="1"/>
  <c r="H8" i="1"/>
  <c r="H1" i="1"/>
  <c r="J8" i="3"/>
  <c r="K8" i="3" s="1"/>
  <c r="J7" i="3"/>
  <c r="K7" i="3" s="1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B1" i="2"/>
  <c r="C1" i="2"/>
  <c r="D1" i="2"/>
  <c r="E1" i="2"/>
  <c r="A1" i="2"/>
  <c r="J4" i="3"/>
  <c r="J5" i="3"/>
  <c r="J6" i="3"/>
  <c r="J3" i="3"/>
  <c r="E5" i="6" l="1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E1" i="6"/>
  <c r="D1" i="6"/>
  <c r="C1" i="6"/>
  <c r="B1" i="6"/>
  <c r="A1" i="6"/>
  <c r="A1" i="1"/>
  <c r="A1" i="4" s="1"/>
  <c r="E2" i="3" a="1"/>
  <c r="E2" i="3" s="1"/>
  <c r="C2" i="3" a="1"/>
  <c r="C2" i="3" s="1"/>
  <c r="B2" i="3" a="1"/>
  <c r="B2" i="3" s="1"/>
  <c r="P7" i="3" l="1"/>
  <c r="L2" i="3" s="1" a="1"/>
  <c r="L2" i="3" s="1"/>
  <c r="P6" i="3"/>
  <c r="K4" i="3"/>
  <c r="K5" i="3"/>
  <c r="K6" i="3"/>
  <c r="K3" i="3"/>
  <c r="P17" i="3"/>
  <c r="G3" i="3" a="1"/>
  <c r="C3" i="1" l="1"/>
  <c r="C3" i="4" s="1"/>
  <c r="C4" i="1"/>
  <c r="C4" i="4" s="1"/>
  <c r="C5" i="1"/>
  <c r="C5" i="4" s="1"/>
  <c r="C6" i="1"/>
  <c r="C6" i="4" s="1"/>
  <c r="C7" i="1"/>
  <c r="C7" i="4" s="1"/>
  <c r="C8" i="1"/>
  <c r="C8" i="4" s="1"/>
  <c r="E4" i="1"/>
  <c r="E4" i="4" s="1"/>
  <c r="E5" i="1"/>
  <c r="E5" i="4" s="1"/>
  <c r="E6" i="1"/>
  <c r="E6" i="4" s="1"/>
  <c r="E8" i="1"/>
  <c r="E8" i="4" s="1"/>
  <c r="F3" i="1"/>
  <c r="F3" i="4" s="1"/>
  <c r="F6" i="1"/>
  <c r="F6" i="4" s="1"/>
  <c r="F8" i="1"/>
  <c r="F8" i="4" s="1"/>
  <c r="A6" i="1"/>
  <c r="A6" i="4" s="1"/>
  <c r="D3" i="1"/>
  <c r="D3" i="4" s="1"/>
  <c r="D4" i="1"/>
  <c r="D4" i="4" s="1"/>
  <c r="D5" i="1"/>
  <c r="D5" i="4" s="1"/>
  <c r="D6" i="1"/>
  <c r="D6" i="4" s="1"/>
  <c r="D7" i="1"/>
  <c r="D7" i="4" s="1"/>
  <c r="D8" i="1"/>
  <c r="D8" i="4" s="1"/>
  <c r="E3" i="1"/>
  <c r="E3" i="4" s="1"/>
  <c r="E7" i="1"/>
  <c r="E7" i="4" s="1"/>
  <c r="F4" i="1"/>
  <c r="F4" i="4" s="1"/>
  <c r="F5" i="1"/>
  <c r="F5" i="4" s="1"/>
  <c r="F7" i="1"/>
  <c r="F7" i="4" s="1"/>
  <c r="G3" i="1"/>
  <c r="G3" i="4" s="1"/>
  <c r="G4" i="1"/>
  <c r="G4" i="4" s="1"/>
  <c r="G5" i="1"/>
  <c r="G5" i="4" s="1"/>
  <c r="G6" i="1"/>
  <c r="G6" i="4" s="1"/>
  <c r="G7" i="1"/>
  <c r="G7" i="4" s="1"/>
  <c r="G8" i="1"/>
  <c r="G8" i="4" s="1"/>
  <c r="H3" i="1"/>
  <c r="H3" i="4" s="1"/>
  <c r="H4" i="1"/>
  <c r="H4" i="4" s="1"/>
  <c r="H5" i="1"/>
  <c r="H5" i="4" s="1"/>
  <c r="H6" i="1"/>
  <c r="H6" i="4" s="1"/>
  <c r="H7" i="1"/>
  <c r="H7" i="4" s="1"/>
  <c r="A3" i="1"/>
  <c r="A3" i="4" s="1"/>
  <c r="A4" i="1"/>
  <c r="A4" i="4" s="1"/>
  <c r="A5" i="1"/>
  <c r="A5" i="4" s="1"/>
  <c r="A7" i="1"/>
  <c r="A7" i="4" s="1"/>
  <c r="G1" i="1"/>
  <c r="G1" i="4" s="1"/>
  <c r="F1" i="1"/>
  <c r="F1" i="4" s="1"/>
  <c r="I3" i="3" a="1"/>
  <c r="I3" i="3" s="1"/>
  <c r="P18" i="3" s="1"/>
  <c r="P19" i="3" s="1"/>
  <c r="G3" i="3"/>
  <c r="E1" i="1"/>
  <c r="E1" i="4" s="1"/>
  <c r="D1" i="1"/>
  <c r="D1" i="4" s="1"/>
  <c r="C1" i="1"/>
  <c r="C1" i="4" s="1"/>
  <c r="B3" i="1" l="1"/>
  <c r="B3" i="4" s="1"/>
  <c r="B4" i="1"/>
  <c r="B4" i="4" s="1"/>
  <c r="B7" i="1"/>
  <c r="B7" i="4" s="1"/>
  <c r="B6" i="1"/>
  <c r="B6" i="4" s="1"/>
  <c r="H2" i="1"/>
  <c r="H2" i="4" s="1"/>
  <c r="A2" i="1"/>
  <c r="A2" i="4" s="1"/>
  <c r="B2" i="1"/>
  <c r="B2" i="4" s="1"/>
  <c r="B5" i="1"/>
  <c r="B5" i="4" s="1"/>
  <c r="B8" i="1"/>
  <c r="B8" i="4" s="1"/>
  <c r="F2" i="1"/>
  <c r="F2" i="4" s="1"/>
  <c r="D2" i="1"/>
  <c r="D2" i="4" s="1"/>
  <c r="C2" i="1"/>
  <c r="C2" i="4" s="1"/>
  <c r="E2" i="1"/>
  <c r="E2" i="4" s="1"/>
  <c r="G2" i="1"/>
  <c r="G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<sst xmlns="http://schemas.openxmlformats.org/spreadsheetml/2006/main" count="41" uniqueCount="41">
  <si>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</si>
  <si>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</si>
  <si>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</si>
  <si>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</si>
  <si>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</si>
  <si>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</si>
  <si>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</si>
  <si>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</si>
  <si>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</si>
  <si>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</si>
  <si>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</si>
  <si>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</si>
  <si>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</si>
  <si>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SP5</t>
  </si>
  <si>
    <t>C 1</t>
  </si>
  <si>
    <t>C 2</t>
  </si>
  <si>
    <t>C 3</t>
  </si>
  <si>
    <t>C 4</t>
  </si>
  <si>
    <t>C 5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</si>
  <si>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</si>
  <si>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</si>
  <si>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</si>
  <si>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</si>
  <si>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</si>
  <si>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</si>
  <si>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</si>
  <si>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</si>
  <si>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</si>
  <si>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</si>
  <si>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</si>
  <si>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</si>
  <si>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</si>
  <si>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</si>
  <si>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</si>
  <si>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</si>
  <si>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</si>
  <si>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</si>
  <si>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</si>
  <si>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</si>
  <si>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Compatability Chance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</si>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</sst>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28.048311407560433</c:v>
                </c:pt>
                <c:pt idx="2">
                  <c:v>-69.408005179062485</c:v>
                </c:pt>
                <c:pt idx="3">
                  <c:v>-14.400390106244998</c:v>
                </c:pt>
                <c:pt idx="4">
                  <c:v>-14.110798392272642</c:v>
                </c:pt>
                <c:pt idx="5">
                  <c:v>78.473951285892298</c:v>
                </c:pt>
                <c:pt idx="6">
                  <c:v>-85.031020318824886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-48.559143178165286</c:v>
                </c:pt>
                <c:pt idx="2">
                  <c:v>-83.120472733194831</c:v>
                </c:pt>
                <c:pt idx="3">
                  <c:v>93.736411651668533</c:v>
                </c:pt>
                <c:pt idx="4">
                  <c:v>56.399092218577351</c:v>
                </c:pt>
                <c:pt idx="5">
                  <c:v>28.517853090628066</c:v>
                </c:pt>
                <c:pt idx="6">
                  <c:v>-21.572035620702295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R19"/>
  <sheetViews>
    <sheetView tabSelected="1" workbookViewId="0">
      <selection activeCell="P9" sqref="P9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18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22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20</v>
      </c>
      <c r="O1" s="3" t="s">
        <v>30</v>
      </c>
      <c r="R1" s="3"/>
    </row>
    <row r="2" spans="1:18" ht="15" customHeight="1" x14ac:dyDescent="0.25">
      <c r="A2" t="s">
        <v>9</v>
      </c>
      <c r="B2" cm="1">
        <f t="array" aca="1" ref="B2:B4" ca="1">_xlfn.RANDARRAY(P8,1,P10,P9,FALSE)</f>
        <v>0.70520863761003993</v>
      </c>
      <c r="C2" s="2" cm="1">
        <f t="array" aca="1" ref="C2:C4" ca="1">_xlfn.RANDARRAY(P8,1,P12,P11,FALSE)</f>
        <v>14.712595478692753</v>
      </c>
      <c r="D2" t="s">
        <v>14</v>
      </c>
      <c r="E2" s="2" cm="1">
        <f t="array" aca="1" ref="E2:E4" ca="1">_xlfn.RANDARRAY(P8,1,P14,P13,TRUE)</f>
        <v>17</v>
      </c>
      <c r="F2" t="s">
        <v>19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8" ca="1">_xlfn.RANDARRAY(P2+1,1,P7,P6,FALSE)</f>
        <v>0.11767503060454398</v>
      </c>
      <c r="O2" s="1" t="s">
        <v>26</v>
      </c>
      <c r="P2">
        <v>6</v>
      </c>
      <c r="R2" s="7"/>
    </row>
    <row r="3" spans="1:18" x14ac:dyDescent="0.25">
      <c r="A3" t="s">
        <v>10</v>
      </c>
      <c r="B3">
        <f ca="1"/>
        <v>0.84252988456102162</v>
      </c>
      <c r="C3" s="2">
        <f ca="1"/>
        <v>10.842346599998102</v>
      </c>
      <c r="D3" t="s">
        <v>15</v>
      </c>
      <c r="E3" s="2">
        <f ca="1"/>
        <v>25</v>
      </c>
      <c r="F3">
        <v>1</v>
      </c>
      <c r="G3" cm="1">
        <f t="array" aca="1" ref="G3:H8" ca="1">_xlfn.RANDARRAY(P2,2,P4,P3,FALSE)</f>
        <v>28.048311407560433</v>
      </c>
      <c r="H3">
        <f ca="1"/>
        <v>-48.559143178165286</v>
      </c>
      <c r="I3" cm="1">
        <f t="array" aca="1" ref="I3:I8" ca="1">_xlfn.RANDARRAY(P2,1,0,ROUNDUP((P17/P2),0),TRUE)</f>
        <v>7</v>
      </c>
      <c r="J3">
        <f ca="1">IF(RAND()&lt;$P$5,RANDBETWEEN(5,23), 0)</f>
        <v>0</v>
      </c>
      <c r="K3">
        <f ca="1">IF(J3=0,24,J3+1)</f>
        <v>24</v>
      </c>
      <c r="L3">
        <f ca="1"/>
        <v>3.7170836898416909E-2</v>
      </c>
      <c r="O3" s="1" t="s">
        <v>24</v>
      </c>
      <c r="P3">
        <v>100</v>
      </c>
      <c r="R3" s="7"/>
    </row>
    <row r="4" spans="1:18" x14ac:dyDescent="0.25">
      <c r="A4" t="s">
        <v>11</v>
      </c>
      <c r="B4">
        <f ca="1"/>
        <v>0.72119766697548648</v>
      </c>
      <c r="C4" s="2">
        <f ca="1"/>
        <v>12.997493913585627</v>
      </c>
      <c r="D4" t="s">
        <v>16</v>
      </c>
      <c r="E4" s="2">
        <f ca="1"/>
        <v>18</v>
      </c>
      <c r="F4">
        <v>2</v>
      </c>
      <c r="G4">
        <f ca="1"/>
        <v>-69.408005179062485</v>
      </c>
      <c r="H4">
        <f ca="1"/>
        <v>-83.120472733194831</v>
      </c>
      <c r="I4">
        <f ca="1"/>
        <v>10</v>
      </c>
      <c r="J4">
        <f t="shared" ref="J4:J8" ca="1" si="0">IF(RAND()&lt;$P$5,RANDBETWEEN(5,23), 0)</f>
        <v>14</v>
      </c>
      <c r="K4">
        <f t="shared" ref="K4:K6" ca="1" si="1">IF(J4=0,24,J4+1)</f>
        <v>15</v>
      </c>
      <c r="L4">
        <f ca="1"/>
        <v>0.11009513922557621</v>
      </c>
      <c r="O4" s="1" t="s">
        <v>25</v>
      </c>
      <c r="P4">
        <v>-100</v>
      </c>
      <c r="R4" s="7"/>
    </row>
    <row r="5" spans="1:18" x14ac:dyDescent="0.25">
      <c r="A5" t="s">
        <v>12</v>
      </c>
      <c r="D5" t="s">
        <v>17</v>
      </c>
      <c r="F5">
        <v>3</v>
      </c>
      <c r="G5">
        <f ca="1"/>
        <v>-14.400390106244998</v>
      </c>
      <c r="H5">
        <f ca="1"/>
        <v>93.736411651668533</v>
      </c>
      <c r="I5">
        <f ca="1"/>
        <v>9</v>
      </c>
      <c r="J5">
        <f t="shared" ca="1" si="0"/>
        <v>0</v>
      </c>
      <c r="K5">
        <f t="shared" ca="1" si="1"/>
        <v>24</v>
      </c>
      <c r="L5">
        <f ca="1"/>
        <v>8.1366493937166828E-2</v>
      </c>
      <c r="O5" s="1" t="s">
        <v>36</v>
      </c>
      <c r="P5" s="5">
        <v>0.33</v>
      </c>
      <c r="R5" s="7"/>
    </row>
    <row r="6" spans="1:18" x14ac:dyDescent="0.25">
      <c r="A6" t="s">
        <v>13</v>
      </c>
      <c r="D6" t="s">
        <v>18</v>
      </c>
      <c r="F6">
        <v>4</v>
      </c>
      <c r="G6">
        <f ca="1"/>
        <v>-14.110798392272642</v>
      </c>
      <c r="H6">
        <f ca="1"/>
        <v>56.399092218577351</v>
      </c>
      <c r="I6">
        <f ca="1"/>
        <v>8</v>
      </c>
      <c r="J6">
        <f t="shared" ca="1" si="0"/>
        <v>0</v>
      </c>
      <c r="K6">
        <f t="shared" ca="1" si="1"/>
        <v>24</v>
      </c>
      <c r="L6">
        <f ca="1"/>
        <v>8.5964903826979105E-2</v>
      </c>
      <c r="O6" s="1" t="s">
        <v>38</v>
      </c>
      <c r="P6">
        <f>10/60</f>
        <v>0.16666666666666666</v>
      </c>
      <c r="R6" s="7"/>
    </row>
    <row r="7" spans="1:18" x14ac:dyDescent="0.25">
      <c r="F7">
        <v>5</v>
      </c>
      <c r="G7">
        <f ca="1"/>
        <v>78.473951285892298</v>
      </c>
      <c r="H7">
        <f ca="1"/>
        <v>28.517853090628066</v>
      </c>
      <c r="I7">
        <f ca="1"/>
        <v>5</v>
      </c>
      <c r="J7">
        <f t="shared" ca="1" si="0"/>
        <v>0</v>
      </c>
      <c r="K7">
        <f t="shared" ref="K7" ca="1" si="2">IF(J7=0,24,J7+1)</f>
        <v>24</v>
      </c>
      <c r="L7">
        <f ca="1"/>
        <v>0.10347271998871768</v>
      </c>
      <c r="O7" s="1" t="s">
        <v>37</v>
      </c>
      <c r="P7">
        <f>1/60</f>
        <v>1.6666666666666666E-2</v>
      </c>
    </row>
    <row r="8" spans="1:18" x14ac:dyDescent="0.25">
      <c r="F8">
        <v>6</v>
      </c>
      <c r="G8">
        <f ca="1"/>
        <v>-85.031020318824886</v>
      </c>
      <c r="H8">
        <f ca="1"/>
        <v>-21.572035620702295</v>
      </c>
      <c r="I8">
        <f ca="1"/>
        <v>7</v>
      </c>
      <c r="J8">
        <f t="shared" ca="1" si="0"/>
        <v>0</v>
      </c>
      <c r="K8">
        <f t="shared" ref="K8" ca="1" si="3">IF(J8=0,24,J8+1)</f>
        <v>24</v>
      </c>
      <c r="L8">
        <f ca="1"/>
        <v>0.12646308262215494</v>
      </c>
      <c r="O8" s="1" t="s">
        <v>29</v>
      </c>
      <c r="P8">
        <v>3</v>
      </c>
    </row>
    <row r="9" spans="1:18" x14ac:dyDescent="0.25">
      <c r="F9" t="s">
        <v>21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33</v>
      </c>
      <c r="P9">
        <v>1.5</v>
      </c>
    </row>
    <row r="10" spans="1:18" x14ac:dyDescent="0.25">
      <c r="O10" s="1" t="s">
        <v>32</v>
      </c>
      <c r="P10">
        <v>0.7</v>
      </c>
    </row>
    <row r="11" spans="1:18" x14ac:dyDescent="0.25">
      <c r="O11" s="1" t="s">
        <v>34</v>
      </c>
      <c r="P11">
        <v>15</v>
      </c>
    </row>
    <row r="12" spans="1:18" x14ac:dyDescent="0.25">
      <c r="O12" s="1" t="s">
        <v>35</v>
      </c>
      <c r="P12">
        <v>7</v>
      </c>
    </row>
    <row r="13" spans="1:18" x14ac:dyDescent="0.25">
      <c r="O13" s="1" t="s">
        <v>27</v>
      </c>
      <c r="P13">
        <v>30</v>
      </c>
    </row>
    <row r="14" spans="1:18" x14ac:dyDescent="0.25">
      <c r="O14" s="1" t="s">
        <v>28</v>
      </c>
      <c r="P14">
        <v>16</v>
      </c>
    </row>
    <row r="15" spans="1:18" x14ac:dyDescent="0.25">
      <c r="O15" s="1" t="s">
        <v>39</v>
      </c>
      <c r="P15" s="6">
        <v>0.95</v>
      </c>
    </row>
    <row r="17" spans="15:16" x14ac:dyDescent="0.25">
      <c r="O17" s="1" t="s">
        <v>31</v>
      </c>
      <c r="P17">
        <f ca="1">SUM(E:E)</f>
        <v>60</v>
      </c>
    </row>
    <row r="18" spans="15:16" x14ac:dyDescent="0.25">
      <c r="O18" s="1" t="s">
        <v>40</v>
      </c>
      <c r="P18">
        <f ca="1">SUM(I:I)</f>
        <v>46</v>
      </c>
    </row>
    <row r="19" spans="15:16" x14ac:dyDescent="0.25">
      <c r="P19" s="5">
        <f ca="1">P18/P17</f>
        <v>0.76666666666666672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 ca="1">SQRT(('1D'!$G$3-'1D'!$G2)^2+('1D'!$H$3-'1D'!$H2)^2)</f>
        <v>56.077608356750034</v>
      </c>
      <c r="C1">
        <f ca="1">SQRT(('1D'!$G$4-'1D'!$G2)^2+('1D'!$H$4-'1D'!$H2)^2)</f>
        <v>108.2888921834855</v>
      </c>
      <c r="D1">
        <f ca="1">SQRT(('1D'!$G$5-'1D'!$G2)^2+('1D'!$H$5-'1D'!$H2)^2)</f>
        <v>94.836101272369362</v>
      </c>
      <c r="E1">
        <f ca="1">SQRT(('1D'!$G$6-'1D'!$G2)^2+('1D'!$H$6-'1D'!$H2)^2)</f>
        <v>58.137528622628572</v>
      </c>
      <c r="F1">
        <f ca="1">SQRT(('1D'!$G$7-'1D'!$G2)^2+('1D'!$H$7-'1D'!$H2)^2)</f>
        <v>83.495083539806359</v>
      </c>
      <c r="G1">
        <f ca="1">SQRT(('1D'!$G$8-'1D'!$G2)^2+('1D'!$H$8-'1D'!$H2)^2)</f>
        <v>87.724723637531397</v>
      </c>
      <c r="H1">
        <f>SQRT(('1D'!$G$9-'1D'!$G2)^2+('1D'!$H$9-'1D'!$H2)^2)</f>
        <v>0</v>
      </c>
    </row>
    <row r="2" spans="1:8" x14ac:dyDescent="0.25">
      <c r="A2">
        <f ca="1">SQRT(('1D'!$G$2-'1D'!$G3)^2+('1D'!$H$2-'1D'!$H3)^2)</f>
        <v>56.077608356750034</v>
      </c>
      <c r="B2">
        <f ca="1">SQRT(('1D'!$G$3-'1D'!$G3)^2+('1D'!$H$3-'1D'!$H3)^2)</f>
        <v>0</v>
      </c>
      <c r="C2">
        <f ca="1">SQRT(('1D'!$G$4-'1D'!$G3)^2+('1D'!$H$4-'1D'!$H3)^2)</f>
        <v>103.40318729731416</v>
      </c>
      <c r="D2">
        <f ca="1">SQRT(('1D'!$G$5-'1D'!$G3)^2+('1D'!$H$5-'1D'!$H3)^2)</f>
        <v>148.4921451947489</v>
      </c>
      <c r="E2">
        <f ca="1">SQRT(('1D'!$G$6-'1D'!$G3)^2+('1D'!$H$6-'1D'!$H3)^2)</f>
        <v>113.1088931813605</v>
      </c>
      <c r="F2">
        <f ca="1">SQRT(('1D'!$G$7-'1D'!$G3)^2+('1D'!$H$7-'1D'!$H3)^2)</f>
        <v>92.106506344333781</v>
      </c>
      <c r="G2">
        <f ca="1">SQRT(('1D'!$G$8-'1D'!$G3)^2+('1D'!$H$8-'1D'!$H3)^2)</f>
        <v>116.25506112855462</v>
      </c>
      <c r="H2">
        <f ca="1">SQRT(('1D'!$G$9-'1D'!$G3)^2+('1D'!$H$9-'1D'!$H3)^2)</f>
        <v>56.077608356750034</v>
      </c>
    </row>
    <row r="3" spans="1:8" x14ac:dyDescent="0.25">
      <c r="A3">
        <f ca="1">SQRT(('1D'!$G$2-'1D'!$G4)^2+('1D'!$H$2-'1D'!$H4)^2)</f>
        <v>108.2888921834855</v>
      </c>
      <c r="B3">
        <f ca="1">SQRT(('1D'!$G$3-'1D'!$G4)^2+('1D'!$H$3-'1D'!$H4)^2)</f>
        <v>103.40318729731416</v>
      </c>
      <c r="C3">
        <f ca="1">SQRT(('1D'!$G$4-'1D'!$G4)^2+('1D'!$H$4-'1D'!$H4)^2)</f>
        <v>0</v>
      </c>
      <c r="D3">
        <f ca="1">SQRT(('1D'!$G$5-'1D'!$G4)^2+('1D'!$H$5-'1D'!$H4)^2)</f>
        <v>185.21391759346861</v>
      </c>
      <c r="E3">
        <f ca="1">SQRT(('1D'!$G$6-'1D'!$G4)^2+('1D'!$H$6-'1D'!$H4)^2)</f>
        <v>150.07827985005949</v>
      </c>
      <c r="F3">
        <f ca="1">SQRT(('1D'!$G$7-'1D'!$G4)^2+('1D'!$H$7-'1D'!$H4)^2)</f>
        <v>185.28947309722921</v>
      </c>
      <c r="G3">
        <f ca="1">SQRT(('1D'!$G$8-'1D'!$G4)^2+('1D'!$H$8-'1D'!$H4)^2)</f>
        <v>63.500304826415544</v>
      </c>
      <c r="H3">
        <f ca="1">SQRT(('1D'!$G$9-'1D'!$G4)^2+('1D'!$H$9-'1D'!$H4)^2)</f>
        <v>108.2888921834855</v>
      </c>
    </row>
    <row r="4" spans="1:8" x14ac:dyDescent="0.25">
      <c r="A4">
        <f ca="1">SQRT(('1D'!$G$2-'1D'!$G5)^2+('1D'!$H$2-'1D'!$H5)^2)</f>
        <v>94.836101272369362</v>
      </c>
      <c r="B4">
        <f ca="1">SQRT(('1D'!$G$3-'1D'!$G5)^2+('1D'!$H$3-'1D'!$H5)^2)</f>
        <v>148.4921451947489</v>
      </c>
      <c r="C4">
        <f ca="1">SQRT(('1D'!$G$4-'1D'!$G5)^2+('1D'!$H$4-'1D'!$H5)^2)</f>
        <v>185.21391759346861</v>
      </c>
      <c r="D4">
        <f ca="1">SQRT(('1D'!$G$5-'1D'!$G5)^2+('1D'!$H$5-'1D'!$H5)^2)</f>
        <v>0</v>
      </c>
      <c r="E4">
        <f ca="1">SQRT(('1D'!$G$6-'1D'!$G5)^2+('1D'!$H$6-'1D'!$H5)^2)</f>
        <v>37.338442466303945</v>
      </c>
      <c r="F4">
        <f ca="1">SQRT(('1D'!$G$7-'1D'!$G5)^2+('1D'!$H$7-'1D'!$H5)^2)</f>
        <v>113.48613866813484</v>
      </c>
      <c r="G4">
        <f ca="1">SQRT(('1D'!$G$8-'1D'!$G5)^2+('1D'!$H$8-'1D'!$H5)^2)</f>
        <v>135.22101884171457</v>
      </c>
      <c r="H4">
        <f ca="1">SQRT(('1D'!$G$9-'1D'!$G5)^2+('1D'!$H$9-'1D'!$H5)^2)</f>
        <v>94.836101272369362</v>
      </c>
    </row>
    <row r="5" spans="1:8" x14ac:dyDescent="0.25">
      <c r="A5">
        <f ca="1">SQRT(('1D'!$G$2-'1D'!$G6)^2+('1D'!$H$2-'1D'!$H6)^2)</f>
        <v>58.137528622628572</v>
      </c>
      <c r="B5">
        <f ca="1">SQRT(('1D'!$G$3-'1D'!$G6)^2+('1D'!$H$3-'1D'!$H6)^2)</f>
        <v>113.1088931813605</v>
      </c>
      <c r="C5">
        <f ca="1">SQRT(('1D'!$G$4-'1D'!$G6)^2+('1D'!$H$4-'1D'!$H6)^2)</f>
        <v>150.07827985005949</v>
      </c>
      <c r="D5">
        <f ca="1">SQRT(('1D'!$G$5-'1D'!$G6)^2+('1D'!$H$5-'1D'!$H6)^2)</f>
        <v>37.338442466303945</v>
      </c>
      <c r="E5">
        <f ca="1">SQRT(('1D'!$G$6-'1D'!$G6)^2+('1D'!$H$6-'1D'!$H6)^2)</f>
        <v>0</v>
      </c>
      <c r="F5">
        <f ca="1">SQRT(('1D'!$G$7-'1D'!$G6)^2+('1D'!$H$7-'1D'!$H6)^2)</f>
        <v>96.691775080812079</v>
      </c>
      <c r="G5">
        <f ca="1">SQRT(('1D'!$G$8-'1D'!$G6)^2+('1D'!$H$8-'1D'!$H6)^2)</f>
        <v>105.40006951914553</v>
      </c>
      <c r="H5">
        <f ca="1">SQRT(('1D'!$G$9-'1D'!$G6)^2+('1D'!$H$9-'1D'!$H6)^2)</f>
        <v>58.137528622628572</v>
      </c>
    </row>
    <row r="6" spans="1:8" x14ac:dyDescent="0.25">
      <c r="A6">
        <f ca="1">SQRT(('1D'!$G$2-'1D'!$G7)^2+('1D'!$H$2-'1D'!$H7)^2)</f>
        <v>83.495083539806359</v>
      </c>
      <c r="B6">
        <f ca="1">SQRT(('1D'!$G$3-'1D'!$G7)^2+('1D'!$H$3-'1D'!$H7)^2)</f>
        <v>92.106506344333781</v>
      </c>
      <c r="C6">
        <f ca="1">SQRT(('1D'!$G$4-'1D'!$G7)^2+('1D'!$H$4-'1D'!$H7)^2)</f>
        <v>185.28947309722921</v>
      </c>
      <c r="D6">
        <f ca="1">SQRT(('1D'!$G$5-'1D'!$G7)^2+('1D'!$H$5-'1D'!$H7)^2)</f>
        <v>113.48613866813484</v>
      </c>
      <c r="E6">
        <f ca="1">SQRT(('1D'!$G$6-'1D'!$G7)^2+('1D'!$H$6-'1D'!$H7)^2)</f>
        <v>96.691775080812079</v>
      </c>
      <c r="F6">
        <f ca="1">SQRT(('1D'!$G$7-'1D'!$G7)^2+('1D'!$H$7-'1D'!$H7)^2)</f>
        <v>0</v>
      </c>
      <c r="G6">
        <f ca="1">SQRT(('1D'!$G$8-'1D'!$G7)^2+('1D'!$H$8-'1D'!$H7)^2)</f>
        <v>171.00547561576158</v>
      </c>
      <c r="H6">
        <f ca="1">SQRT(('1D'!$G$9-'1D'!$G7)^2+('1D'!$H$9-'1D'!$H7)^2)</f>
        <v>83.495083539806359</v>
      </c>
    </row>
    <row r="7" spans="1:8" x14ac:dyDescent="0.25">
      <c r="A7">
        <f ca="1">SQRT(('1D'!$G$2-'1D'!$G8)^2+('1D'!$H$2-'1D'!$H8)^2)</f>
        <v>87.724723637531397</v>
      </c>
      <c r="B7">
        <f ca="1">SQRT(('1D'!$G$3-'1D'!$G8)^2+('1D'!$H$3-'1D'!$H8)^2)</f>
        <v>116.25506112855462</v>
      </c>
      <c r="C7">
        <f ca="1">SQRT(('1D'!$G$4-'1D'!$G8)^2+('1D'!$H$4-'1D'!$H8)^2)</f>
        <v>63.500304826415544</v>
      </c>
      <c r="D7">
        <f ca="1">SQRT(('1D'!$G$5-'1D'!$G8)^2+('1D'!$H$5-'1D'!$H8)^2)</f>
        <v>135.22101884171457</v>
      </c>
      <c r="E7">
        <f ca="1">SQRT(('1D'!$G$6-'1D'!$G8)^2+('1D'!$H$6-'1D'!$H8)^2)</f>
        <v>105.40006951914553</v>
      </c>
      <c r="F7">
        <f ca="1">SQRT(('1D'!$G$7-'1D'!$G8)^2+('1D'!$H$7-'1D'!$H8)^2)</f>
        <v>171.00547561576158</v>
      </c>
      <c r="G7">
        <f ca="1">SQRT(('1D'!$G$8-'1D'!$G8)^2+('1D'!$H$8-'1D'!$H8)^2)</f>
        <v>0</v>
      </c>
      <c r="H7">
        <f ca="1">SQRT(('1D'!$G$9-'1D'!$G8)^2+('1D'!$H$9-'1D'!$H8)^2)</f>
        <v>87.724723637531397</v>
      </c>
    </row>
    <row r="8" spans="1:8" x14ac:dyDescent="0.25">
      <c r="A8">
        <f>SQRT(('1D'!$G$2-'1D'!$G9)^2+('1D'!$H$2-'1D'!$H9)^2)</f>
        <v>0</v>
      </c>
      <c r="B8">
        <f ca="1">SQRT(('1D'!$G$3-'1D'!$G9)^2+('1D'!$H$3-'1D'!$H9)^2)</f>
        <v>56.077608356750034</v>
      </c>
      <c r="C8">
        <f ca="1">SQRT(('1D'!$G$4-'1D'!$G9)^2+('1D'!$H$4-'1D'!$H9)^2)</f>
        <v>108.2888921834855</v>
      </c>
      <c r="D8">
        <f ca="1">SQRT(('1D'!$G$5-'1D'!$G9)^2+('1D'!$H$5-'1D'!$H9)^2)</f>
        <v>94.836101272369362</v>
      </c>
      <c r="E8">
        <f ca="1">SQRT(('1D'!$G$6-'1D'!$G9)^2+('1D'!$H$6-'1D'!$H9)^2)</f>
        <v>58.137528622628572</v>
      </c>
      <c r="F8">
        <f ca="1">SQRT(('1D'!$G$7-'1D'!$G9)^2+('1D'!$H$7-'1D'!$H9)^2)</f>
        <v>83.495083539806359</v>
      </c>
      <c r="G8">
        <f ca="1">SQRT(('1D'!$G$8-'1D'!$G9)^2+('1D'!$H$8-'1D'!$H9)^2)</f>
        <v>87.724723637531397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H13" sqref="H13"/>
    </sheetView>
  </sheetViews>
  <sheetFormatPr defaultRowHeight="15" x14ac:dyDescent="0.25"/>
  <sheetData>
    <row r="1" spans="1:8" x14ac:dyDescent="0.25">
      <c r="A1">
        <f>Distances!A1/80</f>
        <v>0</v>
      </c>
      <c r="B1">
        <f ca="1">Distances!B1/80</f>
        <v>0.70097010445937546</v>
      </c>
      <c r="C1">
        <f ca="1">Distances!C1/80</f>
        <v>1.3536111522935688</v>
      </c>
      <c r="D1">
        <f ca="1">Distances!D1/80</f>
        <v>1.185451265904617</v>
      </c>
      <c r="E1">
        <f ca="1">Distances!E1/80</f>
        <v>0.7267191077828572</v>
      </c>
      <c r="F1">
        <f ca="1">Distances!F1/80</f>
        <v>1.0436885442475794</v>
      </c>
      <c r="G1">
        <f ca="1">Distances!G1/80</f>
        <v>1.0965590454691425</v>
      </c>
      <c r="H1">
        <f>Distances!H1/80</f>
        <v>0</v>
      </c>
    </row>
    <row r="2" spans="1:8" x14ac:dyDescent="0.25">
      <c r="A2">
        <f ca="1">Distances!A2/80</f>
        <v>0.70097010445937546</v>
      </c>
      <c r="B2">
        <f ca="1">Distances!B2/80</f>
        <v>0</v>
      </c>
      <c r="C2">
        <f ca="1">Distances!C2/80</f>
        <v>1.2925398412164271</v>
      </c>
      <c r="D2">
        <f ca="1">Distances!D2/80</f>
        <v>1.8561518149343612</v>
      </c>
      <c r="E2">
        <f ca="1">Distances!E2/80</f>
        <v>1.4138611647670063</v>
      </c>
      <c r="F2">
        <f ca="1">Distances!F2/80</f>
        <v>1.1513313293041723</v>
      </c>
      <c r="G2">
        <f ca="1">Distances!G2/80</f>
        <v>1.4531882641069327</v>
      </c>
      <c r="H2">
        <f ca="1">Distances!H2/80</f>
        <v>0.70097010445937546</v>
      </c>
    </row>
    <row r="3" spans="1:8" x14ac:dyDescent="0.25">
      <c r="A3">
        <f ca="1">Distances!A3/80</f>
        <v>1.3536111522935688</v>
      </c>
      <c r="B3">
        <f ca="1">Distances!B3/80</f>
        <v>1.2925398412164271</v>
      </c>
      <c r="C3">
        <f ca="1">Distances!C3/80</f>
        <v>0</v>
      </c>
      <c r="D3">
        <f ca="1">Distances!D3/80</f>
        <v>2.3151739699183578</v>
      </c>
      <c r="E3">
        <f ca="1">Distances!E3/80</f>
        <v>1.8759784981257437</v>
      </c>
      <c r="F3">
        <f ca="1">Distances!F3/80</f>
        <v>2.316118413715365</v>
      </c>
      <c r="G3">
        <f ca="1">Distances!G3/80</f>
        <v>0.79375381033019432</v>
      </c>
      <c r="H3">
        <f ca="1">Distances!H3/80</f>
        <v>1.3536111522935688</v>
      </c>
    </row>
    <row r="4" spans="1:8" x14ac:dyDescent="0.25">
      <c r="A4">
        <f ca="1">Distances!A4/80</f>
        <v>1.185451265904617</v>
      </c>
      <c r="B4">
        <f ca="1">Distances!B4/80</f>
        <v>1.8561518149343612</v>
      </c>
      <c r="C4">
        <f ca="1">Distances!C4/80</f>
        <v>2.3151739699183578</v>
      </c>
      <c r="D4">
        <f ca="1">Distances!D4/80</f>
        <v>0</v>
      </c>
      <c r="E4">
        <f ca="1">Distances!E4/80</f>
        <v>0.46673053082879934</v>
      </c>
      <c r="F4">
        <f ca="1">Distances!F4/80</f>
        <v>1.4185767333516854</v>
      </c>
      <c r="G4">
        <f ca="1">Distances!G4/80</f>
        <v>1.6902627355214321</v>
      </c>
      <c r="H4">
        <f ca="1">Distances!H4/80</f>
        <v>1.185451265904617</v>
      </c>
    </row>
    <row r="5" spans="1:8" x14ac:dyDescent="0.25">
      <c r="A5">
        <f ca="1">Distances!A5/80</f>
        <v>0.7267191077828572</v>
      </c>
      <c r="B5">
        <f ca="1">Distances!B5/80</f>
        <v>1.4138611647670063</v>
      </c>
      <c r="C5">
        <f ca="1">Distances!C5/80</f>
        <v>1.8759784981257437</v>
      </c>
      <c r="D5">
        <f ca="1">Distances!D5/80</f>
        <v>0.46673053082879934</v>
      </c>
      <c r="E5">
        <f ca="1">Distances!E5/80</f>
        <v>0</v>
      </c>
      <c r="F5">
        <f ca="1">Distances!F5/80</f>
        <v>1.2086471885101511</v>
      </c>
      <c r="G5">
        <f ca="1">Distances!G5/80</f>
        <v>1.3175008689893191</v>
      </c>
      <c r="H5">
        <f ca="1">Distances!H5/80</f>
        <v>0.7267191077828572</v>
      </c>
    </row>
    <row r="6" spans="1:8" x14ac:dyDescent="0.25">
      <c r="A6">
        <f ca="1">Distances!A6/80</f>
        <v>1.0436885442475794</v>
      </c>
      <c r="B6">
        <f ca="1">Distances!B6/80</f>
        <v>1.1513313293041723</v>
      </c>
      <c r="C6">
        <f ca="1">Distances!C6/80</f>
        <v>2.316118413715365</v>
      </c>
      <c r="D6">
        <f ca="1">Distances!D6/80</f>
        <v>1.4185767333516854</v>
      </c>
      <c r="E6">
        <f ca="1">Distances!E6/80</f>
        <v>1.2086471885101511</v>
      </c>
      <c r="F6">
        <f ca="1">Distances!F6/80</f>
        <v>0</v>
      </c>
      <c r="G6">
        <f ca="1">Distances!G6/80</f>
        <v>2.1375684451970196</v>
      </c>
      <c r="H6">
        <f ca="1">Distances!H6/80</f>
        <v>1.0436885442475794</v>
      </c>
    </row>
    <row r="7" spans="1:8" x14ac:dyDescent="0.25">
      <c r="A7">
        <f ca="1">Distances!A7/80</f>
        <v>1.0965590454691425</v>
      </c>
      <c r="B7">
        <f ca="1">Distances!B7/80</f>
        <v>1.4531882641069327</v>
      </c>
      <c r="C7">
        <f ca="1">Distances!C7/80</f>
        <v>0.79375381033019432</v>
      </c>
      <c r="D7">
        <f ca="1">Distances!D7/80</f>
        <v>1.6902627355214321</v>
      </c>
      <c r="E7">
        <f ca="1">Distances!E7/80</f>
        <v>1.3175008689893191</v>
      </c>
      <c r="F7">
        <f ca="1">Distances!F7/80</f>
        <v>2.1375684451970196</v>
      </c>
      <c r="G7">
        <f ca="1">Distances!G7/80</f>
        <v>0</v>
      </c>
      <c r="H7">
        <f ca="1">Distances!H7/80</f>
        <v>1.0965590454691425</v>
      </c>
    </row>
    <row r="8" spans="1:8" x14ac:dyDescent="0.25">
      <c r="A8">
        <f>Distances!A8/80</f>
        <v>0</v>
      </c>
      <c r="B8">
        <f ca="1">Distances!B8/80</f>
        <v>0.70097010445937546</v>
      </c>
      <c r="C8">
        <f ca="1">Distances!C8/80</f>
        <v>1.3536111522935688</v>
      </c>
      <c r="D8">
        <f ca="1">Distances!D8/80</f>
        <v>1.185451265904617</v>
      </c>
      <c r="E8">
        <f ca="1">Distances!E8/80</f>
        <v>0.7267191077828572</v>
      </c>
      <c r="F8">
        <f ca="1">Distances!F8/80</f>
        <v>1.0436885442475794</v>
      </c>
      <c r="G8">
        <f ca="1">Distances!G8/80</f>
        <v>1.0965590454691425</v>
      </c>
      <c r="H8">
        <f>Distances!H8/80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E5"/>
  <sheetViews>
    <sheetView workbookViewId="0">
      <selection activeCell="E1" sqref="E1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F5"/>
  <sheetViews>
    <sheetView workbookViewId="0">
      <selection activeCell="G28" sqref="G28"/>
    </sheetView>
  </sheetViews>
  <sheetFormatPr defaultRowHeight="15" x14ac:dyDescent="0.25"/>
  <sheetData>
    <row r="1" spans="1:6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  <c r="F1">
        <f ca="1">IF(RAND()&lt;'1D'!$P$15,1,0)</f>
        <v>1</v>
      </c>
    </row>
    <row r="2" spans="1:6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0</v>
      </c>
      <c r="F2">
        <f ca="1">IF(RAND()&lt;'1D'!$P$15,1,0)</f>
        <v>1</v>
      </c>
    </row>
    <row r="3" spans="1:6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  <c r="F3">
        <f ca="1">IF(RAND()&lt;'1D'!$P$15,1,0)</f>
        <v>1</v>
      </c>
    </row>
    <row r="4" spans="1:6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0</v>
      </c>
      <c r="E4">
        <f ca="1">IF(RAND()&lt;'1D'!$P$15,1,0)</f>
        <v>1</v>
      </c>
      <c r="F4">
        <f ca="1">IF(RAND()&lt;'1D'!$P$15,1,0)</f>
        <v>1</v>
      </c>
    </row>
    <row r="5" spans="1:6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0</v>
      </c>
      <c r="E5">
        <f ca="1">IF(RAND()&lt;'1D'!$P$15,1,0)</f>
        <v>0</v>
      </c>
      <c r="F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F5"/>
  <sheetViews>
    <sheetView workbookViewId="0">
      <selection activeCell="D10" sqref="D10"/>
    </sheetView>
  </sheetViews>
  <sheetFormatPr defaultRowHeight="15" x14ac:dyDescent="0.25"/>
  <sheetData>
    <row r="1" spans="1:6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  <c r="F1">
        <f ca="1">IF(RAND()&lt;'1D'!$P$15,1,0)</f>
        <v>1</v>
      </c>
    </row>
    <row r="2" spans="1:6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  <c r="F2">
        <f ca="1">IF(RAND()&lt;'1D'!$P$15,1,0)</f>
        <v>1</v>
      </c>
    </row>
    <row r="3" spans="1:6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  <c r="F3">
        <f ca="1">IF(RAND()&lt;'1D'!$P$15,1,0)</f>
        <v>1</v>
      </c>
    </row>
    <row r="4" spans="1:6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  <c r="F4">
        <f ca="1">IF(RAND()&lt;'1D'!$P$15,1,0)</f>
        <v>1</v>
      </c>
    </row>
    <row r="5" spans="1:6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  <c r="F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2020-04-02T20:07:06Z</dcterms:modified>
</cp:coreProperties>
</file>