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Test Instance 5 5 - 2\"/>
    </mc:Choice>
  </mc:AlternateContent>
  <xr:revisionPtr revIDLastSave="0" documentId="13_ncr:1_{93B5EF62-CDA5-4142-9996-D3C32E0585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'1D'!$L$2:$L$8</definedName>
    <definedName name="Demand">'1D'!$I$2:$I$8</definedName>
    <definedName name="DistanceCost">'1D'!$B$2:$B$6</definedName>
    <definedName name="Distances">Distances!$A$1:$G$7</definedName>
    <definedName name="Horses">'1D'!$A$2:$A$6</definedName>
    <definedName name="HorseStore">HorseStore!$A$1:$E$5</definedName>
    <definedName name="HorseTrailer">HorseTrailer!$A$1:$E$5</definedName>
    <definedName name="Locations">'1D'!$F$2:$F$8</definedName>
    <definedName name="PalletCapacity">'1D'!$E$2:$E$6</definedName>
    <definedName name="Stores">'1D'!$F$3:$F$7</definedName>
    <definedName name="TimeCost">'1D'!$C$2:$C$6</definedName>
    <definedName name="Times">Times!$A$1:$G$7</definedName>
    <definedName name="Trailers">'1D'!$D$2:$D$6</definedName>
    <definedName name="TrailerStore">TrailerStore!$A$1:$E$5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I1" i="2" a="1"/>
  <c r="I1" i="2" s="1"/>
  <c r="F2" i="1"/>
  <c r="F2" i="4" s="1"/>
  <c r="G2" i="1"/>
  <c r="G2" i="4" s="1"/>
  <c r="F3" i="1"/>
  <c r="F3" i="4" s="1"/>
  <c r="G3" i="1"/>
  <c r="G3" i="4" s="1"/>
  <c r="F4" i="1"/>
  <c r="F4" i="4" s="1"/>
  <c r="G4" i="1"/>
  <c r="G4" i="4" s="1"/>
  <c r="F5" i="1"/>
  <c r="F5" i="4" s="1"/>
  <c r="G5" i="1"/>
  <c r="G5" i="4" s="1"/>
  <c r="F6" i="1"/>
  <c r="F6" i="4" s="1"/>
  <c r="G6" i="1"/>
  <c r="G6" i="4" s="1"/>
  <c r="F7" i="1"/>
  <c r="F7" i="4" s="1"/>
  <c r="G7" i="1"/>
  <c r="G7" i="4" s="1"/>
  <c r="G1" i="1"/>
  <c r="G1" i="4" s="1"/>
  <c r="F1" i="1"/>
  <c r="F1" i="4" s="1"/>
  <c r="B2" i="1"/>
  <c r="B2" i="4" s="1"/>
  <c r="C2" i="1"/>
  <c r="C2" i="4" s="1"/>
  <c r="D2" i="1"/>
  <c r="D2" i="4" s="1"/>
  <c r="E2" i="1"/>
  <c r="E2" i="4" s="1"/>
  <c r="B3" i="1"/>
  <c r="B3" i="4" s="1"/>
  <c r="C3" i="1"/>
  <c r="C3" i="4" s="1"/>
  <c r="D3" i="1"/>
  <c r="D3" i="4" s="1"/>
  <c r="E3" i="1"/>
  <c r="E3" i="4" s="1"/>
  <c r="B4" i="1"/>
  <c r="B4" i="4" s="1"/>
  <c r="C4" i="1"/>
  <c r="C4" i="4" s="1"/>
  <c r="D4" i="1"/>
  <c r="D4" i="4" s="1"/>
  <c r="E4" i="1"/>
  <c r="E4" i="4" s="1"/>
  <c r="B5" i="1"/>
  <c r="B5" i="4" s="1"/>
  <c r="C5" i="1"/>
  <c r="C5" i="4" s="1"/>
  <c r="D5" i="1"/>
  <c r="D5" i="4" s="1"/>
  <c r="E5" i="1"/>
  <c r="E5" i="4" s="1"/>
  <c r="B6" i="1"/>
  <c r="B6" i="4" s="1"/>
  <c r="C6" i="1"/>
  <c r="C6" i="4" s="1"/>
  <c r="D6" i="1"/>
  <c r="D6" i="4" s="1"/>
  <c r="E6" i="1"/>
  <c r="E6" i="4" s="1"/>
  <c r="B7" i="1"/>
  <c r="B7" i="4" s="1"/>
  <c r="C7" i="1"/>
  <c r="C7" i="4" s="1"/>
  <c r="D7" i="1"/>
  <c r="D7" i="4" s="1"/>
  <c r="E7" i="1"/>
  <c r="E7" i="4" s="1"/>
  <c r="E1" i="1"/>
  <c r="E1" i="4" s="1"/>
  <c r="D1" i="1"/>
  <c r="D1" i="4" s="1"/>
  <c r="C1" i="1"/>
  <c r="C1" i="4" s="1"/>
  <c r="B1" i="1"/>
  <c r="B1" i="4" s="1"/>
  <c r="A2" i="1"/>
  <c r="A2" i="4" s="1"/>
  <c r="A3" i="1"/>
  <c r="A3" i="4" s="1"/>
  <c r="A4" i="1"/>
  <c r="A4" i="4" s="1"/>
  <c r="A5" i="1"/>
  <c r="A5" i="4" s="1"/>
  <c r="A6" i="1"/>
  <c r="A6" i="4" s="1"/>
  <c r="A7" i="1"/>
  <c r="A7" i="4" s="1"/>
  <c r="A1" i="1"/>
  <c r="A1" i="4" s="1"/>
  <c r="U2" i="3" a="1"/>
  <c r="U2" i="3" s="1"/>
  <c r="T2" i="3" a="1"/>
  <c r="T2" i="3" s="1"/>
  <c r="S2" i="3" a="1"/>
  <c r="S2" i="3" s="1"/>
  <c r="P7" i="3" l="1"/>
  <c r="Z2" i="3" s="1" a="1"/>
  <c r="Z2" i="3" s="1"/>
  <c r="P6" i="3"/>
  <c r="K4" i="3"/>
  <c r="K5" i="3"/>
  <c r="K6" i="3"/>
  <c r="K7" i="3"/>
  <c r="K3" i="3"/>
  <c r="Y3" i="3"/>
  <c r="Y4" i="3"/>
  <c r="Y5" i="3"/>
  <c r="Y6" i="3"/>
  <c r="Y2" i="3"/>
  <c r="P17" i="3"/>
  <c r="X2" i="3" s="1" a="1"/>
  <c r="X2" i="3" s="1"/>
  <c r="V2" i="3" a="1"/>
  <c r="V2" i="3" s="1"/>
  <c r="P21" i="3" l="1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<sst xmlns="http://schemas.openxmlformats.org/spreadsheetml/2006/main" count="56" uniqueCount="50">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</sst>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-44.044012296577577</c:v>
                </c:pt>
                <c:pt idx="2">
                  <c:v>5.940087293212656</c:v>
                </c:pt>
                <c:pt idx="3">
                  <c:v>-88.911203001624287</c:v>
                </c:pt>
                <c:pt idx="4">
                  <c:v>-46.728523838473635</c:v>
                </c:pt>
                <c:pt idx="5">
                  <c:v>24.085263767349261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-84.001823560254365</c:v>
                </c:pt>
                <c:pt idx="2">
                  <c:v>81.718463699981953</c:v>
                </c:pt>
                <c:pt idx="3">
                  <c:v>74.685857805777346</c:v>
                </c:pt>
                <c:pt idx="4">
                  <c:v>76.717485327740505</c:v>
                </c:pt>
                <c:pt idx="5">
                  <c:v>88.950476285308085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J7" sqref="J7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31</v>
      </c>
      <c r="R1" s="3" t="s">
        <v>30</v>
      </c>
      <c r="S1" t="s">
        <v>42</v>
      </c>
      <c r="T1" t="s">
        <v>43</v>
      </c>
      <c r="U1" t="s">
        <v>44</v>
      </c>
      <c r="V1" t="s">
        <v>22</v>
      </c>
      <c r="W1" t="s">
        <v>23</v>
      </c>
      <c r="X1" t="s">
        <v>1</v>
      </c>
      <c r="Y1" t="s">
        <v>2</v>
      </c>
      <c r="Z1" t="s">
        <v>40</v>
      </c>
    </row>
    <row r="2" spans="1:26" ht="15" customHeight="1" x14ac:dyDescent="0.25">
      <c r="A2" t="s">
        <v>9</v>
      </c>
      <c r="B2">
        <v>1.1446538972360312</v>
      </c>
      <c r="C2" s="2">
        <v>13.31961240616919</v>
      </c>
      <c r="D2" t="s">
        <v>14</v>
      </c>
      <c r="E2" s="2">
        <v>21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>
        <v>4.1030136874719708E-2</v>
      </c>
      <c r="O2" s="1" t="s">
        <v>26</v>
      </c>
      <c r="P2">
        <v>5</v>
      </c>
      <c r="R2" s="7" t="s">
        <v>41</v>
      </c>
      <c r="S2" cm="1">
        <f t="array" aca="1" ref="S2:S6" ca="1">_xlfn.RANDARRAY(P8,1,P10,P9,FALSE)</f>
        <v>0.80115744352912466</v>
      </c>
      <c r="T2" cm="1">
        <f t="array" aca="1" ref="T2:T6" ca="1">_xlfn.RANDARRAY(P8,1,P12,P11,FALSE)</f>
        <v>8.7949845215100666</v>
      </c>
      <c r="U2" cm="1">
        <f t="array" aca="1" ref="U2:U6" ca="1">_xlfn.RANDARRAY(P8,1,P14,P13,TRUE)</f>
        <v>25</v>
      </c>
      <c r="V2" cm="1">
        <f t="array" aca="1" ref="V2:W6" ca="1">_xlfn.RANDARRAY(P2,2,P4,P3,FALSE)</f>
        <v>8.9004866251686678</v>
      </c>
      <c r="W2">
        <f ca="1"/>
        <v>69.740390500138886</v>
      </c>
      <c r="X2" cm="1">
        <f t="array" aca="1" ref="X2:X6" ca="1">_xlfn.RANDARRAY(P2,1,0,ROUNDUP((P17/P2),0),TRUE)</f>
        <v>1</v>
      </c>
      <c r="Y2">
        <f ca="1">IF(RAND()&lt;$P$5,RANDBETWEEN(5,23), 0)</f>
        <v>0</v>
      </c>
      <c r="Z2" cm="1">
        <f t="array" aca="1" ref="Z2:Z7" ca="1">_xlfn.RANDARRAY(P2+1,1,P7,P6,FALSE)</f>
        <v>5.1221801027992148E-2</v>
      </c>
    </row>
    <row r="3" spans="1:26" x14ac:dyDescent="0.25">
      <c r="A3" t="s">
        <v>10</v>
      </c>
      <c r="B3">
        <v>1.3893799757672554</v>
      </c>
      <c r="C3" s="2">
        <v>7.1079272200595724</v>
      </c>
      <c r="D3" t="s">
        <v>15</v>
      </c>
      <c r="E3" s="2">
        <v>22</v>
      </c>
      <c r="F3">
        <v>1</v>
      </c>
      <c r="G3">
        <v>-44.044012296577577</v>
      </c>
      <c r="H3">
        <v>-84.001823560254365</v>
      </c>
      <c r="I3">
        <v>22</v>
      </c>
      <c r="J3">
        <v>0</v>
      </c>
      <c r="K3">
        <f>IF(J3=0,24,J3+1)</f>
        <v>24</v>
      </c>
      <c r="L3">
        <v>8.0862632357174391E-2</v>
      </c>
      <c r="O3" s="1" t="s">
        <v>24</v>
      </c>
      <c r="P3">
        <v>100</v>
      </c>
      <c r="R3" s="7"/>
      <c r="S3">
        <f ca="1"/>
        <v>1.333190171013708</v>
      </c>
      <c r="T3">
        <f ca="1"/>
        <v>14.242246497350763</v>
      </c>
      <c r="U3">
        <f ca="1"/>
        <v>29</v>
      </c>
      <c r="V3">
        <f ca="1"/>
        <v>-87.218753483174368</v>
      </c>
      <c r="W3">
        <f ca="1"/>
        <v>78.549306355657407</v>
      </c>
      <c r="X3">
        <f ca="1"/>
        <v>0</v>
      </c>
      <c r="Y3">
        <f ca="1">IF(RAND()&lt;$P$5,RANDBETWEEN(5,23), 0)</f>
        <v>22</v>
      </c>
      <c r="Z3">
        <f ca="1"/>
        <v>9.925555642612971E-2</v>
      </c>
    </row>
    <row r="4" spans="1:26" x14ac:dyDescent="0.25">
      <c r="A4" t="s">
        <v>11</v>
      </c>
      <c r="B4">
        <v>1.0500206536561123</v>
      </c>
      <c r="C4" s="2">
        <v>14.100112018766339</v>
      </c>
      <c r="D4" t="s">
        <v>16</v>
      </c>
      <c r="E4" s="2">
        <v>22</v>
      </c>
      <c r="F4">
        <v>2</v>
      </c>
      <c r="G4">
        <v>5.940087293212656</v>
      </c>
      <c r="H4">
        <v>81.718463699981953</v>
      </c>
      <c r="I4">
        <v>12</v>
      </c>
      <c r="J4">
        <v>0</v>
      </c>
      <c r="K4">
        <f t="shared" ref="K4:K7" si="0">IF(J4=0,24,J4+1)</f>
        <v>24</v>
      </c>
      <c r="L4">
        <v>0.10860776635304464</v>
      </c>
      <c r="O4" s="1" t="s">
        <v>25</v>
      </c>
      <c r="P4">
        <v>-100</v>
      </c>
      <c r="R4" s="7"/>
      <c r="S4">
        <f ca="1"/>
        <v>1.2025233700280236</v>
      </c>
      <c r="T4">
        <f ca="1"/>
        <v>12.584556060678352</v>
      </c>
      <c r="U4">
        <f ca="1"/>
        <v>17</v>
      </c>
      <c r="V4">
        <f ca="1"/>
        <v>-60.28194367214995</v>
      </c>
      <c r="W4">
        <f ca="1"/>
        <v>-66.224005617307625</v>
      </c>
      <c r="X4">
        <f ca="1"/>
        <v>19</v>
      </c>
      <c r="Y4">
        <f ca="1">IF(RAND()&lt;$P$5,RANDBETWEEN(5,23), 0)</f>
        <v>0</v>
      </c>
      <c r="Z4">
        <f ca="1"/>
        <v>8.9067789481896337E-2</v>
      </c>
    </row>
    <row r="5" spans="1:26" x14ac:dyDescent="0.25">
      <c r="A5" t="s">
        <v>12</v>
      </c>
      <c r="B5">
        <v>1.360676203857452</v>
      </c>
      <c r="C5" s="2">
        <v>11.545639934074776</v>
      </c>
      <c r="D5" t="s">
        <v>17</v>
      </c>
      <c r="E5" s="2">
        <v>20</v>
      </c>
      <c r="F5">
        <v>3</v>
      </c>
      <c r="G5">
        <v>-88.911203001624287</v>
      </c>
      <c r="H5">
        <v>74.685857805777346</v>
      </c>
      <c r="I5">
        <v>3</v>
      </c>
      <c r="J5">
        <v>0</v>
      </c>
      <c r="K5">
        <f t="shared" si="0"/>
        <v>24</v>
      </c>
      <c r="L5">
        <v>3.6984238343728049E-2</v>
      </c>
      <c r="O5" s="1" t="s">
        <v>37</v>
      </c>
      <c r="P5" s="5">
        <v>0.33</v>
      </c>
      <c r="R5" s="7"/>
      <c r="S5">
        <f ca="1"/>
        <v>1.4793265874936847</v>
      </c>
      <c r="T5">
        <f ca="1"/>
        <v>10.173403495209328</v>
      </c>
      <c r="U5">
        <f ca="1"/>
        <v>29</v>
      </c>
      <c r="V5">
        <f ca="1"/>
        <v>-31.180432307680647</v>
      </c>
      <c r="W5">
        <f ca="1"/>
        <v>-89.487158567227681</v>
      </c>
      <c r="X5">
        <f ca="1"/>
        <v>8</v>
      </c>
      <c r="Y5">
        <f ca="1">IF(RAND()&lt;$P$5,RANDBETWEEN(5,23), 0)</f>
        <v>0</v>
      </c>
      <c r="Z5">
        <f ca="1"/>
        <v>7.2069155987385086E-2</v>
      </c>
    </row>
    <row r="6" spans="1:26" x14ac:dyDescent="0.25">
      <c r="A6" t="s">
        <v>13</v>
      </c>
      <c r="B6">
        <v>1.2354966585720233</v>
      </c>
      <c r="C6" s="2">
        <v>13.577689087626913</v>
      </c>
      <c r="D6" t="s">
        <v>18</v>
      </c>
      <c r="E6" s="2">
        <v>22</v>
      </c>
      <c r="F6">
        <v>4</v>
      </c>
      <c r="G6">
        <v>-46.728523838473635</v>
      </c>
      <c r="H6">
        <v>76.717485327740505</v>
      </c>
      <c r="I6">
        <v>4</v>
      </c>
      <c r="J6">
        <v>0</v>
      </c>
      <c r="K6">
        <f t="shared" si="0"/>
        <v>24</v>
      </c>
      <c r="L6">
        <v>6.0507878437110529E-2</v>
      </c>
      <c r="O6" s="1" t="s">
        <v>39</v>
      </c>
      <c r="P6">
        <f>10/60</f>
        <v>0.16666666666666666</v>
      </c>
      <c r="R6" s="7"/>
      <c r="S6">
        <f ca="1"/>
        <v>1.3564365684908632</v>
      </c>
      <c r="T6">
        <f ca="1"/>
        <v>14.926105081361031</v>
      </c>
      <c r="U6">
        <f ca="1"/>
        <v>25</v>
      </c>
      <c r="V6">
        <f ca="1"/>
        <v>-9.2482862092717397</v>
      </c>
      <c r="W6">
        <f ca="1"/>
        <v>-92.152344627770503</v>
      </c>
      <c r="X6">
        <f ca="1"/>
        <v>4</v>
      </c>
      <c r="Y6">
        <f ca="1">IF(RAND()&lt;$P$5,RANDBETWEEN(5,23), 0)</f>
        <v>0</v>
      </c>
      <c r="Z6">
        <f ca="1"/>
        <v>3.4786087229799506E-2</v>
      </c>
    </row>
    <row r="7" spans="1:26" x14ac:dyDescent="0.25">
      <c r="F7">
        <v>5</v>
      </c>
      <c r="G7">
        <v>24.085263767349261</v>
      </c>
      <c r="H7">
        <v>88.950476285308085</v>
      </c>
      <c r="I7">
        <v>3</v>
      </c>
      <c r="J7">
        <v>16</v>
      </c>
      <c r="K7">
        <f t="shared" si="0"/>
        <v>17</v>
      </c>
      <c r="L7">
        <v>0.14966962240350148</v>
      </c>
      <c r="O7" s="1" t="s">
        <v>38</v>
      </c>
      <c r="P7">
        <f>1/60</f>
        <v>1.6666666666666666E-2</v>
      </c>
      <c r="R7" t="s">
        <v>45</v>
      </c>
      <c r="Z7">
        <f ca="1"/>
        <v>6.493082341933315E-2</v>
      </c>
    </row>
    <row r="8" spans="1:26" x14ac:dyDescent="0.25">
      <c r="F8" t="s">
        <v>21</v>
      </c>
      <c r="G8">
        <v>0</v>
      </c>
      <c r="H8">
        <v>0</v>
      </c>
      <c r="I8">
        <v>0</v>
      </c>
      <c r="J8">
        <v>0</v>
      </c>
      <c r="K8">
        <v>24</v>
      </c>
      <c r="L8">
        <v>0</v>
      </c>
      <c r="O8" s="1" t="s">
        <v>29</v>
      </c>
      <c r="P8">
        <v>5</v>
      </c>
    </row>
    <row r="9" spans="1:26" x14ac:dyDescent="0.25">
      <c r="O9" s="1" t="s">
        <v>34</v>
      </c>
      <c r="P9">
        <v>1.5</v>
      </c>
    </row>
    <row r="10" spans="1:26" x14ac:dyDescent="0.25">
      <c r="O10" s="1" t="s">
        <v>33</v>
      </c>
      <c r="P10">
        <v>0.7</v>
      </c>
    </row>
    <row r="11" spans="1:26" x14ac:dyDescent="0.25">
      <c r="O11" s="1" t="s">
        <v>35</v>
      </c>
      <c r="P11">
        <v>15</v>
      </c>
    </row>
    <row r="12" spans="1:26" x14ac:dyDescent="0.25">
      <c r="O12" s="1" t="s">
        <v>36</v>
      </c>
      <c r="P12">
        <v>7</v>
      </c>
    </row>
    <row r="13" spans="1:26" x14ac:dyDescent="0.25">
      <c r="O13" s="1" t="s">
        <v>27</v>
      </c>
      <c r="P13">
        <v>30</v>
      </c>
    </row>
    <row r="14" spans="1:26" x14ac:dyDescent="0.25">
      <c r="O14" s="1" t="s">
        <v>28</v>
      </c>
      <c r="P14">
        <v>16</v>
      </c>
    </row>
    <row r="15" spans="1:26" x14ac:dyDescent="0.25">
      <c r="O15" s="1" t="s">
        <v>47</v>
      </c>
      <c r="P15" s="6">
        <v>0.95</v>
      </c>
    </row>
    <row r="17" spans="15:16" x14ac:dyDescent="0.25">
      <c r="O17" s="1" t="s">
        <v>32</v>
      </c>
      <c r="P17">
        <f>SUM(E:E)</f>
        <v>107</v>
      </c>
    </row>
    <row r="18" spans="15:16" x14ac:dyDescent="0.25">
      <c r="O18" s="1" t="s">
        <v>48</v>
      </c>
      <c r="P18">
        <f ca="1">SUM(_xlfn.ANCHORARRAY(X2))</f>
        <v>32</v>
      </c>
    </row>
    <row r="19" spans="15:16" x14ac:dyDescent="0.25">
      <c r="P19" s="5">
        <f ca="1">P18/P17</f>
        <v>0.29906542056074764</v>
      </c>
    </row>
    <row r="20" spans="15:16" x14ac:dyDescent="0.25">
      <c r="O20" s="1" t="s">
        <v>49</v>
      </c>
      <c r="P20">
        <f>SUM(I:I)</f>
        <v>44</v>
      </c>
    </row>
    <row r="21" spans="15:16" x14ac:dyDescent="0.25">
      <c r="P21" s="5">
        <f>P20/P17</f>
        <v>0.41121495327102803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I5" sqref="I5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94.848201778574506</v>
      </c>
      <c r="C1">
        <f>SQRT(('1D'!$G$4-'1D'!$G2)^2+('1D'!$H$4-'1D'!$H2)^2)</f>
        <v>81.9340707309008</v>
      </c>
      <c r="D1">
        <f>SQRT(('1D'!$G$5-'1D'!$G2)^2+('1D'!$H$5-'1D'!$H2)^2)</f>
        <v>116.11709338155532</v>
      </c>
      <c r="E1">
        <f>SQRT(('1D'!$G$6-'1D'!$G2)^2+('1D'!$H$6-'1D'!$H2)^2)</f>
        <v>89.828322343985022</v>
      </c>
      <c r="F1">
        <f>SQRT(('1D'!$G$7-'1D'!$G2)^2+('1D'!$H$7-'1D'!$H2)^2)</f>
        <v>92.153606343571511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94.848201778574506</v>
      </c>
      <c r="B2">
        <f>SQRT(('1D'!$G$3-'1D'!$G3)^2+('1D'!$H$3-'1D'!$H3)^2)</f>
        <v>0</v>
      </c>
      <c r="C2">
        <f>SQRT(('1D'!$G$4-'1D'!$G3)^2+('1D'!$H$4-'1D'!$H3)^2)</f>
        <v>173.09426282062992</v>
      </c>
      <c r="D2">
        <f>SQRT(('1D'!$G$5-'1D'!$G3)^2+('1D'!$H$5-'1D'!$H3)^2)</f>
        <v>164.90859595269811</v>
      </c>
      <c r="E2">
        <f>SQRT(('1D'!$G$6-'1D'!$G3)^2+('1D'!$H$6-'1D'!$H3)^2)</f>
        <v>160.741727163961</v>
      </c>
      <c r="F2">
        <f>SQRT(('1D'!$G$7-'1D'!$G3)^2+('1D'!$H$7-'1D'!$H3)^2)</f>
        <v>185.88732145809217</v>
      </c>
      <c r="G2">
        <f>SQRT(('1D'!$G$8-'1D'!$G3)^2+('1D'!$H$8-'1D'!$H3)^2)</f>
        <v>94.848201778574506</v>
      </c>
    </row>
    <row r="3" spans="1:7" x14ac:dyDescent="0.25">
      <c r="A3">
        <f>SQRT(('1D'!$G$2-'1D'!$G4)^2+('1D'!$H$2-'1D'!$H4)^2)</f>
        <v>81.9340707309008</v>
      </c>
      <c r="B3">
        <f>SQRT(('1D'!$G$3-'1D'!$G4)^2+('1D'!$H$3-'1D'!$H4)^2)</f>
        <v>173.09426282062992</v>
      </c>
      <c r="C3">
        <f>SQRT(('1D'!$G$4-'1D'!$G4)^2+('1D'!$H$4-'1D'!$H4)^2)</f>
        <v>0</v>
      </c>
      <c r="D3">
        <f>SQRT(('1D'!$G$5-'1D'!$G4)^2+('1D'!$H$5-'1D'!$H4)^2)</f>
        <v>95.111643957291733</v>
      </c>
      <c r="E3">
        <f>SQRT(('1D'!$G$6-'1D'!$G4)^2+('1D'!$H$6-'1D'!$H4)^2)</f>
        <v>52.905504280938629</v>
      </c>
      <c r="F3">
        <f>SQRT(('1D'!$G$7-'1D'!$G4)^2+('1D'!$H$7-'1D'!$H4)^2)</f>
        <v>19.533290437401376</v>
      </c>
      <c r="G3">
        <f>SQRT(('1D'!$G$8-'1D'!$G4)^2+('1D'!$H$8-'1D'!$H4)^2)</f>
        <v>81.9340707309008</v>
      </c>
    </row>
    <row r="4" spans="1:7" x14ac:dyDescent="0.25">
      <c r="A4">
        <f>SQRT(('1D'!$G$2-'1D'!$G5)^2+('1D'!$H$2-'1D'!$H5)^2)</f>
        <v>116.11709338155532</v>
      </c>
      <c r="B4">
        <f>SQRT(('1D'!$G$3-'1D'!$G5)^2+('1D'!$H$3-'1D'!$H5)^2)</f>
        <v>164.90859595269811</v>
      </c>
      <c r="C4">
        <f>SQRT(('1D'!$G$4-'1D'!$G5)^2+('1D'!$H$4-'1D'!$H5)^2)</f>
        <v>95.111643957291733</v>
      </c>
      <c r="D4">
        <f>SQRT(('1D'!$G$5-'1D'!$G5)^2+('1D'!$H$5-'1D'!$H5)^2)</f>
        <v>0</v>
      </c>
      <c r="E4">
        <f>SQRT(('1D'!$G$6-'1D'!$G5)^2+('1D'!$H$6-'1D'!$H5)^2)</f>
        <v>42.231575056695462</v>
      </c>
      <c r="F4">
        <f>SQRT(('1D'!$G$7-'1D'!$G5)^2+('1D'!$H$7-'1D'!$H5)^2)</f>
        <v>113.89328708329703</v>
      </c>
      <c r="G4">
        <f>SQRT(('1D'!$G$8-'1D'!$G5)^2+('1D'!$H$8-'1D'!$H5)^2)</f>
        <v>116.11709338155532</v>
      </c>
    </row>
    <row r="5" spans="1:7" x14ac:dyDescent="0.25">
      <c r="A5">
        <f>SQRT(('1D'!$G$2-'1D'!$G6)^2+('1D'!$H$2-'1D'!$H6)^2)</f>
        <v>89.828322343985022</v>
      </c>
      <c r="B5">
        <f>SQRT(('1D'!$G$3-'1D'!$G6)^2+('1D'!$H$3-'1D'!$H6)^2)</f>
        <v>160.741727163961</v>
      </c>
      <c r="C5">
        <f>SQRT(('1D'!$G$4-'1D'!$G6)^2+('1D'!$H$4-'1D'!$H6)^2)</f>
        <v>52.905504280938629</v>
      </c>
      <c r="D5">
        <f>SQRT(('1D'!$G$5-'1D'!$G6)^2+('1D'!$H$5-'1D'!$H6)^2)</f>
        <v>42.231575056695462</v>
      </c>
      <c r="E5">
        <f>SQRT(('1D'!$G$6-'1D'!$G6)^2+('1D'!$H$6-'1D'!$H6)^2)</f>
        <v>0</v>
      </c>
      <c r="F5">
        <f>SQRT(('1D'!$G$7-'1D'!$G6)^2+('1D'!$H$7-'1D'!$H6)^2)</f>
        <v>71.862636904378391</v>
      </c>
      <c r="G5">
        <f>SQRT(('1D'!$G$8-'1D'!$G6)^2+('1D'!$H$8-'1D'!$H6)^2)</f>
        <v>89.828322343985022</v>
      </c>
    </row>
    <row r="6" spans="1:7" x14ac:dyDescent="0.25">
      <c r="A6">
        <f>SQRT(('1D'!$G$2-'1D'!$G7)^2+('1D'!$H$2-'1D'!$H7)^2)</f>
        <v>92.153606343571511</v>
      </c>
      <c r="B6">
        <f>SQRT(('1D'!$G$3-'1D'!$G7)^2+('1D'!$H$3-'1D'!$H7)^2)</f>
        <v>185.88732145809217</v>
      </c>
      <c r="C6">
        <f>SQRT(('1D'!$G$4-'1D'!$G7)^2+('1D'!$H$4-'1D'!$H7)^2)</f>
        <v>19.533290437401376</v>
      </c>
      <c r="D6">
        <f>SQRT(('1D'!$G$5-'1D'!$G7)^2+('1D'!$H$5-'1D'!$H7)^2)</f>
        <v>113.89328708329703</v>
      </c>
      <c r="E6">
        <f>SQRT(('1D'!$G$6-'1D'!$G7)^2+('1D'!$H$6-'1D'!$H7)^2)</f>
        <v>71.862636904378391</v>
      </c>
      <c r="F6">
        <f>SQRT(('1D'!$G$7-'1D'!$G7)^2+('1D'!$H$7-'1D'!$H7)^2)</f>
        <v>0</v>
      </c>
      <c r="G6">
        <f>SQRT(('1D'!$G$8-'1D'!$G7)^2+('1D'!$H$8-'1D'!$H7)^2)</f>
        <v>92.153606343571511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94.848201778574506</v>
      </c>
      <c r="C7">
        <f>SQRT(('1D'!$G$4-'1D'!$G8)^2+('1D'!$H$4-'1D'!$H8)^2)</f>
        <v>81.9340707309008</v>
      </c>
      <c r="D7">
        <f>SQRT(('1D'!$G$5-'1D'!$G8)^2+('1D'!$H$5-'1D'!$H8)^2)</f>
        <v>116.11709338155532</v>
      </c>
      <c r="E7">
        <f>SQRT(('1D'!$G$6-'1D'!$G8)^2+('1D'!$H$6-'1D'!$H8)^2)</f>
        <v>89.828322343985022</v>
      </c>
      <c r="F7">
        <f>SQRT(('1D'!$G$7-'1D'!$G8)^2+('1D'!$H$7-'1D'!$H8)^2)</f>
        <v>92.153606343571511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1.1856025222321813</v>
      </c>
      <c r="C1">
        <f>Distances!C1/80</f>
        <v>1.02417588413626</v>
      </c>
      <c r="D1">
        <f>Distances!D1/80</f>
        <v>1.4514636672694414</v>
      </c>
      <c r="E1">
        <f>Distances!E1/80</f>
        <v>1.1228540292998128</v>
      </c>
      <c r="F1">
        <f>Distances!F1/80</f>
        <v>1.1519200792946438</v>
      </c>
      <c r="G1">
        <f>Distances!G1/80</f>
        <v>0</v>
      </c>
    </row>
    <row r="2" spans="1:7" x14ac:dyDescent="0.25">
      <c r="A2">
        <f>Distances!A2/80</f>
        <v>1.1856025222321813</v>
      </c>
      <c r="B2">
        <f>Distances!B2/80</f>
        <v>0</v>
      </c>
      <c r="C2">
        <f>Distances!C2/80</f>
        <v>2.1636782852578742</v>
      </c>
      <c r="D2">
        <f>Distances!D2/80</f>
        <v>2.0613574494087263</v>
      </c>
      <c r="E2">
        <f>Distances!E2/80</f>
        <v>2.0092715895495123</v>
      </c>
      <c r="F2">
        <f>Distances!F2/80</f>
        <v>2.3235915182261522</v>
      </c>
      <c r="G2">
        <f>Distances!G2/80</f>
        <v>1.1856025222321813</v>
      </c>
    </row>
    <row r="3" spans="1:7" x14ac:dyDescent="0.25">
      <c r="A3">
        <f>Distances!A3/80</f>
        <v>1.02417588413626</v>
      </c>
      <c r="B3">
        <f>Distances!B3/80</f>
        <v>2.1636782852578742</v>
      </c>
      <c r="C3">
        <f>Distances!C3/80</f>
        <v>0</v>
      </c>
      <c r="D3">
        <f>Distances!D3/80</f>
        <v>1.1888955494661466</v>
      </c>
      <c r="E3">
        <f>Distances!E3/80</f>
        <v>0.66131880351173289</v>
      </c>
      <c r="F3">
        <f>Distances!F3/80</f>
        <v>0.2441661304675172</v>
      </c>
      <c r="G3">
        <f>Distances!G3/80</f>
        <v>1.02417588413626</v>
      </c>
    </row>
    <row r="4" spans="1:7" x14ac:dyDescent="0.25">
      <c r="A4">
        <f>Distances!A4/80</f>
        <v>1.4514636672694414</v>
      </c>
      <c r="B4">
        <f>Distances!B4/80</f>
        <v>2.0613574494087263</v>
      </c>
      <c r="C4">
        <f>Distances!C4/80</f>
        <v>1.1888955494661466</v>
      </c>
      <c r="D4">
        <f>Distances!D4/80</f>
        <v>0</v>
      </c>
      <c r="E4">
        <f>Distances!E4/80</f>
        <v>0.52789468820869323</v>
      </c>
      <c r="F4">
        <f>Distances!F4/80</f>
        <v>1.4236660885412129</v>
      </c>
      <c r="G4">
        <f>Distances!G4/80</f>
        <v>1.4514636672694414</v>
      </c>
    </row>
    <row r="5" spans="1:7" x14ac:dyDescent="0.25">
      <c r="A5">
        <f>Distances!A5/80</f>
        <v>1.1228540292998128</v>
      </c>
      <c r="B5">
        <f>Distances!B5/80</f>
        <v>2.0092715895495123</v>
      </c>
      <c r="C5">
        <f>Distances!C5/80</f>
        <v>0.66131880351173289</v>
      </c>
      <c r="D5">
        <f>Distances!D5/80</f>
        <v>0.52789468820869323</v>
      </c>
      <c r="E5">
        <f>Distances!E5/80</f>
        <v>0</v>
      </c>
      <c r="F5">
        <f>Distances!F5/80</f>
        <v>0.89828296130472984</v>
      </c>
      <c r="G5">
        <f>Distances!G5/80</f>
        <v>1.1228540292998128</v>
      </c>
    </row>
    <row r="6" spans="1:7" x14ac:dyDescent="0.25">
      <c r="A6">
        <f>Distances!A6/80</f>
        <v>1.1519200792946438</v>
      </c>
      <c r="B6">
        <f>Distances!B6/80</f>
        <v>2.3235915182261522</v>
      </c>
      <c r="C6">
        <f>Distances!C6/80</f>
        <v>0.2441661304675172</v>
      </c>
      <c r="D6">
        <f>Distances!D6/80</f>
        <v>1.4236660885412129</v>
      </c>
      <c r="E6">
        <f>Distances!E6/80</f>
        <v>0.89828296130472984</v>
      </c>
      <c r="F6">
        <f>Distances!F6/80</f>
        <v>0</v>
      </c>
      <c r="G6">
        <f>Distances!G6/80</f>
        <v>1.1519200792946438</v>
      </c>
    </row>
    <row r="7" spans="1:7" x14ac:dyDescent="0.25">
      <c r="A7">
        <f>Distances!A7/80</f>
        <v>0</v>
      </c>
      <c r="B7">
        <f>Distances!B7/80</f>
        <v>1.1856025222321813</v>
      </c>
      <c r="C7">
        <f>Distances!C7/80</f>
        <v>1.02417588413626</v>
      </c>
      <c r="D7">
        <f>Distances!D7/80</f>
        <v>1.4514636672694414</v>
      </c>
      <c r="E7">
        <f>Distances!E7/80</f>
        <v>1.1228540292998128</v>
      </c>
      <c r="F7">
        <f>Distances!F7/80</f>
        <v>1.1519200792946438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M5"/>
  <sheetViews>
    <sheetView workbookViewId="0">
      <selection activeCell="D4" sqref="D4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0</v>
      </c>
      <c r="H1" t="s">
        <v>46</v>
      </c>
      <c r="I1" cm="1">
        <f t="array" aca="1" ref="I1:M5" ca="1">_xlfn.RANDARRAY('1D'!$P$8,'1D'!$P$8,0,1,TRUE)</f>
        <v>0</v>
      </c>
      <c r="J1">
        <f ca="1"/>
        <v>1</v>
      </c>
      <c r="K1">
        <f ca="1"/>
        <v>0</v>
      </c>
      <c r="L1">
        <f ca="1"/>
        <v>0</v>
      </c>
      <c r="M1">
        <f ca="1"/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0</v>
      </c>
      <c r="I2">
        <f ca="1"/>
        <v>1</v>
      </c>
      <c r="J2">
        <f ca="1"/>
        <v>0</v>
      </c>
      <c r="K2">
        <f ca="1"/>
        <v>1</v>
      </c>
      <c r="L2">
        <f ca="1"/>
        <v>0</v>
      </c>
      <c r="M2">
        <f ca="1"/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0</v>
      </c>
      <c r="I3">
        <f ca="1"/>
        <v>1</v>
      </c>
      <c r="J3">
        <f ca="1"/>
        <v>1</v>
      </c>
      <c r="K3">
        <f ca="1"/>
        <v>1</v>
      </c>
      <c r="L3">
        <f ca="1"/>
        <v>0</v>
      </c>
      <c r="M3">
        <f ca="1"/>
        <v>0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0</v>
      </c>
      <c r="I4">
        <f ca="1"/>
        <v>0</v>
      </c>
      <c r="J4">
        <f ca="1"/>
        <v>0</v>
      </c>
      <c r="K4">
        <f ca="1"/>
        <v>1</v>
      </c>
      <c r="L4">
        <f ca="1"/>
        <v>1</v>
      </c>
      <c r="M4">
        <f ca="1"/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1</v>
      </c>
      <c r="I5">
        <f ca="1"/>
        <v>1</v>
      </c>
      <c r="J5">
        <f ca="1"/>
        <v>1</v>
      </c>
      <c r="K5">
        <f ca="1"/>
        <v>0</v>
      </c>
      <c r="L5">
        <f ca="1"/>
        <v>1</v>
      </c>
      <c r="M5">
        <f ca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activeCell="K2" sqref="K2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46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0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0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0</v>
      </c>
      <c r="B5">
        <v>0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sqref="A1:E5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46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0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0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0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2020-03-30T12:24:03Z</dcterms:modified>
</cp:coreProperties>
</file>