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91AC5317-3622-414F-9FE0-F6AEB15BD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'1D'!$L$2:$L$8</definedName>
    <definedName name="Demand">'1D'!$I$2:$I$8</definedName>
    <definedName name="DistanceCost">'1D'!$B$2:$B$6</definedName>
    <definedName name="Distances">Distances!$A$1:$G$7</definedName>
    <definedName name="Horses">'1D'!$A$2:$A$6</definedName>
    <definedName name="HorseStore">HorseStore!$A$1:$E$5</definedName>
    <definedName name="HorseTrailer">HorseTrailer!$A$1:$E$5</definedName>
    <definedName name="Locations">'1D'!$F$2:$F$8</definedName>
    <definedName name="PalletCapacity">'1D'!$E$2:$E$6</definedName>
    <definedName name="Stores">'1D'!$F$3:$F$7</definedName>
    <definedName name="TimeCost">'1D'!$C$2:$C$6</definedName>
    <definedName name="Times">Times!$A$1:$G$7</definedName>
    <definedName name="Trailers">'1D'!$D$2:$D$6</definedName>
    <definedName name="TrailerStore">TrailerStore!$A$1:$E$5</definedName>
    <definedName name="WindowEnd">'1D'!$K$2:$K$8</definedName>
    <definedName name="WindowStart">'1D'!$J$2:$J$8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I1" i="2" a="1"/>
  <c r="I1" i="2" s="1"/>
  <c r="F2" i="1"/>
  <c r="F2" i="4" s="1"/>
  <c r="G2" i="1"/>
  <c r="G2" i="4" s="1"/>
  <c r="F3" i="1"/>
  <c r="F3" i="4" s="1"/>
  <c r="G3" i="1"/>
  <c r="G3" i="4" s="1"/>
  <c r="F4" i="1"/>
  <c r="F4" i="4" s="1"/>
  <c r="G4" i="1"/>
  <c r="G4" i="4" s="1"/>
  <c r="F5" i="1"/>
  <c r="F5" i="4" s="1"/>
  <c r="G5" i="1"/>
  <c r="G5" i="4" s="1"/>
  <c r="F6" i="1"/>
  <c r="F6" i="4" s="1"/>
  <c r="G6" i="1"/>
  <c r="G6" i="4" s="1"/>
  <c r="F7" i="1"/>
  <c r="F7" i="4" s="1"/>
  <c r="G7" i="1"/>
  <c r="G7" i="4" s="1"/>
  <c r="G1" i="1"/>
  <c r="G1" i="4" s="1"/>
  <c r="F1" i="1"/>
  <c r="F1" i="4" s="1"/>
  <c r="B2" i="1"/>
  <c r="B2" i="4" s="1"/>
  <c r="C2" i="1"/>
  <c r="C2" i="4" s="1"/>
  <c r="D2" i="1"/>
  <c r="D2" i="4" s="1"/>
  <c r="E2" i="1"/>
  <c r="E2" i="4" s="1"/>
  <c r="B3" i="1"/>
  <c r="B3" i="4" s="1"/>
  <c r="C3" i="1"/>
  <c r="C3" i="4" s="1"/>
  <c r="D3" i="1"/>
  <c r="D3" i="4" s="1"/>
  <c r="E3" i="1"/>
  <c r="E3" i="4" s="1"/>
  <c r="B4" i="1"/>
  <c r="B4" i="4" s="1"/>
  <c r="C4" i="1"/>
  <c r="C4" i="4" s="1"/>
  <c r="D4" i="1"/>
  <c r="D4" i="4" s="1"/>
  <c r="E4" i="1"/>
  <c r="E4" i="4" s="1"/>
  <c r="B5" i="1"/>
  <c r="B5" i="4" s="1"/>
  <c r="C5" i="1"/>
  <c r="C5" i="4" s="1"/>
  <c r="D5" i="1"/>
  <c r="D5" i="4" s="1"/>
  <c r="E5" i="1"/>
  <c r="E5" i="4" s="1"/>
  <c r="B6" i="1"/>
  <c r="B6" i="4" s="1"/>
  <c r="C6" i="1"/>
  <c r="C6" i="4" s="1"/>
  <c r="D6" i="1"/>
  <c r="D6" i="4" s="1"/>
  <c r="E6" i="1"/>
  <c r="E6" i="4" s="1"/>
  <c r="B7" i="1"/>
  <c r="B7" i="4" s="1"/>
  <c r="C7" i="1"/>
  <c r="C7" i="4" s="1"/>
  <c r="D7" i="1"/>
  <c r="D7" i="4" s="1"/>
  <c r="E7" i="1"/>
  <c r="E7" i="4" s="1"/>
  <c r="E1" i="1"/>
  <c r="E1" i="4" s="1"/>
  <c r="D1" i="1"/>
  <c r="D1" i="4" s="1"/>
  <c r="C1" i="1"/>
  <c r="C1" i="4" s="1"/>
  <c r="B1" i="1"/>
  <c r="B1" i="4" s="1"/>
  <c r="A2" i="1"/>
  <c r="A2" i="4" s="1"/>
  <c r="A3" i="1"/>
  <c r="A3" i="4" s="1"/>
  <c r="A4" i="1"/>
  <c r="A4" i="4" s="1"/>
  <c r="A5" i="1"/>
  <c r="A5" i="4" s="1"/>
  <c r="A6" i="1"/>
  <c r="A6" i="4" s="1"/>
  <c r="A7" i="1"/>
  <c r="A7" i="4" s="1"/>
  <c r="A1" i="1"/>
  <c r="A1" i="4" s="1"/>
  <c r="U2" i="3" a="1"/>
  <c r="U2" i="3" s="1"/>
  <c r="T2" i="3" a="1"/>
  <c r="T2" i="3" s="1"/>
  <c r="S2" i="3" a="1"/>
  <c r="S2" i="3" s="1"/>
  <c r="P7" i="3" l="1"/>
  <c r="Z2" i="3" s="1" a="1"/>
  <c r="Z2" i="3" s="1"/>
  <c r="P6" i="3"/>
  <c r="K4" i="3"/>
  <c r="K5" i="3"/>
  <c r="K6" i="3"/>
  <c r="K7" i="3"/>
  <c r="K3" i="3"/>
  <c r="Y3" i="3"/>
  <c r="Y4" i="3"/>
  <c r="Y5" i="3"/>
  <c r="Y6" i="3"/>
  <c r="Y2" i="3"/>
  <c r="P17" i="3"/>
  <c r="X2" i="3" s="1" a="1"/>
  <c r="X2" i="3" s="1"/>
  <c r="V2" i="3" a="1"/>
  <c r="V2" i="3" s="1"/>
  <c r="P21" i="3" l="1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<sst xmlns="http://schemas.openxmlformats.org/spreadsheetml/2006/main" count="56" uniqueCount="50">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</sst>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55.690197984458806</c:v>
                </c:pt>
                <c:pt idx="2">
                  <c:v>-66.399768361373262</c:v>
                </c:pt>
                <c:pt idx="3">
                  <c:v>-76.165715303263198</c:v>
                </c:pt>
                <c:pt idx="4">
                  <c:v>-71.481289939884988</c:v>
                </c:pt>
                <c:pt idx="5">
                  <c:v>-96.882613000223273</c:v>
                </c:pt>
                <c:pt idx="6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-23.511525435651421</c:v>
                </c:pt>
                <c:pt idx="2">
                  <c:v>85.864159771399656</c:v>
                </c:pt>
                <c:pt idx="3">
                  <c:v>82.933647004254439</c:v>
                </c:pt>
                <c:pt idx="4">
                  <c:v>-39.074539859204094</c:v>
                </c:pt>
                <c:pt idx="5">
                  <c:v>-55.391322621510241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workbookViewId="0">
      <selection activeCell="R8" sqref="R8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31</v>
      </c>
      <c r="R1" s="3" t="s">
        <v>30</v>
      </c>
      <c r="S1" t="s">
        <v>42</v>
      </c>
      <c r="T1" t="s">
        <v>43</v>
      </c>
      <c r="U1" t="s">
        <v>44</v>
      </c>
      <c r="V1" t="s">
        <v>22</v>
      </c>
      <c r="W1" t="s">
        <v>23</v>
      </c>
      <c r="X1" t="s">
        <v>1</v>
      </c>
      <c r="Y1" t="s">
        <v>2</v>
      </c>
      <c r="Z1" t="s">
        <v>40</v>
      </c>
    </row>
    <row r="2" spans="1:26" ht="15" customHeight="1" x14ac:dyDescent="0.25">
      <c r="A2" t="s">
        <v>9</v>
      </c>
      <c r="B2">
        <v>1.3021004222236188</v>
      </c>
      <c r="C2" s="2">
        <v>9.244077554652792</v>
      </c>
      <c r="D2" t="s">
        <v>14</v>
      </c>
      <c r="E2" s="2">
        <v>29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>
        <v>4.192395588884254E-2</v>
      </c>
      <c r="O2" s="1" t="s">
        <v>26</v>
      </c>
      <c r="P2">
        <v>5</v>
      </c>
      <c r="R2" s="7" t="s">
        <v>41</v>
      </c>
      <c r="S2" cm="1">
        <f t="array" aca="1" ref="S2:S6" ca="1">_xlfn.RANDARRAY(P8,1,P10,P9,FALSE)</f>
        <v>1.1862419729792613</v>
      </c>
      <c r="T2" cm="1">
        <f t="array" aca="1" ref="T2:T6" ca="1">_xlfn.RANDARRAY(P8,1,P12,P11,FALSE)</f>
        <v>9.4408425729495153</v>
      </c>
      <c r="U2" cm="1">
        <f t="array" aca="1" ref="U2:U6" ca="1">_xlfn.RANDARRAY(P8,1,P14,P13,TRUE)</f>
        <v>19</v>
      </c>
      <c r="V2" cm="1">
        <f t="array" aca="1" ref="V2:W6" ca="1">_xlfn.RANDARRAY(P2,2,P4,P3,FALSE)</f>
        <v>-89.284353752382813</v>
      </c>
      <c r="W2">
        <f ca="1"/>
        <v>-29.855704978021649</v>
      </c>
      <c r="X2" cm="1">
        <f t="array" aca="1" ref="X2:X6" ca="1">_xlfn.RANDARRAY(P2,1,0,ROUNDUP((P17/P2),0),TRUE)</f>
        <v>4</v>
      </c>
      <c r="Y2">
        <f ca="1">IF(RAND()&lt;$P$5,RANDBETWEEN(5,23), 0)</f>
        <v>15</v>
      </c>
      <c r="Z2" cm="1">
        <f t="array" aca="1" ref="Z2:Z7" ca="1">_xlfn.RANDARRAY(P2+1,1,P7,P6,FALSE)</f>
        <v>3.9678649858232662E-2</v>
      </c>
    </row>
    <row r="3" spans="1:26" x14ac:dyDescent="0.25">
      <c r="A3" t="s">
        <v>10</v>
      </c>
      <c r="B3">
        <v>1.1705265320749922</v>
      </c>
      <c r="C3" s="2">
        <v>9.3541061890232715</v>
      </c>
      <c r="D3" t="s">
        <v>15</v>
      </c>
      <c r="E3" s="2">
        <v>17</v>
      </c>
      <c r="F3">
        <v>1</v>
      </c>
      <c r="G3">
        <v>55.690197984458806</v>
      </c>
      <c r="H3">
        <v>-23.511525435651421</v>
      </c>
      <c r="I3">
        <v>23</v>
      </c>
      <c r="J3">
        <v>21</v>
      </c>
      <c r="K3">
        <f>IF(J3=0,24,J3+1)</f>
        <v>22</v>
      </c>
      <c r="L3">
        <v>8.6436721152823831E-2</v>
      </c>
      <c r="O3" s="1" t="s">
        <v>24</v>
      </c>
      <c r="P3">
        <v>100</v>
      </c>
      <c r="R3" s="7"/>
      <c r="S3">
        <f ca="1"/>
        <v>1.1097865712238202</v>
      </c>
      <c r="T3">
        <f ca="1"/>
        <v>13.716259041633119</v>
      </c>
      <c r="U3">
        <f ca="1"/>
        <v>26</v>
      </c>
      <c r="V3">
        <f ca="1"/>
        <v>-89.820059329583145</v>
      </c>
      <c r="W3">
        <f ca="1"/>
        <v>-72.140959961285247</v>
      </c>
      <c r="X3">
        <f ca="1"/>
        <v>20</v>
      </c>
      <c r="Y3">
        <f ca="1">IF(RAND()&lt;$P$5,RANDBETWEEN(5,23), 0)</f>
        <v>0</v>
      </c>
      <c r="Z3">
        <f ca="1"/>
        <v>0.15777624049685091</v>
      </c>
    </row>
    <row r="4" spans="1:26" x14ac:dyDescent="0.25">
      <c r="A4" t="s">
        <v>11</v>
      </c>
      <c r="B4">
        <v>1.2889641764514894</v>
      </c>
      <c r="C4" s="2">
        <v>13.494714427731509</v>
      </c>
      <c r="D4" t="s">
        <v>16</v>
      </c>
      <c r="E4" s="2">
        <v>18</v>
      </c>
      <c r="F4">
        <v>2</v>
      </c>
      <c r="G4">
        <v>-66.399768361373262</v>
      </c>
      <c r="H4">
        <v>85.864159771399656</v>
      </c>
      <c r="I4">
        <v>3</v>
      </c>
      <c r="J4">
        <v>0</v>
      </c>
      <c r="K4">
        <f t="shared" ref="K4:K7" si="0">IF(J4=0,24,J4+1)</f>
        <v>24</v>
      </c>
      <c r="L4">
        <v>5.91885382553895E-2</v>
      </c>
      <c r="O4" s="1" t="s">
        <v>25</v>
      </c>
      <c r="P4">
        <v>-100</v>
      </c>
      <c r="R4" s="7"/>
      <c r="S4">
        <f ca="1"/>
        <v>0.89804175746456583</v>
      </c>
      <c r="T4">
        <f ca="1"/>
        <v>10.923178304561109</v>
      </c>
      <c r="U4">
        <f ca="1"/>
        <v>18</v>
      </c>
      <c r="V4">
        <f ca="1"/>
        <v>11.642047325613532</v>
      </c>
      <c r="W4">
        <f ca="1"/>
        <v>-19.787662099971683</v>
      </c>
      <c r="X4">
        <f ca="1"/>
        <v>20</v>
      </c>
      <c r="Y4">
        <f ca="1">IF(RAND()&lt;$P$5,RANDBETWEEN(5,23), 0)</f>
        <v>18</v>
      </c>
      <c r="Z4">
        <f ca="1"/>
        <v>8.953540009797703E-2</v>
      </c>
    </row>
    <row r="5" spans="1:26" x14ac:dyDescent="0.25">
      <c r="A5" t="s">
        <v>12</v>
      </c>
      <c r="B5">
        <v>1.1253852245449523</v>
      </c>
      <c r="C5" s="2">
        <v>8.8936138668161373</v>
      </c>
      <c r="D5" t="s">
        <v>17</v>
      </c>
      <c r="E5" s="2">
        <v>24</v>
      </c>
      <c r="F5">
        <v>3</v>
      </c>
      <c r="G5">
        <v>-76.165715303263198</v>
      </c>
      <c r="H5">
        <v>82.933647004254439</v>
      </c>
      <c r="I5">
        <v>5</v>
      </c>
      <c r="J5">
        <v>0</v>
      </c>
      <c r="K5">
        <f t="shared" si="0"/>
        <v>24</v>
      </c>
      <c r="L5">
        <v>0.1173151705483336</v>
      </c>
      <c r="O5" s="1" t="s">
        <v>37</v>
      </c>
      <c r="P5" s="5">
        <v>0.33</v>
      </c>
      <c r="R5" s="7"/>
      <c r="S5">
        <f ca="1"/>
        <v>1.0206247281413159</v>
      </c>
      <c r="T5">
        <f ca="1"/>
        <v>11.665813373017409</v>
      </c>
      <c r="U5">
        <f ca="1"/>
        <v>25</v>
      </c>
      <c r="V5">
        <f ca="1"/>
        <v>66.204601164467789</v>
      </c>
      <c r="W5">
        <f ca="1"/>
        <v>-25.513668823541394</v>
      </c>
      <c r="X5">
        <f ca="1"/>
        <v>18</v>
      </c>
      <c r="Y5">
        <f ca="1">IF(RAND()&lt;$P$5,RANDBETWEEN(5,23), 0)</f>
        <v>9</v>
      </c>
      <c r="Z5">
        <f ca="1"/>
        <v>0.10532366413286709</v>
      </c>
    </row>
    <row r="6" spans="1:26" x14ac:dyDescent="0.25">
      <c r="A6" t="s">
        <v>13</v>
      </c>
      <c r="B6">
        <v>1.4819198683450716</v>
      </c>
      <c r="C6" s="2">
        <v>14.960348563119316</v>
      </c>
      <c r="D6" t="s">
        <v>18</v>
      </c>
      <c r="E6" s="2">
        <v>24</v>
      </c>
      <c r="F6">
        <v>4</v>
      </c>
      <c r="G6">
        <v>-71.481289939884988</v>
      </c>
      <c r="H6">
        <v>-39.074539859204094</v>
      </c>
      <c r="I6">
        <v>18</v>
      </c>
      <c r="J6">
        <v>0</v>
      </c>
      <c r="K6">
        <f t="shared" si="0"/>
        <v>24</v>
      </c>
      <c r="L6">
        <v>0.13584544999858042</v>
      </c>
      <c r="O6" s="1" t="s">
        <v>39</v>
      </c>
      <c r="P6">
        <f>10/60</f>
        <v>0.16666666666666666</v>
      </c>
      <c r="R6" s="7"/>
      <c r="S6">
        <f ca="1"/>
        <v>1.3410191731209367</v>
      </c>
      <c r="T6">
        <f ca="1"/>
        <v>12.286981145895727</v>
      </c>
      <c r="U6">
        <f ca="1"/>
        <v>18</v>
      </c>
      <c r="V6">
        <f ca="1"/>
        <v>-44.558960465231053</v>
      </c>
      <c r="W6">
        <f ca="1"/>
        <v>57.664759386283606</v>
      </c>
      <c r="X6">
        <f ca="1"/>
        <v>19</v>
      </c>
      <c r="Y6">
        <f ca="1">IF(RAND()&lt;$P$5,RANDBETWEEN(5,23), 0)</f>
        <v>12</v>
      </c>
      <c r="Z6">
        <f ca="1"/>
        <v>0.15324560152115574</v>
      </c>
    </row>
    <row r="7" spans="1:26" x14ac:dyDescent="0.25">
      <c r="F7">
        <v>5</v>
      </c>
      <c r="G7">
        <v>-96.882613000223273</v>
      </c>
      <c r="H7">
        <v>-55.391322621510241</v>
      </c>
      <c r="I7">
        <v>6</v>
      </c>
      <c r="J7">
        <v>10</v>
      </c>
      <c r="K7">
        <f t="shared" si="0"/>
        <v>11</v>
      </c>
      <c r="L7">
        <v>0.12111322554061879</v>
      </c>
      <c r="O7" s="1" t="s">
        <v>38</v>
      </c>
      <c r="P7">
        <f>1/60</f>
        <v>1.6666666666666666E-2</v>
      </c>
      <c r="R7" t="s">
        <v>45</v>
      </c>
      <c r="Z7">
        <f ca="1"/>
        <v>5.1760067845061181E-2</v>
      </c>
    </row>
    <row r="8" spans="1:26" x14ac:dyDescent="0.25">
      <c r="F8" t="s">
        <v>21</v>
      </c>
      <c r="G8">
        <v>0</v>
      </c>
      <c r="H8">
        <v>0</v>
      </c>
      <c r="I8">
        <v>0</v>
      </c>
      <c r="J8">
        <v>0</v>
      </c>
      <c r="K8">
        <v>24</v>
      </c>
      <c r="L8">
        <v>0</v>
      </c>
      <c r="O8" s="1" t="s">
        <v>29</v>
      </c>
      <c r="P8">
        <v>5</v>
      </c>
    </row>
    <row r="9" spans="1:26" x14ac:dyDescent="0.25">
      <c r="O9" s="1" t="s">
        <v>34</v>
      </c>
      <c r="P9">
        <v>1.5</v>
      </c>
    </row>
    <row r="10" spans="1:26" x14ac:dyDescent="0.25">
      <c r="O10" s="1" t="s">
        <v>33</v>
      </c>
      <c r="P10">
        <v>0.7</v>
      </c>
    </row>
    <row r="11" spans="1:26" x14ac:dyDescent="0.25">
      <c r="O11" s="1" t="s">
        <v>35</v>
      </c>
      <c r="P11">
        <v>15</v>
      </c>
    </row>
    <row r="12" spans="1:26" x14ac:dyDescent="0.25">
      <c r="O12" s="1" t="s">
        <v>36</v>
      </c>
      <c r="P12">
        <v>7</v>
      </c>
    </row>
    <row r="13" spans="1:26" x14ac:dyDescent="0.25">
      <c r="O13" s="1" t="s">
        <v>27</v>
      </c>
      <c r="P13">
        <v>30</v>
      </c>
    </row>
    <row r="14" spans="1:26" x14ac:dyDescent="0.25">
      <c r="O14" s="1" t="s">
        <v>28</v>
      </c>
      <c r="P14">
        <v>16</v>
      </c>
    </row>
    <row r="15" spans="1:26" x14ac:dyDescent="0.25">
      <c r="O15" s="1" t="s">
        <v>47</v>
      </c>
      <c r="P15" s="6">
        <v>0.95</v>
      </c>
    </row>
    <row r="17" spans="15:16" x14ac:dyDescent="0.25">
      <c r="O17" s="1" t="s">
        <v>32</v>
      </c>
      <c r="P17">
        <f>SUM(E:E)</f>
        <v>112</v>
      </c>
    </row>
    <row r="18" spans="15:16" x14ac:dyDescent="0.25">
      <c r="O18" s="1" t="s">
        <v>48</v>
      </c>
      <c r="P18">
        <f ca="1">SUM(_xlfn.ANCHORARRAY(X2))</f>
        <v>81</v>
      </c>
    </row>
    <row r="19" spans="15:16" x14ac:dyDescent="0.25">
      <c r="P19" s="5">
        <f ca="1">P18/P17</f>
        <v>0.7232142857142857</v>
      </c>
    </row>
    <row r="20" spans="15:16" x14ac:dyDescent="0.25">
      <c r="O20" s="1" t="s">
        <v>49</v>
      </c>
      <c r="P20">
        <f>SUM(I:I)</f>
        <v>55</v>
      </c>
    </row>
    <row r="21" spans="15:16" x14ac:dyDescent="0.25">
      <c r="P21" s="5">
        <f>P20/P17</f>
        <v>0.49107142857142855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I5" sqref="I5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60.449896442090811</v>
      </c>
      <c r="C1">
        <f>SQRT(('1D'!$G$4-'1D'!$G2)^2+('1D'!$H$4-'1D'!$H2)^2)</f>
        <v>108.54300148647297</v>
      </c>
      <c r="D1">
        <f>SQRT(('1D'!$G$5-'1D'!$G2)^2+('1D'!$H$5-'1D'!$H2)^2)</f>
        <v>112.60198041368554</v>
      </c>
      <c r="E1">
        <f>SQRT(('1D'!$G$6-'1D'!$G2)^2+('1D'!$H$6-'1D'!$H2)^2)</f>
        <v>81.464068623402511</v>
      </c>
      <c r="F1">
        <f>SQRT(('1D'!$G$7-'1D'!$G2)^2+('1D'!$H$7-'1D'!$H2)^2)</f>
        <v>111.59945933341821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60.449896442090811</v>
      </c>
      <c r="B2">
        <f>SQRT(('1D'!$G$3-'1D'!$G3)^2+('1D'!$H$3-'1D'!$H3)^2)</f>
        <v>0</v>
      </c>
      <c r="C2">
        <f>SQRT(('1D'!$G$4-'1D'!$G3)^2+('1D'!$H$4-'1D'!$H3)^2)</f>
        <v>163.91766346809101</v>
      </c>
      <c r="D2">
        <f>SQRT(('1D'!$G$5-'1D'!$G3)^2+('1D'!$H$5-'1D'!$H3)^2)</f>
        <v>169.45960168931282</v>
      </c>
      <c r="E2">
        <f>SQRT(('1D'!$G$6-'1D'!$G3)^2+('1D'!$H$6-'1D'!$H3)^2)</f>
        <v>128.12023555566554</v>
      </c>
      <c r="F2">
        <f>SQRT(('1D'!$G$7-'1D'!$G3)^2+('1D'!$H$7-'1D'!$H3)^2)</f>
        <v>155.86784184166731</v>
      </c>
      <c r="G2">
        <f>SQRT(('1D'!$G$8-'1D'!$G3)^2+('1D'!$H$8-'1D'!$H3)^2)</f>
        <v>60.449896442090811</v>
      </c>
    </row>
    <row r="3" spans="1:7" x14ac:dyDescent="0.25">
      <c r="A3">
        <f>SQRT(('1D'!$G$2-'1D'!$G4)^2+('1D'!$H$2-'1D'!$H4)^2)</f>
        <v>108.54300148647297</v>
      </c>
      <c r="B3">
        <f>SQRT(('1D'!$G$3-'1D'!$G4)^2+('1D'!$H$3-'1D'!$H4)^2)</f>
        <v>163.91766346809101</v>
      </c>
      <c r="C3">
        <f>SQRT(('1D'!$G$4-'1D'!$G4)^2+('1D'!$H$4-'1D'!$H4)^2)</f>
        <v>0</v>
      </c>
      <c r="D3">
        <f>SQRT(('1D'!$G$5-'1D'!$G4)^2+('1D'!$H$5-'1D'!$H4)^2)</f>
        <v>10.196157352170008</v>
      </c>
      <c r="E3">
        <f>SQRT(('1D'!$G$6-'1D'!$G4)^2+('1D'!$H$6-'1D'!$H4)^2)</f>
        <v>125.04199505341838</v>
      </c>
      <c r="F3">
        <f>SQRT(('1D'!$G$7-'1D'!$G4)^2+('1D'!$H$7-'1D'!$H4)^2)</f>
        <v>144.50714557879115</v>
      </c>
      <c r="G3">
        <f>SQRT(('1D'!$G$8-'1D'!$G4)^2+('1D'!$H$8-'1D'!$H4)^2)</f>
        <v>108.54300148647297</v>
      </c>
    </row>
    <row r="4" spans="1:7" x14ac:dyDescent="0.25">
      <c r="A4">
        <f>SQRT(('1D'!$G$2-'1D'!$G5)^2+('1D'!$H$2-'1D'!$H5)^2)</f>
        <v>112.60198041368554</v>
      </c>
      <c r="B4">
        <f>SQRT(('1D'!$G$3-'1D'!$G5)^2+('1D'!$H$3-'1D'!$H5)^2)</f>
        <v>169.45960168931282</v>
      </c>
      <c r="C4">
        <f>SQRT(('1D'!$G$4-'1D'!$G5)^2+('1D'!$H$4-'1D'!$H5)^2)</f>
        <v>10.196157352170008</v>
      </c>
      <c r="D4">
        <f>SQRT(('1D'!$G$5-'1D'!$G5)^2+('1D'!$H$5-'1D'!$H5)^2)</f>
        <v>0</v>
      </c>
      <c r="E4">
        <f>SQRT(('1D'!$G$6-'1D'!$G5)^2+('1D'!$H$6-'1D'!$H5)^2)</f>
        <v>122.09808148653966</v>
      </c>
      <c r="F4">
        <f>SQRT(('1D'!$G$7-'1D'!$G5)^2+('1D'!$H$7-'1D'!$H5)^2)</f>
        <v>139.86774850606207</v>
      </c>
      <c r="G4">
        <f>SQRT(('1D'!$G$8-'1D'!$G5)^2+('1D'!$H$8-'1D'!$H5)^2)</f>
        <v>112.60198041368554</v>
      </c>
    </row>
    <row r="5" spans="1:7" x14ac:dyDescent="0.25">
      <c r="A5">
        <f>SQRT(('1D'!$G$2-'1D'!$G6)^2+('1D'!$H$2-'1D'!$H6)^2)</f>
        <v>81.464068623402511</v>
      </c>
      <c r="B5">
        <f>SQRT(('1D'!$G$3-'1D'!$G6)^2+('1D'!$H$3-'1D'!$H6)^2)</f>
        <v>128.12023555566554</v>
      </c>
      <c r="C5">
        <f>SQRT(('1D'!$G$4-'1D'!$G6)^2+('1D'!$H$4-'1D'!$H6)^2)</f>
        <v>125.04199505341838</v>
      </c>
      <c r="D5">
        <f>SQRT(('1D'!$G$5-'1D'!$G6)^2+('1D'!$H$5-'1D'!$H6)^2)</f>
        <v>122.09808148653966</v>
      </c>
      <c r="E5">
        <f>SQRT(('1D'!$G$6-'1D'!$G6)^2+('1D'!$H$6-'1D'!$H6)^2)</f>
        <v>0</v>
      </c>
      <c r="F5">
        <f>SQRT(('1D'!$G$7-'1D'!$G6)^2+('1D'!$H$7-'1D'!$H6)^2)</f>
        <v>30.190472221016424</v>
      </c>
      <c r="G5">
        <f>SQRT(('1D'!$G$8-'1D'!$G6)^2+('1D'!$H$8-'1D'!$H6)^2)</f>
        <v>81.464068623402511</v>
      </c>
    </row>
    <row r="6" spans="1:7" x14ac:dyDescent="0.25">
      <c r="A6">
        <f>SQRT(('1D'!$G$2-'1D'!$G7)^2+('1D'!$H$2-'1D'!$H7)^2)</f>
        <v>111.59945933341821</v>
      </c>
      <c r="B6">
        <f>SQRT(('1D'!$G$3-'1D'!$G7)^2+('1D'!$H$3-'1D'!$H7)^2)</f>
        <v>155.86784184166731</v>
      </c>
      <c r="C6">
        <f>SQRT(('1D'!$G$4-'1D'!$G7)^2+('1D'!$H$4-'1D'!$H7)^2)</f>
        <v>144.50714557879115</v>
      </c>
      <c r="D6">
        <f>SQRT(('1D'!$G$5-'1D'!$G7)^2+('1D'!$H$5-'1D'!$H7)^2)</f>
        <v>139.86774850606207</v>
      </c>
      <c r="E6">
        <f>SQRT(('1D'!$G$6-'1D'!$G7)^2+('1D'!$H$6-'1D'!$H7)^2)</f>
        <v>30.190472221016424</v>
      </c>
      <c r="F6">
        <f>SQRT(('1D'!$G$7-'1D'!$G7)^2+('1D'!$H$7-'1D'!$H7)^2)</f>
        <v>0</v>
      </c>
      <c r="G6">
        <f>SQRT(('1D'!$G$8-'1D'!$G7)^2+('1D'!$H$8-'1D'!$H7)^2)</f>
        <v>111.59945933341821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60.449896442090811</v>
      </c>
      <c r="C7">
        <f>SQRT(('1D'!$G$4-'1D'!$G8)^2+('1D'!$H$4-'1D'!$H8)^2)</f>
        <v>108.54300148647297</v>
      </c>
      <c r="D7">
        <f>SQRT(('1D'!$G$5-'1D'!$G8)^2+('1D'!$H$5-'1D'!$H8)^2)</f>
        <v>112.60198041368554</v>
      </c>
      <c r="E7">
        <f>SQRT(('1D'!$G$6-'1D'!$G8)^2+('1D'!$H$6-'1D'!$H8)^2)</f>
        <v>81.464068623402511</v>
      </c>
      <c r="F7">
        <f>SQRT(('1D'!$G$7-'1D'!$G8)^2+('1D'!$H$7-'1D'!$H8)^2)</f>
        <v>111.59945933341821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0.75562370552613511</v>
      </c>
      <c r="C1">
        <f>Distances!C1/80</f>
        <v>1.3567875185809122</v>
      </c>
      <c r="D1">
        <f>Distances!D1/80</f>
        <v>1.4075247551710692</v>
      </c>
      <c r="E1">
        <f>Distances!E1/80</f>
        <v>1.0183008577925314</v>
      </c>
      <c r="F1">
        <f>Distances!F1/80</f>
        <v>1.3949932416677275</v>
      </c>
      <c r="G1">
        <f>Distances!G1/80</f>
        <v>0</v>
      </c>
    </row>
    <row r="2" spans="1:7" x14ac:dyDescent="0.25">
      <c r="A2">
        <f>Distances!A2/80</f>
        <v>0.75562370552613511</v>
      </c>
      <c r="B2">
        <f>Distances!B2/80</f>
        <v>0</v>
      </c>
      <c r="C2">
        <f>Distances!C2/80</f>
        <v>2.0489707933511374</v>
      </c>
      <c r="D2">
        <f>Distances!D2/80</f>
        <v>2.1182450211164103</v>
      </c>
      <c r="E2">
        <f>Distances!E2/80</f>
        <v>1.6015029444458193</v>
      </c>
      <c r="F2">
        <f>Distances!F2/80</f>
        <v>1.9483480230208414</v>
      </c>
      <c r="G2">
        <f>Distances!G2/80</f>
        <v>0.75562370552613511</v>
      </c>
    </row>
    <row r="3" spans="1:7" x14ac:dyDescent="0.25">
      <c r="A3">
        <f>Distances!A3/80</f>
        <v>1.3567875185809122</v>
      </c>
      <c r="B3">
        <f>Distances!B3/80</f>
        <v>2.0489707933511374</v>
      </c>
      <c r="C3">
        <f>Distances!C3/80</f>
        <v>0</v>
      </c>
      <c r="D3">
        <f>Distances!D3/80</f>
        <v>0.1274519669021251</v>
      </c>
      <c r="E3">
        <f>Distances!E3/80</f>
        <v>1.5630249381677297</v>
      </c>
      <c r="F3">
        <f>Distances!F3/80</f>
        <v>1.8063393197348894</v>
      </c>
      <c r="G3">
        <f>Distances!G3/80</f>
        <v>1.3567875185809122</v>
      </c>
    </row>
    <row r="4" spans="1:7" x14ac:dyDescent="0.25">
      <c r="A4">
        <f>Distances!A4/80</f>
        <v>1.4075247551710692</v>
      </c>
      <c r="B4">
        <f>Distances!B4/80</f>
        <v>2.1182450211164103</v>
      </c>
      <c r="C4">
        <f>Distances!C4/80</f>
        <v>0.1274519669021251</v>
      </c>
      <c r="D4">
        <f>Distances!D4/80</f>
        <v>0</v>
      </c>
      <c r="E4">
        <f>Distances!E4/80</f>
        <v>1.5262260185817458</v>
      </c>
      <c r="F4">
        <f>Distances!F4/80</f>
        <v>1.7483468563257758</v>
      </c>
      <c r="G4">
        <f>Distances!G4/80</f>
        <v>1.4075247551710692</v>
      </c>
    </row>
    <row r="5" spans="1:7" x14ac:dyDescent="0.25">
      <c r="A5">
        <f>Distances!A5/80</f>
        <v>1.0183008577925314</v>
      </c>
      <c r="B5">
        <f>Distances!B5/80</f>
        <v>1.6015029444458193</v>
      </c>
      <c r="C5">
        <f>Distances!C5/80</f>
        <v>1.5630249381677297</v>
      </c>
      <c r="D5">
        <f>Distances!D5/80</f>
        <v>1.5262260185817458</v>
      </c>
      <c r="E5">
        <f>Distances!E5/80</f>
        <v>0</v>
      </c>
      <c r="F5">
        <f>Distances!F5/80</f>
        <v>0.37738090276270531</v>
      </c>
      <c r="G5">
        <f>Distances!G5/80</f>
        <v>1.0183008577925314</v>
      </c>
    </row>
    <row r="6" spans="1:7" x14ac:dyDescent="0.25">
      <c r="A6">
        <f>Distances!A6/80</f>
        <v>1.3949932416677275</v>
      </c>
      <c r="B6">
        <f>Distances!B6/80</f>
        <v>1.9483480230208414</v>
      </c>
      <c r="C6">
        <f>Distances!C6/80</f>
        <v>1.8063393197348894</v>
      </c>
      <c r="D6">
        <f>Distances!D6/80</f>
        <v>1.7483468563257758</v>
      </c>
      <c r="E6">
        <f>Distances!E6/80</f>
        <v>0.37738090276270531</v>
      </c>
      <c r="F6">
        <f>Distances!F6/80</f>
        <v>0</v>
      </c>
      <c r="G6">
        <f>Distances!G6/80</f>
        <v>1.3949932416677275</v>
      </c>
    </row>
    <row r="7" spans="1:7" x14ac:dyDescent="0.25">
      <c r="A7">
        <f>Distances!A7/80</f>
        <v>0</v>
      </c>
      <c r="B7">
        <f>Distances!B7/80</f>
        <v>0.75562370552613511</v>
      </c>
      <c r="C7">
        <f>Distances!C7/80</f>
        <v>1.3567875185809122</v>
      </c>
      <c r="D7">
        <f>Distances!D7/80</f>
        <v>1.4075247551710692</v>
      </c>
      <c r="E7">
        <f>Distances!E7/80</f>
        <v>1.0183008577925314</v>
      </c>
      <c r="F7">
        <f>Distances!F7/80</f>
        <v>1.3949932416677275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M5"/>
  <sheetViews>
    <sheetView workbookViewId="0">
      <selection activeCell="D4" sqref="D4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0</v>
      </c>
      <c r="H1" t="s">
        <v>46</v>
      </c>
      <c r="I1" cm="1">
        <f t="array" aca="1" ref="I1:M5" ca="1">_xlfn.RANDARRAY('1D'!$P$8,'1D'!$P$8,0,1,TRUE)</f>
        <v>1</v>
      </c>
      <c r="J1">
        <f ca="1"/>
        <v>1</v>
      </c>
      <c r="K1">
        <f ca="1"/>
        <v>1</v>
      </c>
      <c r="L1">
        <f ca="1"/>
        <v>0</v>
      </c>
      <c r="M1">
        <f ca="1"/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0</v>
      </c>
      <c r="I2">
        <f ca="1"/>
        <v>1</v>
      </c>
      <c r="J2">
        <f ca="1"/>
        <v>1</v>
      </c>
      <c r="K2">
        <f ca="1"/>
        <v>1</v>
      </c>
      <c r="L2">
        <f ca="1"/>
        <v>0</v>
      </c>
      <c r="M2">
        <f ca="1"/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0</v>
      </c>
      <c r="I3">
        <f ca="1"/>
        <v>1</v>
      </c>
      <c r="J3">
        <f ca="1"/>
        <v>1</v>
      </c>
      <c r="K3">
        <f ca="1"/>
        <v>1</v>
      </c>
      <c r="L3">
        <f ca="1"/>
        <v>0</v>
      </c>
      <c r="M3">
        <f ca="1"/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0</v>
      </c>
      <c r="I4">
        <f ca="1"/>
        <v>1</v>
      </c>
      <c r="J4">
        <f ca="1"/>
        <v>0</v>
      </c>
      <c r="K4">
        <f ca="1"/>
        <v>0</v>
      </c>
      <c r="L4">
        <f ca="1"/>
        <v>0</v>
      </c>
      <c r="M4">
        <f ca="1"/>
        <v>1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1</v>
      </c>
      <c r="I5">
        <f ca="1"/>
        <v>0</v>
      </c>
      <c r="J5">
        <f ca="1"/>
        <v>1</v>
      </c>
      <c r="K5">
        <f ca="1"/>
        <v>1</v>
      </c>
      <c r="L5">
        <f ca="1"/>
        <v>0</v>
      </c>
      <c r="M5">
        <f ca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activeCell="K2" sqref="K2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46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0</v>
      </c>
      <c r="K3">
        <f ca="1">IF(RAND()&lt;'1D'!$P$15,1,0)</f>
        <v>1</v>
      </c>
      <c r="L3">
        <f ca="1">IF(RAND()&lt;'1D'!$P$15,1,0)</f>
        <v>0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0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0</v>
      </c>
    </row>
    <row r="5" spans="1:14" x14ac:dyDescent="0.25">
      <c r="A5">
        <v>0</v>
      </c>
      <c r="B5">
        <v>0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sqref="A1:E5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46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0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0</v>
      </c>
      <c r="J4">
        <f ca="1">IF(RAND()&lt;'1D'!$P$15,1,0)</f>
        <v>1</v>
      </c>
      <c r="K4">
        <f ca="1">IF(RAND()&lt;'1D'!$P$15,1,0)</f>
        <v>0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2020-03-29T12:54:15Z</dcterms:modified>
</cp:coreProperties>
</file>