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aron\Google Drive\University\2020\Industrial Project 498\Exact Model Implementation\"/>
    </mc:Choice>
  </mc:AlternateContent>
  <xr:revisionPtr revIDLastSave="0" documentId="13_ncr:1_{95E59A79-01A2-4D21-B611-020D9E4DA573}" xr6:coauthVersionLast="45" xr6:coauthVersionMax="45" xr10:uidLastSave="{00000000-0000-0000-0000-000000000000}"/>
  <bookViews>
    <workbookView xWindow="-120" yWindow="-120" windowWidth="29040" windowHeight="15840" xr2:uid="{18316527-73F8-47E3-AF1E-1BC2AB2B2005}"/>
  </bookViews>
  <sheets>
    <sheet name="Graphs" sheetId="3" r:id="rId1"/>
    <sheet name="Current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F2" i="3"/>
  <c r="E2" i="3"/>
  <c r="D2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B2" i="3"/>
  <c r="A2" i="3"/>
  <c r="E3" i="2"/>
  <c r="F3" i="2" s="1"/>
  <c r="G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/>
  <c r="G8" i="2" s="1"/>
  <c r="E9" i="2"/>
  <c r="F9" i="2" s="1"/>
  <c r="G9" i="2" s="1"/>
  <c r="E10" i="2"/>
  <c r="F10" i="2" s="1"/>
  <c r="G10" i="2" s="1"/>
  <c r="E11" i="2"/>
  <c r="F11" i="2" s="1"/>
  <c r="G11" i="2" s="1"/>
  <c r="E12" i="2"/>
  <c r="F12" i="2"/>
  <c r="G12" i="2" s="1"/>
  <c r="E13" i="2"/>
  <c r="F13" i="2" s="1"/>
  <c r="G13" i="2" s="1"/>
  <c r="E14" i="2"/>
  <c r="F14" i="2"/>
  <c r="G14" i="2" s="1"/>
  <c r="E15" i="2"/>
  <c r="F15" i="2" s="1"/>
  <c r="G15" i="2" s="1"/>
  <c r="E16" i="2"/>
  <c r="F16" i="2"/>
  <c r="G16" i="2" s="1"/>
  <c r="E17" i="2"/>
  <c r="F17" i="2" s="1"/>
  <c r="G17" i="2" s="1"/>
  <c r="E18" i="2"/>
  <c r="F18" i="2"/>
  <c r="G18" i="2" s="1"/>
  <c r="E19" i="2"/>
  <c r="F19" i="2" s="1"/>
  <c r="G19" i="2" s="1"/>
  <c r="E20" i="2"/>
  <c r="F20" i="2"/>
  <c r="G20" i="2" s="1"/>
  <c r="E21" i="2"/>
  <c r="F21" i="2" s="1"/>
  <c r="G21" i="2" s="1"/>
  <c r="E22" i="2"/>
  <c r="F22" i="2"/>
  <c r="G22" i="2" s="1"/>
  <c r="E23" i="2"/>
  <c r="F23" i="2" s="1"/>
  <c r="G23" i="2" s="1"/>
  <c r="E24" i="2"/>
  <c r="F24" i="2"/>
  <c r="G24" i="2" s="1"/>
  <c r="E25" i="2"/>
  <c r="F25" i="2" s="1"/>
  <c r="G25" i="2" s="1"/>
  <c r="E26" i="2"/>
  <c r="F26" i="2"/>
  <c r="G26" i="2" s="1"/>
  <c r="E27" i="2"/>
  <c r="F27" i="2" s="1"/>
  <c r="G27" i="2" s="1"/>
  <c r="E28" i="2"/>
  <c r="F28" i="2"/>
  <c r="G28" i="2" s="1"/>
  <c r="E29" i="2"/>
  <c r="F29" i="2" s="1"/>
  <c r="G29" i="2" s="1"/>
  <c r="E30" i="2"/>
  <c r="F30" i="2"/>
  <c r="G30" i="2" s="1"/>
  <c r="E31" i="2"/>
  <c r="F31" i="2" s="1"/>
  <c r="G31" i="2" s="1"/>
  <c r="E32" i="2"/>
  <c r="F32" i="2"/>
  <c r="G32" i="2" s="1"/>
  <c r="E33" i="2"/>
  <c r="F33" i="2" s="1"/>
  <c r="G33" i="2" s="1"/>
  <c r="E34" i="2"/>
  <c r="F34" i="2"/>
  <c r="G34" i="2" s="1"/>
  <c r="E35" i="2"/>
  <c r="F35" i="2" s="1"/>
  <c r="G35" i="2" s="1"/>
  <c r="E36" i="2"/>
  <c r="F36" i="2"/>
  <c r="G36" i="2" s="1"/>
  <c r="E37" i="2"/>
  <c r="F37" i="2" s="1"/>
  <c r="G37" i="2" s="1"/>
  <c r="E38" i="2"/>
  <c r="F38" i="2"/>
  <c r="G38" i="2" s="1"/>
  <c r="E39" i="2"/>
  <c r="F39" i="2" s="1"/>
  <c r="G39" i="2" s="1"/>
  <c r="E40" i="2"/>
  <c r="F40" i="2"/>
  <c r="G40" i="2" s="1"/>
  <c r="E41" i="2"/>
  <c r="F41" i="2" s="1"/>
  <c r="G41" i="2" s="1"/>
  <c r="E42" i="2"/>
  <c r="F42" i="2"/>
  <c r="G42" i="2" s="1"/>
  <c r="E43" i="2"/>
  <c r="F43" i="2" s="1"/>
  <c r="G43" i="2" s="1"/>
  <c r="E44" i="2"/>
  <c r="F44" i="2"/>
  <c r="G44" i="2" s="1"/>
  <c r="E45" i="2"/>
  <c r="F45" i="2" s="1"/>
  <c r="G45" i="2" s="1"/>
  <c r="E46" i="2"/>
  <c r="F46" i="2"/>
  <c r="G46" i="2" s="1"/>
  <c r="E47" i="2"/>
  <c r="F47" i="2" s="1"/>
  <c r="G47" i="2" s="1"/>
  <c r="E48" i="2"/>
  <c r="F48" i="2"/>
  <c r="G48" i="2" s="1"/>
  <c r="E49" i="2"/>
  <c r="F49" i="2" s="1"/>
  <c r="G49" i="2" s="1"/>
  <c r="E50" i="2"/>
  <c r="F50" i="2"/>
  <c r="G50" i="2" s="1"/>
  <c r="E51" i="2"/>
  <c r="F51" i="2" s="1"/>
  <c r="G51" i="2" s="1"/>
  <c r="E52" i="2"/>
  <c r="F52" i="2"/>
  <c r="G52" i="2" s="1"/>
  <c r="E53" i="2"/>
  <c r="F53" i="2" s="1"/>
  <c r="G53" i="2" s="1"/>
  <c r="E54" i="2"/>
  <c r="F54" i="2"/>
  <c r="G54" i="2" s="1"/>
  <c r="E55" i="2"/>
  <c r="F55" i="2" s="1"/>
  <c r="G55" i="2" s="1"/>
  <c r="E56" i="2"/>
  <c r="F56" i="2"/>
  <c r="G56" i="2" s="1"/>
  <c r="E57" i="2"/>
  <c r="F57" i="2" s="1"/>
  <c r="G57" i="2" s="1"/>
  <c r="E58" i="2"/>
  <c r="F58" i="2"/>
  <c r="G58" i="2" s="1"/>
  <c r="E59" i="2"/>
  <c r="F59" i="2" s="1"/>
  <c r="G59" i="2" s="1"/>
  <c r="E60" i="2"/>
  <c r="F60" i="2"/>
  <c r="G60" i="2" s="1"/>
  <c r="E61" i="2"/>
  <c r="F61" i="2" s="1"/>
  <c r="G61" i="2" s="1"/>
  <c r="E62" i="2"/>
  <c r="F62" i="2"/>
  <c r="G62" i="2" s="1"/>
  <c r="E63" i="2"/>
  <c r="F63" i="2" s="1"/>
  <c r="G63" i="2" s="1"/>
  <c r="E64" i="2"/>
  <c r="F64" i="2"/>
  <c r="G64" i="2" s="1"/>
  <c r="E65" i="2"/>
  <c r="F65" i="2"/>
  <c r="G65" i="2"/>
  <c r="E66" i="2"/>
  <c r="F66" i="2"/>
  <c r="G66" i="2"/>
  <c r="E67" i="2"/>
  <c r="F67" i="2" s="1"/>
  <c r="G67" i="2" s="1"/>
  <c r="E68" i="2"/>
  <c r="F68" i="2"/>
  <c r="G68" i="2" s="1"/>
  <c r="E69" i="2"/>
  <c r="F69" i="2"/>
  <c r="G69" i="2"/>
  <c r="E70" i="2"/>
  <c r="F70" i="2"/>
  <c r="G70" i="2"/>
  <c r="E71" i="2"/>
  <c r="F71" i="2" s="1"/>
  <c r="G71" i="2" s="1"/>
  <c r="E72" i="2"/>
  <c r="F72" i="2"/>
  <c r="G72" i="2" s="1"/>
  <c r="E73" i="2"/>
  <c r="F73" i="2"/>
  <c r="G73" i="2"/>
  <c r="E74" i="2"/>
  <c r="F74" i="2"/>
  <c r="G74" i="2"/>
  <c r="E75" i="2"/>
  <c r="F75" i="2" s="1"/>
  <c r="G75" i="2" s="1"/>
  <c r="E76" i="2"/>
  <c r="F76" i="2"/>
  <c r="G76" i="2" s="1"/>
  <c r="E77" i="2"/>
  <c r="F77" i="2"/>
  <c r="G77" i="2"/>
  <c r="E78" i="2"/>
  <c r="F78" i="2"/>
  <c r="G78" i="2"/>
  <c r="E79" i="2"/>
  <c r="F79" i="2" s="1"/>
  <c r="G79" i="2" s="1"/>
  <c r="E80" i="2"/>
  <c r="F80" i="2"/>
  <c r="G80" i="2" s="1"/>
  <c r="E81" i="2"/>
  <c r="F81" i="2"/>
  <c r="G81" i="2"/>
  <c r="E82" i="2"/>
  <c r="F82" i="2"/>
  <c r="G82" i="2"/>
  <c r="E83" i="2"/>
  <c r="F83" i="2" s="1"/>
  <c r="G83" i="2" s="1"/>
  <c r="E84" i="2"/>
  <c r="F84" i="2"/>
  <c r="G84" i="2" s="1"/>
  <c r="E85" i="2"/>
  <c r="F85" i="2"/>
  <c r="G85" i="2"/>
  <c r="E86" i="2"/>
  <c r="F86" i="2"/>
  <c r="G86" i="2" s="1"/>
  <c r="E87" i="2"/>
  <c r="F87" i="2" s="1"/>
  <c r="G87" i="2" s="1"/>
  <c r="E88" i="2"/>
  <c r="F88" i="2"/>
  <c r="G88" i="2" s="1"/>
  <c r="E89" i="2"/>
  <c r="F89" i="2"/>
  <c r="G89" i="2"/>
  <c r="E90" i="2"/>
  <c r="F90" i="2"/>
  <c r="G90" i="2"/>
  <c r="E91" i="2"/>
  <c r="F91" i="2" s="1"/>
  <c r="G91" i="2" s="1"/>
  <c r="E92" i="2"/>
  <c r="F92" i="2"/>
  <c r="G92" i="2" s="1"/>
  <c r="E93" i="2"/>
  <c r="F93" i="2"/>
  <c r="G93" i="2"/>
  <c r="E94" i="2"/>
  <c r="F94" i="2"/>
  <c r="G94" i="2"/>
  <c r="E95" i="2"/>
  <c r="F95" i="2" s="1"/>
  <c r="G95" i="2" s="1"/>
  <c r="E96" i="2"/>
  <c r="F96" i="2"/>
  <c r="G96" i="2" s="1"/>
  <c r="E97" i="2"/>
  <c r="F97" i="2"/>
  <c r="G97" i="2"/>
  <c r="E98" i="2"/>
  <c r="F98" i="2"/>
  <c r="G98" i="2"/>
  <c r="E99" i="2"/>
  <c r="F99" i="2" s="1"/>
  <c r="G99" i="2" s="1"/>
  <c r="E100" i="2"/>
  <c r="F100" i="2"/>
  <c r="G100" i="2" s="1"/>
  <c r="E101" i="2"/>
  <c r="F101" i="2"/>
  <c r="G101" i="2"/>
  <c r="E102" i="2"/>
  <c r="F102" i="2"/>
  <c r="G102" i="2" s="1"/>
  <c r="E103" i="2"/>
  <c r="F103" i="2" s="1"/>
  <c r="G103" i="2" s="1"/>
  <c r="E104" i="2"/>
  <c r="F104" i="2"/>
  <c r="G104" i="2" s="1"/>
  <c r="E105" i="2"/>
  <c r="F105" i="2"/>
  <c r="G105" i="2"/>
  <c r="E106" i="2"/>
  <c r="F106" i="2"/>
  <c r="G106" i="2"/>
  <c r="E107" i="2"/>
  <c r="F107" i="2" s="1"/>
  <c r="G107" i="2" s="1"/>
  <c r="E108" i="2"/>
  <c r="F108" i="2"/>
  <c r="G108" i="2" s="1"/>
  <c r="E109" i="2"/>
  <c r="F109" i="2"/>
  <c r="G109" i="2"/>
  <c r="E110" i="2"/>
  <c r="F110" i="2"/>
  <c r="G110" i="2"/>
  <c r="E111" i="2"/>
  <c r="F111" i="2" s="1"/>
  <c r="G111" i="2" s="1"/>
  <c r="E112" i="2"/>
  <c r="F112" i="2"/>
  <c r="G112" i="2" s="1"/>
  <c r="E113" i="2"/>
  <c r="F113" i="2"/>
  <c r="G113" i="2"/>
  <c r="E114" i="2"/>
  <c r="F114" i="2"/>
  <c r="G114" i="2"/>
  <c r="E115" i="2"/>
  <c r="F115" i="2" s="1"/>
  <c r="G115" i="2" s="1"/>
  <c r="E116" i="2"/>
  <c r="F116" i="2"/>
  <c r="G116" i="2" s="1"/>
  <c r="E117" i="2"/>
  <c r="F117" i="2"/>
  <c r="G117" i="2"/>
  <c r="E118" i="2"/>
  <c r="F118" i="2"/>
  <c r="G118" i="2"/>
  <c r="E119" i="2"/>
  <c r="F119" i="2" s="1"/>
  <c r="G119" i="2" s="1"/>
  <c r="E120" i="2"/>
  <c r="F120" i="2"/>
  <c r="G120" i="2" s="1"/>
  <c r="E121" i="2"/>
  <c r="F121" i="2"/>
  <c r="G121" i="2"/>
  <c r="E2" i="2" l="1"/>
  <c r="F2" i="2" s="1"/>
  <c r="G2" i="2" s="1"/>
  <c r="H3" i="1" l="1"/>
  <c r="H4" i="1"/>
  <c r="H5" i="1"/>
  <c r="H6" i="1"/>
  <c r="H7" i="1"/>
  <c r="H8" i="1"/>
  <c r="H9" i="1"/>
  <c r="H10" i="1"/>
  <c r="H11" i="1"/>
  <c r="H12" i="1"/>
  <c r="H2" i="1"/>
  <c r="F6" i="1" l="1"/>
  <c r="G6" i="1" s="1"/>
  <c r="F5" i="1"/>
  <c r="G5" i="1" s="1"/>
  <c r="F4" i="1"/>
  <c r="G4" i="1" s="1"/>
  <c r="F3" i="1"/>
  <c r="G3" i="1" s="1"/>
  <c r="F2" i="1"/>
  <c r="G2" i="1" s="1"/>
  <c r="F8" i="1"/>
  <c r="G8" i="1" s="1"/>
  <c r="F9" i="1"/>
  <c r="G9" i="1" s="1"/>
  <c r="F10" i="1"/>
  <c r="G10" i="1" s="1"/>
  <c r="F11" i="1"/>
  <c r="G11" i="1" s="1"/>
  <c r="F12" i="1"/>
  <c r="G12" i="1" s="1"/>
  <c r="F7" i="1" l="1"/>
  <c r="G7" i="1" s="1"/>
</calcChain>
</file>

<file path=xl/sharedStrings.xml><?xml version="1.0" encoding="utf-8"?>
<sst xmlns="http://schemas.openxmlformats.org/spreadsheetml/2006/main" count="142" uniqueCount="134">
  <si>
    <t>Run #</t>
  </si>
  <si>
    <t># Stores</t>
  </si>
  <si>
    <t># Horses &amp; Trailers</t>
  </si>
  <si>
    <t>Solve Time (ms)</t>
  </si>
  <si>
    <t>Solve time (s)</t>
  </si>
  <si>
    <t>Solve time (m)</t>
  </si>
  <si>
    <t>Solution Vehicles Used</t>
  </si>
  <si>
    <t>Solve time (h)</t>
  </si>
  <si>
    <t># Vehicles</t>
  </si>
  <si>
    <t>Output text</t>
  </si>
  <si>
    <t>Input:
Store 1 has 3 pallets demand and window 0-24
Horse SP2 is incompatible with store 1
Store 2 has 3 pallets demand and window 0-24
Store 3 has 9 pallets demand and window 0-24
Store 4 has 8 pallets demand and window 0-24
Output:
Horse SP1 is paired with trailer C 2, which has capacity 16
Horse SP1 travels from Depot to 3 to deliver 9 pallets. Expected unload start time is 1.14916039
Horse SP1 travels from 1 to DepotReturn to deliver 0 pallets. Expected unload start time is 2.785280246
Horse SP1 travels from 2 to 1 to deliver 3 pallets. Expected unload start time is 2.513215338
Horse SP1 travels from 3 to 2 to deliver 3 pallets. Expected unload start time is 2.055099748
Horse SP2 is paired with trailer C 1, which has capacity 20
Horse SP2 travels from Depot to 4 to deliver 8 pallets. Expected unload start time is 0.579877789
Horse SP2 travels from 4 to DepotReturn to deliver 0 pallets. Expected unload start time is 1.607475901
Solve time: 517</t>
  </si>
  <si>
    <t>Input:
Store 1 has 8 pallets demand and window 0-24
Store 2 has 5 pallets demand and window 9-10
Store 3 has 6 pallets demand and window 0-24
Store 4 has 8 pallets demand and window 0-24
Output:
Horse SP1 is paired with trailer C 1, which has capacity 26
Horse SP1 travels from Depot to 1 to deliver 8 pallets. Expected unload start time is 8.2645728
Horse SP1 travels from 1 to DepotReturn to deliver 0 pallets. Expected unload start time is 9
Horse SP2 is paired with trailer C 2, which has capacity 24
Horse SP2 travels from Depot to 3 to deliver 6 pallets. Expected unload start time is 6.5718406
Horse SP2 travels from 2 to DepotReturn to deliver 0 pallets. Expected unload start time is 11.245191056
Horse SP2 travels from 3 to 4 to deliver 8 pallets. Expected unload start time is 7.962594188
Horse SP2 travels from 4 to 2 to deliver 5 pallets. Expected unload start time is 10
Solve time: 362</t>
  </si>
  <si>
    <t>Input:
Store 1 has 2 pallets demand and window 0-24
Store 2 has 1 pallets demand and window 0-24
Store 3 has 4 pallets demand and window 8-9
Store 4 has 11 pallets demand and window 8-9
Output:
Horse SP1 is paired with trailer C 2, which has capacity 30
Horse SP1 travels from Depot to 1 to deliver 2 pallets. Expected unload start time is 8.352965353
Horse SP1 travels from 1 to 3 to deliver 4 pallets. Expected unload start time is 9
Horse SP1 travels from 3 to DepotReturn to deliver 0 pallets. Expected unload start time is 9.679340283
Horse SP2 is paired with trailer C 1, which has capacity 16
Horse SP2 travels from Depot to 4 to deliver 11 pallets. Expected unload start time is 8
Horse SP2 travels from 2 to DepotReturn to deliver 0 pallets. Expected unload start time is 9.552786117
Horse SP2 travels from 4 to 2 to deliver 1 pallets. Expected unload start time is 8.493189959
Solve time: 466</t>
  </si>
  <si>
    <t>Input:
Store 1 has 6 pallets demand and window 0-24
Store 2 has 8 pallets demand and window 0-24
Store 3 has 13 pallets demand and window 0-24
Store 4 has 3 pallets demand and window 0-24
Output:
Horse SP2 is paired with trailer C 1, which has capacity 30
Horse SP2 travels from Depot to 1 to deliver 6 pallets. Expected unload start time is 4.405043474
Horse SP2 travels from 1 to 3 to deliver 13 pallets. Expected unload start time is 5.272768381
Horse SP2 travels from 2 to DepotReturn to deliver 0 pallets. Expected unload start time is 11.621217095
Horse SP2 travels from 3 to 4 to deliver 3 pallets. Expected unload start time is 8.647218645
Horse SP2 travels from 4 to 2 to deliver 8 pallets. Expected unload start time is 9.402797936
Solve time: 274</t>
  </si>
  <si>
    <t>Input:
Store 1 has 8 pallets demand and window 20-21
Store 2 has 4 pallets demand and window 10-11
Store 3 has 8 pallets demand and window 13-14
Store 4 has 4 pallets demand and window 0-24
Output:
Horse SP1 is paired with trailer C 1, which has capacity 25
Horse SP1 travels from Depot to 2 to deliver 4 pallets. Expected unload start time is 10.84626825
Horse SP1 travels from 1 to 4 to deliver 4 pallets. Expected unload start time is 20.94813306
Horse SP1 travels from 2 to 1 to deliver 8 pallets. Expected unload start time is 20
Horse SP1 travels from 4 to DepotReturn to deliver 0 pallets. Expected unload start time is 22.366443529
Horse SP2 is paired with trailer C 2, which has capacity 16
Horse SP2 travels from Depot to 3 to deliver 8 pallets. Expected unload start time is 13.603046958
Horse SP2 travels from 3 to DepotReturn to deliver 0 pallets. Expected unload start time is 15.818995396
Solve time: 264</t>
  </si>
  <si>
    <t>Input:
Store 1 has 11 pallets demand and window 0-24
Store 2 has 6 pallets demand and window 11-12
Store 3 has 10 pallets demand and window 0-24
Store 4 has 10 pallets demand and window 20-21
Horse SP2 is incompatible with store 4
Output:
Horse SP1 is paired with trailer C 2, which has capacity 24
Horse SP1 travels from Depot to 2 to deliver 6 pallets. Expected unload start time is 12
Horse SP1 travels from 2 to 4 to deliver 10 pallets. Expected unload start time is 20
Horse SP1 travels from 4 to DepotReturn to deliver 0 pallets. Expected unload start time is 22.87626203
Horse SP2 is paired with trailer C 1, which has capacity 24
Horse SP2 travels from Depot to 3 to deliver 10 pallets. Expected unload start time is 3.38264096
Horse SP2 travels from 1 to DepotReturn to deliver 0 pallets. Expected unload start time is 6.267316737
Horse SP2 travels from 3 to 1 to deliver 11 pallets. Expected unload start time is 5.205596895
Solve time: 336</t>
  </si>
  <si>
    <t>Input:
Store 1 has 2 pallets demand and window 0-24
Horse SP2 is incompatible with store 1
Store 2 has 3 pallets demand and window 0-24
Store 3 has 2 pallets demand and window 0-24
Store 4 has 1 pallets demand and window 0-24
Output:
Horse SP1 is paired with trailer C 2, which has capacity 19
Horse SP1 travels from Depot to 1 to deliver 2 pallets. Expected unload start time is 20.927710484
Horse SP1 travels from 1 to 3 to deliver 2 pallets. Expected unload start time is 21.996012578
Horse SP1 travels from 2 to DepotReturn to deliver 0 pallets. Expected unload start time is 25.663814897
Horse SP1 travels from 3 to 4 to deliver 1 pallets. Expected unload start time is 22.740768979
Horse SP1 travels from 4 to 2 to deliver 3 pallets. Expected unload start time is 24
Solve time: 313</t>
  </si>
  <si>
    <t>Input:
Store 1 has 7 pallets demand and window 0-24
Store 2 has 9 pallets demand and window 12-13
Store 3 has 11 pallets demand and window 19-20
Store 4 has 4 pallets demand and window 18-19
Output:
Horse SP1 is paired with trailer C 2, which has capacity 22
Horse SP1 travels from Depot to 3 to deliver 11 pallets. Expected unload start time is 19
Horse SP1 travels from 3 to DepotReturn to deliver 0 pallets. Expected unload start time is 20.18138257
Horse SP2 is paired with trailer C 1, which has capacity 20
Horse SP2 travels from Depot to 2 to deliver 9 pallets. Expected unload start time is 13
Horse SP2 travels from 1 to 4 to deliver 4 pallets. Expected unload start time is 18.906706978
Horse SP2 travels from 2 to 1 to deliver 7 pallets. Expected unload start time is 14.640179229
Horse SP2 travels from 4 to DepotReturn to deliver 0 pallets. Expected unload start time is 20.661783973
Solve time: 243</t>
  </si>
  <si>
    <t>Input:
Store 1 has 9 pallets demand and window 0-24
Store 2 has 7 pallets demand and window 0-24
Store 3 has 9 pallets demand and window 0-24
Store 4 has 0 pallets demand and window 0-24
Trailer C 1 is incompatible with store 4
Output:
Horse SP1 is paired with trailer C 2, which has capacity 23
Horse SP1 travels from Depot to 1 to deliver 9 pallets. Expected unload start time is 1.491506734
Horse SP1 travels from 1 to DepotReturn to deliver 0 pallets. Expected unload start time is 2.420952863
Horse SP2 is paired with trailer C 1, which has capacity 16
Horse SP2 travels from Depot to 2 to deliver 7 pallets. Expected unload start time is 3.5089682
Horse SP2 travels from 2 to 3 to deliver 9 pallets. Expected unload start time is 5.991402383
Horse SP2 travels from 3 to DepotReturn to deliver 0 pallets. Expected unload start time is 7.295307895
Solve time: 179</t>
  </si>
  <si>
    <t>Input:
Store 1 has 5 pallets demand and window 0-24
Store 2 has 7 pallets demand and window 0-24
Store 3 has 4 pallets demand and window 0-24
Store 4 has 8 pallets demand and window 6-7
Output:
Horse SP1 is paired with trailer C 1, which has capacity 17
Horse SP1 travels from Depot to 4 to deliver 8 pallets. Expected unload start time is 6
Horse SP1 travels from 1 to DepotReturn to deliver 0 pallets. Expected unload start time is 11.079369846
Horse SP1 travels from 3 to 1 to deliver 5 pallets. Expected unload start time is 9.928483707
Horse SP1 travels from 4 to 3 to deliver 4 pallets. Expected unload start time is 8.324942637
Horse SP2 is paired with trailer C 2, which has capacity 16
Horse SP2 travels from Depot to 2 to deliver 7 pallets. Expected unload start time is 4.23579339
Horse SP2 travels from 2 to DepotReturn to deliver 0 pallets. Expected unload start time is 6
Solve time: 258</t>
  </si>
  <si>
    <t>Input:
Store 1 has 2 pallets demand and window 0-24
Trailer C 1 is incompatible with store 1
Store 2 has 11 pallets demand and window 8-9
Store 3 has 10 pallets demand and window 0-24
Trailer C 2 is incompatible with store 3
Store 4 has 5 pallets demand and window 22-23
Output:
Horse SP1 is paired with trailer C 3, which has capacity 20
Horse SP1 travels from Depot to 3 to deliver 10 pallets. Expected unload start time is 9
Horse SP1 travels from 3 to DepotReturn to deliver 0 pallets. Expected unload start time is 11.495975135
Horse SP3 is paired with trailer C 2, which has capacity 19
Horse SP3 travels from Depot to 1 to deliver 2 pallets. Expected unload start time is 8.546257351
Horse SP3 travels from 1 to 2 to deliver 11 pallets. Expected unload start time is 9
Horse SP3 travels from 2 to 4 to deliver 5 pallets. Expected unload start time is 22
Horse SP3 travels from 4 to DepotReturn to deliver 0 pallets. Expected unload start time is 23.676693038
Solve time: 839</t>
  </si>
  <si>
    <t>Input:
Store 1 has 6 pallets demand and window 0-24
Horse SP2 is incompatible with store 1
Store 2 has 5 pallets demand and window 0-24
Store 3 has 15 pallets demand and window 6-7
Store 4 has 6 pallets demand and window 18-19
Trailer C 1 is incompatible with store 4
Output:
Horse SP2 is paired with trailer C 3, which has capacity 29
Horse SP2 travels from Depot to 3 to deliver 15 pallets. Expected unload start time is 7
Horse SP2 travels from 2 to DepotReturn to deliver 0 pallets. Expected unload start time is 20.246125461
Horse SP2 travels from 3 to 4 to deliver 6 pallets. Expected unload start time is 18
Horse SP2 travels from 4 to 2 to deliver 5 pallets. Expected unload start time is 18.916419078
Horse SP3 is paired with trailer C 2, which has capacity 17
Horse SP3 travels from Depot to 1 to deliver 6 pallets. Expected unload start time is 6
Horse SP3 travels from 1 to DepotReturn to deliver 0 pallets. Expected unload start time is 7.773417824
Solve time: 945</t>
  </si>
  <si>
    <t>Input:
Store 1 has 12 pallets demand and window 0-24
Store 2 has 0 pallets demand and window 15-16
Trailer C 3 is incompatible with store 2
Store 3 has 0 pallets demand and window 0-24
Store 4 has 18 pallets demand and window 0-24
Output:
Horse SP1 is paired with trailer C 1, which has capacity 27
Horse SP1 travels from Depot to 4 to deliver 18 pallets. Expected unload start time is 3.950432861
Horse SP1 travels from 4 to DepotReturn to deliver 0 pallets. Expected unload start time is 7.356447537
Horse SP2 is paired with trailer C 2, which has capacity 23
Horse SP2 travels from Depot to 1 to deliver 12 pallets. Expected unload start time is 3.113816765
Horse SP2 travels from 1 to DepotReturn to deliver 0 pallets. Expected unload start time is 5.18212026
Solve time: 300</t>
  </si>
  <si>
    <t>Input:
Store 1 has 12 pallets demand and window 12-13
Store 2 has 17 pallets demand and window 0-24
Trailer C 2 is incompatible with store 2
Store 3 has 6 pallets demand and window 0-24
Horse SP2 is incompatible with store 3
Store 4 has 17 pallets demand and window 0-24
Trailer C 1 is incompatible with store 4
Output:
Horse SP1 is paired with trailer C 1, which has capacity 30
Horse SP1 travels from Depot to 3 to deliver 6 pallets. Expected unload start time is 8.082496379
Horse SP1 travels from 2 to DepotReturn to deliver 0 pallets. Expected unload start time is 12
Horse SP1 travels from 3 to 2 to deliver 17 pallets. Expected unload start time is 8.985517682
Horse SP2 is paired with trailer C 2, which has capacity 20
Horse SP2 travels from Depot to 4 to deliver 17 pallets. Expected unload start time is 13
Horse SP2 travels from 4 to DepotReturn to deliver 0 pallets. Expected unload start time is 15.942522733
Horse SP3 is paired with trailer C 3, which has capacity 17
Horse SP3 travels from Depot to 1 to deliver 12 pallets. Expected unload start time is 12
Horse SP3 travels from 1 to DepotReturn to deliver 0 pallets. Expected unload start time is 13.787552379
Solve time: 550</t>
  </si>
  <si>
    <t>Input:
Store 1 has 13 pallets demand and window 0-24
Store 2 has 19 pallets demand and window 0-24
Store 3 has 2 pallets demand and window 15-16
- Trailer C 2 is incompatible with store 3
Store 4 has 5 pallets demand and window 9-10
Output:
Horse SP2 is paired with trailer C 1, which has capacity 30
Horse SP2 travels from Depot to 2 to deliver 19 pallets. Expected unload start time is 6.714678987
Horse SP2 travels from 2 to 4 to deliver 5 pallets. Expected unload start time is 10
Horse SP2 travels from 3 to DepotReturn to deliver 0 pallets. Expected unload start time is 15.975027687
Horse SP2 travels from 4 to 3 to deliver 2 pallets. Expected unload start time is 15
Horse SP3 is paired with trailer C 2, which has capacity 28
Horse SP3 travels from Depot to 1 to deliver 13 pallets. Expected unload start time is 10
Horse SP3 travels from 1 to DepotReturn to deliver 0 pallets. Expected unload start time is 11.490897175
Solve time: 703</t>
  </si>
  <si>
    <t>Input:
Store 1 has 5 pallets demand and window 8-9
Store 2 has 14 pallets demand and window 0-24
Store 3 has 1 pallets demand and window 0-24
- Horse SP1 is incompatible with store 3
Store 4 has 15 pallets demand and window 0-24
- Horse SP2 is incompatible with trailer C 2
Output:
Horse SP1 is paired with trailer C 2, which has capacity 26
Horse SP1 travels from Depot to 2 to deliver 14 pallets. Expected unload start time is 9.270848875
Horse SP1 travels from 2 to DepotReturn to deliver 0 pallets. Expected unload start time is 10.554354307
Horse SP3 is paired with trailer C 1, which has capacity 25
Horse SP3 travels from Depot to 4 to deliver 15 pallets. Expected unload start time is 6.963636844
Horse SP3 travels from 1 to 3 to deliver 1 pallets. Expected unload start time is 9.810496971
Horse SP3 travels from 3 to DepotReturn to deliver 0 pallets. Expected unload start time is 11.227021822
Horse SP3 travels from 4 to 1 to deliver 5 pallets. Expected unload start time is 8
Solve time: 644</t>
  </si>
  <si>
    <t>Input:
Store 1 has 14 pallets demand and window 0-24
Store 2 has 6 pallets demand and window 0-24
Store 3 has 8 pallets demand and window 13-14
Store 4 has 12 pallets demand and window 0-24
- Horse SP3 is incompatible with store 4
Output:
Horse SP1 is paired with trailer C 1, which has capacity 25
Horse SP1 travels from Depot to 4 to deliver 12 pallets. Expected unload start time is 1.449437162
Horse SP1 travels from 2 to DepotReturn to deliver 0 pallets. Expected unload start time is 6.574021332
Horse SP1 travels from 4 to 2 to deliver 6 pallets. Expected unload start time is 4.388946921
Horse SP2 is paired with trailer C 3, which has capacity 22
Horse SP2 travels from Depot to 1 to deliver 14 pallets. Expected unload start time is 10.360426646
Horse SP2 travels from 1 to 3 to deliver 8 pallets. Expected unload start time is 13
Horse SP2 travels from 3 to DepotReturn to deliver 0 pallets. Expected unload start time is 14.441106279
Solve time: 917</t>
  </si>
  <si>
    <t>Input:
Store 1 has 15 pallets demand and window 0-24
Store 2 has 15 pallets demand and window 6-7
Store 3 has 13 pallets demand and window 7-8
Store 4 has 13 pallets demand and window 0-24
Output:
Horse SP1 is paired with trailer C 3, which has capacity 30
Horse SP1 travels from Depot to 2 to deliver 15 pallets. Expected unload start time is 6
Horse SP1 travels from 1 to DepotReturn to deliver 0 pallets. Expected unload start time is 12.329522689
Horse SP1 travels from 2 to 1 to deliver 15 pallets. Expected unload start time is 8.950568836
Horse SP2 is paired with trailer C 1, which has capacity 22
Horse SP2 travels from Depot to 4 to deliver 13 pallets. Expected unload start time is 8
Horse SP2 travels from 4 to DepotReturn to deliver 0 pallets. Expected unload start time is 10.660918497
Horse SP3 is paired with trailer C 2, which has capacity 25
Horse SP3 travels from Depot to 3 to deliver 13 pallets. Expected unload start time is 8
Horse SP3 travels from 3 to DepotReturn to deliver 0 pallets. Expected unload start time is 9.683507048
Solve time: 364</t>
  </si>
  <si>
    <t>Input:
Store 1 has 6 pallets demand and window 0-24
Store 2 has 13 pallets demand and window 0-24
Store 3 has 15 pallets demand and window 0-24
Store 4 has 17 pallets demand and window 0-24
Output:
Horse SP1 is paired with trailer C 3, which has capacity 30
Horse SP1 travels from Depot to 1 to deliver 6 pallets. Expected unload start time is 23.238425337
Horse SP1 travels from 1 to 4 to deliver 17 pallets. Expected unload start time is 24
Horse SP1 travels from 4 to DepotReturn to deliver 0 pallets. Expected unload start time is 26.181202226
Horse SP2 is paired with trailer C 2, which has capacity 19
Horse SP2 travels from Depot to 3 to deliver 15 pallets. Expected unload start time is 24
Horse SP2 travels from 3 to DepotReturn to deliver 0 pallets. Expected unload start time is 25.070657313
Horse SP3 is paired with trailer C 1, which has capacity 18
Horse SP3 travels from Depot to 2 to deliver 13 pallets. Expected unload start time is 2.859210344
Horse SP3 travels from 2 to DepotReturn to deliver 0 pallets. Expected unload start time is 5.263446603
Solve time: 595</t>
  </si>
  <si>
    <t>Input:
Store 1 has 4 pallets demand and window 0-24
Store 2 has 4 pallets demand and window 23-24
Store 3 has 14 pallets demand and window 0-24
- Horse SP1 is incompatible with store 3
- Horse SP3 is incompatible with store 3
Store 4 has 18 pallets demand and window 0-24
Output:
Horse SP2 is paired with trailer C 2, which has capacity 18
Horse SP2 travels from Depot to 3 to deliver 14 pallets. Expected unload start time is 21.723548304
Horse SP2 travels from 3 to DepotReturn to deliver 0 pallets. Expected unload start time is 23
Horse SP3 is paired with trailer C 3, which has capacity 28
Horse SP3 travels from Depot to 1 to deliver 4 pallets. Expected unload start time is 17.413079454
Horse SP3 travels from 1 to 4 to deliver 18 pallets. Expected unload start time is 19.472020389
Horse SP3 travels from 2 to DepotReturn to deliver 0 pallets. Expected unload start time is 23.992116511
Horse SP3 travels from 4 to 2 to deliver 4 pallets. Expected unload start time is 23
Solve time: 1031</t>
  </si>
  <si>
    <t>Input:
Store 1 has 13 pallets demand and window 0-24
- Horse SP4 is incompatible with store 1
Store 2 has 12 pallets demand and window 0-24
Store 3 has 12 pallets demand and window 0-24
Store 4 has 15 pallets demand and window 0-24
Output:
Horse SP1 is paired with trailer C 1, which has capacity 16
Horse SP1 travels from Depot to 2 to deliver 12 pallets. Expected unload start time is 24
Horse SP1 travels from 2 to DepotReturn to deliver 0 pallets. Expected unload start time is 26.797521192
Horse SP2 is paired with trailer C 4, which has capacity 19
Horse SP2 travels from Depot to 1 to deliver 13 pallets. Expected unload start time is 1.497366049
Horse SP2 travels from 1 to DepotReturn to deliver 0 pallets. Expected unload start time is 2.700788065
Horse SP3 is paired with trailer C 3, which has capacity 28
Horse SP3 travels from Depot to 4 to deliver 15 pallets. Expected unload start time is 20.18951617
Horse SP3 travels from 3 to DepotReturn to deliver 0 pallets. Expected unload start time is 26.662922526
Horse SP3 travels from 4 to 3 to deliver 12 pallets. Expected unload start time is 24
Solve time: 3128</t>
  </si>
  <si>
    <t>Input:
Store 1 has 0 pallets demand and window 0-24
- Trailer C 3 is incompatible with store 1
Store 2 has 9 pallets demand and window 0-24
Store 3 has 6 pallets demand and window 13-14
Store 4 has 1 pallets demand and window 0-24
Output:
Horse SP3 is paired with trailer C 3, which has capacity 23
Horse SP3 travels from Depot to 2 to deliver 9 pallets. Expected unload start time is 9.894113305
Horse SP3 travels from 2 to 4 to deliver 1 pallets. Expected unload start time is 11.813452993
Horse SP3 travels from 3 to DepotReturn to deliver 0 pallets. Expected unload start time is 13.774551094
Horse SP3 travels from 4 to 3 to deliver 6 pallets. Expected unload start time is 13
Solve time: 1956</t>
  </si>
  <si>
    <t>Input:
Store 1 has 12 pallets demand and window 0-24
- Horse SP3 is incompatible with store 1
Store 2 has 0 pallets demand and window 0-24
Store 3 has 19 pallets demand and window 0-24
- Horse SP4 is incompatible with store 3
Store 4 has 3 pallets demand and window 0-24
Output:
Horse SP1 is paired with trailer C 4, which has capacity 19
Horse SP1 travels from Depot to 3 to deliver 19 pallets. Expected unload start time is 1.682869018
Horse SP1 travels from 3 to DepotReturn to deliver 0 pallets. Expected unload start time is 5.882614595
Horse SP4 is paired with trailer C 1, which has capacity 28
Horse SP4 travels from Depot to 1 to deliver 12 pallets. Expected unload start time is 22.155843302
Horse SP4 travels from 1 to 4 to deliver 3 pallets. Expected unload start time is 22.94004152
Horse SP4 travels from 4 to DepotReturn to deliver 0 pallets. Expected unload start time is 23.880772765
Solve time: 468</t>
  </si>
  <si>
    <t>Input:
Store 1 has 8 pallets demand and window 0-24
Store 2 has 0 pallets demand and window 0-24
Store 3 has 0 pallets demand and window 0-24
- Horse SP3 is incompatible with store 3
Store 4 has 1 pallets demand and window 6-7
- Horse SP1 is incompatible with trailer C 4
- Horse SP3 is incompatible with trailer C 3
Output:
Horse SP4 is paired with trailer C 3, which has capacity 23
Horse SP4 travels from Depot to 1 to deliver 8 pallets. Expected unload start time is 4.184091417
Horse SP4 travels from 1 to 4 to deliver 1 pallets. Expected unload start time is 7
Horse SP4 travels from 4 to DepotReturn to deliver 0 pallets. Expected unload start time is 8.425794779
Solve time: 527</t>
  </si>
  <si>
    <t>Input:
Store 1 has 23 pallets demand and window 0-24
Store 2 has 17 pallets demand and window 5-6
Store 3 has 0 pallets demand and window 0-24
- Trailer C 1 is incompatible with store 3
Store 4 has 15 pallets demand and window 0-24
- Horse SP3 is incompatible with store 4
- Trailer C 2 is incompatible with store 4
- Horse SP1 is incompatible with trailer C 3
Output:
Horse SP2 is paired with trailer C 4, which has capacity 25
Horse SP2 travels from Depot to 4 to deliver 15 pallets. Expected unload start time is 0.892339038
Horse SP2 travels from 4 to DepotReturn to deliver 0 pallets. Expected unload start time is 2.170032034
Horse SP3 is paired with trailer C 2, which has capacity 29
Horse SP3 travels from Depot to 2 to deliver 17 pallets. Expected unload start time is 6
Horse SP3 travels from 2 to DepotReturn to deliver 0 pallets. Expected unload start time is 8.566685837
Horse SP4 is paired with trailer C 3, which has capacity 26
Horse SP4 travels from Depot to 1 to deliver 23 pallets. Expected unload start time is 1.882155686
Horse SP4 travels from 1 to DepotReturn to deliver 0 pallets. Expected unload start time is 6.09527639
Solve time: 2253</t>
  </si>
  <si>
    <t>Input:
Store 1 has 25 pallets demand and window 0-24
Store 2 has 8 pallets demand and window 0-24
Store 3 has 1 pallets demand and window 9-10
Store 4 has 22 pallets demand and window 0-24
- Horse SP1 is incompatible with trailer C 2
Output:
Horse SP1 is paired with trailer C 1, which has capacity 28
Horse SP1 travels from Depot to 3 to deliver 1 pallets. Expected unload start time is 9
Horse SP1 travels from 1 to DepotReturn to deliver 0 pallets. Expected unload start time is 13.32837889
Horse SP1 travels from 3 to 1 to deliver 25 pallets. Expected unload start time is 10.351535989
Horse SP4 is paired with trailer C 2, which has capacity 30
Horse SP4 travels from Depot to 4 to deliver 22 pallets. Expected unload start time is 4.481407511
Horse SP4 travels from 2 to DepotReturn to deliver 0 pallets. Expected unload start time is 11.272175315
Horse SP4 travels from 4 to 2 to deliver 8 pallets. Expected unload start time is 9.138658171
Solve time: 3297</t>
  </si>
  <si>
    <t>Input:
Store 1 has 12 pallets demand and window 0-24
Store 2 has 24 pallets demand and window 0-24
- Trailer C 2 is incompatible with store 2
Store 3 has 6 pallets demand and window 0-24
Store 4 has 17 pallets demand and window 0-24
- Horse SP3 is incompatible with trailer C 3
Output:
Horse SP1 is paired with trailer C 4, which has capacity 30
Horse SP1 travels from Depot to 2 to deliver 24 pallets. Expected unload start time is 4.242720547
Horse SP1 travels from 2 to DepotReturn to deliver 0 pallets. Expected unload start time is 6.473519887
Horse SP2 is paired with trailer C 3, which has capacity 19
Horse SP2 travels from Depot to 1 to deliver 12 pallets. Expected unload start time is 4.034183325
Horse SP2 travels from 1 to 3 to deliver 6 pallets. Expected unload start time is 6.729608409
Horse SP2 travels from 3 to DepotReturn to deliver 0 pallets. Expected unload start time is 8.485237029
Horse SP4 is paired with trailer C 2, which has capacity 29
Horse SP4 travels from Depot to 4 to deliver 17 pallets. Expected unload start time is 3.095698081
Horse SP4 travels from 4 to DepotReturn to deliver 0 pallets. Expected unload start time is 5.75653254
Solve time: 4926</t>
  </si>
  <si>
    <t>Input:
Store 1 has 15 pallets demand and window 0-24
- Horse SP2 is incompatible with store 1
Store 2 has 5 pallets demand and window 0-24
- Horse SP3 is incompatible with store 2
Store 3 has 18 pallets demand and window 0-24
- Trailer C 1 is incompatible with store 3
Store 4 has 18 pallets demand and window 0-24
- Horse SP1 is incompatible with trailer C 2
- Horse SP2 is incompatible with trailer C 1
Output:
Horse SP1 is paired with trailer C 4, which has capacity 29
Horse SP1 travels from Depot to 2 to deliver 5 pallets. Expected unload start time is 20.767395025
Horse SP1 travels from 1 to 4 to deliver 6 pallets. Expected unload start time is 24
Horse SP1 travels from 2 to 1 to deliver 15 pallets. Expected unload start time is 22.959432623
Horse SP1 travels from 4 to DepotReturn to deliver 0 pallets. Expected unload start time is 25.505645483
Horse SP4 is paired with trailer C 2, which has capacity 30
Horse SP4 travels from Depot to 3 to deliver 18 pallets. Expected unload start time is 5.494023178
Horse SP4 travels from 3 to 4 to deliver 12 pallets. Expected unload start time is 7.577324677
Horse SP4 travels from 4 to DepotReturn to deliver 0 pallets. Expected unload start time is 9.503882779
Solve time: 1552</t>
  </si>
  <si>
    <t>Input:
Store 1 has 4 pallets demand and window 0-24
- Trailer C 3 is incompatible with store 1
Store 2 has 11 pallets demand and window 0-24
Store 3 has 21 pallets demand and window 0-24
- Horse SP3 is incompatible with store 3
Store 4 has 9 pallets demand and window 20-21
- Horse SP2 is incompatible with trailer C 1
- Horse SP4 is incompatible with trailer C 3
Output:
Horse SP1 is paired with trailer C 1, which has capacity 23
Horse SP1 travels from Depot to 2 to deliver 11 pallets. Expected unload start time is 18.033702173
Horse SP1 travels from 2 to 4 to deliver 9 pallets. Expected unload start time is 20
Horse SP1 travels from 4 to DepotReturn to deliver 0 pallets. Expected unload start time is 21.21350357
Horse SP4 is paired with trailer C 2, which has capacity 25
Horse SP4 travels from Depot to 3 to deliver 21 pallets. Expected unload start time is 3.776355501
Horse SP4 travels from 1 to DepotReturn to deliver 0 pallets. Expected unload start time is 6.755083228
Horse SP4 travels from 3 to 1 to deliver 4 pallets. Expected unload start time is 6.068543136
Solve time: 916</t>
  </si>
  <si>
    <t>Input:
Store 1 has 3 pallets demand and window 6-7
Store 2 has 12 pallets demand and window 0-24
- Horse SP3 is incompatible with store 2
Store 3 has 1 pallets demand and window 0-24
Store 4 has 18 pallets demand and window 0-24
- Horse SP1 is incompatible with store 4
Output:
Horse SP2 is paired with trailer C 3, which has capacity 23
Horse SP2 travels from Depot to 4 to deliver 18 pallets. Expected unload start time is 23.808745513
Horse SP2 travels from 4 to DepotReturn to deliver 0 pallets. Expected unload start time is 24.514219244
Horse SP4 is paired with trailer C 2, which has capacity 19
Horse SP4 travels from Depot to 3 to deliver 1 pallets. Expected unload start time is 2.672216323
Horse SP4 travels from 1 to DepotReturn to deliver 0 pallets. Expected unload start time is 7.402633371
Horse SP4 travels from 2 to 1 to deliver 3 pallets. Expected unload start time is 6
Horse SP4 travels from 3 to 2 to deliver 12 pallets. Expected unload start time is 3.822692132
Solve time: 9883</t>
  </si>
  <si>
    <t>Input:
Store 1 has 8 pallets demand and window 0-24
Store 2 has 12 pallets demand and window 0-24
- Trailer C 5 is incompatible with store 2
Store 3 has 20 pallets demand and window 0-24
- Horse SP4 is incompatible with store 3
Store 4 has 8 pallets demand and window 21-22
- Trailer C 3 is incompatible with store 4
- Horse SP1 is incompatible with trailer C 2
Output:
Horse SP3 is paired with trailer C 3, which has capacity 30
Horse SP3 travels from Depot to 3 to deliver 20 pallets. Expected unload start time is 3.661255295
Horse SP3 travels from 3 to DepotReturn to deliver 0 pallets. Expected unload start time is 6.363897188
Horse SP4 is paired with trailer C 4, which has capacity 30
Horse SP4 travels from Depot to 2 to deliver 12 pallets. Expected unload start time is 19.494321676
Horse SP4 travels from 1 to DepotReturn to deliver 0 pallets. Expected unload start time is 25.278882929
Horse SP4 travels from 2 to 4 to deliver 8 pallets. Expected unload start time is 22
Horse SP4 travels from 4 to 1 to deliver 8 pallets. Expected unload start time is 23.082199598
Solve time: 7889</t>
  </si>
  <si>
    <t>Input:
Store 1 has 28 pallets demand and window 0-24
- Horse SP2 is incompatible with store 1
- Trailer C 3 is incompatible with store 1
Store 2 has 24 pallets demand and window 0-24
Store 3 has 0 pallets demand and window 0-24
Store 4 has 30 pallets demand and window 5-6
- Horse SP2 is incompatible with store 4
- Horse SP2 is incompatible with trailer C 4
- Horse SP2 is incompatible with trailer C 5
- Horse SP3 is incompatible with trailer C 1
Output:
Horse SP1 is paired with trailer C 2, which has capacity 28
Horse SP1 travels from Depot to 1 to deliver 28 pallets. Expected unload start time is 4.691108512
Horse SP1 travels from 1 to DepotReturn to deliver 0 pallets. Expected unload start time is 6.06479044
Horse SP3 is paired with trailer C 4, which has capacity 25
Horse SP3 travels from Depot to 4 to deliver 24 pallets. Expected unload start time is 5
Horse SP3 travels from 4 to DepotReturn to deliver 0 pallets. Expected unload start time is 9.772202703
Horse SP4 is paired with trailer C 3, which has capacity 30
Horse SP4 travels from Depot to 4 to deliver 6 pallets. Expected unload start time is 5.354934224
Horse SP4 travels from 2 to DepotReturn to deliver 0 pallets. Expected unload start time is 10.306395355
Horse SP4 travels from 4 to 2 to deliver 24 pallets. Expected unload start time is 6.935352923
Solve time: 2155</t>
  </si>
  <si>
    <t>Input:
Store 1 has 27 pallets demand and window 0-24
Store 2 has 17 pallets demand and window 11-12
- Horse SP5 is incompatible with store 2
Store 3 has 11 pallets demand and window 19-20
Store 4 has 28 pallets demand and window 0-24
- Horse SP5 is incompatible with trailer C 1
- Horse SP5 is incompatible with trailer C 4
Output:
Horse SP1 is paired with trailer C 4, which has capacity 20
Horse SP1 travels from Depot to 1 to deliver 20 pallets. Expected unload start time is 11
Horse SP1 travels from 1 to DepotReturn to deliver 0 pallets. Expected unload start time is 12.761518904
Horse SP2 is paired with trailer C 5, which has capacity 26
Horse SP2 travels from Depot to 4 to deliver 8 pallets. Expected unload start time is 10.622449929
Horse SP2 travels from 2 to DepotReturn to deliver 0 pallets. Expected unload start time is 14.009749351
Horse SP2 travels from 4 to 2 to deliver 17 pallets. Expected unload start time is 11.643952762
Horse SP4 is paired with trailer C 3, which has capacity 20
Horse SP4 travels from Depot to 4 to deliver 20 pallets. Expected unload start time is 9.456291601
Horse SP4 travels from 4 to DepotReturn to deliver 0 pallets. Expected unload start time is 11
Horse SP5 is paired with trailer C 2, which has capacity 25
Horse SP5 travels from Depot to 1 to deliver 7 pallets. Expected unload start time is 17.702324613
Horse SP5 travels from 1 to 3 to deliver 11 pallets. Expected unload start time is 19
Horse SP5 travels from 3 to DepotReturn to deliver 0 pallets. Expected unload start time is 21.341162626
Solve time: 70297</t>
  </si>
  <si>
    <t>Input:
Store 1 has 2 pallets demand and window 11-12
Store 2 has 3 pallets demand and window 0-24
- Trailer C 3 is incompatible with store 2
Store 3 has 6 pallets demand and window 19-20
Store 4 has 20 pallets demand and window 0-24
- Horse SP4 is incompatible with store 4
- Trailer C 1 is incompatible with store 4
Output:
Horse SP1 is paired with trailer C 4, which has capacity 21
Horse SP1 travels from Depot to 1 to deliver 0 pallets. Expected unload start time is 12
Horse SP1 travels from 1 to 3 to deliver 0 pallets. Expected unload start time is 19
Horse SP1 travels from 3 to DepotReturn to deliver 0 pallets. Expected unload start time is 20.141784829
Horse SP2 is paired with trailer C 5, which has capacity 26
Horse SP2 travels from Depot to 2 to deliver 3 pallets. Expected unload start time is 11.18564175
Horse SP2 travels from 1 to 3 to deliver 0 pallets. Expected unload start time is 19
Horse SP2 travels from 2 to 1 to deliver 2 pallets. Expected unload start time is 12
Horse SP2 travels from 3 to 4 to deliver 20 pallets. Expected unload start time is 20.192822544
Horse SP2 travels from 4 to DepotReturn to deliver 0 pallets. Expected unload start time is 22.955207666
Horse SP3 is paired with trailer C 2, which has capacity 25
Horse SP3 travels from Depot to 1 to deliver 0 pallets. Expected unload start time is 12
Horse SP3 travels from 1 to 3 to deliver 0 pallets. Expected unload start time is 19
Horse SP3 travels from 3 to DepotReturn to deliver 0 pallets. Expected unload start time is 20.141784829
Horse SP4 is paired with trailer C 3, which has capacity 29
Horse SP4 travels from Depot to 1 to deliver 0 pallets. Expected unload start time is 12
Horse SP4 travels from 1 to 3 to deliver 6 pallets. Expected unload start time is 19
Horse SP4 travels from 3 to DepotReturn to deliver 0 pallets. Expected unload start time is 20.421774775
Horse SP5 is paired with trailer C 1, which has capacity 22
Horse SP5 travels from Depot to 1 to deliver 0 pallets. Expected unload start time is 12
Horse SP5 travels from 1 to 3 to deliver 0 pallets. Expected unload start time is 19
Horse SP5 travels from 3 to DepotReturn to deliver 0 pallets. Expected unload start time is 20.141784829
Solve time: 3359</t>
  </si>
  <si>
    <t>Input:
Store 1 has 8 pallets demand and window 0-24
- Trailer C 3 is incompatible with store 1
Store 2 has 11 pallets demand and window 0-24
Store 3 has 9 pallets demand and window 0-24
Store 4 has 20 pallets demand and window 15-16
- Horse SP1 is incompatible with trailer C 2
- Horse SP1 is incompatible with trailer C 4
- Horse SP4 is incompatible with trailer C 3
Output:
Horse SP1 is paired with trailer C 5, which has capacity 26
Horse SP1 travels from Depot to 1 to deliver 8 pallets. Expected unload start time is 1.638698233
Horse SP1 travels from 1 to DepotReturn to deliver 0 pallets. Expected unload start time is 2.83154035
Horse SP3 is paired with trailer C 1, which has capacity 21
Horse SP3 travels from Depot to 4 to deliver 20 pallets. Expected unload start time is 15
Horse SP3 travels from 4 to DepotReturn to deliver 0 pallets. Expected unload start time is 19.517564812
Horse SP4 is paired with trailer C 2, which has capacity 26
Horse SP4 travels from Depot to 3 to deliver 9 pallets. Expected unload start time is 12.81529311
Horse SP4 travels from 2 to DepotReturn to deliver 0 pallets. Expected unload start time is 15
Horse SP4 travels from 3 to 2 to deliver 11 pallets. Expected unload start time is 13.688144738
Solve time: 7758</t>
  </si>
  <si>
    <t>Input:
Store 1 has 2 pallets demand and window 0-24
- Horse SP1 is incompatible with store 1
Store 2 has 27 pallets demand and window 0-24
- Trailer C 4 is incompatible with store 2
Store 3 has 27 pallets demand and window 0-24
Store 4 has 7 pallets demand and window 5-6
- Horse SP2 is incompatible with trailer C 5
- Horse SP5 is incompatible with trailer C 3
Output:
Horse SP2 is paired with trailer C 3, which has capacity 30
Horse SP2 travels from Depot to 2 to deliver 27 pallets. Expected unload start time is 4.325966921
Horse SP2 travels from 1 to DepotReturn to deliver 0 pallets. Expected unload start time is 9.234644319
Horse SP2 travels from 2 to 1 to deliver 2 pallets. Expected unload start time is 8.607745436
Horse SP4 is paired with trailer C 2, which has capacity 29
Horse SP4 travels from Depot to 3 to deliver 27 pallets. Expected unload start time is 9.083322917
Horse SP4 travels from 3 to DepotReturn to deliver 0 pallets. Expected unload start time is 11.830721672
Horse SP5 is paired with trailer C 1, which has capacity 17
Horse SP5 travels from Depot to 4 to deliver 7 pallets. Expected unload start time is 6
Horse SP5 travels from 4 to DepotReturn to deliver 0 pallets. Expected unload start time is 7.340659275
Solve time: 40155</t>
  </si>
  <si>
    <t>Input:
Store 1 has 2 pallets demand and window 0-24
- Trailer C 3 is incompatible with store 1
Store 2 has 11 pallets demand and window 10-11
Store 3 has 26 pallets demand and window 0-24
Store 4 has 23 pallets demand and window 0-24
Output:
Horse SP2 is paired with trailer C 2, which has capacity 25
Horse SP2 travels from Depot to 1 to deliver 2 pallets. Expected unload start time is 8.016522919
Horse SP2 travels from 1 to 2 to deliver 11 pallets. Expected unload start time is 10
Horse SP2 travels from 2 to DepotReturn to deliver 0 pallets. Expected unload start time is 13.303454188
Horse SP3 is paired with trailer C 1, which has capacity 23
Horse SP3 travels from Depot to 4 to deliver 23 pallets. Expected unload start time is 7.859250665
Horse SP3 travels from 4 to DepotReturn to deliver 0 pallets. Expected unload start time is 10
Horse SP4 is paired with trailer C 5, which has capacity 30
Horse SP4 travels from Depot to 3 to deliver 26 pallets. Expected unload start time is 12.208692758
Horse SP4 travels from 3 to DepotReturn to deliver 0 pallets. Expected unload start time is 14.678780652
Solve time: 64003</t>
  </si>
  <si>
    <t>Input:
Store 1 has 23 pallets demand and window 17-18
Store 2 has 24 pallets demand and window 10-11
Store 3 has 27 pallets demand and window 20-21
- Horse SP3 is incompatible with store 3
Store 4 has 5 pallets demand and window 0-24
- Horse SP1 is incompatible with trailer C 3
- Horse SP5 is incompatible with trailer C 1
- Horse SP5 is incompatible with trailer C 5
Output:
Horse SP2 is paired with trailer C 4, which has capacity 28
Horse SP2 travels from Depot to 1 to deliver 23 pallets. Expected unload start time is 17
Horse SP2 travels from 1 to 4 to deliver 5 pallets. Expected unload start time is 19.635834257
Horse SP2 travels from 4 to DepotReturn to deliver 0 pallets. Expected unload start time is 21.098204513
Horse SP3 is paired with trailer C 5, which has capacity 24
Horse SP3 travels from Depot to 2 to deliver 24 pallets. Expected unload start time is 10
Horse SP3 travels from 2 to DepotReturn to deliver 0 pallets. Expected unload start time is 13.728179548
Horse SP5 is paired with trailer C 2, which has capacity 30
Horse SP5 travels from Depot to 3 to deliver 27 pallets. Expected unload start time is 20
Horse SP5 travels from 3 to DepotReturn to deliver 0 pallets. Expected unload start time is 23.18143289
Solve time: 2483</t>
  </si>
  <si>
    <t>Input:
Store 1 has 20 pallets demand and window 0-24
Store 2 has 14 pallets demand and window 0-24
Store 3 has 29 pallets demand and window 0-24
Store 4 has 12 pallets demand and window 0-24
Output:
Horse SP1 is paired with trailer C 3, which has capacity 24
Horse SP1 travels from Depot to 1 to deliver 20 pallets. Expected unload start time is 4.790958097
Horse SP1 travels from 1 to 4 to deliver 4 pallets. Expected unload start time is 8.375245934
Horse SP1 travels from 4 to DepotReturn to deliver 0 pallets. Expected unload start time is 8.798666422
Horse SP3 is paired with trailer C 2, which has capacity 29
Horse SP3 travels from Depot to 3 to deliver 29 pallets. Expected unload start time is 5.461190559
Horse SP3 travels from 3 to DepotReturn to deliver 0 pallets. Expected unload start time is 7.24727802
Horse SP4 is paired with trailer C 1, which has capacity 25
Horse SP4 travels from Depot to 2 to deliver 14 pallets. Expected unload start time is 4.375922157
Horse SP4 travels from 2 to 4 to deliver 8 pallets. Expected unload start time is 7.572108068
Horse SP4 travels from 4 to DepotReturn to deliver 0 pallets. Expected unload start time is 8.117899053
Solve time: 217235</t>
  </si>
  <si>
    <t>Input:
Store 1 has 23 pallets demand and window 22-23
Store 2 has 9 pallets demand and window 20-21
- Horse SP4 is incompatible with store 2
Store 3 has 33 pallets demand and window 0-24
- Horse SP1 is incompatible with store 3
Store 4 has 10 pallets demand and window 11-12
- Horse SP3 is incompatible with trailer C 4
Output:
Horse SP1 is paired with trailer C 2, which has capacity 29
Horse SP1 travels from Depot to 4 to deliver 10 pallets. Expected unload start time is 11.945339811
Horse SP1 travels from 1 to DepotReturn to deliver 0 pallets. Expected unload start time is 26.111114482
Horse SP1 travels from 4 to 1 to deliver 19 pallets. Expected unload start time is 22.415202204
Horse SP3 is paired with trailer C 1, which has capacity 30
Horse SP3 travels from Depot to 3 to deliver 30 pallets. Expected unload start time is 11
Horse SP3 travels from 3 to DepotReturn to deliver 0 pallets. Expected unload start time is 16.411141984
Horse SP5 is paired with trailer C 3, which has capacity 18
Horse SP5 travels from Depot to 2 to deliver 9 pallets. Expected unload start time is 20.155190218
Horse SP5 travels from 1 to DepotReturn to deliver 0 pallets. Expected unload start time is 24.61861238
Horse SP5 travels from 2 to 3 to deliver 3 pallets. Expected unload start time is 21.284407519
Horse SP5 travels from 3 to 1 to deliver 4 pallets. Expected unload start time is 23
Solve time: 149792</t>
  </si>
  <si>
    <t>Input:
Store 1 has 6 pallets demand and window 0-24
Store 2 has 5 pallets demand and window 0-24
Store 3 has 1 pallets demand and window 19-20
Store 4 has 5 pallets demand and window 0-24
Store 5 has 4 pallets demand and window 0-24
Output:
Horse SP1 is paired with trailer C 2, which has capacity 25
Horse SP1 travels from Depot to 2 to deliver 5 pallets. Expected unload start time is 17.317261729
Horse SP1 travels from 1 to 4 to deliver 5 pallets. Expected unload start time is 21.956505439
Horse SP1 travels from 2 to 5 to deliver 4 pallets. Expected unload start time is 19.192836441
Horse SP1 travels from 3 to 1 to deliver 6 pallets. Expected unload start time is 20.91305904
Horse SP1 travels from 4 to DepotReturn to deliver 0 pallets. Expected unload start time is 23.276250831
Horse SP1 travels from 5 to 3 to deliver 1 pallets. Expected unload start time is 20
Solve time: 480</t>
  </si>
  <si>
    <t>Input:
Store 1 has 0 pallets demand and window 0-24
Store 2 has 8 pallets demand and window 0-24
Store 3 has 4 pallets demand and window 0-24
- Horse SP2 is incompatible with store 3
Store 4 has 2 pallets demand and window 0-24
Store 5 has 10 pallets demand and window 5-6
Output:
Horse SP1 is paired with trailer C 1, which has capacity 30
Horse SP1 travels from Depot to 5 to deliver 10 pallets. Expected unload start time is 6
Horse SP1 travels from 3 to DepotReturn to deliver 0 pallets. Expected unload start time is 9.949804093
Horse SP1 travels from 5 to 3 to deliver 4 pallets. Expected unload start time is 8.74147317
Horse SP2 is paired with trailer C 2, which has capacity 30
Horse SP2 travels from Depot to 2 to deliver 8 pallets. Expected unload start time is 3.81501247
Horse SP2 travels from 2 to 4 to deliver 2 pallets. Expected unload start time is 4.923224075
Horse SP2 travels from 4 to DepotReturn to deliver 0 pallets. Expected unload start time is 6
Solve time: 749</t>
  </si>
  <si>
    <t>Input:
Store 1 has 4 pallets demand and window 0-24
Store 2 has 5 pallets demand and window 0-24
Store 3 has 8 pallets demand and window 0-24
Store 4 has 4 pallets demand and window 0-24
Store 5 has 0 pallets demand and window 5-6
- Horse SP2 is incompatible with store 5
Output:
Horse SP1 is paired with trailer C 1, which has capacity 27
Horse SP1 travels from Depot to 1 to deliver 4 pallets. Expected unload start time is 8.481395918
Horse SP1 travels from 1 to 2 to deliver 5 pallets. Expected unload start time is 9.937606986
Horse SP1 travels from 2 to 4 to deliver 4 pallets. Expected unload start time is 11.090645908
Horse SP1 travels from 3 to DepotReturn to deliver 0 pallets. Expected unload start time is 13.254751208
Horse SP1 travels from 4 to 3 to deliver 8 pallets. Expected unload start time is 11.522867151
Solve time: 324</t>
  </si>
  <si>
    <t>Input:
Store 1 has 2 pallets demand and window 0-24
Store 2 has 9 pallets demand and window 0-24
Store 3 has 4 pallets demand and window 0-24
Store 4 has 7 pallets demand and window 15-16
Store 5 has 9 pallets demand and window 0-24
Output:
Horse SP1 is paired with trailer C 1, which has capacity 23
Horse SP1 travels from Depot to 2 to deliver 9 pallets. Expected unload start time is 14.291286089
Horse SP1 travels from 2 to 3 to deliver 4 pallets. Expected unload start time is 15.077574337
Horse SP1 travels from 3 to DepotReturn to deliver 0 pallets. Expected unload start time is 16
Horse SP2 is paired with trailer C 2, which has capacity 26
Horse SP2 travels from Depot to 5 to deliver 9 pallets. Expected unload start time is 13.28340358
Horse SP2 travels from 1 to 4 to deliver 7 pallets. Expected unload start time is 16
Horse SP2 travels from 4 to DepotReturn to deliver 0 pallets. Expected unload start time is 17.756176082
Horse SP2 travels from 5 to 1 to deliver 2 pallets. Expected unload start time is 15.314037806
Solve time: 382</t>
  </si>
  <si>
    <t>Input:
Store 1 has 0 pallets demand and window 0-24
- Horse SP1 is incompatible with store 1
- Trailer C 2 is incompatible with store 1
Store 2 has 2 pallets demand and window 0-24
Store 3 has 8 pallets demand and window 0-24
Store 4 has 5 pallets demand and window 0-24
Store 5 has 6 pallets demand and window 0-24
- Horse SP2 is incompatible with store 5
Output:
Horse SP1 is paired with trailer C 1, which has capacity 29
Horse SP1 travels from Depot to 2 to deliver 2 pallets. Expected unload start time is 0.875946431
Horse SP1 travels from 2 to 5 to deliver 6 pallets. Expected unload start time is 1.859954961
Horse SP1 travels from 3 to DepotReturn to deliver 0 pallets. Expected unload start time is 5.518182641
Horse SP1 travels from 4 to 3 to deliver 8 pallets. Expected unload start time is 3.877300263
Horse SP1 travels from 5 to 4 to deliver 5 pallets. Expected unload start time is 2.036049785
Solve time: 221</t>
  </si>
  <si>
    <t>Input:
Store 1 has 5 pallets demand and window 6-7
Store 2 has 11 pallets demand and window 0-24
Store 3 has 5 pallets demand and window 0-24
Store 4 has 1 pallets demand and window 12-13
- Horse SP2 is incompatible with store 4
Store 5 has 7 pallets demand and window 0-24
Output:
Horse SP1 is paired with trailer C 2, which has capacity 25
Horse SP1 travels from Depot to 1 to deliver 5 pallets. Expected unload start time is 7
Horse SP1 travels from 1 to 4 to deliver 1 pallets. Expected unload start time is 12
Horse SP1 travels from 3 to DepotReturn to deliver 0 pallets. Expected unload start time is 14.719039904
Horse SP1 travels from 4 to 3 to deliver 5 pallets. Expected unload start time is 12.95650285
Horse SP2 is paired with trailer C 1, which has capacity 26
Horse SP2 travels from Depot to 5 to deliver 7 pallets. Expected unload start time is 5.099051116
Horse SP2 travels from 1 to 4 to deliver 0 pallets. Expected unload start time is 12
Horse SP2 travels from 2 to 1 to deliver 0 pallets. Expected unload start time is 7
Horse SP2 travels from 4 to DepotReturn to deliver 0 pallets. Expected unload start time is 13.306010095
Horse SP2 travels from 5 to 2 to deliver 11 pallets. Expected unload start time is 5.723833617
Solve time: 219</t>
  </si>
  <si>
    <t>Input:
Store 1 has 7 pallets demand and window 0-24
- Horse SP2 is incompatible with store 1
Store 2 has 9 pallets demand and window 0-24
Store 3 has 9 pallets demand and window 0-24
Store 4 has 2 pallets demand and window 0-24
- Horse SP2 is incompatible with store 4
Store 5 has 7 pallets demand and window 0-24
Output:
Horse SP1 is paired with trailer C 1, which has capacity 22
Horse SP1 travels from Depot to 1 to deliver 7 pallets. Expected unload start time is 2.415136553
Horse SP1 travels from 1 to 5 to deliver 7 pallets. Expected unload start time is 4.306131287
Horse SP1 travels from 4 to DepotReturn to deliver 0 pallets. Expected unload start time is 7.442233133
Horse SP1 travels from 5 to 4 to deliver 2 pallets. Expected unload start time is 6.135331812
Horse SP2 is paired with trailer C 2, which has capacity 25
Horse SP2 travels from Depot to 3 to deliver 9 pallets. Expected unload start time is 3.639758413
Horse SP2 travels from 2 to DepotReturn to deliver 0 pallets. Expected unload start time is 7.720573575
Horse SP2 travels from 3 to 2 to deliver 9 pallets. Expected unload start time is 4.969515549
Solve time: 239</t>
  </si>
  <si>
    <t>Input:
Store 1 has 6 pallets demand and window 0-24
Store 2 has 10 pallets demand and window 0-24
- Horse SP2 is incompatible with store 2
Store 3 has 0 pallets demand and window 0-24
Store 4 has 8 pallets demand and window 0-24
Store 5 has 7 pallets demand and window 18-19
Output:
Horse SP1 is paired with trailer C 2, which has capacity 17
Horse SP1 travels from Depot to 2 to deliver 10 pallets. Expected unload start time is 16.496417026
Horse SP1 travels from 2 to DepotReturn to deliver 0 pallets. Expected unload start time is 18
Horse SP2 is paired with trailer C 1, which has capacity 29
Horse SP2 travels from Depot to 4 to deliver 8 pallets. Expected unload start time is 13.811618051
Horse SP2 travels from 1 to 5 to deliver 7 pallets. Expected unload start time is 18
Horse SP2 travels from 4 to 1 to deliver 6 pallets. Expected unload start time is 15.522050407
Horse SP2 travels from 5 to DepotReturn to deliver 0 pallets. Expected unload start time is 19.877879236
Solve time: 296</t>
  </si>
  <si>
    <t>Input:
Store 1 has 10 pallets demand and window 0-24
Store 2 has 9 pallets demand and window 0-24
Store 3 has 10 pallets demand and window 17-18
Store 4 has 3 pallets demand and window 0-24
Store 5 has 9 pallets demand and window 9-10
Output:
Horse SP1 is paired with trailer C 1, which has capacity 19
Horse SP1 travels from Depot to 1 to deliver 10 pallets. Expected unload start time is 2.819277017
Horse SP1 travels from 1 to 4 to deliver 3 pallets. Expected unload start time is 5.285262875
Horse SP1 travels from 4 to DepotReturn to deliver 0 pallets. Expected unload start time is 6.54812731
Horse SP2 is paired with trailer C 2, which has capacity 30
Horse SP2 travels from Depot to 2 to deliver 9 pallets. Expected unload start time is 8.689042074
Horse SP2 travels from 2 to 5 to deliver 9 pallets. Expected unload start time is 10
Horse SP2 travels from 3 to DepotReturn to deliver 0 pallets. Expected unload start time is 19.418165218
Horse SP2 travels from 5 to 3 to deliver 10 pallets. Expected unload start time is 17
Solve time: 324</t>
  </si>
  <si>
    <t>Input:
Store 1 has 7 pallets demand and window 0-24
- Trailer C 2 is incompatible with store 1
Store 2 has 2 pallets demand and window 11-12
Store 3 has 7 pallets demand and window 5-6
Store 4 has 7 pallets demand and window 0-24
- Trailer C 2 is incompatible with store 4
Store 5 has 7 pallets demand and window 0-24
Output:
Horse SP1 is paired with trailer C 2, which has capacity 23
Horse SP1 travels from Depot to 5 to deliver 7 pallets. Expected unload start time is 4.253028257
Horse SP1 travels from 3 to DepotReturn to deliver 0 pallets. Expected unload start time is 5.877699635
Horse SP1 travels from 5 to 3 to deliver 2 pallets. Expected unload start time is 5.009930391
Horse SP2 is paired with trailer C 1, which has capacity 21
Horse SP2 travels from Depot to 1 to deliver 7 pallets. Expected unload start time is 4.229830359
Horse SP2 travels from 1 to 3 to deliver 5 pallets. Expected unload start time is 6
Horse SP2 travels from 2 to 4 to deliver 7 pallets. Expected unload start time is 11.891121689
Horse SP2 travels from 3 to 2 to deliver 2 pallets. Expected unload start time is 11
Horse SP2 travels from 4 to DepotReturn to deliver 0 pallets. Expected unload start time is 12.805813395
Solve time: 603</t>
  </si>
  <si>
    <t>Input:
Store 1 has 2 pallets demand and window 0-24
- Horse SP2 is incompatible with store 1
Store 2 has 12 pallets demand and window 5-6
Store 3 has 7 pallets demand and window 0-24
Store 4 has 9 pallets demand and window 0-24
Store 5 has 10 pallets demand and window 0-24
- Horse SP3 is incompatible with trailer C 1
Output:
Horse SP2 is paired with trailer C 1, which has capacity 23
Horse SP2 travels from Depot to 2 to deliver 12 pallets. Expected unload start time is 6
Horse SP2 travels from 2 to 5 to deliver 8 pallets. Expected unload start time is 7.911450014
Horse SP2 travels from 5 to DepotReturn to deliver 0 pallets. Expected unload start time is 9.860421773
Horse SP3 is paired with trailer C 3, which has capacity 20
Horse SP3 travels from Depot to 5 to deliver 2 pallets. Expected unload start time is 6
Horse SP3 travels from 1 to 4 to deliver 9 pallets. Expected unload start time is 9.618558606
Horse SP3 travels from 3 to 1 to deliver 2 pallets. Expected unload start time is 7.64172533
Horse SP3 travels from 4 to DepotReturn to deliver 0 pallets. Expected unload start time is 11.867894828
Horse SP3 travels from 5 to 3 to deliver 7 pallets. Expected unload start time is 6.382226731
Solve time: 1855</t>
  </si>
  <si>
    <t>Input:
Store 1 has 6 pallets demand and window 0-24
Store 2 has 2 pallets demand and window 13-14
Store 3 has 2 pallets demand and window 0-24
Store 4 has 1 pallets demand and window 0-24
Store 5 has 2 pallets demand and window 18-19
- Trailer C 1 is incompatible with store 5
- Horse SP3 is incompatible with trailer C 2
Output:
Horse SP1 is paired with trailer C 2, which has capacity 22
Horse SP1 travels from Depot to 2 to deliver 2 pallets. Expected unload start time is 14
Horse SP1 travels from 2 to 5 to deliver 2 pallets. Expected unload start time is 18
Horse SP1 travels from 5 to DepotReturn to deliver 0 pallets. Expected unload start time is 19.367642782
Horse SP2 is paired with trailer C 1, which has capacity 21
Horse SP2 travels from Depot to 2 to deliver 0 pallets. Expected unload start time is 14
Horse SP2 travels from 2 to 5 to deliver 0 pallets. Expected unload start time is 18
Horse SP2 travels from 5 to DepotReturn to deliver 0 pallets. Expected unload start time is 19.25973072
Horse SP3 is paired with trailer C 3, which has capacity 25
Horse SP3 travels from Depot to 4 to deliver 1 pallets. Expected unload start time is 12.059711194
Horse SP3 travels from 1 to 2 to deliver 0 pallets. Expected unload start time is 14
Horse SP3 travels from 2 to 5 to deliver 0 pallets. Expected unload start time is 18
Horse SP3 travels from 3 to DepotReturn to deliver 0 pallets. Expected unload start time is 19.432354482
Horse SP3 travels from 4 to 1 to deliver 6 pallets. Expected unload start time is 12.829318514
Horse SP3 travels from 5 to 3 to deliver 2 pallets. Expected unload start time is 18.651995914
Solve time: 664</t>
  </si>
  <si>
    <t>Input:
Store 1 has 12 pallets demand and window 0-24
Store 2 has 9 pallets demand and window 0-24
Store 3 has 15 pallets demand and window 11-12
- Trailer C 2 is incompatible with store 3
Store 4 has 11 pallets demand and window 0-24
- Trailer C 1 is incompatible with store 4
Store 5 has 16 pallets demand and window 8-9
- Horse SP2 is incompatible with trailer C 3
Output:
Horse SP1 is paired with trailer C 3, which has capacity 30
Horse SP1 travels from Depot to 5 to deliver 16 pallets. Expected unload start time is 8
Horse SP1 travels from 5 to DepotReturn to deliver 0 pallets. Expected unload start time is 10.947248662
Horse SP2 is paired with trailer C 2, which has capacity 21
Horse SP2 travels from Depot to 2 to deliver 9 pallets. Expected unload start time is 9.49454523
Horse SP2 travels from 2 to 4 to deliver 11 pallets. Expected unload start time is 10.832310256
Horse SP2 travels from 4 to DepotReturn to deliver 0 pallets. Expected unload start time is 13.156811911
Horse SP3 is paired with trailer C 1, which has capacity 28
Horse SP3 travels from Depot to 1 to deliver 12 pallets. Expected unload start time is 9.248963872
Horse SP3 travels from 1 to 3 to deliver 15 pallets. Expected unload start time is 11
Horse SP3 travels from 3 to DepotReturn to deliver 0 pallets. Expected unload start time is 13.946678181
Solve time: 1801</t>
  </si>
  <si>
    <t>Input:
Store 1 has 0 pallets demand and window 15-16
Store 2 has 14 pallets demand and window 0-24
Store 3 has 14 pallets demand and window 0-24
- Trailer C 2 is incompatible with store 3
Store 4 has 0 pallets demand and window 0-24
Store 5 has 4 pallets demand and window 19-20
Output:
Horse SP1 is paired with trailer C 1, which has capacity 28
Horse SP1 travels from Depot to 2 to deliver 14 pallets. Expected unload start time is 2.135727815
Horse SP1 travels from 2 to DepotReturn to deliver 0 pallets. Expected unload start time is 4.308116914
Horse SP3 is paired with trailer C 3, which has capacity 21
Horse SP3 travels from Depot to 5 to deliver 4 pallets. Expected unload start time is 19
Horse SP3 travels from 3 to DepotReturn to deliver 0 pallets. Expected unload start time is 22.859996969
Horse SP3 travels from 5 to 3 to deliver 14 pallets. Expected unload start time is 19.952095802
Solve time: 353</t>
  </si>
  <si>
    <t>Input:
Store 1 has 5 pallets demand and window 0-24
Store 2 has 2 pallets demand and window 0-24
Store 3 has 14 pallets demand and window 11-12
Store 4 has 5 pallets demand and window 0-24
- Trailer C 3 is incompatible with store 4
Store 5 has 3 pallets demand and window 20-21
- Horse SP2 is incompatible with trailer C 2
Output:
Horse SP2 is paired with trailer C 1, which has capacity 29
Horse SP2 travels from Depot to 1 to deliver 5 pallets. Expected unload start time is 6.79099263
Horse SP2 travels from 1 to 2 to deliver 2 pallets. Expected unload start time is 8.774945903
Horse SP2 travels from 2 to 4 to deliver 5 pallets. Expected unload start time is 10.720284365
Horse SP2 travels from 3 to 5 to deliver 3 pallets. Expected unload start time is 20
Horse SP2 travels from 4 to 3 to deliver 14 pallets. Expected unload start time is 12
Horse SP2 travels from 5 to DepotReturn to deliver 0 pallets. Expected unload start time is 21.031713864
Solve time: 3104</t>
  </si>
  <si>
    <t>Input:
Store 1 has 13 pallets demand and window 21-22
Store 2 has 12 pallets demand and window 0-24
Store 3 has 13 pallets demand and window 0-24
- Horse SP3 is incompatible with store 3
Store 4 has 4 pallets demand and window 0-24
Store 5 has 10 pallets demand and window 18-19
Output:
Horse SP1 is paired with trailer C 1, which has capacity 21
Horse SP1 travels from Depot to 3 to deliver 13 pallets. Expected unload start time is 16.533084063
Horse SP1 travels from 3 to 4 to deliver 4 pallets. Expected unload start time is 18.151293148
Horse SP1 travels from 4 to DepotReturn to deliver 0 pallets. Expected unload start time is 19
Horse SP2 is paired with trailer C 3, which has capacity 21
Horse SP2 travels from Depot to 1 to deliver 13 pallets. Expected unload start time is 21
Horse SP2 travels from 1 to DepotReturn to deliver 0 pallets. Expected unload start time is 22.444045065
Horse SP3 is paired with trailer C 2, which has capacity 22
Horse SP3 travels from Depot to 2 to deliver 12 pallets. Expected unload start time is 16.050707278
Horse SP3 travels from 2 to 5 to deliver 10 pallets. Expected unload start time is 18
Horse SP3 travels from 5 to DepotReturn to deliver 0 pallets. Expected unload start time is 20.213500689
Solve time: 2881</t>
  </si>
  <si>
    <t>Input:
Store 1 has 7 pallets demand and window 0-24
Store 2 has 14 pallets demand and window 21-22
Store 3 has 6 pallets demand and window 0-24
Store 4 has 0 pallets demand and window 18-19
Store 5 has 15 pallets demand and window 0-24
- Horse SP1 is incompatible with store 5
- Horse SP2 is incompatible with store 5
Output:
Horse SP1 is paired with trailer C 2, which has capacity 27
Horse SP1 travels from Depot to 3 to deliver 6 pallets. Expected unload start time is 15.501902931
Horse SP1 travels from 1 to 4 to deliver 0 pallets. Expected unload start time is 19
Horse SP1 travels from 2 to DepotReturn to deliver 0 pallets. Expected unload start time is 22.968542135
Horse SP1 travels from 3 to 1 to deliver 7 pallets. Expected unload start time is 16.785910365
Horse SP1 travels from 4 to 2 to deliver 14 pallets. Expected unload start time is 21
Horse SP3 is paired with trailer C 3, which has capacity 26
Horse SP3 travels from Depot to 5 to deliver 15 pallets. Expected unload start time is 18
Horse SP3 travels from 5 to DepotReturn to deliver 0 pallets. Expected unload start time is 20.912093238
Solve time: 653</t>
  </si>
  <si>
    <t>Input:
Store 1 has 6 pallets demand and window 0-24
Store 2 has 15 pallets demand and window 20-21
Store 3 has 8 pallets demand and window 0-24
Store 4 has 8 pallets demand and window 0-24
- Horse SP1 is incompatible with store 4
- Horse SP3 is incompatible with store 4
Store 5 has 15 pallets demand and window 0-24
Output:
Horse SP2 is paired with trailer C 3, which has capacity 28
Horse SP2 travels from Depot to 1 to deliver 6 pallets. Expected unload start time is 17.695607994
Horse SP2 travels from 1 to 4 to deliver 8 pallets. Expected unload start time is 20
Horse SP2 travels from 3 to DepotReturn to deliver 0 pallets. Expected unload start time is 23.296387502
Horse SP2 travels from 4 to 3 to deliver 8 pallets. Expected unload start time is 21.467640321
Horse SP3 is paired with trailer C 1, which has capacity 30
Horse SP3 travels from Depot to 5 to deliver 15 pallets. Expected unload start time is 16.726221844
Horse SP3 travels from 2 to DepotReturn to deliver 0 pallets. Expected unload start time is 22.94262348
Horse SP3 travels from 5 to 2 to deliver 15 pallets. Expected unload start time is 20
Solve time: 2139</t>
  </si>
  <si>
    <t>Input:
Store 1 has 2 pallets demand and window 19-20
- Horse SP3 is incompatible with store 1
Store 2 has 1 pallets demand and window 0-24
Store 3 has 7 pallets demand and window 0-24
Store 4 has 0 pallets demand and window 0-24
- Horse SP2 is incompatible with store 4
Store 5 has 6 pallets demand and window 12-13
Output:
Horse SP2 is paired with trailer C 3, which has capacity 21
Horse SP2 travels from Depot to 3 to deliver 7 pallets. Expected unload start time is 10.487872637
Horse SP2 travels from 1 to DepotReturn to deliver 0 pallets. Expected unload start time is 20.41981149
Horse SP2 travels from 2 to 5 to deliver 6 pallets. Expected unload start time is 13
Horse SP2 travels from 3 to 2 to deliver 1 pallets. Expected unload start time is 12.376259956
Horse SP2 travels from 5 to 1 to deliver 2 pallets. Expected unload start time is 19
Solve time: 883</t>
  </si>
  <si>
    <t>Input:
Store 1 has 1 pallets demand and window 21-22
Store 2 has 11 pallets demand and window 0-24
Store 3 has 7 pallets demand and window 0-24
Store 4 has 11 pallets demand and window 0-24
Store 5 has 2 pallets demand and window 22-23
- Trailer C 1 is incompatible with store 5
- Horse SP1 is incompatible with trailer C 2
Output:
Horse SP1 is paired with trailer C 1, which has capacity 20
Horse SP1 travels from Depot to 1 to deliver 1 pallets. Expected unload start time is 21
Horse SP1 travels from 1 to 3 to deliver 7 pallets. Expected unload start time is 22.16436957
Horse SP1 travels from 3 to DepotReturn to deliver 0 pallets. Expected unload start time is 23.626451789
Horse SP3 is paired with trailer C 2, which has capacity 28
Horse SP3 travels from Depot to 4 to deliver 11 pallets. Expected unload start time is 20.91170534
Horse SP3 travels from 2 to DepotReturn to deliver 0 pallets. Expected unload start time is 25.015470767
Horse SP3 travels from 4 to 5 to deliver 2 pallets. Expected unload start time is 22.915457728
Horse SP3 travels from 5 to 2 to deliver 11 pallets. Expected unload start time is 23.385849635
Solve time: 1310</t>
  </si>
  <si>
    <t>Input:
Store 1 has 16 pallets demand and window 0-24
Store 2 has 16 pallets demand and window 10-11
Store 3 has 18 pallets demand and window 0-24
- Horse SP1 is incompatible with store 3
Store 4 has 14 pallets demand and window 0-24
- Trailer C 4 is incompatible with store 4
Store 5 has 17 pallets demand and window 0-24
- Horse SP2 is incompatible with trailer C 1
Output:
Horse SP1 is paired with trailer C 4, which has capacity 19
Horse SP1 travels from Depot to 2 to deliver 16 pallets. Expected unload start time is 11
Horse SP1 travels from 2 to DepotReturn to deliver 0 pallets. Expected unload start time is 12.54439809
Horse SP2 is paired with trailer C 3, which has capacity 17
Horse SP2 travels from Depot to 4 to deliver 14 pallets. Expected unload start time is 23.671216533
Horse SP2 travels from 4 to DepotReturn to deliver 0 pallets. Expected unload start time is 27.276370048
Horse SP3 is paired with trailer C 2, which has capacity 26
Horse SP3 travels from Depot to 3 to deliver 10 pallets. Expected unload start time is 22.817528777
Horse SP3 travels from 1 to DepotReturn to deliver 0 pallets. Expected unload start time is 25.849999161
Horse SP3 travels from 3 to 1 to deliver 16 pallets. Expected unload start time is 23.815507078
Horse SP4 is paired with trailer C 1, which has capacity 26
Horse SP4 travels from Depot to 5 to deliver 17 pallets. Expected unload start time is 8.107690664
Horse SP4 travels from 3 to DepotReturn to deliver 0 pallets. Expected unload start time is 11.77720149
Horse SP4 travels from 5 to 3 to deliver 8 pallets. Expected unload start time is 11
Solve time: 25717</t>
  </si>
  <si>
    <t>Input:
Store 1 has 11 pallets demand and window 15-16
Store 2 has 14 pallets demand and window 0-24
Store 3 has 1 pallets demand and window 10-11
Store 4 has 5 pallets demand and window 0-24
Store 5 has 6 pallets demand and window 0-24
Output:
Horse SP1 is paired with trailer C 2, which has capacity 19
Horse SP1 travels from Depot to 3 to deliver 0 pallets. Expected unload start time is 11
Horse SP1 travels from 1 to DepotReturn to deliver 0 pallets. Expected unload start time is 16.21624607
Horse SP1 travels from 3 to 1 to deliver 0 pallets. Expected unload start time is 15
Horse SP2 is paired with trailer C 4, which has capacity 27
Horse SP2 travels from Depot to 3 to deliver 0 pallets. Expected unload start time is 11
Horse SP2 travels from 1 to 4 to deliver 5 pallets. Expected unload start time is 15.908693886
Horse SP2 travels from 3 to 1 to deliver 9 pallets. Expected unload start time is 15
Horse SP2 travels from 4 to 5 to deliver 6 pallets. Expected unload start time is 17.339769593
Horse SP2 travels from 5 to DepotReturn to deliver 0 pallets. Expected unload start time is 18.486792741
Horse SP3 is paired with trailer C 1, which has capacity 16
Horse SP3 travels from Depot to 3 to deliver 0 pallets. Expected unload start time is 11
Horse SP3 travels from 1 to DepotReturn to deliver 0 pallets. Expected unload start time is 16.332779569
Horse SP3 travels from 3 to 1 to deliver 2 pallets. Expected unload start time is 15
Horse SP4 is paired with trailer C 3, which has capacity 27
Horse SP4 travels from Depot to 3 to deliver 1 pallets. Expected unload start time is 11
Horse SP4 travels from 1 to 2 to deliver 14 pallets. Expected unload start time is 16.47929951
Horse SP4 travels from 2 to DepotReturn to deliver 0 pallets. Expected unload start time is 18.983375448
Horse SP4 travels from 3 to 1 to deliver 0 pallets. Expected unload start time is 15
Solve time: 4010</t>
  </si>
  <si>
    <t>Input:
Store 1 has 1 pallets demand and window 0-24
Store 2 has 2 pallets demand and window 0-24
Store 3 has 15 pallets demand and window 0-24
Store 4 has 10 pallets demand and window 0-24
Store 5 has 10 pallets demand and window 0-24
- Trailer C 2 is incompatible with store 5
Output:
Horse SP2 is paired with trailer C 2, which has capacity 26
Horse SP2 travels from Depot to 2 to deliver 2 pallets. Expected unload start time is 3.638377407
Horse SP2 travels from 1 to 3 to deliver 15 pallets. Expected unload start time is 4.310108377
Horse SP2 travels from 2 to 1 to deliver 1 pallets. Expected unload start time is 3.956246122
Horse SP2 travels from 3 to DepotReturn to deliver 0 pallets. Expected unload start time is 6.720152516
Horse SP3 is paired with trailer C 4, which has capacity 22
Horse SP3 travels from Depot to 4 to deliver 10 pallets. Expected unload start time is 4.296628041
Horse SP3 travels from 4 to 5 to deliver 10 pallets. Expected unload start time is 6.58242832
Horse SP3 travels from 5 to DepotReturn to deliver 0 pallets. Expected unload start time is 8.325401323
Solve time: 10661</t>
  </si>
  <si>
    <t>Input:
Store 1 has 16 pallets demand and window 5-6
Store 2 has 9 pallets demand and window 0-24
Store 3 has 1 pallets demand and window 0-24
- Trailer C 4 is incompatible with store 3
Store 4 has 14 pallets demand and window 0-24
Store 5 has 0 pallets demand and window 0-24
- Horse SP2 is incompatible with trailer C 1
- Horse SP3 is incompatible with trailer C 3
Output:
Horse SP3 is paired with trailer C 1, which has capacity 16
Horse SP3 travels from Depot to 1 to deliver 16 pallets. Expected unload start time is 5
Horse SP3 travels from 1 to DepotReturn to deliver 0 pallets. Expected unload start time is 8.029096205
Horse SP4 is paired with trailer C 3, which has capacity 27
Horse SP4 travels from Depot to 3 to deliver 1 pallets. Expected unload start time is 3.439671861
Horse SP4 travels from 2 to 4 to deliver 14 pallets. Expected unload start time is 5.546640519
Horse SP4 travels from 3 to 2 to deliver 9 pallets. Expected unload start time is 4.788853112
Horse SP4 travels from 4 to DepotReturn to deliver 0 pallets. Expected unload start time is 7.070635526
Solve time: 3942</t>
  </si>
  <si>
    <t>Input:
Store 1 has 15 pallets demand and window 21-22
Store 2 has 1 pallets demand and window 0-24
Store 3 has 17 pallets demand and window 0-24
Store 4 has 8 pallets demand and window 0-24
- Trailer C 2 is incompatible with store 4
Store 5 has 12 pallets demand and window 0-24
Output:
Horse SP1 is paired with trailer C 1, which has capacity 29
Horse SP1 travels from Depot to 4 to deliver 8 pallets. Expected unload start time is 16.436238965
Horse SP1 travels from 1 to DepotReturn to deliver 0 pallets. Expected unload start time is 21.653175936
Horse SP1 travels from 3 to 1 to deliver 4 pallets. Expected unload start time is 21
Horse SP1 travels from 4 to 3 to deliver 17 pallets. Expected unload start time is 17.924364764
Horse SP4 is paired with trailer C 2, which has capacity 26
Horse SP4 travels from Depot to 5 to deliver 12 pallets. Expected unload start time is 18.967341836
Horse SP4 travels from 1 to DepotReturn to deliver 0 pallets. Expected unload start time is 21.790358933
Horse SP4 travels from 2 to 1 to deliver 11 pallets. Expected unload start time is 21
Horse SP4 travels from 5 to 2 to deliver 1 pallets. Expected unload start time is 19.806431692
Solve time: 24503</t>
  </si>
  <si>
    <t>Input:
Store 1 has 1 pallets demand and window 0-24
Store 2 has 14 pallets demand and window 0-24
- Trailer C 3 is incompatible with store 2
Store 3 has 12 pallets demand and window 0-24
- Horse SP3 is incompatible with store 3
- Trailer C 4 is incompatible with store 3
Store 4 has 15 pallets demand and window 7-8
- Horse SP1 is incompatible with store 4
Store 5 has 7 pallets demand and window 9-10
Output:
Horse SP1 is paired with trailer C 4, which has capacity 22
Horse SP1 travels from Depot to 2 to deliver 14 pallets. Expected unload start time is 5.936455538
Horse SP1 travels from 2 to 5 to deliver 7 pallets. Expected unload start time is 9
Horse SP1 travels from 5 to DepotReturn to deliver 0 pallets. Expected unload start time is 10.649317739
Horse SP2 is paired with trailer C 1, which has capacity 18
Horse SP2 travels from Depot to 3 to deliver 12 pallets. Expected unload start time is 7.552357414
Horse SP2 travels from 1 to DepotReturn to deliver 0 pallets. Expected unload start time is 9.805581075
Horse SP2 travels from 3 to 1 to deliver 1 pallets. Expected unload start time is 9
Horse SP4 is paired with trailer C 3, which has capacity 23
Horse SP4 travels from Depot to 4 to deliver 15 pallets. Expected unload start time is 7
Horse SP4 travels from 4 to DepotReturn to deliver 0 pallets. Expected unload start time is 8.406320305
Solve time: 11582</t>
  </si>
  <si>
    <t>Input:
Store 1 has 18 pallets demand and window 0-24
Store 2 has 2 pallets demand and window 0-24
- Trailer C 4 is incompatible with store 2
Store 3 has 7 pallets demand and window 9-10
Store 4 has 4 pallets demand and window 0-24
- Horse SP2 is incompatible with store 4
Store 5 has 2 pallets demand and window 0-24
- Horse SP3 is incompatible with trailer C 3
Output:
Horse SP2 is paired with trailer C 1, which has capacity 25
Horse SP2 travels from Depot to 1 to deliver 18 pallets. Expected unload start time is 1.60089906
Horse SP2 travels from 1 to DepotReturn to deliver 0 pallets. Expected unload start time is 5.1886252
Horse SP4 is paired with trailer C 3, which has capacity 27
Horse SP4 travels from Depot to 5 to deliver 2 pallets. Expected unload start time is 6.303485273
Horse SP4 travels from 2 to DepotReturn to deliver 0 pallets. Expected unload start time is 12.594255878
Horse SP4 travels from 3 to 2 to deliver 2 pallets. Expected unload start time is 11.017304808
Horse SP4 travels from 4 to 3 to deliver 7 pallets. Expected unload start time is 9
Horse SP4 travels from 5 to 4 to deliver 4 pallets. Expected unload start time is 8.464571755
Solve time: 6852</t>
  </si>
  <si>
    <t>Input:
Store 1 has 9 pallets demand and window 0-24
- Trailer C 1 is incompatible with store 1
Store 2 has 10 pallets demand and window 17-18
Store 3 has 13 pallets demand and window 0-24
- Horse SP4 is incompatible with store 3
Store 4 has 21 pallets demand and window 0-24
Store 5 has 23 pallets demand and window 0-24
- Horse SP1 is incompatible with trailer C 2
Output:
Horse SP1 is paired with trailer C 4, which has capacity 29
Horse SP1 travels from Depot to 3 to deliver 6 pallets. Expected unload start time is 2.441837442
Horse SP1 travels from 3 to 5 to deliver 23 pallets. Expected unload start time is 4.40917569
Horse SP1 travels from 5 to DepotReturn to deliver 0 pallets. Expected unload start time is 8.516805585
Horse SP3 is paired with trailer C 3, which has capacity 28
Horse SP3 travels from Depot to 4 to deliver 21 pallets. Expected unload start time is 2.582299335
Horse SP3 travels from 3 to DepotReturn to deliver 0 pallets. Expected unload start time is 5.836636364
Horse SP3 travels from 4 to 3 to deliver 7 pallets. Expected unload start time is 3.528620083
Horse SP4 is paired with trailer C 2, which has capacity 27
Horse SP4 travels from Depot to 2 to deliver 10 pallets. Expected unload start time is 17
Horse SP4 travels from 1 to DepotReturn to deliver 0 pallets. Expected unload start time is 20.493531976
Horse SP4 travels from 2 to 1 to deliver 9 pallets. Expected unload start time is 18.837812159
Solve time: 68586</t>
  </si>
  <si>
    <t>Input:
Store 1 has 15 pallets demand and window 16-17
- Horse SP4 is incompatible with store 1
Store 2 has 1 pallets demand and window 0-24
Store 3 has 9 pallets demand and window 0-24
- Horse SP4 is incompatible with store 3
Store 4 has 16 pallets demand and window 21-22
- Trailer C 2 is incompatible with store 4
Store 5 has 0 pallets demand and window 0-24
Output:
Horse SP1 is paired with trailer C 1, which has capacity 23
Horse SP1 travels from Depot to 2 to deliver 1 pallets. Expected unload start time is 16.566578792
Horse SP1 travels from 1 to 4 to deliver 16 pallets. Expected unload start time is 21
Horse SP1 travels from 2 to 1 to deliver 6 pallets. Expected unload start time is 17
Horse SP1 travels from 4 to DepotReturn to deliver 0 pallets. Expected unload start time is 23.537162157
Horse SP3 is paired with trailer C 2, which has capacity 21
Horse SP3 travels from Depot to 3 to deliver 9 pallets. Expected unload start time is 13.773261728
Horse SP3 travels from 1 to DepotReturn to deliver 0 pallets. Expected unload start time is 18.156511343
Horse SP3 travels from 3 to 1 to deliver 9 pallets. Expected unload start time is 16
Solve time: 3639</t>
  </si>
  <si>
    <t>Input:
Store 1 has 19 pallets demand and window 0-24
Store 2 has 3 pallets demand and window 0-24
Store 3 has 0 pallets demand and window 0-24
Store 4 has 14 pallets demand and window 0-24
Store 5 has 17 pallets demand and window 0-24
- Horse SP2 is incompatible with trailer C 4
Output:
Horse SP1 is paired with trailer C 1, which has capacity 17
Horse SP1 travels from Depot to 5 to deliver 17 pallets. Expected unload start time is 21.420950052
Horse SP1 travels from 5 to DepotReturn to deliver 0 pallets. Expected unload start time is 24
Horse SP3 is paired with trailer C 4, which has capacity 29
Horse SP3 travels from Depot to 1 to deliver 19 pallets. Expected unload start time is 21.689189597
Horse SP3 travels from 1 to 2 to deliver 3 pallets. Expected unload start time is 24
Horse SP3 travels from 2 to DepotReturn to deliver 0 pallets. Expected unload start time is 25.444292211
Horse SP4 is paired with trailer C 3, which has capacity 28
Horse SP4 travels from Depot to 4 to deliver 14 pallets. Expected unload start time is 24
Horse SP4 travels from 4 to DepotReturn to deliver 0 pallets. Expected unload start time is 26.450643152
Solve time: 10846</t>
  </si>
  <si>
    <t>Input:
Store 1 has 11 pallets demand and window 0-24
Store 2 has 6 pallets demand and window 0-24
Store 3 has 20 pallets demand and window 0-24
Store 4 has 24 pallets demand and window 9-10
Store 5 has 15 pallets demand and window 0-24
- Horse SP3 is incompatible with store 5
- Horse SP5 is incompatible with store 5
Output:
Horse SP1 is paired with trailer C 2, which has capacity 27
Horse SP1 travels from Depot to 2 to deliver 6 pallets. Expected unload start time is 13.824325132
Horse SP1 travels from 2 to 3 to deliver 20 pallets. Expected unload start time is 15.213608848
Horse SP1 travels from 3 to DepotReturn to deliver 0 pallets. Expected unload start time is 18.19365202
Horse SP2 is paired with trailer C 5, which has capacity 26
Horse SP2 travels from Depot to 1 to deliver 11 pallets. Expected unload start time is 9
Horse SP2 travels from 1 to 5 to deliver 15 pallets. Expected unload start time is 9.713040145
Horse SP2 travels from 5 to DepotReturn to deliver 0 pallets. Expected unload start time is 11.145599937
Horse SP3 is paired with trailer C 1, which has capacity 25
Horse SP3 travels from Depot to 4 to deliver 24 pallets. Expected unload start time is 9
Horse SP3 travels from 4 to DepotReturn to deliver 0 pallets. Expected unload start time is 10.739644451
Solve time: 40584</t>
  </si>
  <si>
    <t>Input:
Store 1 has 6 pallets demand and window 0-24
- Trailer C 3 is incompatible with store 1
Store 2 has 17 pallets demand and window 0-24
Store 3 has 19 pallets demand and window 0-24
Store 4 has 4 pallets demand and window 11-12
- Trailer C 1 is incompatible with store 4
- Trailer C 3 is incompatible with store 4
Store 5 has 20 pallets demand and window 0-24
Output:
Horse SP1 is paired with trailer C 5, which has capacity 25
Horse SP1 travels from Depot to 5 to deliver 20 pallets. Expected unload start time is 7.517287805
Horse SP1 travels from 5 to DepotReturn to deliver 0 pallets. Expected unload start time is 11
Horse SP4 is paired with trailer C 2, which has capacity 30
Horse SP4 travels from Depot to 1 to deliver 6 pallets. Expected unload start time is 7.678263849
Horse SP4 travels from 1 to 2 to deliver 17 pallets. Expected unload start time is 9.190250792
Horse SP4 travels from 2 to 4 to deliver 4 pallets. Expected unload start time is 11
Horse SP4 travels from 4 to DepotReturn to deliver 0 pallets. Expected unload start time is 12.263019028
Horse SP5 is paired with trailer C 4, which has capacity 24
Horse SP5 travels from Depot to 3 to deliver 19 pallets. Expected unload start time is 11
Horse SP5 travels from 3 to DepotReturn to deliver 0 pallets. Expected unload start time is 14.041768458
Solve time: 36579</t>
  </si>
  <si>
    <t>Input:
Store 1 has 7 pallets demand and window 0-24
- Horse SP2 is incompatible with store 1
- Trailer C 4 is incompatible with store 1
Store 2 has 10 pallets demand and window 0-24
Store 3 has 19 pallets demand and window 6-7
- Horse SP2 is incompatible with store 3
Store 4 has 5 pallets demand and window 0-24
- Trailer C 5 is incompatible with store 4
Store 5 has 9 pallets demand and window 0-24
- Horse SP5 is incompatible with trailer C 5
Output:
Horse SP1 is paired with trailer C 5, which has capacity 21
Horse SP1 travels from Depot to 3 to deliver 19 pallets. Expected unload start time is 7
Horse SP1 travels from 3 to DepotReturn to deliver 0 pallets. Expected unload start time is 10.669728369
Horse SP2 is paired with trailer C 4, which has capacity 20
Horse SP2 travels from Depot to 2 to deliver 10 pallets. Expected unload start time is 10.021519632
Horse SP2 travels from 2 to 4 to deliver 5 pallets. Expected unload start time is 11.389835896
Horse SP2 travels from 4 to DepotReturn to deliver 0 pallets. Expected unload start time is 12.851777425
Horse SP5 is paired with trailer C 2, which has capacity 16
Horse SP5 travels from Depot to 5 to deliver 9 pallets. Expected unload start time is 6.334326824
Horse SP5 travels from 1 to DepotReturn to deliver 0 pallets. Expected unload start time is 8.789943139
Horse SP5 travels from 5 to 1 to deliver 7 pallets. Expected unload start time is 7
Solve time: 57316</t>
  </si>
  <si>
    <t>Input:
Store 1 has 22 pallets demand and window 0-24
- Trailer C 1 is incompatible with store 1
Store 2 has 1 pallets demand and window 0-24
Store 3 has 17 pallets demand and window 13-14
Store 4 has 2 pallets demand and window 0-24
Store 5 has 1 pallets demand and window 0-24
- Horse SP5 is incompatible with trailer C 1
Output:
Horse SP4 is paired with trailer C 1, which has capacity 19
Horse SP4 travels from Depot to 3 to deliver 17 pallets. Expected unload start time is 13
Horse SP4 travels from 3 to DepotReturn to deliver 0 pallets. Expected unload start time is 15.856242876
Horse SP5 is paired with trailer C 5, which has capacity 27
Horse SP5 travels from Depot to 2 to deliver 1 pallets. Expected unload start time is 9.394051211
Horse SP5 travels from 1 to 5 to deliver 1 pallets. Expected unload start time is 12.615195185
Horse SP5 travels from 2 to 1 to deliver 22 pallets. Expected unload start time is 10.151078208
Horse SP5 travels from 4 to DepotReturn to deliver 0 pallets. Expected unload start time is 14
Horse SP5 travels from 5 to 4 to deliver 2 pallets. Expected unload start time is 13.313770025
Solve time: 50613</t>
  </si>
  <si>
    <t>Input:
Store 1 has 17 pallets demand and window 0-24
Store 2 has 18 pallets demand and window 0-24
Store 3 has 4 pallets demand and window 0-24
Store 4 has 16 pallets demand and window 0-24
- Horse SP4 is incompatible with store 4
Store 5 has 15 pallets demand and window 10-11
- Horse SP2 is incompatible with store 5
- Horse SP3 is incompatible with trailer C 2
Output:
Horse SP1 is paired with trailer C 3, which has capacity 29
Horse SP1 travels from Depot to 1 to deliver 11 pallets. Expected unload start time is 7.732809225
Horse SP1 travels from 1 to 4 to deliver 16 pallets. Expected unload start time is 10
Horse SP1 travels from 4 to DepotReturn to deliver 0 pallets. Expected unload start time is 12.408432215
Horse SP2 is paired with trailer C 2, which has capacity 25
Horse SP2 travels from Depot to 3 to deliver 4 pallets. Expected unload start time is 8.74327244
Horse SP2 travels from 2 to DepotReturn to deliver 0 pallets. Expected unload start time is 13.737009071
Horse SP2 travels from 3 to 2 to deliver 18 pallets. Expected unload start time is 10
Horse SP3 is paired with trailer C 1, which has capacity 21
Horse SP3 travels from Depot to 5 to deliver 15 pallets. Expected unload start time is 10
Horse SP3 travels from 1 to DepotReturn to deliver 0 pallets. Expected unload start time is 14.57463465
Horse SP3 travels from 5 to 1 to deliver 6 pallets. Expected unload start time is 12.889591957
Solve time: 66011</t>
  </si>
  <si>
    <t>Input:
Store 1 has 7 pallets demand and window 0-24
- Trailer C 1 is incompatible with store 1
Store 2 has 21 pallets demand and window 0-24
- Trailer C 4 is incompatible with store 2
Store 3 has 12 pallets demand and window 22-23
- Trailer C 5 is incompatible with store 3
Store 4 has 11 pallets demand and window 0-24
Store 5 has 12 pallets demand and window 0-24
- Horse SP1 is incompatible with trailer C 3
- Horse SP4 is incompatible with trailer C 4
- Horse SP4 is incompatible with trailer C 5
- Horse SP5 is incompatible with trailer C 2
Output:
Horse SP1 is paired with trailer C 2, which has capacity 23
Horse SP1 travels from Depot to 4 to deliver 11 pallets. Expected unload start time is 21.257217971
Horse SP1 travels from 3 to DepotReturn to deliver 0 pallets. Expected unload start time is 25.501225511
Horse SP1 travels from 4 to 3 to deliver 12 pallets. Expected unload start time is 23
Horse SP3 is paired with trailer C 5, which has capacity 21
Horse SP3 travels from Depot to 2 to deliver 21 pallets. Expected unload start time is 19.620476669
Horse SP3 travels from 2 to DepotReturn to deliver 0 pallets. Expected unload start time is 23
Horse SP4 is paired with trailer C 3, which has capacity 25
Horse SP4 travels from Depot to 1 to deliver 7 pallets. Expected unload start time is 2.5512665
Horse SP4 travels from 1 to 5 to deliver 12 pallets. Expected unload start time is 5.02870544
Horse SP4 travels from 5 to DepotReturn to deliver 0 pallets. Expected unload start time is 6.424906771
Solve time: 14640</t>
  </si>
  <si>
    <t>Input:
Store 1 has 17 pallets demand and window 0-24
Store 2 has 24 pallets demand and window 15-16
Store 3 has 6 pallets demand and window 0-24
- Horse SP5 is incompatible with store 3
Store 4 has 15 pallets demand and window 0-24
Store 5 has 6 pallets demand and window 0-24
- Trailer C 3 is incompatible with store 5
- Horse SP2 is incompatible with trailer C 2
- Horse SP3 is incompatible with trailer C 5
Output:
Horse SP2 is paired with trailer C 3, which has capacity 25
Horse SP2 travels from Depot to 4 to deliver 15 pallets. Expected unload start time is 13.353125626
Horse SP2 travels from 4 to DepotReturn to deliver 0 pallets. Expected unload start time is 15
Horse SP3 is paired with trailer C 2, which has capacity 25
Horse SP3 travels from Depot to 3 to deliver 6 pallets. Expected unload start time is 5.235414955
Horse SP3 travels from 1 to 5 to deliver 2 pallets. Expected unload start time is 10.788905375
Horse SP3 travels from 3 to 1 to deliver 17 pallets. Expected unload start time is 8.133911494
Horse SP3 travels from 5 to DepotReturn to deliver 0 pallets. Expected unload start time is 11.657550612
Horse SP4 is paired with trailer C 5, which has capacity 29
Horse SP4 travels from Depot to 2 to deliver 24 pallets. Expected unload start time is 15
Horse SP4 travels from 2 to 5 to deliver 4 pallets. Expected unload start time is 17.273908368
Horse SP4 travels from 5 to DepotReturn to deliver 0 pallets. Expected unload start time is 18.227404613
Solve time: 137614</t>
  </si>
  <si>
    <t>Input:
Store 1 has 14 pallets demand and window 0-24
- Horse SP5 is incompatible with store 1
Store 2 has 21 pallets demand and window 0-24
- Horse SP3 is incompatible with store 2
Store 3 has 14 pallets demand and window 0-24
Store 4 has 22 pallets demand and window 12-13
- Horse SP2 is incompatible with store 4
- Trailer C 3 is incompatible with store 4
Store 5 has 19 pallets demand and window 0-24
- Horse SP1 is incompatible with trailer C 1
- Horse SP1 is incompatible with trailer C 5
Output:
Horse SP1 is paired with trailer C 4, which has capacity 27
Horse SP1 travels from Depot to 3 to deliver 13 pallets. Expected unload start time is 8.065938858
Horse SP1 travels from 1 to DepotReturn to deliver 0 pallets. Expected unload start time is 12
Horse SP1 travels from 3 to 1 to deliver 14 pallets. Expected unload start time is 9.764647646
Horse SP2 is paired with trailer C 3, which has capacity 23
Horse SP2 travels from Depot to 5 to deliver 19 pallets. Expected unload start time is 7.035038816
Horse SP2 travels from 3 to DepotReturn to deliver 0 pallets. Expected unload start time is 12
Horse SP2 travels from 5 to 3 to deliver 1 pallets. Expected unload start time is 10.935474913
Horse SP4 is paired with trailer C 1, which has capacity 21
Horse SP4 travels from Depot to 2 to deliver 21 pallets. Expected unload start time is 3.433373529
Horse SP4 travels from 2 to DepotReturn to deliver 0 pallets. Expected unload start time is 6.823804331
Horse SP5 is paired with trailer C 5, which has capacity 22
Horse SP5 travels from Depot to 4 to deliver 22 pallets. Expected unload start time is 12
Horse SP5 travels from 4 to DepotReturn to deliver 0 pallets. Expected unload start time is 15.821794459
Solve time: 235043</t>
  </si>
  <si>
    <t>Input:
Store 1 has 1 pallets demand and window 9-10
Store 2 has 4 pallets demand and window 0-24
- Horse SP3 is incompatible with store 2
Store 3 has 9 pallets demand and window 9-10
- Horse SP3 is incompatible with store 3
Store 4 has 2 pallets demand and window 0-24
Store 5 has 10 pallets demand and window 20-21
Store 6 has 16 pallets demand and window 0-24
- Horse SP4 is incompatible with trailer C 1
Output:
Horse SP2 is paired with trailer C 4, which has capacity 25
Horse SP2 travels from Depot to 2 to deliver 4 pallets. Expected unload start time is 12.415336986
Horse SP2 travels from 2 to 6 to deliver 16 pallets. Expected unload start time is 13.134209253
Horse SP2 travels from 6 to DepotReturn to deliver 0 pallets. Expected unload start time is 14.828842474
Horse SP5 is paired with trailer C 3, which has capacity 22
Horse SP5 travels from Depot to 1 to deliver 1 pallets. Expected unload start time is 9.015571661
Horse SP5 travels from 1 to 3 to deliver 9 pallets. Expected unload start time is 9.521048087
Horse SP5 travels from 3 to 5 to deliver 10 pallets. Expected unload start time is 20
Horse SP5 travels from 4 to DepotReturn to deliver 0 pallets. Expected unload start time is 23.094807105
Horse SP5 travels from 5 to 4 to deliver 2 pallets. Expected unload start time is 21.258309951
Solve time: 65363</t>
  </si>
  <si>
    <t>Input:
Store 1 has 17 pallets demand and window 8-9
Store 2 has 0 pallets demand and window 0-24
Store 3 has 5 pallets demand and window 13-14
Store 4 has 18 pallets demand and window 0-24
- Horse SP3 is incompatible with store 4
Store 5 has 20 pallets demand and window 0-24
Store 6 has 17 pallets demand and window 0-24
- Horse SP4 is incompatible with store 6
- Horse SP5 is incompatible with trailer C 5
Output:
Horse SP1 is paired with trailer C 3, which has capacity 27
Horse SP1 travels from Depot to 1 to deliver 17 pallets. Expected unload start time is 9
Horse SP1 travels from 1 to 3 to deliver 0 pallets. Expected unload start time is 13
Horse SP1 travels from 3 to DepotReturn to deliver 0 pallets. Expected unload start time is 13.480363198
Horse SP2 is paired with trailer C 2, which has capacity 28
Horse SP2 travels from Depot to 1 to deliver 0 pallets. Expected unload start time is 9
Horse SP2 travels from 1 to 3 to deliver 2 pallets. Expected unload start time is 13
Horse SP2 travels from 3 to 5 to deliver 9 pallets. Expected unload start time is 13.461430038
Horse SP2 travels from 5 to 6 to deliver 17 pallets. Expected unload start time is 14.212240264
Horse SP2 travels from 6 to DepotReturn to deliver 0 pallets. Expected unload start time is 17.530965465
Horse SP3 is paired with trailer C 4, which has capacity 16
Horse SP3 travels from Depot to 1 to deliver 0 pallets. Expected unload start time is 9
Horse SP3 travels from 1 to 3 to deliver 0 pallets. Expected unload start time is 13
Horse SP3 travels from 3 to DepotReturn to deliver 0 pallets. Expected unload start time is 13.480363198
Horse SP4 is paired with trailer C 5, which has capacity 29
Horse SP4 travels from Depot to 1 to deliver 0 pallets. Expected unload start time is 9
Horse SP4 travels from 1 to 3 to deliver 0 pallets. Expected unload start time is 13
Horse SP4 travels from 3 to 5 to deliver 11 pallets. Expected unload start time is 13.397265019
Horse SP4 travels from 4 to DepotReturn to deliver 0 pallets. Expected unload start time is 17.379994643
Horse SP4 travels from 5 to 4 to deliver 18 pallets. Expected unload start time is 14.977894249
Horse SP5 is paired with trailer C 1, which has capacity 22
Horse SP5 travels from Depot to 1 to deliver 0 pallets. Expected unload start time is 9
Horse SP5 travels from 1 to 3 to deliver 3 pallets. Expected unload start time is 13
Horse SP5 travels from 3 to DepotReturn to deliver 0 pallets. Expected unload start time is 13.576610727
Solve time: 223246</t>
  </si>
  <si>
    <t>Input:
Store 1 has 7 pallets demand and window 0-24
- Horse SP2 is incompatible with store 1
Store 2 has 15 pallets demand and window 16-17
Store 3 has 13 pallets demand and window 0-24
- Trailer C 3 is incompatible with store 3
Store 4 has 3 pallets demand and window 17-18
Store 5 has 13 pallets demand and window 0-24
Store 6 has 20 pallets demand and window 0-24
- Horse SP2 is incompatible with trailer C 1
Output:
Horse SP2 is paired with trailer C 4, which has capacity 28
Horse SP2 travels from Depot to 3 to deliver 13 pallets. Expected unload start time is 20.673911151
Horse SP2 travels from 3 to 6 to deliver 15 pallets. Expected unload start time is 21.579462071
Horse SP2 travels from 6 to DepotReturn to deliver 0 pallets. Expected unload start time is 25.018894665
Horse SP3 is paired with trailer C 3, which has capacity 28
Horse SP3 travels from Depot to 4 to deliver 3 pallets. Expected unload start time is 17.92130326
Horse SP3 travels from 1 to 6 to deliver 5 pallets. Expected unload start time is 24
Horse SP3 travels from 4 to 5 to deliver 13 pallets. Expected unload start time is 19.618286092
Horse SP3 travels from 5 to 1 to deliver 7 pallets. Expected unload start time is 22.166052314
Horse SP3 travels from 6 to DepotReturn to deliver 0 pallets. Expected unload start time is 25.868190507
Horse SP5 is paired with trailer C 1, which has capacity 23
Horse SP5 travels from Depot to 2 to deliver 15 pallets. Expected unload start time is 16
Horse SP5 travels from 2 to DepotReturn to deliver 0 pallets. Expected unload start time is 18.785346684
Solve time: 31473867</t>
  </si>
  <si>
    <t>Input:
Store 1 has 21 pallets demand and window 0-24
Store 2 has 22 pallets demand and window 19-20
Store 3 has 19 pallets demand and window 5-6
Store 4 has 13 pallets demand and window 17-18
Store 5 has 5 pallets demand and window 9-10
- Horse SP3 is incompatible with store 5
Store 6 has 8 pallets demand and window 0-24
- Horse SP2 is incompatible with trailer C 5
- Horse SP5 is incompatible with trailer C 4
Output:
Horse SP1 is paired with trailer C 3, which has capacity 29
Horse SP1 travels from Depot to 6 to deliver 8 pallets. Expected unload start time is 7.761312285
Horse SP1 travels from 5 to DepotReturn to deliver 0 pallets. Expected unload start time is 10.295858597
Horse SP1 travels from 6 to 5 to deliver 5 pallets. Expected unload start time is 9.330472779
Horse SP2 is paired with trailer C 1, which has capacity 30
Horse SP2 travels from Depot to 1 to deliver 8 pallets. Expected unload start time is 17.509090436
Horse SP2 travels from 1 to 2 to deliver 22 pallets. Expected unload start time is 19
Horse SP2 travels from 2 to DepotReturn to deliver 0 pallets. Expected unload start time is 20.813400722
Horse SP3 is paired with trailer C 5, which has capacity 28
Horse SP3 travels from Depot to 3 to deliver 19 pallets. Expected unload start time is 5.6686329
Horse SP3 travels from 3 to DepotReturn to deliver 0 pallets. Expected unload start time is 6.759918588
Horse SP5 is paired with trailer C 2, which has capacity 27
Horse SP5 travels from Depot to 4 to deliver 13 pallets. Expected unload start time is 17.432713243
Horse SP5 travels from 1 to DepotReturn to deliver 0 pallets. Expected unload start time is 22.43720891
Horse SP5 travels from 4 to 1 to deliver 13 pallets. Expected unload start time is 19.673248905
Solve time: 46306674</t>
  </si>
  <si>
    <t>Input:
Store 1 has 9 pallets demand and window 0-24
Store 2 has 5 pallets demand and window 20-21
Store 3 has 12 pallets demand and window 0-24
Store 4 has 5 pallets demand and window 0-24
Store 5 has 14 pallets demand and window 0-24
Store 6 has 7 pallets demand and window 19-20
- Horse SP2 is incompatible with trailer C 3
Output:
Horse SP1 is paired with trailer C 4, which has capacity 30
Horse SP1 travels from Depot to 5 to deliver 14 pallets. Expected unload start time is 18.290717193
Horse SP1 travels from 1 to DepotReturn to deliver 0 pallets. Expected unload start time is 22.988208028
Horse SP1 travels from 2 to 1 to deliver 9 pallets. Expected unload start time is 21.4835322
Horse SP1 travels from 5 to 2 to deliver 5 pallets. Expected unload start time is 20.588264601
Horse SP3 is paired with trailer C 1, which has capacity 16
Horse SP3 travels from Depot to 6 to deliver 3 pallets. Expected unload start time is 19.154177107
Horse SP3 travels from 6 to DepotReturn to deliver 0 pallets. Expected unload start time is 19.971551744
Horse SP4 is paired with trailer C 3, which has capacity 16
Horse SP4 travels from Depot to 6 to deliver 1 pallets. Expected unload start time is 19.43713336
Horse SP4 travels from 6 to DepotReturn to deliver 0 pallets. Expected unload start time is 19.971551744
Horse SP5 is paired with trailer C 2, which has capacity 27
Horse SP5 travels from Depot to 4 to deliver 5 pallets. Expected unload start time is 14.9389126
Horse SP5 travels from 3 to 6 to deliver 3 pallets. Expected unload start time is 20
Horse SP5 travels from 4 to 3 to deliver 12 pallets. Expected unload start time is 17.336740036
Horse SP5 travels from 6 to DepotReturn to deliver 0 pallets. Expected unload start time is 20.817374637
Solve time: 37736507</t>
  </si>
  <si>
    <t>Input:
Store 1 has 2 pallets demand and window 0-24
Store 2 has 9 pallets demand and window 0-24
Store 3 has 11 pallets demand and window 15-16
- Trailer C 4 is incompatible with store 3
Store 4 has 10 pallets demand and window 0-24
- Trailer C 5 is incompatible with store 4
Store 5 has 14 pallets demand and window 12-13
- Horse SP2 is incompatible with store 5
Store 6 has 5 pallets demand and window 0-24
- Horse SP2 is incompatible with trailer C 1
Output:
Horse SP2 is paired with trailer C 5, which has capacity 20
Horse SP2 travels from Depot to 3 to deliver 11 pallets. Expected unload start time is 15
Horse SP2 travels from 2 to DepotReturn to deliver 0 pallets. Expected unload start time is 18.101895731
Horse SP2 travels from 3 to 2 to deliver 9 pallets. Expected unload start time is 16.632999094
Horse SP3 is paired with trailer C 4, which has capacity 28
Horse SP3 travels from Depot to 5 to deliver 5 pallets. Expected unload start time is 12.053582332
Horse SP3 travels from 1 to DepotReturn to deliver 0 pallets. Expected unload start time is 17.072234212
Horse SP3 travels from 4 to 1 to deliver 2 pallets. Expected unload start time is 15.262950217
Horse SP3 travels from 5 to 6 to deliver 5 pallets. Expected unload start time is 12.997521698
Horse SP3 travels from 6 to 4 to deliver 10 pallets. Expected unload start time is 14.130208791
Horse SP5 is paired with trailer C 3, which has capacity 19
Horse SP5 travels from Depot to 5 to deliver 9 pallets. Expected unload start time is 12.097855368
Horse SP5 travels from 5 to DepotReturn to deliver 0 pallets. Expected unload start time is 14.25498743
Solve time: 4389813</t>
  </si>
  <si>
    <t>Input:
Store 1 has 14 pallets demand and window 0-24
- Horse SP3 is incompatible with store 1
Store 2 has 19 pallets demand and window 0-24
- Horse SP2 is incompatible with store 2
Store 3 has 5 pallets demand and window 0-24
- Trailer C 1 is incompatible with store 3
Store 4 has 14 pallets demand and window 0-24
Store 5 has 9 pallets demand and window 0-24
Store 6 has 5 pallets demand and window 0-24
Output:
Horse SP1 is paired with trailer C 4, which has capacity 21
Horse SP1 travels from Depot to 6 to deliver 5 pallets. Expected unload start time is 2.16915598
Horse SP1 travels from 1 to DepotReturn to deliver 0 pallets. Expected unload start time is 5.358636579
Horse SP1 travels from 6 to 1 to deliver 14 pallets. Expected unload start time is 2.817061792
Horse SP2 is paired with trailer C 2, which has capacity 28
Horse SP2 travels from Depot to 4 to deliver 14 pallets. Expected unload start time is 3.566331825
Horse SP2 travels from 3 to 5 to deliver 9 pallets. Expected unload start time is 9.026278198
Horse SP2 travels from 4 to 3 to deliver 5 pallets. Expected unload start time is 7.654692292
Horse SP2 travels from 5 to DepotReturn to deliver 0 pallets. Expected unload start time is 10.233285758
Horse SP3 is paired with trailer C 5, which has capacity 25
Horse SP3 travels from Depot to 2 to deliver 19 pallets. Expected unload start time is 2.876845742
Horse SP3 travels from 2 to DepotReturn to deliver 0 pallets. Expected unload start time is 6.528649971
Solve time: 1692418</t>
  </si>
  <si>
    <t>Input:
Store 1 has 15 pallets demand and window 0-24
Store 2 has 14 pallets demand and window 0-24
Store 3 has 16 pallets demand and window 0-24
- Trailer C 2 is incompatible with store 3
Store 4 has 12 pallets demand and window 0-24
Store 5 has 3 pallets demand and window 0-24
Store 6 has 13 pallets demand and window 18-19
- Horse SP3 is incompatible with trailer C 5
Output:
Horse SP1 is paired with trailer C 3, which has capacity 22
Horse SP1 travels from Depot to 3 to deliver 16 pallets. Expected unload start time is 16.954621456
Horse SP1 travels from 3 to 6 to deliver 6 pallets. Expected unload start time is 18
Horse SP1 travels from 6 to DepotReturn to deliver 0 pallets. Expected unload start time is 18.822560065
Horse SP2 is paired with trailer C 1, which has capacity 17
Horse SP2 travels from Depot to 2 to deliver 14 pallets. Expected unload start time is 2.38577111
Horse SP2 travels from 2 to 5 to deliver 3 pallets. Expected unload start time is 6.04943997
Horse SP2 travels from 5 to DepotReturn to deliver 0 pallets. Expected unload start time is 7.394573041
Horse SP3 is paired with trailer C 2, which has capacity 24
Horse SP3 travels from Depot to 6 to deliver 7 pallets. Expected unload start time is 18
Horse SP3 travels from 4 to DepotReturn to deliver 0 pallets. Expected unload start time is 21.091626915
Horse SP3 travels from 6 to 4 to deliver 12 pallets. Expected unload start time is 18.894238718
Horse SP5 is paired with trailer C 5, which has capacity 19
Horse SP5 travels from Depot to 1 to deliver 15 pallets. Expected unload start time is 15.968244426
Horse SP5 travels from 1 to DepotReturn to deliver 0 pallets. Expected unload start time is 18
Solve time: 29931386</t>
  </si>
  <si>
    <t>Input:
Store 1 has 22 pallets demand and window 0-24
- Horse SP2 is incompatible with store 1
Store 2 has 8 pallets demand and window 6-7
- Horse SP1 is incompatible with store 2
Store 3 has 19 pallets demand and window 0-24
Store 4 has 0 pallets demand and window 0-24
- Horse SP1 is incompatible with store 4
Store 5 has 21 pallets demand and window 8-9
- Horse SP4 is incompatible with store 5
- Horse SP5 is incompatible with store 5
Store 6 has 2 pallets demand and window 0-24
Output:
Horse SP1 is paired with trailer C 1, which has capacity 26
Horse SP1 travels from Depot to 6 to deliver 2 pallets. Expected unload start time is 7.138811554
Horse SP1 travels from 5 to DepotReturn to deliver 0 pallets. Expected unload start time is 13.732414323
Horse SP1 travels from 6 to 5 to deliver 21 pallets. Expected unload start time is 9
Horse SP2 is paired with trailer C 5, which has capacity 30
Horse SP2 travels from Depot to 2 to deliver 8 pallets. Expected unload start time is 6
Horse SP2 travels from 2 to 3 to deliver 19 pallets. Expected unload start time is 8.457558035
Horse SP2 travels from 3 to DepotReturn to deliver 0 pallets. Expected unload start time is 11.112426153
Horse SP3 is paired with trailer C 4, which has capacity 23
Horse SP3 travels from Depot to 1 to deliver 22 pallets. Expected unload start time is 8
Horse SP3 travels from 1 to DepotReturn to deliver 0 pallets. Expected unload start time is 12.717389624
Solve time: 208878</t>
  </si>
  <si>
    <t>Input:
Store 1 has 6 pallets demand and window 0-24
Store 2 has 2 pallets demand and window 0-24
- Horse SP5 is incompatible with store 2
Store 3 has 15 pallets demand and window 14-15
Store 4 has 7 pallets demand and window 0-24
Store 5 has 1 pallets demand and window 22-23
Store 6 has 6 pallets demand and window 0-24
- Trailer C 1 is incompatible with store 6
Output:
Horse SP1 is paired with trailer C 2, which has capacity 20
Horse SP1 travels from Depot to 3 to deliver 15 pallets. Expected unload start time is 15
Horse SP1 travels from 3 to 5 to deliver 1 pallets. Expected unload start time is 22
Horse SP1 travels from 5 to DepotReturn to deliver 0 pallets. Expected unload start time is 23.583632387
Horse SP2 is paired with trailer C 5, which has capacity 26
Horse SP2 travels from Depot to 1 to deliver 6 pallets. Expected unload start time is 10.115710459
Horse SP2 travels from 1 to 2 to deliver 2 pallets. Expected unload start time is 11.997193096
Horse SP2 travels from 2 to 6 to deliver 6 pallets. Expected unload start time is 12.470000837
Horse SP2 travels from 4 to DepotReturn to deliver 0 pallets. Expected unload start time is 15
Horse SP2 travels from 6 to 4 to deliver 7 pallets. Expected unload start time is 13.518886329
Solve time: 46543</t>
  </si>
  <si>
    <t>Input:
Store 1 has 4 pallets demand and window 0-24
- Horse SP3 is incompatible with store 1
Store 2 has 19 pallets demand and window 0-24
Store 3 has 4 pallets demand and window 0-24
- Horse SP5 is incompatible with store 3
Store 4 has 22 pallets demand and window 0-24
- Horse SP2 is incompatible with store 4
- Trailer C 1 is incompatible with store 4
Store 5 has 1 pallets demand and window 0-24
- Trailer C 1 is incompatible with store 5
Output:
Horse SP3 is paired with trailer C 4, which has capacity 30
Horse SP3 travels from Depot to 3 to deliver 4 pallets. Expected unload start time is 3.282190131
Horse SP3 travels from 3 to 4 to deliver 22 pallets. Expected unload start time is 4.324286528
Horse SP3 travels from 4 to DepotReturn to deliver 0 pallets. Expected unload start time is 7.577524481
Horse SP5 is paired with trailer C 5, which has capacity 26
Horse SP5 travels from Depot to 1 to deliver 4 pallets. Expected unload start time is 2.829619106
Horse SP5 travels from 1 to 5 to deliver 1 pallets. Expected unload start time is 4.137407564
Horse SP5 travels from 2 to DepotReturn to deliver 0 pallets. Expected unload start time is 7.308265786
Horse SP5 travels from 5 to 2 to deliver 19 pallets. Expected unload start time is 5.196239579
Solve time: 4539678</t>
  </si>
  <si>
    <t>Input:
Store 1 has 15 pallets demand and window 0-24
Store 2 has 3 pallets demand and window 0-24
- Horse SP1 is incompatible with store 2
- Trailer C 5 is incompatible with store 2
Store 3 has 18 pallets demand and window 0-24
Store 4 has 12 pallets demand and window 18-19
- Trailer C 1 is incompatible with store 4
- Trailer C 2 is incompatible with store 4
Store 5 has 23 pallets demand and window 15-16
- Horse SP2 is incompatible with trailer C 3
Output:
Horse SP3 is paired with trailer C 1, which has capacity 30
Horse SP3 travels from Depot to 2 to deliver 3 pallets. Expected unload start time is 13.725380328
Horse SP3 travels from 2 to 5 to deliver 23 pallets. Expected unload start time is 15
Horse SP3 travels from 5 to DepotReturn to deliver 0 pallets. Expected unload start time is 16.670135747
Horse SP4 is paired with trailer C 3, which has capacity 28
Horse SP4 travels from Depot to 4 to deliver 12 pallets. Expected unload start time is 18
Horse SP4 travels from 1 to DepotReturn to deliver 0 pallets. Expected unload start time is 23.279126256
Horse SP4 travels from 4 to 1 to deliver 15 pallets. Expected unload start time is 21.28919012
Horse SP5 is paired with trailer C 4, which has capacity 18
Horse SP5 travels from Depot to 3 to deliver 18 pallets. Expected unload start time is 0.921956526
Horse SP5 travels from 3 to DepotReturn to deliver 0 pallets. Expected unload start time is 3.268412671
Solve time: 2996010</t>
  </si>
  <si>
    <t>Input:
Store 1 has 6 pallets demand and window 21-22
Store 2 has 6 pallets demand and window 22-23
Store 3 has 2 pallets demand and window 0-24
- Horse SP2 is incompatible with store 3
- Trailer C 2 is incompatible with store 3
Store 4 has 0 pallets demand and window 0-24
- Horse SP1 is incompatible with store 4
Store 5 has 8 pallets demand and window 18-19
- Horse SP1 is incompatible with store 5
Store 6 has 9 pallets demand and window 0-24
- Horse SP2 is incompatible with store 6
Output:
Horse SP1 is paired with trailer C 1, which has capacity 27
Horse SP1 travels from Depot to 3 to deliver 2 pallets. Expected unload start time is 19.129847877
Horse SP1 travels from 2 to DepotReturn to deliver 0 pallets. Expected unload start time is 24.631132111
Horse SP1 travels from 3 to 6 to deliver 9 pallets. Expected unload start time is 20.983637438
Horse SP1 travels from 6 to 2 to deliver 6 pallets. Expected unload start time is 23
Horse SP2 is paired with trailer C 2, which has capacity 30
Horse SP2 travels from Depot to 5 to deliver 8 pallets. Expected unload start time is 19
Horse SP2 travels from 1 to DepotReturn to deliver 0 pallets. Expected unload start time is 21.515964411
Horse SP2 travels from 5 to 1 to deliver 6 pallets. Expected unload start time is 21
Solve time: 2328</t>
  </si>
  <si>
    <t>Input:
Store 1 has 3 pallets demand and window 0-24
Store 2 has 3 pallets demand and window 0-24
Store 3 has 7 pallets demand and window 18-19
Store 4 has 3 pallets demand and window 8-9
Store 5 has 2 pallets demand and window 0-24
- Trailer C 1 is incompatible with store 5
Store 6 has 7 pallets demand and window 0-24
- Horse SP1 is incompatible with store 6
Output:
Horse SP1 is paired with trailer C 2, which has capacity 18
Horse SP1 travels from Depot to 4 to deliver 3 pallets. Expected unload start time is 9
Horse SP1 travels from 3 to 5 to deliver 2 pallets. Expected unload start time is 20.405610614
Horse SP1 travels from 4 to 3 to deliver 7 pallets. Expected unload start time is 18
Horse SP1 travels from 5 to DepotReturn to deliver 0 pallets. Expected unload start time is 21.841097774
Horse SP2 is paired with trailer C 1, which has capacity 19
Horse SP2 travels from Depot to 6 to deliver 7 pallets. Expected unload start time is 6.273986943
Horse SP2 travels from 1 to 2 to deliver 3 pallets. Expected unload start time is 8
Horse SP2 travels from 2 to DepotReturn to deliver 0 pallets. Expected unload start time is 8.608569482
Horse SP2 travels from 6 to 1 to deliver 3 pallets. Expected unload start time is 7.051410946
Solve time: 1055</t>
  </si>
  <si>
    <t>Input:
Store 1 has 4 pallets demand and window 0-24
- Trailer C 2 is incompatible with store 1
Store 2 has 1 pallets demand and window 0-24
- Horse SP2 is incompatible with store 2
Store 3 has 6 pallets demand and window 0-24
Store 4 has 2 pallets demand and window 6-7
Store 5 has 3 pallets demand and window 0-24
Store 6 has 7 pallets demand and window 11-12
Output:
Horse SP1 is paired with trailer C 1, which has capacity 18
Horse SP1 travels from Depot to 1 to deliver 4 pallets. Expected unload start time is 8.141495811
Horse SP1 travels from 1 to 2 to deliver 1 pallets. Expected unload start time is 8.660732636
Horse SP1 travels from 2 to DepotReturn to deliver 0 pallets. Expected unload start time is 9.940602736
Horse SP2 is paired with trailer C 2, which has capacity 25
Horse SP2 travels from Depot to 4 to deliver 2 pallets. Expected unload start time is 6.012257986
Horse SP2 travels from 3 to 6 to deliver 7 pallets. Expected unload start time is 11
Horse SP2 travels from 4 to 3 to deliver 6 pallets. Expected unload start time is 6.619241953
Horse SP2 travels from 5 to DepotReturn to deliver 0 pallets. Expected unload start time is 13.034091877
Horse SP2 travels from 6 to 5 to deliver 3 pallets. Expected unload start time is 12.174596946
Solve time: 958</t>
  </si>
  <si>
    <t>Input:
Store 1 has 4 pallets demand and window 0-24
- Trailer C 1 is incompatible with store 1
Store 2 has 3 pallets demand and window 0-24
Store 3 has 9 pallets demand and window 0-24
Store 4 has 9 pallets demand and window 8-9
Store 5 has 0 pallets demand and window 0-24
Store 6 has 5 pallets demand and window 21-22
Output:
Horse SP1 is paired with trailer C 2, which has capacity 24
Horse SP1 travels from Depot to 1 to deliver 4 pallets. Expected unload start time is 18.141734792
Horse SP1 travels from 1 to 2 to deliver 3 pallets. Expected unload start time is 19.265282695
Horse SP1 travels from 2 to DepotReturn to deliver 0 pallets. Expected unload start time is 21
Horse SP2 is paired with trailer C 1, which has capacity 25
Horse SP2 travels from Depot to 3 to deliver 9 pallets. Expected unload start time is 7.351820639
Horse SP2 travels from 3 to 4 to deliver 9 pallets. Expected unload start time is 9
Horse SP2 travels from 4 to 6 to deliver 5 pallets. Expected unload start time is 21
Horse SP2 travels from 6 to DepotReturn to deliver 0 pallets. Expected unload start time is 21.946930512
Solve time: 659</t>
  </si>
  <si>
    <t>Input:
Store 1 has 4 pallets demand and window 0-24
Store 2 has 2 pallets demand and window 0-24
Store 3 has 7 pallets demand and window 13-14
Store 4 has 1 pallets demand and window 0-24
Store 5 has 5 pallets demand and window 0-24
Store 6 has 8 pallets demand and window 0-24
- Horse SP1 is incompatible with trailer C 2
Output:
Horse SP1 is paired with trailer C 1, which has capacity 26
Horse SP1 travels from Depot to 4 to deliver 1 pallets. Expected unload start time is 6.923780674
Horse SP1 travels from 1 to 5 to deliver 5 pallets. Expected unload start time is 11.797822327
Horse SP1 travels from 2 to 1 to deliver 4 pallets. Expected unload start time is 10.677844112
Horse SP1 travels from 4 to 6 to deliver 8 pallets. Expected unload start time is 8.407440407
Horse SP1 travels from 5 to DepotReturn to deliver 0 pallets. Expected unload start time is 13
Horse SP1 travels from 6 to 2 to deliver 2 pallets. Expected unload start time is 10.250068252
Horse SP2 is paired with trailer C 2, which has capacity 23
Horse SP2 travels from Depot to 3 to deliver 7 pallets. Expected unload start time is 13
Horse SP2 travels from 3 to DepotReturn to deliver 0 pallets. Expected unload start time is 13.917604723
Solve time: 2720</t>
  </si>
  <si>
    <t>Input:
Store 1 has 1 pallets demand and window 0-24
- Horse SP1 is incompatible with store 1
Store 2 has 0 pallets demand and window 5-6
Store 3 has 1 pallets demand and window 0-24
Store 4 has 1 pallets demand and window 13-14
- Horse SP1 is incompatible with store 4
Store 5 has 9 pallets demand and window 0-24
Store 6 has 4 pallets demand and window 0-24
Output:
Horse SP2 is paired with trailer C 1, which has capacity 28
Horse SP2 travels from Depot to 1 to deliver 1 pallets. Expected unload start time is 12.033941903
Horse SP2 travels from 1 to 4 to deliver 1 pallets. Expected unload start time is 13
Horse SP2 travels from 3 to 6 to deliver 4 pallets. Expected unload start time is 18.08975494
Horse SP2 travels from 4 to 5 to deliver 9 pallets. Expected unload start time is 14.392733921
Horse SP2 travels from 5 to 3 to deliver 1 pallets. Expected unload start time is 16.687242849
Horse SP2 travels from 6 to DepotReturn to deliver 0 pallets. Expected unload start time is 19.434585711
Solve time: 447</t>
  </si>
  <si>
    <t>Input:
Store 1 has 10 pallets demand and window 0-24
Store 2 has 5 pallets demand and window 9-10
- Horse SP2 is incompatible with store 2
Store 3 has 5 pallets demand and window 0-24
Store 4 has 10 pallets demand and window 0-24
Store 5 has 3 pallets demand and window 0-24
Store 6 has 3 pallets demand and window 0-24
Output:
Horse SP1 is paired with trailer C 1, which has capacity 28
Horse SP1 travels from Depot to 2 to deliver 5 pallets. Expected unload start time is 10
Horse SP1 travels from 2 to 3 to deliver 5 pallets. Expected unload start time is 11.167841234
Horse SP1 travels from 3 to 6 to deliver 3 pallets. Expected unload start time is 11.982514489
Horse SP1 travels from 6 to DepotReturn to deliver 0 pallets. Expected unload start time is 12.52223571
Horse SP2 is paired with trailer C 2, which has capacity 28
Horse SP2 travels from Depot to 1 to deliver 10 pallets. Expected unload start time is 6.380272759
Horse SP2 travels from 1 to 4 to deliver 10 pallets. Expected unload start time is 7.765392274
Horse SP2 travels from 4 to 5 to deliver 3 pallets. Expected unload start time is 8.747723278
Horse SP2 travels from 5 to DepotReturn to deliver 0 pallets. Expected unload start time is 10
Solve time: 1433</t>
  </si>
  <si>
    <t>Input:
Store 1 has 3 pallets demand and window 0-24
Store 2 has 4 pallets demand and window 0-24
- Horse SP2 is incompatible with store 2
Store 3 has 5 pallets demand and window 10-11
Store 4 has 1 pallets demand and window 14-15
- Horse SP1 is incompatible with store 4
Store 5 has 5 pallets demand and window 0-24
Store 6 has 0 pallets demand and window 0-24
- Horse SP1 is incompatible with trailer C 1
Output:
Horse SP1 is paired with trailer C 2, which has capacity 25
Horse SP1 travels from Depot to 2 to deliver 4 pallets. Expected unload start time is 10.126021138
Horse SP1 travels from 2 to DepotReturn to deliver 0 pallets. Expected unload start time is 11
Horse SP2 is paired with trailer C 1, which has capacity 22
Horse SP2 travels from Depot to 1 to deliver 3 pallets. Expected unload start time is 9.661693567
Horse SP2 travels from 1 to 5 to deliver 5 pallets. Expected unload start time is 10.284623304
Horse SP2 travels from 3 to 4 to deliver 1 pallets. Expected unload start time is 14
Horse SP2 travels from 4 to DepotReturn to deliver 0 pallets. Expected unload start time is 14.779224704
Horse SP2 travels from 5 to 3 to deliver 5 pallets. Expected unload start time is 11
Solve time: 732</t>
  </si>
  <si>
    <t>Input:
Store 1 has 2 pallets demand and window 0-24
Store 2 has 3 pallets demand and window 0-24
Store 3 has 3 pallets demand and window 9-10
Store 4 has 2 pallets demand and window 0-24
Store 5 has 5 pallets demand and window 0-24
Store 6 has 1 pallets demand and window 0-24
Output:
Horse SP1 is paired with trailer C 2, which has capacity 16
Horse SP1 travels from Depot to 2 to deliver 3 pallets. Expected unload start time is 5.839460045
Horse SP1 travels from 1 to DepotReturn to deliver 0 pallets. Expected unload start time is 11.650134262
Horse SP1 travels from 2 to 4 to deliver 2 pallets. Expected unload start time is 7.247175594
Horse SP1 travels from 3 to 6 to deliver 1 pallets. Expected unload start time is 10.173134964
Horse SP1 travels from 4 to 5 to deliver 5 pallets. Expected unload start time is 8.332444824
Horse SP1 travels from 5 to 3 to deliver 3 pallets. Expected unload start time is 9
Horse SP1 travels from 6 to 1 to deliver 2 pallets. Expected unload start time is 10.965994104
Solve time: 591</t>
  </si>
  <si>
    <t>Input:
Store 1 has 9 pallets demand and window 0-24
Store 2 has 9 pallets demand and window 0-24
Store 3 has 4 pallets demand and window 0-24
Store 4 has 6 pallets demand and window 0-24
- Trailer C 1 is incompatible with store 4
Store 5 has 5 pallets demand and window 0-24
- Horse SP1 is incompatible with store 5
Store 6 has 8 pallets demand and window 12-13
Output:
Horse SP1 is paired with trailer C 1, which has capacity 30
Horse SP1 travels from Depot to 2 to deliver 9 pallets. Expected unload start time is 9.383840983
Horse SP1 travels from 2 to 6 to deliver 8 pallets. Expected unload start time is 12
Horse SP1 travels from 6 to DepotReturn to deliver 0 pallets. Expected unload start time is 13.264630794
Horse SP2 is paired with trailer C 2, which has capacity 30
Horse SP2 travels from Depot to 5 to deliver 5 pallets. Expected unload start time is 5.448132529
Horse SP2 travels from 1 to 4 to deliver 6 pallets. Expected unload start time is 9.171813343
Horse SP2 travels from 3 to DepotReturn to deliver 0 pallets. Expected unload start time is 12
Horse SP2 travels from 4 to 3 to deliver 4 pallets. Expected unload start time is 10.304353789
Horse SP2 travels from 5 to 1 to deliver 9 pallets. Expected unload start time is 7.142541144
Solve time: 2915</t>
  </si>
  <si>
    <t>Input:
Store 1 has 1 pallets demand and window 5-6
Store 2 has 8 pallets demand and window 0-24
Store 3 has 1 pallets demand and window 0-24
Store 4 has 8 pallets demand and window 0-24
- Horse SP2 is incompatible with store 4
Store 5 has 1 pallets demand and window 0-24
Store 6 has 10 pallets demand and window 0-24
Output:
Horse SP2 is paired with trailer C 1, which has capacity 21
Horse SP2 travels from Depot to 1 to deliver 1 pallets. Expected unload start time is 5
Horse SP2 travels from 1 to 2 to deliver 8 pallets. Expected unload start time is 5.981634639
Horse SP2 travels from 2 to 5 to deliver 1 pallets. Expected unload start time is 6.93099251
Horse SP2 travels from 3 to DepotReturn to deliver 0 pallets. Expected unload start time is 10.287585714
Horse SP2 travels from 5 to 6 to deliver 10 pallets. Expected unload start time is 8.185370955
Horse SP2 travels from 6 to 3 to deliver 1 pallets. Expected unload start time is 8.868522157
Horse SP3 is paired with trailer C 3, which has capacity 22
Horse SP3 travels from Depot to 4 to deliver 8 pallets. Expected unload start time is 5
Horse SP3 travels from 4 to DepotReturn to deliver 0 pallets. Expected unload start time is 6.161580266
Solve time: 11084</t>
  </si>
  <si>
    <t>Input:
Store 1 has 6 pallets demand and window 0-24
Store 2 has 13 pallets demand and window 0-24
- Horse SP2 is incompatible with store 2
Store 3 has 13 pallets demand and window 6-7
- Trailer C 1 is incompatible with store 3
Store 4 has 12 pallets demand and window 0-24
Store 5 has 13 pallets demand and window 20-21
Store 6 has 1 pallets demand and window 0-24
- Horse SP2 is incompatible with trailer C 2
Output:
Horse SP1 is paired with trailer C 2, which has capacity 29
Horse SP1 travels from Depot to 6 to deliver 1 pallets. Expected unload start time is 6.64519106
Horse SP1 travels from 3 to 5 to deliver 13 pallets. Expected unload start time is 20
Horse SP1 travels from 5 to DepotReturn to deliver 0 pallets. Expected unload start time is 22.078209918
Horse SP1 travels from 6 to 3 to deliver 13 pallets. Expected unload start time is 7
Horse SP2 is paired with trailer C 3, which has capacity 21
Horse SP2 travels from Depot to 4 to deliver 12 pallets. Expected unload start time is 7.767699214
Horse SP2 travels from 1 to DepotReturn to deliver 0 pallets. Expected unload start time is 11.50349275
Horse SP2 travels from 4 to 1 to deliver 6 pallets. Expected unload start time is 9.319155064
Horse SP3 is paired with trailer C 1, which has capacity 26
Horse SP3 travels from Depot to 2 to deliver 13 pallets. Expected unload start time is 1.202753433
Horse SP3 travels from 2 to DepotReturn to deliver 0 pallets. Expected unload start time is 3.971678761
Solve time: 2830</t>
  </si>
  <si>
    <t>Input:
Store 1 has 8 pallets demand and window 0-24
Store 2 has 0 pallets demand and window 0-24
Store 3 has 0 pallets demand and window 0-24
Store 4 has 2 pallets demand and window 0-24
Store 5 has 8 pallets demand and window 21-22
Store 6 has 8 pallets demand and window 0-24
- Horse SP3 is incompatible with trailer C 1
Output:
Horse SP2 is paired with trailer C 1, which has capacity 27
Horse SP2 travels from Depot to 4 to deliver 2 pallets. Expected unload start time is 17.437340305
Horse SP2 travels from 1 to DepotReturn to deliver 0 pallets. Expected unload start time is 23.342085059
Horse SP2 travels from 4 to 6 to deliver 8 pallets. Expected unload start time is 19.427774152
Horse SP2 travels from 5 to 1 to deliver 8 pallets. Expected unload start time is 22.333470188
Horse SP2 travels from 6 to 5 to deliver 8 pallets. Expected unload start time is 21
Solve time: 1384</t>
  </si>
  <si>
    <t>Input:
Store 1 has 2 pallets demand and window 0-24
- Trailer C 1 is incompatible with store 1
Store 2 has 1 pallets demand and window 0-24
Store 3 has 4 pallets demand and window 0-24
Store 4 has 4 pallets demand and window 0-24
Store 5 has 2 pallets demand and window 8-9
Store 6 has 3 pallets demand and window 10-11
Output:
Horse SP1 is paired with trailer C 2, which has capacity 19
Horse SP1 travels from Depot to 1 to deliver 2 pallets. Expected unload start time is 8.651937883
Horse SP1 travels from 1 to 5 to deliver 2 pallets. Expected unload start time is 9
Horse SP1 travels from 2 to 3 to deliver 4 pallets. Expected unload start time is 13.724588366
Horse SP1 travels from 3 to 4 to deliver 4 pallets. Expected unload start time is 14.923488239
Horse SP1 travels from 4 to DepotReturn to deliver 0 pallets. Expected unload start time is 15.721267114
Horse SP1 travels from 5 to 6 to deliver 3 pallets. Expected unload start time is 10
Horse SP1 travels from 6 to 2 to deliver 1 pallets. Expected unload start time is 11.800554212
Solve time: 3355</t>
  </si>
  <si>
    <t>Input:
Store 1 has 11 pallets demand and window 0-24
- Horse SP3 is incompatible with store 1
Store 2 has 6 pallets demand and window 0-24
Store 3 has 6 pallets demand and window 0-24
Store 4 has 11 pallets demand and window 11-12
Store 5 has 4 pallets demand and window 14-15
Store 6 has 4 pallets demand and window 0-24
- Horse SP1 is incompatible with trailer C 3
Output:
Horse SP2 is paired with trailer C 3, which has capacity 28
Horse SP2 travels from Depot to 1 to deliver 11 pallets. Expected unload start time is 9.997816774
Horse SP2 travels from 1 to 2 to deliver 6 pallets. Expected unload start time is 11.33950369
Horse SP2 travels from 2 to 4 to deliver 5 pallets. Expected unload start time is 12
Horse SP2 travels from 4 to 5 to deliver 1 pallets. Expected unload start time is 14.26578119
Horse SP2 travels from 5 to DepotReturn to deliver 0 pallets. Expected unload start time is 15.094033012
Horse SP3 is paired with trailer C 1, which has capacity 21
Horse SP3 travels from Depot to 4 to deliver 6 pallets. Expected unload start time is 11.632419962
Horse SP3 travels from 3 to DepotReturn to deliver 0 pallets. Expected unload start time is 18.58362921
Horse SP3 travels from 4 to 5 to deliver 3 pallets. Expected unload start time is 14
Horse SP3 travels from 5 to 6 to deliver 4 pallets. Expected unload start time is 15.239688785
Horse SP3 travels from 6 to 3 to deliver 6 pallets. Expected unload start time is 16.921155556
Solve time: 2667</t>
  </si>
  <si>
    <t>Input:
Store 1 has 4 pallets demand and window 15-16
Store 2 has 5 pallets demand and window 0-24
Store 3 has 9 pallets demand and window 0-24
Store 4 has 3 pallets demand and window 13-14
- Horse SP1 is incompatible with store 4
- Trailer C 3 is incompatible with store 4
Store 5 has 1 pallets demand and window 0-24
- Trailer C 1 is incompatible with store 5
Store 6 has 7 pallets demand and window 0-24
- Horse SP3 is incompatible with trailer C 3
Output:
Horse SP1 is paired with trailer C 2, which has capacity 24
Horse SP1 travels from Depot to 5 to deliver 1 pallets. Expected unload start time is 14.182689419
Horse SP1 travels from 1 to DepotReturn to deliver 0 pallets. Expected unload start time is 17.247226825
Horse SP1 travels from 2 to 1 to deliver 4 pallets. Expected unload start time is 16
Horse SP1 travels from 5 to 2 to deliver 5 pallets. Expected unload start time is 15.613906265
Horse SP2 is paired with trailer C 1, which has capacity 19
Horse SP2 travels from Depot to 6 to deliver 7 pallets. Expected unload start time is 10.302092031
Horse SP2 travels from 3 to 4 to deliver 3 pallets. Expected unload start time is 13
Horse SP2 travels from 4 to DepotReturn to deliver 0 pallets. Expected unload start time is 14.333114688
Horse SP2 travels from 6 to 3 to deliver 9 pallets. Expected unload start time is 11.225539395
Solve time: 3488</t>
  </si>
  <si>
    <t>Input:
Store 1 has 9 pallets demand and window 0-24
Store 2 has 10 pallets demand and window 0-24
- Trailer C 2 is incompatible with store 2
Store 3 has 5 pallets demand and window 0-24
Store 4 has 0 pallets demand and window 0-24
Store 5 has 8 pallets demand and window 14-15
Store 6 has 0 pallets demand and window 0-24
- Horse SP3 is incompatible with store 6
Output:
Horse SP1 is paired with trailer C 1, which has capacity 30
Horse SP1 travels from Depot to 2 to deliver 10 pallets. Expected unload start time is 14
Horse SP1 travels from 1 to DepotReturn to deliver 0 pallets. Expected unload start time is 19.503262701
Horse SP1 travels from 2 to 3 to deliver 5 pallets. Expected unload start time is 16.899862906
Horse SP1 travels from 3 to 1 to deliver 9 pallets. Expected unload start time is 18.139020567
Horse SP3 is paired with trailer C 2, which has capacity 18
Horse SP3 travels from Depot to 5 to deliver 8 pallets. Expected unload start time is 15
Horse SP3 travels from 5 to DepotReturn to deliver 0 pallets. Expected unload start time is 16.205853223
Solve time: 1211</t>
  </si>
  <si>
    <t>Input:
Store 1 has 8 pallets demand and window 0-24
Store 2 has 11 pallets demand and window 9-10
Store 3 has 9 pallets demand and window 0-24
Store 4 has 2 pallets demand and window 0-24
Store 5 has 4 pallets demand and window 0-24
- Horse SP2 is incompatible with store 5
Store 6 has 6 pallets demand and window 0-24
- Horse SP3 is incompatible with trailer C 1
Output:
Horse SP2 is paired with trailer C 1, which has capacity 21
Horse SP2 travels from Depot to 2 to deliver 11 pallets. Expected unload start time is 9
Horse SP2 travels from 2 to 6 to deliver 6 pallets. Expected unload start time is 11.204527614
Horse SP2 travels from 4 to DepotReturn to deliver 0 pallets. Expected unload start time is 13.860391703
Horse SP2 travels from 6 to 4 to deliver 2 pallets. Expected unload start time is 12.400420936
Horse SP3 is paired with trailer C 3, which has capacity 25
Horse SP3 travels from Depot to 1 to deliver 8 pallets. Expected unload start time is 3.633040631
Horse SP3 travels from 1 to 3 to deliver 9 pallets. Expected unload start time is 6.495028117
Horse SP3 travels from 3 to 5 to deliver 4 pallets. Expected unload start time is 8.28487446
Horse SP3 travels from 5 to DepotReturn to deliver 0 pallets. Expected unload start time is 10.303920319
Solve time: 2115</t>
  </si>
  <si>
    <t>Input:
Store 1 has 11 pallets demand and window 0-24
Store 2 has 4 pallets demand and window 17-18
Store 3 has 11 pallets demand and window 0-24
- Trailer C 3 is incompatible with store 3
Store 4 has 7 pallets demand and window 0-24
- Trailer C 3 is incompatible with store 4
Store 5 has 9 pallets demand and window 10-11
- Trailer C 1 is incompatible with store 5
Store 6 has 2 pallets demand and window 0-24
- Horse SP2 is incompatible with trailer C 1
- Horse SP3 is incompatible with trailer C 1
Output:
Horse SP1 is paired with trailer C 2, which has capacity 29
Horse SP1 travels from Depot to 3 to deliver 11 pallets. Expected unload start time is 9.671260307
Horse SP1 travels from 3 to 4 to deliver 7 pallets. Expected unload start time is 11
Horse SP1 travels from 4 to DepotReturn to deliver 0 pallets. Expected unload start time is 13.370127664
Horse SP2 is paired with trailer C 3, which has capacity 26
Horse SP2 travels from Depot to 5 to deliver 9 pallets. Expected unload start time is 11
Horse SP2 travels from 1 to 6 to deliver 2 pallets. Expected unload start time is 16.695451134
Horse SP2 travels from 2 to DepotReturn to deliver 0 pallets. Expected unload start time is 19.36343346
Horse SP2 travels from 5 to 1 to deliver 11 pallets. Expected unload start time is 13.609226695
Horse SP2 travels from 6 to 2 to deliver 4 pallets. Expected unload start time is 17.903236054
Solve time: 4136</t>
  </si>
  <si>
    <t>Input:
Store 1 has 9 pallets demand and window 0-24
Store 2 has 10 pallets demand and window 0-24
Store 3 has 7 pallets demand and window 0-24
Store 4 has 2 pallets demand and window 5-6
Store 5 has 8 pallets demand and window 15-16
Store 6 has 1 pallets demand and window 0-24
- Horse SP1 is incompatible with trailer C 1
Output:
Horse SP1 is paired with trailer C 3, which has capacity 22
Horse SP1 travels from Depot to 4 to deliver 2 pallets. Expected unload start time is 5
Horse SP1 travels from 1 to 2 to deliver 10 pallets. Expected unload start time is 6.795819059
Horse SP1 travels from 2 to 5 to deliver 1 pallets. Expected unload start time is 15.093067091
Horse SP1 travels from 4 to 1 to deliver 9 pallets. Expected unload start time is 5.214888293
Horse SP1 travels from 5 to DepotReturn to deliver 0 pallets. Expected unload start time is 15.683246506
Horse SP2 is paired with trailer C 2, which has capacity 25
Horse SP2 travels from Depot to 3 to deliver 7 pallets. Expected unload start time is 11.772650159
Horse SP2 travels from 3 to 6 to deliver 1 pallets. Expected unload start time is 13.827493106
Horse SP2 travels from 5 to DepotReturn to deliver 0 pallets. Expected unload start time is 16.158383726
Horse SP2 travels from 6 to 5 to deliver 7 pallets. Expected unload start time is 15
Solve time: 13889</t>
  </si>
  <si>
    <t>Input:
Store 1 has 1 pallets demand and window 0-24
Store 2 has 3 pallets demand and window 0-24
- Trailer C 2 is incompatible with store 2
Store 3 has 10 pallets demand and window 0-24
- Trailer C 2 is incompatible with store 3
Store 4 has 0 pallets demand and window 0-24
Store 5 has 9 pallets demand and window 20-21
Store 6 has 4 pallets demand and window 0-24
Output:
Horse SP4 is paired with trailer C 1, which has capacity 28
Horse SP4 travels from Depot to 1 to deliver 1 pallets. Expected unload start time is 15.443971839
Horse SP4 travels from 1 to 6 to deliver 4 pallets. Expected unload start time is 16.40996233
Horse SP4 travels from 2 to DepotReturn to deliver 0 pallets. Expected unload start time is 22.094936326
Horse SP4 travels from 3 to 5 to deliver 9 pallets. Expected unload start time is 20
Horse SP4 travels from 5 to 2 to deliver 3 pallets. Expected unload start time is 21.140631629
Horse SP4 travels from 6 to 3 to deliver 10 pallets. Expected unload start time is 17.747856151
Solve time: 13916</t>
  </si>
  <si>
    <t>Input:
Store 1 has 8 pallets demand and window 0-24
Store 2 has 1 pallets demand and window 0-24
Store 3 has 17 pallets demand and window 14-15
Store 4 has 4 pallets demand and window 0-24
Store 5 has 5 pallets demand and window 11-12
- Trailer C 3 is incompatible with store 5
Store 6 has 6 pallets demand and window 0-24
Output:
Horse SP1 is paired with trailer C 4, which has capacity 24
Horse SP1 travels from Depot to 5 to deliver 3 pallets. Expected unload start time is 11
Horse SP1 travels from 1 to 4 to deliver 4 pallets. Expected unload start time is 14.982730255
Horse SP1 travels from 2 to 1 to deliver 8 pallets. Expected unload start time is 12.875198178
Horse SP1 travels from 4 to DepotReturn to deliver 0 pallets. Expected unload start time is 15.472710411
Horse SP1 travels from 5 to 2 to deliver 1 pallets. Expected unload start time is 11.853538927
Horse SP2 is paired with trailer C 2, which has capacity 25
Horse SP2 travels from Depot to 5 to deliver 2 pallets. Expected unload start time is 12
Horse SP2 travels from 3 to 6 to deliver 6 pallets. Expected unload start time is 17.520453195
Horse SP2 travels from 5 to 3 to deliver 17 pallets. Expected unload start time is 14
Horse SP2 travels from 6 to DepotReturn to deliver 0 pallets. Expected unload start time is 18.752255245
Solve time: 544263</t>
  </si>
  <si>
    <t>Input:
Store 1 has 16 pallets demand and window 0-24
Store 2 has 9 pallets demand and window 16-17
Store 3 has 5 pallets demand and window 0-24
Store 4 has 7 pallets demand and window 7-8
- Trailer C 1 is incompatible with store 4
Store 5 has 15 pallets demand and window 7-8
Store 6 has 14 pallets demand and window 7-8
- Horse SP4 is incompatible with store 6
- Trailer C 1 is incompatible with store 6
- Horse SP2 is incompatible with trailer C 3
- Horse SP3 is incompatible with trailer C 4
Output:
Horse SP1 is paired with trailer C 2, which has capacity 21
Horse SP1 travels from Depot to 1 to deliver 16 pallets. Expected unload start time is 4.956778014
Horse SP1 travels from 1 to 6 to deliver 5 pallets. Expected unload start time is 7
Horse SP1 travels from 6 to DepotReturn to deliver 0 pallets. Expected unload start time is 8.956235423
Horse SP2 is paired with trailer C 4, which has capacity 25
Horse SP2 travels from Depot to 6 to deliver 9 pallets. Expected unload start time is 7
Horse SP2 travels from 6 to DepotReturn to deliver 0 pallets. Expected unload start time is 9.616791754
Horse SP3 is paired with trailer C 3, which has capacity 25
Horse SP3 travels from Depot to 4 to deliver 7 pallets. Expected unload start time is 7.121725666
Horse SP3 travels from 2 to 3 to deliver 5 pallets. Expected unload start time is 17.702458495
Horse SP3 travels from 3 to DepotReturn to deliver 0 pallets. Expected unload start time is 18.770889321
Horse SP3 travels from 4 to 2 to deliver 9 pallets. Expected unload start time is 16
Horse SP4 is paired with trailer C 1, which has capacity 29
Horse SP4 travels from Depot to 5 to deliver 15 pallets. Expected unload start time is 7
Horse SP4 travels from 5 to DepotReturn to deliver 0 pallets. Expected unload start time is 9.781988524
Solve time: 290731</t>
  </si>
  <si>
    <t>Input:
Store 1 has 12 pallets demand and window 0-24
Store 2 has 9 pallets demand and window 14-15
Store 3 has 5 pallets demand and window 0-24
Store 4 has 9 pallets demand and window 0-24
- Trailer C 2 is incompatible with store 4
Store 5 has 6 pallets demand and window 0-24
Store 6 has 5 pallets demand and window 0-24
- Trailer C 2 is incompatible with store 6
- Trailer C 4 is incompatible with store 6
- Horse SP3 is incompatible with trailer C 1
Output:
Horse SP2 is paired with trailer C 4, which has capacity 23
Horse SP2 travels from Depot to 2 to deliver 9 pallets. Expected unload start time is 15
Horse SP2 travels from 1 to DepotReturn to deliver 0 pallets. Expected unload start time is 17.603186457
Horse SP2 travels from 2 to 4 to deliver 9 pallets. Expected unload start time is 15.944610208
Horse SP2 travels from 4 to 1 to deliver 5 pallets. Expected unload start time is 16.99512097
Horse SP3 is paired with trailer C 3, which has capacity 25
Horse SP3 travels from Depot to 5 to deliver 6 pallets. Expected unload start time is 10.476272605
Horse SP3 travels from 1 to DepotReturn to deliver 0 pallets. Expected unload start time is 14.707274099
Horse SP3 travels from 3 to 6 to deliver 5 pallets. Expected unload start time is 12.76936316
Horse SP3 travels from 5 to 3 to deliver 5 pallets. Expected unload start time is 11.201736383
Horse SP3 travels from 6 to 1 to deliver 7 pallets. Expected unload start time is 14
Solve time: 56254</t>
  </si>
  <si>
    <t>Input:
Store 1 has 0 pallets demand and window 0-24
Store 2 has 18 pallets demand and window 0-24
Store 3 has 0 pallets demand and window 10-11
Store 4 has 15 pallets demand and window 0-24
Store 5 has 8 pallets demand and window 0-24
Store 6 has 17 pallets demand and window 20-21
Output:
Horse SP1 is paired with trailer C 3, which has capacity 29
Horse SP1 travels from Depot to 4 to deliver 15 pallets. Expected unload start time is 7.982715225
Horse SP1 travels from 3 to 6 to deliver 0 pallets. Expected unload start time is 20
Horse SP1 travels from 4 to 5 to deliver 8 pallets. Expected unload start time is 10.330098705
Horse SP1 travels from 5 to 3 to deliver 0 pallets. Expected unload start time is 11
Horse SP1 travels from 6 to DepotReturn to deliver 0 pallets. Expected unload start time is 21.6295966
Horse SP2 is paired with trailer C 4, which has capacity 26
Horse SP2 travels from Depot to 3 to deliver 0 pallets. Expected unload start time is 11
Horse SP2 travels from 3 to 6 to deliver 0 pallets. Expected unload start time is 20
Horse SP2 travels from 6 to DepotReturn to deliver 0 pallets. Expected unload start time is 21.6295966
Horse SP3 is paired with trailer C 1, which has capacity 28
Horse SP3 travels from Depot to 3 to deliver 0 pallets. Expected unload start time is 11
Horse SP3 travels from 3 to 6 to deliver 17 pallets. Expected unload start time is 20
Horse SP3 travels from 6 to DepotReturn to deliver 0 pallets. Expected unload start time is 22.179864098
Horse SP4 is paired with trailer C 2, which has capacity 21
Horse SP4 travels from Depot to 3 to deliver 0 pallets. Expected unload start time is 11
Horse SP4 travels from 2 to DepotReturn to deliver 0 pallets. Expected unload start time is 24.735537461
Horse SP4 travels from 3 to 6 to deliver 0 pallets. Expected unload start time is 20
Horse SP4 travels from 6 to 2 to deliver 18 pallets. Expected unload start time is 21.100759569
Solve time: 10803</t>
  </si>
  <si>
    <t>Input:
Store 1 has 1 pallets demand and window 14-15
Store 2 has 11 pallets demand and window 0-24
Store 3 has 2 pallets demand and window 0-24
Store 4 has 2 pallets demand and window 0-24
- Horse SP4 is incompatible with store 4
Store 5 has 7 pallets demand and window 0-24
Store 6 has 2 pallets demand and window 0-24
- Horse SP3 is incompatible with trailer C 4
Output:
Horse SP3 is paired with trailer C 2, which has capacity 16
Horse SP3 travels from Depot to 1 to deliver 1 pallets. Expected unload start time is 14
Horse SP3 travels from 1 to 4 to deliver 2 pallets. Expected unload start time is 15.087490088
Horse SP3 travels from 2 to DepotReturn to deliver 0 pallets. Expected unload start time is 20.019507358
Horse SP3 travels from 3 to 2 to deliver 11 pallets. Expected unload start time is 18.047256425
Horse SP3 travels from 4 to 3 to deliver 2 pallets. Expected unload start time is 16.548143694
Horse SP4 is paired with trailer C 1, which has capacity 19
Horse SP4 travels from Depot to 6 to deliver 2 pallets. Expected unload start time is 13.907677545
Horse SP4 travels from 5 to DepotReturn to deliver 0 pallets. Expected unload start time is 15
Horse SP4 travels from 6 to 5 to deliver 7 pallets. Expected unload start time is 14.32863748
Solve time: 218446</t>
  </si>
  <si>
    <t>Input:
Store 1 has 12 pallets demand and window 0-24
- Trailer C 4 is incompatible with store 1
Store 2 has 15 pallets demand and window 23-24
Store 3 has 6 pallets demand and window 19-20
Store 4 has 3 pallets demand and window 0-24
Store 5 has 13 pallets demand and window 0-24
Store 6 has 11 pallets demand and window 0-24
- Horse SP4 is incompatible with trailer C 2
Output:
Horse SP1 is paired with trailer C 2, which has capacity 29
Horse SP1 travels from Depot to 4 to deliver 3 pallets. Expected unload start time is 18.680370208
Horse SP1 travels from 2 to DepotReturn to deliver 0 pallets. Expected unload start time is 25.372037523
Horse SP1 travels from 3 to 2 to deliver 15 pallets. Expected unload start time is 23
Horse SP1 travels from 4 to 3 to deliver 6 pallets. Expected unload start time is 20
Horse SP2 is paired with trailer C 4, which has capacity 17
Horse SP2 travels from Depot to 5 to deliver 13 pallets. Expected unload start time is 1.80366305
Horse SP2 travels from 5 to DepotReturn to deliver 0 pallets. Expected unload start time is 3.675568813
Horse SP4 is paired with trailer C 3, which has capacity 26
Horse SP4 travels from Depot to 6 to deliver 11 pallets. Expected unload start time is 3.341396908
Horse SP4 travels from 1 to DepotReturn to deliver 0 pallets. Expected unload start time is 7.998286109
Horse SP4 travels from 6 to 1 to deliver 12 pallets. Expected unload start time is 5.47781523
Solve time: 95978</t>
  </si>
  <si>
    <t>Input:
Store 1 has 4 pallets demand and window 0-24
- Trailer C 1 is incompatible with store 1
Store 2 has 5 pallets demand and window 0-24
- Trailer C 2 is incompatible with store 2
Store 3 has 8 pallets demand and window 0-24
- Trailer C 4 is incompatible with store 3
Store 4 has 8 pallets demand and window 0-24
Store 5 has 7 pallets demand and window 0-24
Store 6 has 4 pallets demand and window 16-17
- Trailer C 1 is incompatible with store 6
- Horse SP4 is incompatible with trailer C 4
Output:
Horse SP1 is paired with trailer C 3, which has capacity 16
Horse SP1 travels from Depot to 2 to deliver 5 pallets. Expected unload start time is 14.975519052
Horse SP1 travels from 1 to DepotReturn to deliver 0 pallets. Expected unload start time is 18.651748492
Horse SP1 travels from 2 to 6 to deliver 4 pallets. Expected unload start time is 16
Horse SP1 travels from 6 to 1 to deliver 4 pallets. Expected unload start time is 17.535768917
Horse SP4 is paired with trailer C 2, which has capacity 26
Horse SP4 travels from Depot to 3 to deliver 8 pallets. Expected unload start time is 11.179447485
Horse SP4 travels from 3 to 4 to deliver 8 pallets. Expected unload start time is 13.629941959
Horse SP4 travels from 4 to 5 to deliver 7 pallets. Expected unload start time is 14.653200097
Horse SP4 travels from 5 to DepotReturn to deliver 0 pallets. Expected unload start time is 16
Solve time: 27317</t>
  </si>
  <si>
    <t>Input:
Store 1 has 12 pallets demand and window 22-23
Store 2 has 0 pallets demand and window 7-8
Store 3 has 0 pallets demand and window 0-24
Store 4 has 10 pallets demand and window 0-24
Store 5 has 7 pallets demand and window 0-24
- Horse SP2 is incompatible with store 5
Store 6 has 15 pallets demand and window 0-24
Output:
Horse SP1 is paired with trailer C 3, which has capacity 21
Horse SP1 travels from Depot to 5 to deliver 7 pallets. Expected unload start time is 7
Horse SP1 travels from 5 to DepotReturn to deliver 0 pallets. Expected unload start time is 8.824209023
Horse SP3 is paired with trailer C 4, which has capacity 20
Horse SP3 travels from Depot to 6 to deliver 15 pallets. Expected unload start time is 7.402374898
Horse SP3 travels from 6 to DepotReturn to deliver 0 pallets. Expected unload start time is 9.575697939
Horse SP4 is paired with trailer C 2, which has capacity 24
Horse SP4 travels from Depot to 4 to deliver 10 pallets. Expected unload start time is 20.358307657
Horse SP4 travels from 1 to DepotReturn to deliver 0 pallets. Expected unload start time is 24.840002322
Horse SP4 travels from 4 to 1 to deliver 12 pallets. Expected unload start time is 23
Solve time: 124232</t>
  </si>
  <si>
    <t>Input:
Store 1 has 11 pallets demand and window 0-24
Store 2 has 8 pallets demand and window 7-8
Store 3 has 10 pallets demand and window 0-24
Store 4 has 9 pallets demand and window 0-24
- Horse SP1 is incompatible with store 4
Store 5 has 5 pallets demand and window 0-24
Store 6 has 13 pallets demand and window 0-24
Output:
Horse SP2 is paired with trailer C 1, which has capacity 18
Horse SP2 travels from Depot to 2 to deliver 8 pallets. Expected unload start time is 8
Horse SP2 travels from 2 to 4 to deliver 9 pallets. Expected unload start time is 9.164427132
Horse SP2 travels from 4 to DepotReturn to deliver 0 pallets. Expected unload start time is 11.46992753
Horse SP3 is paired with trailer C 3, which has capacity 18
Horse SP3 travels from Depot to 5 to deliver 5 pallets. Expected unload start time is 10.128357262
Horse SP3 travels from 5 to 6 to deliver 13 pallets. Expected unload start time is 11.069321575
Horse SP3 travels from 6 to DepotReturn to deliver 0 pallets. Expected unload start time is 13.580765542
Horse SP4 is paired with trailer C 4, which has capacity 28
Horse SP4 travels from Depot to 3 to deliver 10 pallets. Expected unload start time is 8
Horse SP4 travels from 1 to DepotReturn to deliver 0 pallets. Expected unload start time is 11.744997588
Horse SP4 travels from 3 to 1 to deliver 11 pallets. Expected unload start time is 9.429082845
Solve time: 73583</t>
  </si>
  <si>
    <t>Average Time (s)</t>
  </si>
  <si>
    <t>Min Time (s)</t>
  </si>
  <si>
    <t>Max Time (s)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</si>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</sst>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4 Customers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Graphs!$C$2:$C$5</c:f>
              <c:numCache>
                <c:formatCode>General</c:formatCode>
                <c:ptCount val="4"/>
                <c:pt idx="0">
                  <c:v>0.32119999999999999</c:v>
                </c:pt>
                <c:pt idx="1">
                  <c:v>0.68879999999999986</c:v>
                </c:pt>
                <c:pt idx="2">
                  <c:v>2.8906000000000001</c:v>
                </c:pt>
                <c:pt idx="3">
                  <c:v>56.512599999999999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3-4D53-B70E-CF1077B71FFE}"/>
            </c:ext>
          </c:extLst>
        </c:ser>
        <c:ser>
          <c:idx val="1"/>
          <c:order val="1"/>
          <c:tx>
            <c:v>5 Customers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Graphs!$C$6:$C$9</c:f>
              <c:numCache>
                <c:formatCode>General</c:formatCode>
                <c:ptCount val="4"/>
                <c:pt idx="0">
                  <c:v>0.38369999999999999</c:v>
                </c:pt>
                <c:pt idx="1">
                  <c:v>1.5642999999999998</c:v>
                </c:pt>
                <c:pt idx="2">
                  <c:v>17.033800000000003</c:v>
                </c:pt>
                <c:pt idx="3">
                  <c:v>819.2088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3-4D53-B70E-CF1077B71FFE}"/>
            </c:ext>
          </c:extLst>
        </c:ser>
        <c:ser>
          <c:idx val="2"/>
          <c:order val="2"/>
          <c:tx>
            <c:v>6 Customers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cat>
          <c:val>
            <c:numRef>
              <c:f>Graphs!$C$10:$C$13</c:f>
              <c:numCache>
                <c:formatCode>General</c:formatCode>
                <c:ptCount val="4"/>
                <c:pt idx="0">
                  <c:v>1.3837999999999997</c:v>
                </c:pt>
                <c:pt idx="1">
                  <c:v>4.6159000000000008</c:v>
                </c:pt>
                <c:pt idx="2">
                  <c:v>145.5523</c:v>
                </c:pt>
                <c:pt idx="3">
                  <c:v>15207.469499999997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3-4D53-B70E-CF1077B7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88400"/>
        <c:axId val="297081680"/>
      </c:lineChart>
      <c:catAx>
        <c:axId val="1461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 (horses and trailers)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81680"/>
        <c:crosses val="autoZero"/>
        <c:auto val="1"/>
        <c:lblAlgn val="ctr"/>
        <c:lblOffset val="100"/>
        <c:noMultiLvlLbl val="0"/>
      </c:catAx>
      <c:valAx>
        <c:axId val="29708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3104693140794225"/>
          <c:y val="9.9804564804277476E-2"/>
          <c:w val="0.12151643499436217"/>
          <c:h val="0.1578958225788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4762</xdr:rowOff>
    </xdr:from>
    <xdr:to>
      <xdr:col>20</xdr:col>
      <xdr:colOff>600074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EAE7-ED32-49DC-9272-0DED170FE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4B9-FFE6-499B-A18C-5593F488278E}">
  <dimension ref="A1:F13"/>
  <sheetViews>
    <sheetView tabSelected="1" workbookViewId="0">
      <selection activeCell="W22" sqref="W22"/>
    </sheetView>
  </sheetViews>
  <sheetFormatPr defaultRowHeight="15" x14ac:dyDescent="0.25"/>
  <cols>
    <col min="1" max="1" width="8" bestFit="1" customWidth="1"/>
    <col min="2" max="2" width="10" bestFit="1" customWidth="1"/>
    <col min="3" max="3" width="16" bestFit="1" customWidth="1"/>
    <col min="4" max="4" width="12.140625" bestFit="1" customWidth="1"/>
    <col min="5" max="5" width="12.42578125" bestFit="1" customWidth="1"/>
  </cols>
  <sheetData>
    <row r="1" spans="1:6" s="1" customFormat="1" x14ac:dyDescent="0.25">
      <c r="A1" s="1" t="s">
        <v>1</v>
      </c>
      <c r="B1" s="1" t="s">
        <v>8</v>
      </c>
      <c r="C1" s="1" t="s">
        <v>130</v>
      </c>
      <c r="D1" s="1" t="s">
        <v>131</v>
      </c>
      <c r="E1" s="1" t="s">
        <v>132</v>
      </c>
      <c r="F1" s="1" t="s">
        <v>133</v>
      </c>
    </row>
    <row r="2" spans="1:6" x14ac:dyDescent="0.25">
      <c r="A2">
        <f ca="1">OFFSET(Current!A$2, (ROWS(Graphs!A$1:A2)-2)*10,0,1,1)</f>
        <v>4</v>
      </c>
      <c r="B2">
        <f ca="1">OFFSET(Current!B$2, (ROWS(Graphs!B$1:B2)-2)*10,0,1,1)</f>
        <v>2</v>
      </c>
      <c r="C2">
        <f ca="1">AVERAGE(OFFSET(Current!$E$2, (ROWS(Graphs!C$1:C2)-2)*10,0,10,1))</f>
        <v>0.32119999999999999</v>
      </c>
      <c r="D2">
        <f ca="1">MIN(OFFSET(Current!$E$2, (ROWS(Graphs!D$1:D2)-2)*10,0,10,1))</f>
        <v>0.17899999999999999</v>
      </c>
      <c r="E2">
        <f ca="1">MAX(OFFSET(Current!$E$2, (ROWS(Graphs!E$1:E2)-2)*10,0,10,1))</f>
        <v>0.51700000000000002</v>
      </c>
      <c r="F2">
        <f ca="1">_xlfn.STDEV.S(OFFSET(Current!$E$2, (ROWS(Graphs!F$1:F2)-2)*10,0,10,1))</f>
        <v>0.10386187408712069</v>
      </c>
    </row>
    <row r="3" spans="1:6" x14ac:dyDescent="0.25">
      <c r="A3">
        <f ca="1">OFFSET(Current!A$2, (ROWS(Graphs!A$1:A3)-2)*10,0,1,1)</f>
        <v>4</v>
      </c>
      <c r="B3">
        <f ca="1">OFFSET(Current!B$2, (ROWS(Graphs!B$1:B3)-2)*10,0,1,1)</f>
        <v>3</v>
      </c>
      <c r="C3">
        <f ca="1">AVERAGE(OFFSET(Current!$E$2, (ROWS(Graphs!C$1:C3)-2)*10,0,10,1))</f>
        <v>0.68879999999999986</v>
      </c>
      <c r="D3">
        <f ca="1">MIN(OFFSET(Current!$E$2, (ROWS(Graphs!D$1:D3)-2)*10,0,10,1))</f>
        <v>0.3</v>
      </c>
      <c r="E3">
        <f ca="1">MAX(OFFSET(Current!$E$2, (ROWS(Graphs!E$1:E3)-2)*10,0,10,1))</f>
        <v>1.0309999999999999</v>
      </c>
      <c r="F3">
        <f ca="1">_xlfn.STDEV.S(OFFSET(Current!$E$2, (ROWS(Graphs!F$1:F3)-2)*10,0,10,1))</f>
        <v>0.2459240171724234</v>
      </c>
    </row>
    <row r="4" spans="1:6" x14ac:dyDescent="0.25">
      <c r="A4">
        <f ca="1">OFFSET(Current!A$2, (ROWS(Graphs!A$1:A4)-2)*10,0,1,1)</f>
        <v>4</v>
      </c>
      <c r="B4">
        <f ca="1">OFFSET(Current!B$2, (ROWS(Graphs!B$1:B4)-2)*10,0,1,1)</f>
        <v>4</v>
      </c>
      <c r="C4">
        <f ca="1">AVERAGE(OFFSET(Current!$E$2, (ROWS(Graphs!C$1:C4)-2)*10,0,10,1))</f>
        <v>2.8906000000000001</v>
      </c>
      <c r="D4">
        <f ca="1">MIN(OFFSET(Current!$E$2, (ROWS(Graphs!D$1:D4)-2)*10,0,10,1))</f>
        <v>0.46800000000000003</v>
      </c>
      <c r="E4">
        <f ca="1">MAX(OFFSET(Current!$E$2, (ROWS(Graphs!E$1:E4)-2)*10,0,10,1))</f>
        <v>9.8829999999999991</v>
      </c>
      <c r="F4">
        <f ca="1">_xlfn.STDEV.S(OFFSET(Current!$E$2, (ROWS(Graphs!F$1:F4)-2)*10,0,10,1))</f>
        <v>2.8222239536302647</v>
      </c>
    </row>
    <row r="5" spans="1:6" x14ac:dyDescent="0.25">
      <c r="A5">
        <f ca="1">OFFSET(Current!A$2, (ROWS(Graphs!A$1:A5)-2)*10,0,1,1)</f>
        <v>4</v>
      </c>
      <c r="B5">
        <f ca="1">OFFSET(Current!B$2, (ROWS(Graphs!B$1:B5)-2)*10,0,1,1)</f>
        <v>5</v>
      </c>
      <c r="C5">
        <f ca="1">AVERAGE(OFFSET(Current!$E$2, (ROWS(Graphs!C$1:C5)-2)*10,0,10,1))</f>
        <v>56.512599999999999</v>
      </c>
      <c r="D5">
        <f ca="1">MIN(OFFSET(Current!$E$2, (ROWS(Graphs!D$1:D5)-2)*10,0,10,1))</f>
        <v>2.1549999999999998</v>
      </c>
      <c r="E5">
        <f ca="1">MAX(OFFSET(Current!$E$2, (ROWS(Graphs!E$1:E5)-2)*10,0,10,1))</f>
        <v>217.23500000000001</v>
      </c>
      <c r="F5">
        <f ca="1">_xlfn.STDEV.S(OFFSET(Current!$E$2, (ROWS(Graphs!F$1:F5)-2)*10,0,10,1))</f>
        <v>73.399167588679859</v>
      </c>
    </row>
    <row r="6" spans="1:6" x14ac:dyDescent="0.25">
      <c r="A6">
        <f ca="1">OFFSET(Current!A$2, (ROWS(Graphs!A$1:A6)-2)*10,0,1,1)</f>
        <v>5</v>
      </c>
      <c r="B6">
        <f ca="1">OFFSET(Current!B$2, (ROWS(Graphs!B$1:B6)-2)*10,0,1,1)</f>
        <v>2</v>
      </c>
      <c r="C6">
        <f ca="1">AVERAGE(OFFSET(Current!$E$2, (ROWS(Graphs!C$1:C6)-2)*10,0,10,1))</f>
        <v>0.38369999999999999</v>
      </c>
      <c r="D6">
        <f ca="1">MIN(OFFSET(Current!$E$2, (ROWS(Graphs!D$1:D6)-2)*10,0,10,1))</f>
        <v>0.219</v>
      </c>
      <c r="E6">
        <f ca="1">MAX(OFFSET(Current!$E$2, (ROWS(Graphs!E$1:E6)-2)*10,0,10,1))</f>
        <v>0.749</v>
      </c>
      <c r="F6">
        <f ca="1">_xlfn.STDEV.S(OFFSET(Current!$E$2, (ROWS(Graphs!F$1:F6)-2)*10,0,10,1))</f>
        <v>0.17643635931657869</v>
      </c>
    </row>
    <row r="7" spans="1:6" x14ac:dyDescent="0.25">
      <c r="A7">
        <f ca="1">OFFSET(Current!A$2, (ROWS(Graphs!A$1:A7)-2)*10,0,1,1)</f>
        <v>5</v>
      </c>
      <c r="B7">
        <f ca="1">OFFSET(Current!B$2, (ROWS(Graphs!B$1:B7)-2)*10,0,1,1)</f>
        <v>3</v>
      </c>
      <c r="C7">
        <f ca="1">AVERAGE(OFFSET(Current!$E$2, (ROWS(Graphs!C$1:C7)-2)*10,0,10,1))</f>
        <v>1.5642999999999998</v>
      </c>
      <c r="D7">
        <f ca="1">MIN(OFFSET(Current!$E$2, (ROWS(Graphs!D$1:D7)-2)*10,0,10,1))</f>
        <v>0.35299999999999998</v>
      </c>
      <c r="E7">
        <f ca="1">MAX(OFFSET(Current!$E$2, (ROWS(Graphs!E$1:E7)-2)*10,0,10,1))</f>
        <v>3.1040000000000001</v>
      </c>
      <c r="F7">
        <f ca="1">_xlfn.STDEV.S(OFFSET(Current!$E$2, (ROWS(Graphs!F$1:F7)-2)*10,0,10,1))</f>
        <v>0.9552359859683307</v>
      </c>
    </row>
    <row r="8" spans="1:6" x14ac:dyDescent="0.25">
      <c r="A8">
        <f ca="1">OFFSET(Current!A$2, (ROWS(Graphs!A$1:A8)-2)*10,0,1,1)</f>
        <v>5</v>
      </c>
      <c r="B8">
        <f ca="1">OFFSET(Current!B$2, (ROWS(Graphs!B$1:B8)-2)*10,0,1,1)</f>
        <v>4</v>
      </c>
      <c r="C8">
        <f ca="1">AVERAGE(OFFSET(Current!$E$2, (ROWS(Graphs!C$1:C8)-2)*10,0,10,1))</f>
        <v>17.033800000000003</v>
      </c>
      <c r="D8">
        <f ca="1">MIN(OFFSET(Current!$E$2, (ROWS(Graphs!D$1:D8)-2)*10,0,10,1))</f>
        <v>3.6389999999999998</v>
      </c>
      <c r="E8">
        <f ca="1">MAX(OFFSET(Current!$E$2, (ROWS(Graphs!E$1:E8)-2)*10,0,10,1))</f>
        <v>68.585999999999999</v>
      </c>
      <c r="F8">
        <f ca="1">_xlfn.STDEV.S(OFFSET(Current!$E$2, (ROWS(Graphs!F$1:F8)-2)*10,0,10,1))</f>
        <v>19.780866511747039</v>
      </c>
    </row>
    <row r="9" spans="1:6" x14ac:dyDescent="0.25">
      <c r="A9">
        <f ca="1">OFFSET(Current!A$2, (ROWS(Graphs!A$1:A9)-2)*10,0,1,1)</f>
        <v>5</v>
      </c>
      <c r="B9">
        <f ca="1">OFFSET(Current!B$2, (ROWS(Graphs!B$1:B9)-2)*10,0,1,1)</f>
        <v>5</v>
      </c>
      <c r="C9">
        <f ca="1">AVERAGE(OFFSET(Current!$E$2, (ROWS(Graphs!C$1:C9)-2)*10,0,10,1))</f>
        <v>819.2088</v>
      </c>
      <c r="D9">
        <f ca="1">MIN(OFFSET(Current!$E$2, (ROWS(Graphs!D$1:D9)-2)*10,0,10,1))</f>
        <v>14.64</v>
      </c>
      <c r="E9">
        <f ca="1">MAX(OFFSET(Current!$E$2, (ROWS(Graphs!E$1:E9)-2)*10,0,10,1))</f>
        <v>4539.6779999999999</v>
      </c>
      <c r="F9">
        <f ca="1">_xlfn.STDEV.S(OFFSET(Current!$E$2, (ROWS(Graphs!F$1:F9)-2)*10,0,10,1))</f>
        <v>1597.5708547074976</v>
      </c>
    </row>
    <row r="10" spans="1:6" x14ac:dyDescent="0.25">
      <c r="A10">
        <f ca="1">OFFSET(Current!A$2, (ROWS(Graphs!A$1:A10)-2)*10,0,1,1)</f>
        <v>6</v>
      </c>
      <c r="B10">
        <f ca="1">OFFSET(Current!B$2, (ROWS(Graphs!B$1:B10)-2)*10,0,1,1)</f>
        <v>2</v>
      </c>
      <c r="C10">
        <f ca="1">AVERAGE(OFFSET(Current!$E$2, (ROWS(Graphs!C$1:C10)-2)*10,0,10,1))</f>
        <v>1.3837999999999997</v>
      </c>
      <c r="D10">
        <f ca="1">MIN(OFFSET(Current!$E$2, (ROWS(Graphs!D$1:D10)-2)*10,0,10,1))</f>
        <v>0.44700000000000001</v>
      </c>
      <c r="E10">
        <f ca="1">MAX(OFFSET(Current!$E$2, (ROWS(Graphs!E$1:E10)-2)*10,0,10,1))</f>
        <v>2.915</v>
      </c>
      <c r="F10">
        <f ca="1">_xlfn.STDEV.S(OFFSET(Current!$E$2, (ROWS(Graphs!F$1:F10)-2)*10,0,10,1))</f>
        <v>0.92913685153958347</v>
      </c>
    </row>
    <row r="11" spans="1:6" x14ac:dyDescent="0.25">
      <c r="A11">
        <f ca="1">OFFSET(Current!A$2, (ROWS(Graphs!A$1:A11)-2)*10,0,1,1)</f>
        <v>6</v>
      </c>
      <c r="B11">
        <f ca="1">OFFSET(Current!B$2, (ROWS(Graphs!B$1:B11)-2)*10,0,1,1)</f>
        <v>3</v>
      </c>
      <c r="C11">
        <f ca="1">AVERAGE(OFFSET(Current!$E$2, (ROWS(Graphs!C$1:C11)-2)*10,0,10,1))</f>
        <v>4.6159000000000008</v>
      </c>
      <c r="D11">
        <f ca="1">MIN(OFFSET(Current!$E$2, (ROWS(Graphs!D$1:D11)-2)*10,0,10,1))</f>
        <v>1.2110000000000001</v>
      </c>
      <c r="E11">
        <f ca="1">MAX(OFFSET(Current!$E$2, (ROWS(Graphs!E$1:E11)-2)*10,0,10,1))</f>
        <v>13.888999999999999</v>
      </c>
      <c r="F11">
        <f ca="1">_xlfn.STDEV.S(OFFSET(Current!$E$2, (ROWS(Graphs!F$1:F11)-2)*10,0,10,1))</f>
        <v>4.2972821501243983</v>
      </c>
    </row>
    <row r="12" spans="1:6" x14ac:dyDescent="0.25">
      <c r="A12">
        <f ca="1">OFFSET(Current!A$2, (ROWS(Graphs!A$1:A12)-2)*10,0,1,1)</f>
        <v>6</v>
      </c>
      <c r="B12">
        <f ca="1">OFFSET(Current!B$2, (ROWS(Graphs!B$1:B12)-2)*10,0,1,1)</f>
        <v>4</v>
      </c>
      <c r="C12">
        <f ca="1">AVERAGE(OFFSET(Current!$E$2, (ROWS(Graphs!C$1:C12)-2)*10,0,10,1))</f>
        <v>145.5523</v>
      </c>
      <c r="D12">
        <f ca="1">MIN(OFFSET(Current!$E$2, (ROWS(Graphs!D$1:D12)-2)*10,0,10,1))</f>
        <v>10.803000000000001</v>
      </c>
      <c r="E12">
        <f ca="1">MAX(OFFSET(Current!$E$2, (ROWS(Graphs!E$1:E12)-2)*10,0,10,1))</f>
        <v>544.26300000000003</v>
      </c>
      <c r="F12">
        <f ca="1">_xlfn.STDEV.S(OFFSET(Current!$E$2, (ROWS(Graphs!F$1:F12)-2)*10,0,10,1))</f>
        <v>166.96359455485432</v>
      </c>
    </row>
    <row r="13" spans="1:6" x14ac:dyDescent="0.25">
      <c r="A13">
        <f ca="1">OFFSET(Current!A$2, (ROWS(Graphs!A$1:A13)-2)*10,0,1,1)</f>
        <v>6</v>
      </c>
      <c r="B13">
        <f ca="1">OFFSET(Current!B$2, (ROWS(Graphs!B$1:B13)-2)*10,0,1,1)</f>
        <v>5</v>
      </c>
      <c r="C13">
        <f ca="1">AVERAGE(OFFSET(Current!$E$2, (ROWS(Graphs!C$1:C13)-2)*10,0,10,1))</f>
        <v>15207.469499999997</v>
      </c>
      <c r="D13">
        <f ca="1">MIN(OFFSET(Current!$E$2, (ROWS(Graphs!D$1:D13)-2)*10,0,10,1))</f>
        <v>46.542999999999999</v>
      </c>
      <c r="E13">
        <f ca="1">MAX(OFFSET(Current!$E$2, (ROWS(Graphs!E$1:E13)-2)*10,0,10,1))</f>
        <v>46306.673999999999</v>
      </c>
      <c r="F13">
        <f ca="1">_xlfn.STDEV.S(OFFSET(Current!$E$2, (ROWS(Graphs!F$1:F13)-2)*10,0,10,1))</f>
        <v>18751.022335427821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7324-ACF0-437E-8BA4-5422B4C39387}">
  <dimension ref="A1:I550"/>
  <sheetViews>
    <sheetView workbookViewId="0">
      <selection activeCell="B38" sqref="B38"/>
    </sheetView>
  </sheetViews>
  <sheetFormatPr defaultRowHeight="15" x14ac:dyDescent="0.25"/>
  <cols>
    <col min="1" max="1" width="8" bestFit="1" customWidth="1"/>
    <col min="2" max="2" width="10" bestFit="1" customWidth="1"/>
    <col min="3" max="3" width="5.85546875" bestFit="1" customWidth="1"/>
    <col min="4" max="4" width="15.28515625" bestFit="1" customWidth="1"/>
    <col min="5" max="5" width="13.28515625" bestFit="1" customWidth="1"/>
    <col min="6" max="6" width="14.140625" bestFit="1" customWidth="1"/>
    <col min="7" max="7" width="13.5703125" bestFit="1" customWidth="1"/>
    <col min="8" max="8" width="177.28515625" style="3" customWidth="1"/>
    <col min="9" max="9" width="9.140625" style="3"/>
  </cols>
  <sheetData>
    <row r="1" spans="1:9" x14ac:dyDescent="0.25">
      <c r="A1" s="1" t="s">
        <v>1</v>
      </c>
      <c r="B1" s="1" t="s">
        <v>8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7</v>
      </c>
      <c r="H1" s="2" t="s">
        <v>9</v>
      </c>
    </row>
    <row r="2" spans="1:9" x14ac:dyDescent="0.25">
      <c r="A2">
        <v>4</v>
      </c>
      <c r="B2">
        <v>2</v>
      </c>
      <c r="C2">
        <v>1</v>
      </c>
      <c r="D2">
        <v>517</v>
      </c>
      <c r="E2">
        <f>D2/1000</f>
        <v>0.51700000000000002</v>
      </c>
      <c r="F2">
        <f>E2/60</f>
        <v>8.6166666666666666E-3</v>
      </c>
      <c r="G2">
        <f>F2/60</f>
        <v>1.4361111111111112E-4</v>
      </c>
      <c r="H2" s="4" t="s">
        <v>10</v>
      </c>
      <c r="I2" s="5"/>
    </row>
    <row r="3" spans="1:9" x14ac:dyDescent="0.25">
      <c r="A3">
        <v>4</v>
      </c>
      <c r="B3">
        <v>2</v>
      </c>
      <c r="C3">
        <v>2</v>
      </c>
      <c r="D3">
        <v>362</v>
      </c>
      <c r="E3">
        <f t="shared" ref="E3:E66" si="0">D3/1000</f>
        <v>0.36199999999999999</v>
      </c>
      <c r="F3">
        <f t="shared" ref="F3:G3" si="1">E3/60</f>
        <v>6.0333333333333333E-3</v>
      </c>
      <c r="G3">
        <f t="shared" si="1"/>
        <v>1.0055555555555555E-4</v>
      </c>
      <c r="H3" s="4" t="s">
        <v>11</v>
      </c>
      <c r="I3" s="5"/>
    </row>
    <row r="4" spans="1:9" x14ac:dyDescent="0.25">
      <c r="A4">
        <v>4</v>
      </c>
      <c r="B4">
        <v>2</v>
      </c>
      <c r="C4">
        <v>3</v>
      </c>
      <c r="D4">
        <v>466</v>
      </c>
      <c r="E4">
        <f t="shared" si="0"/>
        <v>0.46600000000000003</v>
      </c>
      <c r="F4">
        <f t="shared" ref="F4:G4" si="2">E4/60</f>
        <v>7.7666666666666674E-3</v>
      </c>
      <c r="G4">
        <f t="shared" si="2"/>
        <v>1.2944444444444445E-4</v>
      </c>
      <c r="H4" s="4" t="s">
        <v>12</v>
      </c>
      <c r="I4" s="5"/>
    </row>
    <row r="5" spans="1:9" x14ac:dyDescent="0.25">
      <c r="A5">
        <v>4</v>
      </c>
      <c r="B5">
        <v>2</v>
      </c>
      <c r="C5">
        <v>4</v>
      </c>
      <c r="D5">
        <v>274</v>
      </c>
      <c r="E5">
        <f t="shared" si="0"/>
        <v>0.27400000000000002</v>
      </c>
      <c r="F5">
        <f t="shared" ref="F5:G5" si="3">E5/60</f>
        <v>4.5666666666666668E-3</v>
      </c>
      <c r="G5">
        <f t="shared" si="3"/>
        <v>7.611111111111112E-5</v>
      </c>
      <c r="H5" s="4" t="s">
        <v>13</v>
      </c>
      <c r="I5" s="5"/>
    </row>
    <row r="6" spans="1:9" x14ac:dyDescent="0.25">
      <c r="A6">
        <v>4</v>
      </c>
      <c r="B6">
        <v>2</v>
      </c>
      <c r="C6">
        <v>5</v>
      </c>
      <c r="D6">
        <v>264</v>
      </c>
      <c r="E6">
        <f t="shared" si="0"/>
        <v>0.26400000000000001</v>
      </c>
      <c r="F6">
        <f t="shared" ref="F6:G6" si="4">E6/60</f>
        <v>4.4000000000000003E-3</v>
      </c>
      <c r="G6">
        <f t="shared" si="4"/>
        <v>7.3333333333333331E-5</v>
      </c>
      <c r="H6" s="4" t="s">
        <v>14</v>
      </c>
      <c r="I6" s="5"/>
    </row>
    <row r="7" spans="1:9" x14ac:dyDescent="0.25">
      <c r="A7">
        <v>4</v>
      </c>
      <c r="B7">
        <v>2</v>
      </c>
      <c r="C7">
        <v>6</v>
      </c>
      <c r="D7">
        <v>336</v>
      </c>
      <c r="E7">
        <f t="shared" si="0"/>
        <v>0.33600000000000002</v>
      </c>
      <c r="F7">
        <f t="shared" ref="F7:G7" si="5">E7/60</f>
        <v>5.5999999999999999E-3</v>
      </c>
      <c r="G7">
        <f t="shared" si="5"/>
        <v>9.333333333333333E-5</v>
      </c>
      <c r="H7" s="4" t="s">
        <v>15</v>
      </c>
      <c r="I7" s="5"/>
    </row>
    <row r="8" spans="1:9" x14ac:dyDescent="0.25">
      <c r="A8">
        <v>4</v>
      </c>
      <c r="B8">
        <v>2</v>
      </c>
      <c r="C8">
        <v>7</v>
      </c>
      <c r="D8">
        <v>313</v>
      </c>
      <c r="E8">
        <f t="shared" si="0"/>
        <v>0.313</v>
      </c>
      <c r="F8">
        <f t="shared" ref="F8:G8" si="6">E8/60</f>
        <v>5.2166666666666663E-3</v>
      </c>
      <c r="G8">
        <f t="shared" si="6"/>
        <v>8.6944444444444436E-5</v>
      </c>
      <c r="H8" s="4" t="s">
        <v>16</v>
      </c>
      <c r="I8" s="5"/>
    </row>
    <row r="9" spans="1:9" x14ac:dyDescent="0.25">
      <c r="A9">
        <v>4</v>
      </c>
      <c r="B9">
        <v>2</v>
      </c>
      <c r="C9">
        <v>8</v>
      </c>
      <c r="D9">
        <v>243</v>
      </c>
      <c r="E9">
        <f t="shared" si="0"/>
        <v>0.24299999999999999</v>
      </c>
      <c r="F9">
        <f t="shared" ref="F9:G9" si="7">E9/60</f>
        <v>4.0499999999999998E-3</v>
      </c>
      <c r="G9">
        <f t="shared" si="7"/>
        <v>6.7500000000000001E-5</v>
      </c>
      <c r="H9" s="4" t="s">
        <v>17</v>
      </c>
      <c r="I9" s="5"/>
    </row>
    <row r="10" spans="1:9" x14ac:dyDescent="0.25">
      <c r="A10">
        <v>4</v>
      </c>
      <c r="B10">
        <v>2</v>
      </c>
      <c r="C10">
        <v>9</v>
      </c>
      <c r="D10">
        <v>179</v>
      </c>
      <c r="E10">
        <f t="shared" si="0"/>
        <v>0.17899999999999999</v>
      </c>
      <c r="F10">
        <f t="shared" ref="F10:G10" si="8">E10/60</f>
        <v>2.9833333333333331E-3</v>
      </c>
      <c r="G10">
        <f t="shared" si="8"/>
        <v>4.9722222222222221E-5</v>
      </c>
      <c r="H10" s="4" t="s">
        <v>18</v>
      </c>
      <c r="I10" s="5"/>
    </row>
    <row r="11" spans="1:9" x14ac:dyDescent="0.25">
      <c r="A11">
        <v>4</v>
      </c>
      <c r="B11">
        <v>2</v>
      </c>
      <c r="C11">
        <v>10</v>
      </c>
      <c r="D11">
        <v>258</v>
      </c>
      <c r="E11">
        <f t="shared" si="0"/>
        <v>0.25800000000000001</v>
      </c>
      <c r="F11">
        <f t="shared" ref="F11:G11" si="9">E11/60</f>
        <v>4.3E-3</v>
      </c>
      <c r="G11">
        <f t="shared" si="9"/>
        <v>7.1666666666666669E-5</v>
      </c>
      <c r="H11" s="4" t="s">
        <v>19</v>
      </c>
      <c r="I11" s="5"/>
    </row>
    <row r="12" spans="1:9" x14ac:dyDescent="0.25">
      <c r="A12">
        <v>4</v>
      </c>
      <c r="B12">
        <v>3</v>
      </c>
      <c r="C12">
        <v>1</v>
      </c>
      <c r="D12">
        <v>839</v>
      </c>
      <c r="E12">
        <f t="shared" si="0"/>
        <v>0.83899999999999997</v>
      </c>
      <c r="F12">
        <f t="shared" ref="F12:G12" si="10">E12/60</f>
        <v>1.3983333333333332E-2</v>
      </c>
      <c r="G12">
        <f t="shared" si="10"/>
        <v>2.3305555555555552E-4</v>
      </c>
      <c r="H12" s="4" t="s">
        <v>20</v>
      </c>
      <c r="I12" s="5"/>
    </row>
    <row r="13" spans="1:9" x14ac:dyDescent="0.25">
      <c r="A13">
        <v>4</v>
      </c>
      <c r="B13">
        <v>3</v>
      </c>
      <c r="C13">
        <v>2</v>
      </c>
      <c r="D13">
        <v>945</v>
      </c>
      <c r="E13">
        <f t="shared" si="0"/>
        <v>0.94499999999999995</v>
      </c>
      <c r="F13">
        <f t="shared" ref="F13:G13" si="11">E13/60</f>
        <v>1.575E-2</v>
      </c>
      <c r="G13">
        <f t="shared" si="11"/>
        <v>2.6249999999999998E-4</v>
      </c>
      <c r="H13" s="4" t="s">
        <v>21</v>
      </c>
      <c r="I13" s="5"/>
    </row>
    <row r="14" spans="1:9" x14ac:dyDescent="0.25">
      <c r="A14">
        <v>4</v>
      </c>
      <c r="B14">
        <v>3</v>
      </c>
      <c r="C14">
        <v>3</v>
      </c>
      <c r="D14">
        <v>300</v>
      </c>
      <c r="E14">
        <f t="shared" si="0"/>
        <v>0.3</v>
      </c>
      <c r="F14">
        <f t="shared" ref="F14:G14" si="12">E14/60</f>
        <v>5.0000000000000001E-3</v>
      </c>
      <c r="G14">
        <f t="shared" si="12"/>
        <v>8.3333333333333331E-5</v>
      </c>
      <c r="H14" s="4" t="s">
        <v>22</v>
      </c>
      <c r="I14" s="5"/>
    </row>
    <row r="15" spans="1:9" x14ac:dyDescent="0.25">
      <c r="A15">
        <v>4</v>
      </c>
      <c r="B15">
        <v>3</v>
      </c>
      <c r="C15">
        <v>4</v>
      </c>
      <c r="D15">
        <v>550</v>
      </c>
      <c r="E15">
        <f t="shared" si="0"/>
        <v>0.55000000000000004</v>
      </c>
      <c r="F15">
        <f t="shared" ref="F15:G15" si="13">E15/60</f>
        <v>9.1666666666666667E-3</v>
      </c>
      <c r="G15">
        <f t="shared" si="13"/>
        <v>1.5277777777777777E-4</v>
      </c>
      <c r="H15" s="4" t="s">
        <v>23</v>
      </c>
      <c r="I15" s="5"/>
    </row>
    <row r="16" spans="1:9" x14ac:dyDescent="0.25">
      <c r="A16">
        <v>4</v>
      </c>
      <c r="B16">
        <v>3</v>
      </c>
      <c r="C16">
        <v>5</v>
      </c>
      <c r="D16">
        <v>703</v>
      </c>
      <c r="E16">
        <f t="shared" si="0"/>
        <v>0.70299999999999996</v>
      </c>
      <c r="F16">
        <f t="shared" ref="F16:G16" si="14">E16/60</f>
        <v>1.1716666666666665E-2</v>
      </c>
      <c r="G16">
        <f t="shared" si="14"/>
        <v>1.9527777777777775E-4</v>
      </c>
      <c r="H16" s="4" t="s">
        <v>24</v>
      </c>
      <c r="I16" s="5"/>
    </row>
    <row r="17" spans="1:9" x14ac:dyDescent="0.25">
      <c r="A17">
        <v>4</v>
      </c>
      <c r="B17">
        <v>3</v>
      </c>
      <c r="C17">
        <v>6</v>
      </c>
      <c r="D17">
        <v>644</v>
      </c>
      <c r="E17">
        <f t="shared" si="0"/>
        <v>0.64400000000000002</v>
      </c>
      <c r="F17">
        <f t="shared" ref="F17:G17" si="15">E17/60</f>
        <v>1.0733333333333334E-2</v>
      </c>
      <c r="G17">
        <f t="shared" si="15"/>
        <v>1.7888888888888891E-4</v>
      </c>
      <c r="H17" s="4" t="s">
        <v>25</v>
      </c>
      <c r="I17" s="5"/>
    </row>
    <row r="18" spans="1:9" x14ac:dyDescent="0.25">
      <c r="A18">
        <v>4</v>
      </c>
      <c r="B18">
        <v>3</v>
      </c>
      <c r="C18">
        <v>7</v>
      </c>
      <c r="D18">
        <v>917</v>
      </c>
      <c r="E18">
        <f t="shared" si="0"/>
        <v>0.91700000000000004</v>
      </c>
      <c r="F18">
        <f t="shared" ref="F18:G18" si="16">E18/60</f>
        <v>1.5283333333333335E-2</v>
      </c>
      <c r="G18">
        <f t="shared" si="16"/>
        <v>2.5472222222222226E-4</v>
      </c>
      <c r="H18" s="4" t="s">
        <v>26</v>
      </c>
      <c r="I18" s="5"/>
    </row>
    <row r="19" spans="1:9" x14ac:dyDescent="0.25">
      <c r="A19">
        <v>4</v>
      </c>
      <c r="B19">
        <v>3</v>
      </c>
      <c r="C19">
        <v>8</v>
      </c>
      <c r="D19">
        <v>364</v>
      </c>
      <c r="E19">
        <f t="shared" si="0"/>
        <v>0.36399999999999999</v>
      </c>
      <c r="F19">
        <f t="shared" ref="F19:G19" si="17">E19/60</f>
        <v>6.0666666666666664E-3</v>
      </c>
      <c r="G19">
        <f t="shared" si="17"/>
        <v>1.011111111111111E-4</v>
      </c>
      <c r="H19" s="4" t="s">
        <v>27</v>
      </c>
      <c r="I19" s="5"/>
    </row>
    <row r="20" spans="1:9" x14ac:dyDescent="0.25">
      <c r="A20">
        <v>4</v>
      </c>
      <c r="B20">
        <v>3</v>
      </c>
      <c r="C20">
        <v>9</v>
      </c>
      <c r="D20">
        <v>595</v>
      </c>
      <c r="E20">
        <f t="shared" si="0"/>
        <v>0.59499999999999997</v>
      </c>
      <c r="F20">
        <f t="shared" ref="F20:G20" si="18">E20/60</f>
        <v>9.9166666666666656E-3</v>
      </c>
      <c r="G20">
        <f t="shared" si="18"/>
        <v>1.6527777777777775E-4</v>
      </c>
      <c r="H20" s="4" t="s">
        <v>28</v>
      </c>
      <c r="I20" s="5"/>
    </row>
    <row r="21" spans="1:9" x14ac:dyDescent="0.25">
      <c r="A21">
        <v>4</v>
      </c>
      <c r="B21">
        <v>3</v>
      </c>
      <c r="C21">
        <v>10</v>
      </c>
      <c r="D21">
        <v>1031</v>
      </c>
      <c r="E21">
        <f t="shared" si="0"/>
        <v>1.0309999999999999</v>
      </c>
      <c r="F21">
        <f t="shared" ref="F21:G21" si="19">E21/60</f>
        <v>1.7183333333333332E-2</v>
      </c>
      <c r="G21">
        <f t="shared" si="19"/>
        <v>2.8638888888888887E-4</v>
      </c>
      <c r="H21" s="4" t="s">
        <v>29</v>
      </c>
      <c r="I21" s="5"/>
    </row>
    <row r="22" spans="1:9" x14ac:dyDescent="0.25">
      <c r="A22">
        <v>4</v>
      </c>
      <c r="B22">
        <v>4</v>
      </c>
      <c r="C22">
        <v>1</v>
      </c>
      <c r="D22">
        <v>3128</v>
      </c>
      <c r="E22">
        <f t="shared" si="0"/>
        <v>3.1280000000000001</v>
      </c>
      <c r="F22">
        <f t="shared" ref="F22:G22" si="20">E22/60</f>
        <v>5.2133333333333337E-2</v>
      </c>
      <c r="G22">
        <f t="shared" si="20"/>
        <v>8.6888888888888899E-4</v>
      </c>
      <c r="H22" s="4" t="s">
        <v>30</v>
      </c>
      <c r="I22" s="5"/>
    </row>
    <row r="23" spans="1:9" x14ac:dyDescent="0.25">
      <c r="A23">
        <v>4</v>
      </c>
      <c r="B23">
        <v>4</v>
      </c>
      <c r="C23">
        <v>2</v>
      </c>
      <c r="D23">
        <v>1956</v>
      </c>
      <c r="E23">
        <f t="shared" si="0"/>
        <v>1.956</v>
      </c>
      <c r="F23">
        <f t="shared" ref="F23:G23" si="21">E23/60</f>
        <v>3.2599999999999997E-2</v>
      </c>
      <c r="G23">
        <f t="shared" si="21"/>
        <v>5.4333333333333328E-4</v>
      </c>
      <c r="H23" s="4" t="s">
        <v>31</v>
      </c>
      <c r="I23" s="5"/>
    </row>
    <row r="24" spans="1:9" x14ac:dyDescent="0.25">
      <c r="A24">
        <v>4</v>
      </c>
      <c r="B24">
        <v>4</v>
      </c>
      <c r="C24">
        <v>3</v>
      </c>
      <c r="D24">
        <v>468</v>
      </c>
      <c r="E24">
        <f t="shared" si="0"/>
        <v>0.46800000000000003</v>
      </c>
      <c r="F24">
        <f t="shared" ref="F24:G24" si="22">E24/60</f>
        <v>7.8000000000000005E-3</v>
      </c>
      <c r="G24">
        <f t="shared" si="22"/>
        <v>1.3000000000000002E-4</v>
      </c>
      <c r="H24" s="4" t="s">
        <v>32</v>
      </c>
      <c r="I24" s="5"/>
    </row>
    <row r="25" spans="1:9" x14ac:dyDescent="0.25">
      <c r="A25">
        <v>4</v>
      </c>
      <c r="B25">
        <v>4</v>
      </c>
      <c r="C25">
        <v>4</v>
      </c>
      <c r="D25">
        <v>527</v>
      </c>
      <c r="E25">
        <f t="shared" si="0"/>
        <v>0.52700000000000002</v>
      </c>
      <c r="F25">
        <f t="shared" ref="F25:G25" si="23">E25/60</f>
        <v>8.783333333333334E-3</v>
      </c>
      <c r="G25">
        <f t="shared" si="23"/>
        <v>1.4638888888888891E-4</v>
      </c>
      <c r="H25" s="4" t="s">
        <v>33</v>
      </c>
      <c r="I25" s="5"/>
    </row>
    <row r="26" spans="1:9" x14ac:dyDescent="0.25">
      <c r="A26">
        <v>4</v>
      </c>
      <c r="B26">
        <v>4</v>
      </c>
      <c r="C26">
        <v>5</v>
      </c>
      <c r="D26">
        <v>2253</v>
      </c>
      <c r="E26">
        <f t="shared" si="0"/>
        <v>2.2530000000000001</v>
      </c>
      <c r="F26">
        <f t="shared" ref="F26:G26" si="24">E26/60</f>
        <v>3.755E-2</v>
      </c>
      <c r="G26">
        <f t="shared" si="24"/>
        <v>6.2583333333333338E-4</v>
      </c>
      <c r="H26" s="4" t="s">
        <v>34</v>
      </c>
      <c r="I26" s="5"/>
    </row>
    <row r="27" spans="1:9" x14ac:dyDescent="0.25">
      <c r="A27">
        <v>4</v>
      </c>
      <c r="B27">
        <v>4</v>
      </c>
      <c r="C27">
        <v>6</v>
      </c>
      <c r="D27">
        <v>3297</v>
      </c>
      <c r="E27">
        <f t="shared" si="0"/>
        <v>3.2970000000000002</v>
      </c>
      <c r="F27">
        <f t="shared" ref="F27:G27" si="25">E27/60</f>
        <v>5.4950000000000006E-2</v>
      </c>
      <c r="G27">
        <f t="shared" si="25"/>
        <v>9.1583333333333339E-4</v>
      </c>
      <c r="H27" s="4" t="s">
        <v>35</v>
      </c>
      <c r="I27" s="5"/>
    </row>
    <row r="28" spans="1:9" x14ac:dyDescent="0.25">
      <c r="A28">
        <v>4</v>
      </c>
      <c r="B28">
        <v>4</v>
      </c>
      <c r="C28">
        <v>7</v>
      </c>
      <c r="D28">
        <v>4926</v>
      </c>
      <c r="E28">
        <f t="shared" si="0"/>
        <v>4.9260000000000002</v>
      </c>
      <c r="F28">
        <f t="shared" ref="F28:G28" si="26">E28/60</f>
        <v>8.2100000000000006E-2</v>
      </c>
      <c r="G28">
        <f t="shared" si="26"/>
        <v>1.3683333333333334E-3</v>
      </c>
      <c r="H28" s="4" t="s">
        <v>36</v>
      </c>
      <c r="I28" s="5"/>
    </row>
    <row r="29" spans="1:9" x14ac:dyDescent="0.25">
      <c r="A29">
        <v>4</v>
      </c>
      <c r="B29">
        <v>4</v>
      </c>
      <c r="C29">
        <v>8</v>
      </c>
      <c r="D29">
        <v>1552</v>
      </c>
      <c r="E29">
        <f t="shared" si="0"/>
        <v>1.552</v>
      </c>
      <c r="F29">
        <f t="shared" ref="F29:G29" si="27">E29/60</f>
        <v>2.5866666666666666E-2</v>
      </c>
      <c r="G29">
        <f t="shared" si="27"/>
        <v>4.3111111111111112E-4</v>
      </c>
      <c r="H29" s="4" t="s">
        <v>37</v>
      </c>
      <c r="I29" s="5"/>
    </row>
    <row r="30" spans="1:9" x14ac:dyDescent="0.25">
      <c r="A30">
        <v>4</v>
      </c>
      <c r="B30">
        <v>4</v>
      </c>
      <c r="C30">
        <v>9</v>
      </c>
      <c r="D30">
        <v>916</v>
      </c>
      <c r="E30">
        <f t="shared" si="0"/>
        <v>0.91600000000000004</v>
      </c>
      <c r="F30">
        <f t="shared" ref="F30:G30" si="28">E30/60</f>
        <v>1.5266666666666668E-2</v>
      </c>
      <c r="G30">
        <f t="shared" si="28"/>
        <v>2.5444444444444446E-4</v>
      </c>
      <c r="H30" s="4" t="s">
        <v>38</v>
      </c>
      <c r="I30" s="5"/>
    </row>
    <row r="31" spans="1:9" x14ac:dyDescent="0.25">
      <c r="A31">
        <v>4</v>
      </c>
      <c r="B31">
        <v>4</v>
      </c>
      <c r="C31">
        <v>10</v>
      </c>
      <c r="D31">
        <v>9883</v>
      </c>
      <c r="E31">
        <f t="shared" si="0"/>
        <v>9.8829999999999991</v>
      </c>
      <c r="F31">
        <f t="shared" ref="F31:G31" si="29">E31/60</f>
        <v>0.16471666666666665</v>
      </c>
      <c r="G31">
        <f t="shared" si="29"/>
        <v>2.7452777777777775E-3</v>
      </c>
      <c r="H31" s="4" t="s">
        <v>39</v>
      </c>
      <c r="I31" s="5"/>
    </row>
    <row r="32" spans="1:9" x14ac:dyDescent="0.25">
      <c r="A32">
        <v>4</v>
      </c>
      <c r="B32">
        <v>5</v>
      </c>
      <c r="C32">
        <v>1</v>
      </c>
      <c r="D32">
        <v>7889</v>
      </c>
      <c r="E32">
        <f t="shared" si="0"/>
        <v>7.8890000000000002</v>
      </c>
      <c r="F32">
        <f t="shared" ref="F32:G32" si="30">E32/60</f>
        <v>0.13148333333333334</v>
      </c>
      <c r="G32">
        <f t="shared" si="30"/>
        <v>2.191388888888889E-3</v>
      </c>
      <c r="H32" s="4" t="s">
        <v>40</v>
      </c>
      <c r="I32" s="5"/>
    </row>
    <row r="33" spans="1:9" x14ac:dyDescent="0.25">
      <c r="A33">
        <v>4</v>
      </c>
      <c r="B33">
        <v>5</v>
      </c>
      <c r="C33">
        <v>2</v>
      </c>
      <c r="D33">
        <v>2155</v>
      </c>
      <c r="E33">
        <f t="shared" si="0"/>
        <v>2.1549999999999998</v>
      </c>
      <c r="F33">
        <f t="shared" ref="F33:G33" si="31">E33/60</f>
        <v>3.5916666666666666E-2</v>
      </c>
      <c r="G33">
        <f t="shared" si="31"/>
        <v>5.9861111111111107E-4</v>
      </c>
      <c r="H33" s="4" t="s">
        <v>41</v>
      </c>
      <c r="I33" s="5"/>
    </row>
    <row r="34" spans="1:9" x14ac:dyDescent="0.25">
      <c r="A34">
        <v>4</v>
      </c>
      <c r="B34">
        <v>5</v>
      </c>
      <c r="C34">
        <v>3</v>
      </c>
      <c r="D34">
        <v>70297</v>
      </c>
      <c r="E34">
        <f t="shared" si="0"/>
        <v>70.296999999999997</v>
      </c>
      <c r="F34">
        <f t="shared" ref="F34:G34" si="32">E34/60</f>
        <v>1.1716166666666665</v>
      </c>
      <c r="G34">
        <f t="shared" si="32"/>
        <v>1.9526944444444441E-2</v>
      </c>
      <c r="H34" s="4" t="s">
        <v>42</v>
      </c>
      <c r="I34" s="5"/>
    </row>
    <row r="35" spans="1:9" x14ac:dyDescent="0.25">
      <c r="A35">
        <v>4</v>
      </c>
      <c r="B35">
        <v>5</v>
      </c>
      <c r="C35">
        <v>4</v>
      </c>
      <c r="D35">
        <v>3359</v>
      </c>
      <c r="E35">
        <f t="shared" si="0"/>
        <v>3.359</v>
      </c>
      <c r="F35">
        <f t="shared" ref="F35:G35" si="33">E35/60</f>
        <v>5.5983333333333336E-2</v>
      </c>
      <c r="G35">
        <f t="shared" si="33"/>
        <v>9.3305555555555557E-4</v>
      </c>
      <c r="H35" s="4" t="s">
        <v>43</v>
      </c>
      <c r="I35" s="5"/>
    </row>
    <row r="36" spans="1:9" x14ac:dyDescent="0.25">
      <c r="A36">
        <v>4</v>
      </c>
      <c r="B36">
        <v>5</v>
      </c>
      <c r="C36">
        <v>5</v>
      </c>
      <c r="D36">
        <v>7758</v>
      </c>
      <c r="E36">
        <f t="shared" si="0"/>
        <v>7.758</v>
      </c>
      <c r="F36">
        <f t="shared" ref="F36:G36" si="34">E36/60</f>
        <v>0.1293</v>
      </c>
      <c r="G36">
        <f t="shared" si="34"/>
        <v>2.1549999999999998E-3</v>
      </c>
      <c r="H36" s="4" t="s">
        <v>44</v>
      </c>
      <c r="I36" s="5"/>
    </row>
    <row r="37" spans="1:9" x14ac:dyDescent="0.25">
      <c r="A37">
        <v>4</v>
      </c>
      <c r="B37">
        <v>5</v>
      </c>
      <c r="C37">
        <v>6</v>
      </c>
      <c r="D37">
        <v>40155</v>
      </c>
      <c r="E37">
        <f t="shared" si="0"/>
        <v>40.155000000000001</v>
      </c>
      <c r="F37">
        <f t="shared" ref="F37:G37" si="35">E37/60</f>
        <v>0.66925000000000001</v>
      </c>
      <c r="G37">
        <f t="shared" si="35"/>
        <v>1.1154166666666666E-2</v>
      </c>
      <c r="H37" s="4" t="s">
        <v>45</v>
      </c>
      <c r="I37" s="5"/>
    </row>
    <row r="38" spans="1:9" x14ac:dyDescent="0.25">
      <c r="A38">
        <v>4</v>
      </c>
      <c r="B38">
        <v>5</v>
      </c>
      <c r="C38">
        <v>7</v>
      </c>
      <c r="D38">
        <v>64003</v>
      </c>
      <c r="E38">
        <f t="shared" si="0"/>
        <v>64.003</v>
      </c>
      <c r="F38">
        <f t="shared" ref="F38:G38" si="36">E38/60</f>
        <v>1.0667166666666668</v>
      </c>
      <c r="G38">
        <f t="shared" si="36"/>
        <v>1.7778611111111113E-2</v>
      </c>
      <c r="H38" s="4" t="s">
        <v>46</v>
      </c>
      <c r="I38" s="5"/>
    </row>
    <row r="39" spans="1:9" x14ac:dyDescent="0.25">
      <c r="A39">
        <v>4</v>
      </c>
      <c r="B39">
        <v>5</v>
      </c>
      <c r="C39">
        <v>8</v>
      </c>
      <c r="D39">
        <v>2483</v>
      </c>
      <c r="E39">
        <f t="shared" si="0"/>
        <v>2.4830000000000001</v>
      </c>
      <c r="F39">
        <f t="shared" ref="F39:G39" si="37">E39/60</f>
        <v>4.1383333333333334E-2</v>
      </c>
      <c r="G39">
        <f t="shared" si="37"/>
        <v>6.8972222222222221E-4</v>
      </c>
      <c r="H39" s="4" t="s">
        <v>47</v>
      </c>
      <c r="I39" s="5"/>
    </row>
    <row r="40" spans="1:9" x14ac:dyDescent="0.25">
      <c r="A40">
        <v>4</v>
      </c>
      <c r="B40">
        <v>5</v>
      </c>
      <c r="C40">
        <v>9</v>
      </c>
      <c r="D40">
        <v>217235</v>
      </c>
      <c r="E40">
        <f t="shared" si="0"/>
        <v>217.23500000000001</v>
      </c>
      <c r="F40">
        <f t="shared" ref="F40:G40" si="38">E40/60</f>
        <v>3.6205833333333337</v>
      </c>
      <c r="G40">
        <f t="shared" si="38"/>
        <v>6.0343055555555559E-2</v>
      </c>
      <c r="H40" s="4" t="s">
        <v>48</v>
      </c>
      <c r="I40" s="5"/>
    </row>
    <row r="41" spans="1:9" x14ac:dyDescent="0.25">
      <c r="A41">
        <v>4</v>
      </c>
      <c r="B41">
        <v>5</v>
      </c>
      <c r="C41">
        <v>10</v>
      </c>
      <c r="D41">
        <v>149792</v>
      </c>
      <c r="E41">
        <f t="shared" si="0"/>
        <v>149.792</v>
      </c>
      <c r="F41">
        <f t="shared" ref="F41:G41" si="39">E41/60</f>
        <v>2.4965333333333333</v>
      </c>
      <c r="G41">
        <f t="shared" si="39"/>
        <v>4.160888888888889E-2</v>
      </c>
      <c r="H41" s="4" t="s">
        <v>49</v>
      </c>
      <c r="I41" s="5"/>
    </row>
    <row r="42" spans="1:9" x14ac:dyDescent="0.25">
      <c r="A42">
        <v>5</v>
      </c>
      <c r="B42">
        <v>2</v>
      </c>
      <c r="C42">
        <v>1</v>
      </c>
      <c r="D42">
        <v>480</v>
      </c>
      <c r="E42">
        <f t="shared" si="0"/>
        <v>0.48</v>
      </c>
      <c r="F42">
        <f t="shared" ref="F42:G42" si="40">E42/60</f>
        <v>8.0000000000000002E-3</v>
      </c>
      <c r="G42">
        <f t="shared" si="40"/>
        <v>1.3333333333333334E-4</v>
      </c>
      <c r="H42" s="4" t="s">
        <v>50</v>
      </c>
      <c r="I42" s="5"/>
    </row>
    <row r="43" spans="1:9" x14ac:dyDescent="0.25">
      <c r="A43">
        <v>5</v>
      </c>
      <c r="B43">
        <v>2</v>
      </c>
      <c r="C43">
        <v>2</v>
      </c>
      <c r="D43">
        <v>749</v>
      </c>
      <c r="E43">
        <f t="shared" si="0"/>
        <v>0.749</v>
      </c>
      <c r="F43">
        <f t="shared" ref="F43:G43" si="41">E43/60</f>
        <v>1.2483333333333334E-2</v>
      </c>
      <c r="G43">
        <f t="shared" si="41"/>
        <v>2.0805555555555557E-4</v>
      </c>
      <c r="H43" s="4" t="s">
        <v>51</v>
      </c>
      <c r="I43" s="5"/>
    </row>
    <row r="44" spans="1:9" x14ac:dyDescent="0.25">
      <c r="A44">
        <v>5</v>
      </c>
      <c r="B44">
        <v>2</v>
      </c>
      <c r="C44">
        <v>3</v>
      </c>
      <c r="D44">
        <v>324</v>
      </c>
      <c r="E44">
        <f t="shared" si="0"/>
        <v>0.32400000000000001</v>
      </c>
      <c r="F44">
        <f t="shared" ref="F44:G44" si="42">E44/60</f>
        <v>5.4000000000000003E-3</v>
      </c>
      <c r="G44">
        <f t="shared" si="42"/>
        <v>9.0000000000000006E-5</v>
      </c>
      <c r="H44" s="4" t="s">
        <v>52</v>
      </c>
      <c r="I44" s="5"/>
    </row>
    <row r="45" spans="1:9" x14ac:dyDescent="0.25">
      <c r="A45">
        <v>5</v>
      </c>
      <c r="B45">
        <v>2</v>
      </c>
      <c r="C45">
        <v>4</v>
      </c>
      <c r="D45">
        <v>382</v>
      </c>
      <c r="E45">
        <f t="shared" si="0"/>
        <v>0.38200000000000001</v>
      </c>
      <c r="F45">
        <f t="shared" ref="F45:G45" si="43">E45/60</f>
        <v>6.3666666666666672E-3</v>
      </c>
      <c r="G45">
        <f t="shared" si="43"/>
        <v>1.0611111111111112E-4</v>
      </c>
      <c r="H45" s="4" t="s">
        <v>53</v>
      </c>
      <c r="I45" s="5"/>
    </row>
    <row r="46" spans="1:9" x14ac:dyDescent="0.25">
      <c r="A46">
        <v>5</v>
      </c>
      <c r="B46">
        <v>2</v>
      </c>
      <c r="C46">
        <v>5</v>
      </c>
      <c r="D46">
        <v>221</v>
      </c>
      <c r="E46">
        <f t="shared" si="0"/>
        <v>0.221</v>
      </c>
      <c r="F46">
        <f t="shared" ref="F46:G46" si="44">E46/60</f>
        <v>3.6833333333333332E-3</v>
      </c>
      <c r="G46">
        <f t="shared" si="44"/>
        <v>6.1388888888888889E-5</v>
      </c>
      <c r="H46" s="4" t="s">
        <v>54</v>
      </c>
      <c r="I46" s="5"/>
    </row>
    <row r="47" spans="1:9" x14ac:dyDescent="0.25">
      <c r="A47">
        <v>5</v>
      </c>
      <c r="B47">
        <v>2</v>
      </c>
      <c r="C47">
        <v>6</v>
      </c>
      <c r="D47">
        <v>219</v>
      </c>
      <c r="E47">
        <f t="shared" si="0"/>
        <v>0.219</v>
      </c>
      <c r="F47">
        <f t="shared" ref="F47:G47" si="45">E47/60</f>
        <v>3.65E-3</v>
      </c>
      <c r="G47">
        <f t="shared" si="45"/>
        <v>6.0833333333333333E-5</v>
      </c>
      <c r="H47" s="4" t="s">
        <v>55</v>
      </c>
      <c r="I47" s="5"/>
    </row>
    <row r="48" spans="1:9" x14ac:dyDescent="0.25">
      <c r="A48">
        <v>5</v>
      </c>
      <c r="B48">
        <v>2</v>
      </c>
      <c r="C48">
        <v>7</v>
      </c>
      <c r="D48">
        <v>239</v>
      </c>
      <c r="E48">
        <f t="shared" si="0"/>
        <v>0.23899999999999999</v>
      </c>
      <c r="F48">
        <f t="shared" ref="F48:G48" si="46">E48/60</f>
        <v>3.9833333333333335E-3</v>
      </c>
      <c r="G48">
        <f t="shared" si="46"/>
        <v>6.6388888888888888E-5</v>
      </c>
      <c r="H48" s="4" t="s">
        <v>56</v>
      </c>
      <c r="I48" s="5"/>
    </row>
    <row r="49" spans="1:9" x14ac:dyDescent="0.25">
      <c r="A49">
        <v>5</v>
      </c>
      <c r="B49">
        <v>2</v>
      </c>
      <c r="C49">
        <v>8</v>
      </c>
      <c r="D49">
        <v>296</v>
      </c>
      <c r="E49">
        <f t="shared" si="0"/>
        <v>0.29599999999999999</v>
      </c>
      <c r="F49">
        <f t="shared" ref="F49:G49" si="47">E49/60</f>
        <v>4.933333333333333E-3</v>
      </c>
      <c r="G49">
        <f t="shared" si="47"/>
        <v>8.2222222222222218E-5</v>
      </c>
      <c r="H49" s="4" t="s">
        <v>57</v>
      </c>
      <c r="I49" s="5"/>
    </row>
    <row r="50" spans="1:9" x14ac:dyDescent="0.25">
      <c r="A50">
        <v>5</v>
      </c>
      <c r="B50">
        <v>2</v>
      </c>
      <c r="C50">
        <v>9</v>
      </c>
      <c r="D50">
        <v>324</v>
      </c>
      <c r="E50">
        <f t="shared" si="0"/>
        <v>0.32400000000000001</v>
      </c>
      <c r="F50">
        <f t="shared" ref="F50:G50" si="48">E50/60</f>
        <v>5.4000000000000003E-3</v>
      </c>
      <c r="G50">
        <f t="shared" si="48"/>
        <v>9.0000000000000006E-5</v>
      </c>
      <c r="H50" s="4" t="s">
        <v>58</v>
      </c>
      <c r="I50" s="5"/>
    </row>
    <row r="51" spans="1:9" x14ac:dyDescent="0.25">
      <c r="A51">
        <v>5</v>
      </c>
      <c r="B51">
        <v>2</v>
      </c>
      <c r="C51">
        <v>10</v>
      </c>
      <c r="D51">
        <v>603</v>
      </c>
      <c r="E51">
        <f t="shared" si="0"/>
        <v>0.60299999999999998</v>
      </c>
      <c r="F51">
        <f t="shared" ref="F51:G51" si="49">E51/60</f>
        <v>1.005E-2</v>
      </c>
      <c r="G51">
        <f t="shared" si="49"/>
        <v>1.6750000000000001E-4</v>
      </c>
      <c r="H51" s="4" t="s">
        <v>59</v>
      </c>
      <c r="I51" s="5"/>
    </row>
    <row r="52" spans="1:9" x14ac:dyDescent="0.25">
      <c r="A52">
        <v>5</v>
      </c>
      <c r="B52">
        <v>3</v>
      </c>
      <c r="C52">
        <v>1</v>
      </c>
      <c r="D52">
        <v>1855</v>
      </c>
      <c r="E52">
        <f t="shared" si="0"/>
        <v>1.855</v>
      </c>
      <c r="F52">
        <f t="shared" ref="F52:G52" si="50">E52/60</f>
        <v>3.0916666666666665E-2</v>
      </c>
      <c r="G52">
        <f t="shared" si="50"/>
        <v>5.152777777777778E-4</v>
      </c>
      <c r="H52" s="4" t="s">
        <v>60</v>
      </c>
      <c r="I52" s="5"/>
    </row>
    <row r="53" spans="1:9" x14ac:dyDescent="0.25">
      <c r="A53">
        <v>5</v>
      </c>
      <c r="B53">
        <v>3</v>
      </c>
      <c r="C53">
        <v>2</v>
      </c>
      <c r="D53">
        <v>664</v>
      </c>
      <c r="E53">
        <f t="shared" si="0"/>
        <v>0.66400000000000003</v>
      </c>
      <c r="F53">
        <f t="shared" ref="F53:G53" si="51">E53/60</f>
        <v>1.1066666666666667E-2</v>
      </c>
      <c r="G53">
        <f t="shared" si="51"/>
        <v>1.8444444444444446E-4</v>
      </c>
      <c r="H53" s="4" t="s">
        <v>61</v>
      </c>
      <c r="I53" s="5"/>
    </row>
    <row r="54" spans="1:9" x14ac:dyDescent="0.25">
      <c r="A54">
        <v>5</v>
      </c>
      <c r="B54">
        <v>3</v>
      </c>
      <c r="C54">
        <v>3</v>
      </c>
      <c r="D54">
        <v>1801</v>
      </c>
      <c r="E54">
        <f t="shared" si="0"/>
        <v>1.8009999999999999</v>
      </c>
      <c r="F54">
        <f t="shared" ref="F54:G54" si="52">E54/60</f>
        <v>3.0016666666666667E-2</v>
      </c>
      <c r="G54">
        <f t="shared" si="52"/>
        <v>5.0027777777777776E-4</v>
      </c>
      <c r="H54" s="4" t="s">
        <v>62</v>
      </c>
      <c r="I54" s="5"/>
    </row>
    <row r="55" spans="1:9" x14ac:dyDescent="0.25">
      <c r="A55">
        <v>5</v>
      </c>
      <c r="B55">
        <v>3</v>
      </c>
      <c r="C55">
        <v>4</v>
      </c>
      <c r="D55">
        <v>353</v>
      </c>
      <c r="E55">
        <f t="shared" si="0"/>
        <v>0.35299999999999998</v>
      </c>
      <c r="F55">
        <f t="shared" ref="F55:G55" si="53">E55/60</f>
        <v>5.8833333333333333E-3</v>
      </c>
      <c r="G55">
        <f t="shared" si="53"/>
        <v>9.8055555555555561E-5</v>
      </c>
      <c r="H55" s="4" t="s">
        <v>63</v>
      </c>
      <c r="I55" s="5"/>
    </row>
    <row r="56" spans="1:9" x14ac:dyDescent="0.25">
      <c r="A56">
        <v>5</v>
      </c>
      <c r="B56">
        <v>3</v>
      </c>
      <c r="C56">
        <v>5</v>
      </c>
      <c r="D56">
        <v>3104</v>
      </c>
      <c r="E56">
        <f t="shared" si="0"/>
        <v>3.1040000000000001</v>
      </c>
      <c r="F56">
        <f t="shared" ref="F56:G56" si="54">E56/60</f>
        <v>5.1733333333333333E-2</v>
      </c>
      <c r="G56">
        <f t="shared" si="54"/>
        <v>8.6222222222222223E-4</v>
      </c>
      <c r="H56" s="4" t="s">
        <v>64</v>
      </c>
      <c r="I56" s="5"/>
    </row>
    <row r="57" spans="1:9" x14ac:dyDescent="0.25">
      <c r="A57">
        <v>5</v>
      </c>
      <c r="B57">
        <v>3</v>
      </c>
      <c r="C57">
        <v>6</v>
      </c>
      <c r="D57">
        <v>2881</v>
      </c>
      <c r="E57">
        <f t="shared" si="0"/>
        <v>2.8809999999999998</v>
      </c>
      <c r="F57">
        <f t="shared" ref="F57:G57" si="55">E57/60</f>
        <v>4.8016666666666666E-2</v>
      </c>
      <c r="G57">
        <f t="shared" si="55"/>
        <v>8.0027777777777779E-4</v>
      </c>
      <c r="H57" s="4" t="s">
        <v>65</v>
      </c>
      <c r="I57" s="5"/>
    </row>
    <row r="58" spans="1:9" x14ac:dyDescent="0.25">
      <c r="A58">
        <v>5</v>
      </c>
      <c r="B58">
        <v>3</v>
      </c>
      <c r="C58">
        <v>7</v>
      </c>
      <c r="D58">
        <v>653</v>
      </c>
      <c r="E58">
        <f t="shared" si="0"/>
        <v>0.65300000000000002</v>
      </c>
      <c r="F58">
        <f t="shared" ref="F58:G58" si="56">E58/60</f>
        <v>1.0883333333333333E-2</v>
      </c>
      <c r="G58">
        <f t="shared" si="56"/>
        <v>1.8138888888888889E-4</v>
      </c>
      <c r="H58" s="4" t="s">
        <v>66</v>
      </c>
      <c r="I58" s="5"/>
    </row>
    <row r="59" spans="1:9" x14ac:dyDescent="0.25">
      <c r="A59">
        <v>5</v>
      </c>
      <c r="B59">
        <v>3</v>
      </c>
      <c r="C59">
        <v>8</v>
      </c>
      <c r="D59">
        <v>2139</v>
      </c>
      <c r="E59">
        <f t="shared" si="0"/>
        <v>2.1389999999999998</v>
      </c>
      <c r="F59">
        <f t="shared" ref="F59:G59" si="57">E59/60</f>
        <v>3.5649999999999994E-2</v>
      </c>
      <c r="G59">
        <f t="shared" si="57"/>
        <v>5.9416666666666656E-4</v>
      </c>
      <c r="H59" s="4" t="s">
        <v>67</v>
      </c>
      <c r="I59" s="5"/>
    </row>
    <row r="60" spans="1:9" x14ac:dyDescent="0.25">
      <c r="A60">
        <v>5</v>
      </c>
      <c r="B60">
        <v>3</v>
      </c>
      <c r="C60">
        <v>9</v>
      </c>
      <c r="D60">
        <v>883</v>
      </c>
      <c r="E60">
        <f t="shared" si="0"/>
        <v>0.88300000000000001</v>
      </c>
      <c r="F60">
        <f t="shared" ref="F60:G60" si="58">E60/60</f>
        <v>1.4716666666666666E-2</v>
      </c>
      <c r="G60">
        <f t="shared" si="58"/>
        <v>2.4527777777777775E-4</v>
      </c>
      <c r="H60" s="4" t="s">
        <v>68</v>
      </c>
      <c r="I60" s="5"/>
    </row>
    <row r="61" spans="1:9" x14ac:dyDescent="0.25">
      <c r="A61">
        <v>5</v>
      </c>
      <c r="B61">
        <v>3</v>
      </c>
      <c r="C61">
        <v>10</v>
      </c>
      <c r="D61">
        <v>1310</v>
      </c>
      <c r="E61">
        <f t="shared" si="0"/>
        <v>1.31</v>
      </c>
      <c r="F61">
        <f t="shared" ref="F61:G61" si="59">E61/60</f>
        <v>2.1833333333333333E-2</v>
      </c>
      <c r="G61">
        <f t="shared" si="59"/>
        <v>3.6388888888888891E-4</v>
      </c>
      <c r="H61" s="4" t="s">
        <v>69</v>
      </c>
      <c r="I61" s="5"/>
    </row>
    <row r="62" spans="1:9" x14ac:dyDescent="0.25">
      <c r="A62">
        <v>5</v>
      </c>
      <c r="B62">
        <v>4</v>
      </c>
      <c r="C62">
        <v>1</v>
      </c>
      <c r="D62">
        <v>25717</v>
      </c>
      <c r="E62">
        <f t="shared" si="0"/>
        <v>25.716999999999999</v>
      </c>
      <c r="F62">
        <f t="shared" ref="F62:G62" si="60">E62/60</f>
        <v>0.42861666666666665</v>
      </c>
      <c r="G62">
        <f t="shared" si="60"/>
        <v>7.143611111111111E-3</v>
      </c>
      <c r="H62" s="4" t="s">
        <v>70</v>
      </c>
      <c r="I62" s="5"/>
    </row>
    <row r="63" spans="1:9" x14ac:dyDescent="0.25">
      <c r="A63">
        <v>5</v>
      </c>
      <c r="B63">
        <v>4</v>
      </c>
      <c r="C63">
        <v>2</v>
      </c>
      <c r="D63">
        <v>4010</v>
      </c>
      <c r="E63">
        <f t="shared" si="0"/>
        <v>4.01</v>
      </c>
      <c r="F63">
        <f t="shared" ref="F63:G63" si="61">E63/60</f>
        <v>6.6833333333333328E-2</v>
      </c>
      <c r="G63">
        <f t="shared" si="61"/>
        <v>1.1138888888888889E-3</v>
      </c>
      <c r="H63" s="4" t="s">
        <v>71</v>
      </c>
      <c r="I63" s="5"/>
    </row>
    <row r="64" spans="1:9" x14ac:dyDescent="0.25">
      <c r="A64">
        <v>5</v>
      </c>
      <c r="B64">
        <v>4</v>
      </c>
      <c r="C64">
        <v>3</v>
      </c>
      <c r="D64">
        <v>10661</v>
      </c>
      <c r="E64">
        <f t="shared" si="0"/>
        <v>10.661</v>
      </c>
      <c r="F64">
        <f t="shared" ref="F64:G64" si="62">E64/60</f>
        <v>0.17768333333333333</v>
      </c>
      <c r="G64">
        <f t="shared" si="62"/>
        <v>2.9613888888888888E-3</v>
      </c>
      <c r="H64" s="4" t="s">
        <v>72</v>
      </c>
      <c r="I64" s="5"/>
    </row>
    <row r="65" spans="1:9" x14ac:dyDescent="0.25">
      <c r="A65">
        <v>5</v>
      </c>
      <c r="B65">
        <v>4</v>
      </c>
      <c r="C65">
        <v>4</v>
      </c>
      <c r="D65">
        <v>3942</v>
      </c>
      <c r="E65">
        <f t="shared" si="0"/>
        <v>3.9420000000000002</v>
      </c>
      <c r="F65">
        <f t="shared" ref="F65:G65" si="63">E65/60</f>
        <v>6.5700000000000008E-2</v>
      </c>
      <c r="G65">
        <f t="shared" si="63"/>
        <v>1.0950000000000001E-3</v>
      </c>
      <c r="H65" s="4" t="s">
        <v>73</v>
      </c>
      <c r="I65" s="5"/>
    </row>
    <row r="66" spans="1:9" x14ac:dyDescent="0.25">
      <c r="A66">
        <v>5</v>
      </c>
      <c r="B66">
        <v>4</v>
      </c>
      <c r="C66">
        <v>5</v>
      </c>
      <c r="D66">
        <v>24503</v>
      </c>
      <c r="E66">
        <f t="shared" si="0"/>
        <v>24.503</v>
      </c>
      <c r="F66">
        <f t="shared" ref="F66:G66" si="64">E66/60</f>
        <v>0.40838333333333332</v>
      </c>
      <c r="G66">
        <f t="shared" si="64"/>
        <v>6.8063888888888887E-3</v>
      </c>
      <c r="H66" s="4" t="s">
        <v>74</v>
      </c>
      <c r="I66" s="5"/>
    </row>
    <row r="67" spans="1:9" x14ac:dyDescent="0.25">
      <c r="A67">
        <v>5</v>
      </c>
      <c r="B67">
        <v>4</v>
      </c>
      <c r="C67">
        <v>6</v>
      </c>
      <c r="D67">
        <v>11582</v>
      </c>
      <c r="E67">
        <f t="shared" ref="E67:E121" si="65">D67/1000</f>
        <v>11.582000000000001</v>
      </c>
      <c r="F67">
        <f t="shared" ref="F67:G67" si="66">E67/60</f>
        <v>0.19303333333333333</v>
      </c>
      <c r="G67">
        <f t="shared" si="66"/>
        <v>3.2172222222222224E-3</v>
      </c>
      <c r="H67" s="4" t="s">
        <v>75</v>
      </c>
      <c r="I67" s="5"/>
    </row>
    <row r="68" spans="1:9" x14ac:dyDescent="0.25">
      <c r="A68">
        <v>5</v>
      </c>
      <c r="B68">
        <v>4</v>
      </c>
      <c r="C68">
        <v>7</v>
      </c>
      <c r="D68">
        <v>6852</v>
      </c>
      <c r="E68">
        <f t="shared" si="65"/>
        <v>6.8520000000000003</v>
      </c>
      <c r="F68">
        <f t="shared" ref="F68:G68" si="67">E68/60</f>
        <v>0.11420000000000001</v>
      </c>
      <c r="G68">
        <f t="shared" si="67"/>
        <v>1.9033333333333335E-3</v>
      </c>
      <c r="H68" s="4" t="s">
        <v>76</v>
      </c>
      <c r="I68" s="5"/>
    </row>
    <row r="69" spans="1:9" x14ac:dyDescent="0.25">
      <c r="A69">
        <v>5</v>
      </c>
      <c r="B69">
        <v>4</v>
      </c>
      <c r="C69">
        <v>8</v>
      </c>
      <c r="D69">
        <v>68586</v>
      </c>
      <c r="E69">
        <f t="shared" si="65"/>
        <v>68.585999999999999</v>
      </c>
      <c r="F69">
        <f t="shared" ref="F69:G69" si="68">E69/60</f>
        <v>1.1431</v>
      </c>
      <c r="G69">
        <f t="shared" si="68"/>
        <v>1.9051666666666668E-2</v>
      </c>
      <c r="H69" s="4" t="s">
        <v>77</v>
      </c>
      <c r="I69" s="5"/>
    </row>
    <row r="70" spans="1:9" x14ac:dyDescent="0.25">
      <c r="A70">
        <v>5</v>
      </c>
      <c r="B70">
        <v>4</v>
      </c>
      <c r="C70">
        <v>9</v>
      </c>
      <c r="D70">
        <v>3639</v>
      </c>
      <c r="E70">
        <f t="shared" si="65"/>
        <v>3.6389999999999998</v>
      </c>
      <c r="F70">
        <f t="shared" ref="F70:G70" si="69">E70/60</f>
        <v>6.0649999999999996E-2</v>
      </c>
      <c r="G70">
        <f t="shared" si="69"/>
        <v>1.0108333333333332E-3</v>
      </c>
      <c r="H70" s="4" t="s">
        <v>78</v>
      </c>
      <c r="I70" s="5"/>
    </row>
    <row r="71" spans="1:9" x14ac:dyDescent="0.25">
      <c r="A71">
        <v>5</v>
      </c>
      <c r="B71">
        <v>4</v>
      </c>
      <c r="C71">
        <v>10</v>
      </c>
      <c r="D71">
        <v>10846</v>
      </c>
      <c r="E71">
        <f t="shared" si="65"/>
        <v>10.846</v>
      </c>
      <c r="F71">
        <f t="shared" ref="F71:G71" si="70">E71/60</f>
        <v>0.18076666666666666</v>
      </c>
      <c r="G71">
        <f t="shared" si="70"/>
        <v>3.0127777777777778E-3</v>
      </c>
      <c r="H71" s="4" t="s">
        <v>79</v>
      </c>
      <c r="I71" s="5"/>
    </row>
    <row r="72" spans="1:9" x14ac:dyDescent="0.25">
      <c r="A72">
        <v>5</v>
      </c>
      <c r="B72">
        <v>5</v>
      </c>
      <c r="C72">
        <v>1</v>
      </c>
      <c r="D72">
        <v>40584</v>
      </c>
      <c r="E72">
        <f t="shared" si="65"/>
        <v>40.584000000000003</v>
      </c>
      <c r="F72">
        <f t="shared" ref="F72:G72" si="71">E72/60</f>
        <v>0.6764</v>
      </c>
      <c r="G72">
        <f t="shared" si="71"/>
        <v>1.1273333333333333E-2</v>
      </c>
      <c r="H72" s="4" t="s">
        <v>80</v>
      </c>
      <c r="I72" s="5"/>
    </row>
    <row r="73" spans="1:9" x14ac:dyDescent="0.25">
      <c r="A73">
        <v>5</v>
      </c>
      <c r="B73">
        <v>5</v>
      </c>
      <c r="C73">
        <v>2</v>
      </c>
      <c r="D73">
        <v>36579</v>
      </c>
      <c r="E73">
        <f t="shared" si="65"/>
        <v>36.579000000000001</v>
      </c>
      <c r="F73">
        <f t="shared" ref="F73:G73" si="72">E73/60</f>
        <v>0.60965000000000003</v>
      </c>
      <c r="G73">
        <f t="shared" si="72"/>
        <v>1.0160833333333334E-2</v>
      </c>
      <c r="H73" s="4" t="s">
        <v>81</v>
      </c>
      <c r="I73" s="5"/>
    </row>
    <row r="74" spans="1:9" x14ac:dyDescent="0.25">
      <c r="A74">
        <v>5</v>
      </c>
      <c r="B74">
        <v>5</v>
      </c>
      <c r="C74">
        <v>3</v>
      </c>
      <c r="D74">
        <v>57316</v>
      </c>
      <c r="E74">
        <f t="shared" si="65"/>
        <v>57.316000000000003</v>
      </c>
      <c r="F74">
        <f t="shared" ref="F74:G74" si="73">E74/60</f>
        <v>0.95526666666666671</v>
      </c>
      <c r="G74">
        <f t="shared" si="73"/>
        <v>1.5921111111111112E-2</v>
      </c>
      <c r="H74" s="4" t="s">
        <v>82</v>
      </c>
      <c r="I74" s="5"/>
    </row>
    <row r="75" spans="1:9" x14ac:dyDescent="0.25">
      <c r="A75">
        <v>5</v>
      </c>
      <c r="B75">
        <v>5</v>
      </c>
      <c r="C75">
        <v>4</v>
      </c>
      <c r="D75">
        <v>50613</v>
      </c>
      <c r="E75">
        <f t="shared" si="65"/>
        <v>50.613</v>
      </c>
      <c r="F75">
        <f t="shared" ref="F75:G75" si="74">E75/60</f>
        <v>0.84355000000000002</v>
      </c>
      <c r="G75">
        <f t="shared" si="74"/>
        <v>1.4059166666666668E-2</v>
      </c>
      <c r="H75" s="4" t="s">
        <v>83</v>
      </c>
      <c r="I75" s="5"/>
    </row>
    <row r="76" spans="1:9" x14ac:dyDescent="0.25">
      <c r="A76">
        <v>5</v>
      </c>
      <c r="B76">
        <v>5</v>
      </c>
      <c r="C76">
        <v>5</v>
      </c>
      <c r="D76">
        <v>66011</v>
      </c>
      <c r="E76">
        <f t="shared" si="65"/>
        <v>66.010999999999996</v>
      </c>
      <c r="F76">
        <f t="shared" ref="F76:G76" si="75">E76/60</f>
        <v>1.1001833333333333</v>
      </c>
      <c r="G76">
        <f t="shared" si="75"/>
        <v>1.8336388888888888E-2</v>
      </c>
      <c r="H76" s="4" t="s">
        <v>84</v>
      </c>
      <c r="I76" s="5"/>
    </row>
    <row r="77" spans="1:9" x14ac:dyDescent="0.25">
      <c r="A77">
        <v>5</v>
      </c>
      <c r="B77">
        <v>5</v>
      </c>
      <c r="C77">
        <v>6</v>
      </c>
      <c r="D77">
        <v>14640</v>
      </c>
      <c r="E77">
        <f t="shared" si="65"/>
        <v>14.64</v>
      </c>
      <c r="F77">
        <f t="shared" ref="F77:G77" si="76">E77/60</f>
        <v>0.24400000000000002</v>
      </c>
      <c r="G77">
        <f t="shared" si="76"/>
        <v>4.0666666666666672E-3</v>
      </c>
      <c r="H77" s="4" t="s">
        <v>85</v>
      </c>
      <c r="I77" s="5"/>
    </row>
    <row r="78" spans="1:9" x14ac:dyDescent="0.25">
      <c r="A78">
        <v>5</v>
      </c>
      <c r="B78">
        <v>5</v>
      </c>
      <c r="C78">
        <v>7</v>
      </c>
      <c r="D78">
        <v>137614</v>
      </c>
      <c r="E78">
        <f t="shared" si="65"/>
        <v>137.614</v>
      </c>
      <c r="F78">
        <f t="shared" ref="F78:G78" si="77">E78/60</f>
        <v>2.2935666666666665</v>
      </c>
      <c r="G78">
        <f t="shared" si="77"/>
        <v>3.8226111111111107E-2</v>
      </c>
      <c r="H78" s="4" t="s">
        <v>86</v>
      </c>
      <c r="I78" s="5"/>
    </row>
    <row r="79" spans="1:9" x14ac:dyDescent="0.25">
      <c r="A79">
        <v>5</v>
      </c>
      <c r="B79">
        <v>5</v>
      </c>
      <c r="C79">
        <v>8</v>
      </c>
      <c r="D79">
        <v>253043</v>
      </c>
      <c r="E79">
        <f t="shared" si="65"/>
        <v>253.04300000000001</v>
      </c>
      <c r="F79">
        <f t="shared" ref="F79:G79" si="78">E79/60</f>
        <v>4.2173833333333333</v>
      </c>
      <c r="G79">
        <f t="shared" si="78"/>
        <v>7.0289722222222226E-2</v>
      </c>
      <c r="H79" s="4" t="s">
        <v>87</v>
      </c>
      <c r="I79" s="5"/>
    </row>
    <row r="80" spans="1:9" x14ac:dyDescent="0.25">
      <c r="A80">
        <v>5</v>
      </c>
      <c r="B80">
        <v>5</v>
      </c>
      <c r="C80">
        <v>9</v>
      </c>
      <c r="D80">
        <v>4539678</v>
      </c>
      <c r="E80">
        <f t="shared" si="65"/>
        <v>4539.6779999999999</v>
      </c>
      <c r="F80">
        <f t="shared" ref="F80:G80" si="79">E80/60</f>
        <v>75.661299999999997</v>
      </c>
      <c r="G80">
        <f t="shared" si="79"/>
        <v>1.2610216666666667</v>
      </c>
      <c r="H80" s="4" t="s">
        <v>98</v>
      </c>
      <c r="I80" s="5"/>
    </row>
    <row r="81" spans="1:9" x14ac:dyDescent="0.25">
      <c r="A81">
        <v>5</v>
      </c>
      <c r="B81">
        <v>5</v>
      </c>
      <c r="C81">
        <v>10</v>
      </c>
      <c r="D81">
        <v>2996010</v>
      </c>
      <c r="E81">
        <f t="shared" si="65"/>
        <v>2996.01</v>
      </c>
      <c r="F81">
        <f t="shared" ref="F81:G81" si="80">E81/60</f>
        <v>49.933500000000002</v>
      </c>
      <c r="G81">
        <f t="shared" si="80"/>
        <v>0.83222499999999999</v>
      </c>
      <c r="H81" s="4" t="s">
        <v>99</v>
      </c>
      <c r="I81" s="5"/>
    </row>
    <row r="82" spans="1:9" x14ac:dyDescent="0.25">
      <c r="A82">
        <v>6</v>
      </c>
      <c r="B82">
        <v>2</v>
      </c>
      <c r="C82">
        <v>1</v>
      </c>
      <c r="D82">
        <v>2328</v>
      </c>
      <c r="E82">
        <f t="shared" si="65"/>
        <v>2.3279999999999998</v>
      </c>
      <c r="F82">
        <f t="shared" ref="F82:G82" si="81">E82/60</f>
        <v>3.8799999999999994E-2</v>
      </c>
      <c r="G82">
        <f t="shared" si="81"/>
        <v>6.4666666666666659E-4</v>
      </c>
      <c r="H82" s="4" t="s">
        <v>100</v>
      </c>
      <c r="I82" s="5"/>
    </row>
    <row r="83" spans="1:9" x14ac:dyDescent="0.25">
      <c r="A83">
        <v>6</v>
      </c>
      <c r="B83">
        <v>2</v>
      </c>
      <c r="C83">
        <v>2</v>
      </c>
      <c r="D83">
        <v>1055</v>
      </c>
      <c r="E83">
        <f t="shared" si="65"/>
        <v>1.0549999999999999</v>
      </c>
      <c r="F83">
        <f t="shared" ref="F83:G83" si="82">E83/60</f>
        <v>1.7583333333333333E-2</v>
      </c>
      <c r="G83">
        <f t="shared" si="82"/>
        <v>2.9305555555555557E-4</v>
      </c>
      <c r="H83" s="4" t="s">
        <v>101</v>
      </c>
      <c r="I83" s="5"/>
    </row>
    <row r="84" spans="1:9" x14ac:dyDescent="0.25">
      <c r="A84">
        <v>6</v>
      </c>
      <c r="B84">
        <v>2</v>
      </c>
      <c r="C84">
        <v>3</v>
      </c>
      <c r="D84">
        <v>958</v>
      </c>
      <c r="E84">
        <f t="shared" si="65"/>
        <v>0.95799999999999996</v>
      </c>
      <c r="F84">
        <f t="shared" ref="F84:G84" si="83">E84/60</f>
        <v>1.5966666666666667E-2</v>
      </c>
      <c r="G84">
        <f t="shared" si="83"/>
        <v>2.6611111111111112E-4</v>
      </c>
      <c r="H84" s="4" t="s">
        <v>102</v>
      </c>
      <c r="I84" s="5"/>
    </row>
    <row r="85" spans="1:9" x14ac:dyDescent="0.25">
      <c r="A85">
        <v>6</v>
      </c>
      <c r="B85">
        <v>2</v>
      </c>
      <c r="C85">
        <v>4</v>
      </c>
      <c r="D85">
        <v>659</v>
      </c>
      <c r="E85">
        <f t="shared" si="65"/>
        <v>0.65900000000000003</v>
      </c>
      <c r="F85">
        <f t="shared" ref="F85:G85" si="84">E85/60</f>
        <v>1.0983333333333335E-2</v>
      </c>
      <c r="G85">
        <f t="shared" si="84"/>
        <v>1.8305555555555558E-4</v>
      </c>
      <c r="H85" s="4" t="s">
        <v>103</v>
      </c>
      <c r="I85" s="5"/>
    </row>
    <row r="86" spans="1:9" x14ac:dyDescent="0.25">
      <c r="A86">
        <v>6</v>
      </c>
      <c r="B86">
        <v>2</v>
      </c>
      <c r="C86">
        <v>5</v>
      </c>
      <c r="D86">
        <v>2720</v>
      </c>
      <c r="E86">
        <f t="shared" si="65"/>
        <v>2.72</v>
      </c>
      <c r="F86">
        <f t="shared" ref="F86:G86" si="85">E86/60</f>
        <v>4.5333333333333337E-2</v>
      </c>
      <c r="G86">
        <f t="shared" si="85"/>
        <v>7.5555555555555565E-4</v>
      </c>
      <c r="H86" s="4" t="s">
        <v>104</v>
      </c>
      <c r="I86" s="5"/>
    </row>
    <row r="87" spans="1:9" x14ac:dyDescent="0.25">
      <c r="A87">
        <v>6</v>
      </c>
      <c r="B87">
        <v>2</v>
      </c>
      <c r="C87">
        <v>6</v>
      </c>
      <c r="D87">
        <v>447</v>
      </c>
      <c r="E87">
        <f t="shared" si="65"/>
        <v>0.44700000000000001</v>
      </c>
      <c r="F87">
        <f t="shared" ref="F87:G87" si="86">E87/60</f>
        <v>7.45E-3</v>
      </c>
      <c r="G87">
        <f t="shared" si="86"/>
        <v>1.2416666666666666E-4</v>
      </c>
      <c r="H87" s="4" t="s">
        <v>105</v>
      </c>
      <c r="I87" s="5"/>
    </row>
    <row r="88" spans="1:9" x14ac:dyDescent="0.25">
      <c r="A88">
        <v>6</v>
      </c>
      <c r="B88">
        <v>2</v>
      </c>
      <c r="C88">
        <v>7</v>
      </c>
      <c r="D88">
        <v>1433</v>
      </c>
      <c r="E88">
        <f t="shared" si="65"/>
        <v>1.4330000000000001</v>
      </c>
      <c r="F88">
        <f t="shared" ref="F88:G88" si="87">E88/60</f>
        <v>2.3883333333333333E-2</v>
      </c>
      <c r="G88">
        <f t="shared" si="87"/>
        <v>3.9805555555555552E-4</v>
      </c>
      <c r="H88" s="4" t="s">
        <v>106</v>
      </c>
      <c r="I88" s="5"/>
    </row>
    <row r="89" spans="1:9" x14ac:dyDescent="0.25">
      <c r="A89">
        <v>6</v>
      </c>
      <c r="B89">
        <v>2</v>
      </c>
      <c r="C89">
        <v>8</v>
      </c>
      <c r="D89">
        <v>732</v>
      </c>
      <c r="E89">
        <f t="shared" si="65"/>
        <v>0.73199999999999998</v>
      </c>
      <c r="F89">
        <f t="shared" ref="F89:G89" si="88">E89/60</f>
        <v>1.2199999999999999E-2</v>
      </c>
      <c r="G89">
        <f t="shared" si="88"/>
        <v>2.0333333333333331E-4</v>
      </c>
      <c r="H89" s="4" t="s">
        <v>107</v>
      </c>
      <c r="I89" s="5"/>
    </row>
    <row r="90" spans="1:9" x14ac:dyDescent="0.25">
      <c r="A90">
        <v>6</v>
      </c>
      <c r="B90">
        <v>2</v>
      </c>
      <c r="C90">
        <v>9</v>
      </c>
      <c r="D90">
        <v>591</v>
      </c>
      <c r="E90">
        <f t="shared" si="65"/>
        <v>0.59099999999999997</v>
      </c>
      <c r="F90">
        <f t="shared" ref="F90:G90" si="89">E90/60</f>
        <v>9.8499999999999994E-3</v>
      </c>
      <c r="G90">
        <f t="shared" si="89"/>
        <v>1.6416666666666665E-4</v>
      </c>
      <c r="H90" s="4" t="s">
        <v>108</v>
      </c>
      <c r="I90" s="5"/>
    </row>
    <row r="91" spans="1:9" x14ac:dyDescent="0.25">
      <c r="A91">
        <v>6</v>
      </c>
      <c r="B91">
        <v>2</v>
      </c>
      <c r="C91">
        <v>10</v>
      </c>
      <c r="D91">
        <v>2915</v>
      </c>
      <c r="E91">
        <f t="shared" si="65"/>
        <v>2.915</v>
      </c>
      <c r="F91">
        <f t="shared" ref="F91:G91" si="90">E91/60</f>
        <v>4.8583333333333333E-2</v>
      </c>
      <c r="G91">
        <f t="shared" si="90"/>
        <v>8.097222222222222E-4</v>
      </c>
      <c r="H91" s="4" t="s">
        <v>109</v>
      </c>
      <c r="I91" s="5"/>
    </row>
    <row r="92" spans="1:9" x14ac:dyDescent="0.25">
      <c r="A92">
        <v>6</v>
      </c>
      <c r="B92">
        <v>3</v>
      </c>
      <c r="C92">
        <v>1</v>
      </c>
      <c r="D92">
        <v>11084</v>
      </c>
      <c r="E92">
        <f t="shared" si="65"/>
        <v>11.084</v>
      </c>
      <c r="F92">
        <f t="shared" ref="F92:G92" si="91">E92/60</f>
        <v>0.18473333333333333</v>
      </c>
      <c r="G92">
        <f t="shared" si="91"/>
        <v>3.0788888888888888E-3</v>
      </c>
      <c r="H92" s="4" t="s">
        <v>110</v>
      </c>
      <c r="I92" s="5"/>
    </row>
    <row r="93" spans="1:9" x14ac:dyDescent="0.25">
      <c r="A93">
        <v>6</v>
      </c>
      <c r="B93">
        <v>3</v>
      </c>
      <c r="C93">
        <v>2</v>
      </c>
      <c r="D93">
        <v>2830</v>
      </c>
      <c r="E93">
        <f t="shared" si="65"/>
        <v>2.83</v>
      </c>
      <c r="F93">
        <f t="shared" ref="F93:G93" si="92">E93/60</f>
        <v>4.7166666666666669E-2</v>
      </c>
      <c r="G93">
        <f t="shared" si="92"/>
        <v>7.8611111111111113E-4</v>
      </c>
      <c r="H93" s="4" t="s">
        <v>111</v>
      </c>
      <c r="I93" s="5"/>
    </row>
    <row r="94" spans="1:9" x14ac:dyDescent="0.25">
      <c r="A94">
        <v>6</v>
      </c>
      <c r="B94">
        <v>3</v>
      </c>
      <c r="C94">
        <v>3</v>
      </c>
      <c r="D94">
        <v>1384</v>
      </c>
      <c r="E94">
        <f t="shared" si="65"/>
        <v>1.3839999999999999</v>
      </c>
      <c r="F94">
        <f t="shared" ref="F94:G94" si="93">E94/60</f>
        <v>2.3066666666666666E-2</v>
      </c>
      <c r="G94">
        <f t="shared" si="93"/>
        <v>3.8444444444444442E-4</v>
      </c>
      <c r="H94" s="4" t="s">
        <v>112</v>
      </c>
      <c r="I94" s="5"/>
    </row>
    <row r="95" spans="1:9" x14ac:dyDescent="0.25">
      <c r="A95">
        <v>6</v>
      </c>
      <c r="B95">
        <v>3</v>
      </c>
      <c r="C95">
        <v>4</v>
      </c>
      <c r="D95">
        <v>3355</v>
      </c>
      <c r="E95">
        <f t="shared" si="65"/>
        <v>3.355</v>
      </c>
      <c r="F95">
        <f t="shared" ref="F95:G95" si="94">E95/60</f>
        <v>5.5916666666666663E-2</v>
      </c>
      <c r="G95">
        <f t="shared" si="94"/>
        <v>9.3194444444444433E-4</v>
      </c>
      <c r="H95" s="4" t="s">
        <v>113</v>
      </c>
      <c r="I95" s="5"/>
    </row>
    <row r="96" spans="1:9" x14ac:dyDescent="0.25">
      <c r="A96">
        <v>6</v>
      </c>
      <c r="B96">
        <v>3</v>
      </c>
      <c r="C96">
        <v>5</v>
      </c>
      <c r="D96">
        <v>2667</v>
      </c>
      <c r="E96">
        <f t="shared" si="65"/>
        <v>2.6669999999999998</v>
      </c>
      <c r="F96">
        <f t="shared" ref="F96:G96" si="95">E96/60</f>
        <v>4.4449999999999996E-2</v>
      </c>
      <c r="G96">
        <f t="shared" si="95"/>
        <v>7.4083333333333325E-4</v>
      </c>
      <c r="H96" s="4" t="s">
        <v>114</v>
      </c>
      <c r="I96" s="5"/>
    </row>
    <row r="97" spans="1:9" x14ac:dyDescent="0.25">
      <c r="A97">
        <v>6</v>
      </c>
      <c r="B97">
        <v>3</v>
      </c>
      <c r="C97">
        <v>6</v>
      </c>
      <c r="D97">
        <v>3488</v>
      </c>
      <c r="E97">
        <f t="shared" si="65"/>
        <v>3.488</v>
      </c>
      <c r="F97">
        <f t="shared" ref="F97:G97" si="96">E97/60</f>
        <v>5.8133333333333335E-2</v>
      </c>
      <c r="G97">
        <f t="shared" si="96"/>
        <v>9.6888888888888892E-4</v>
      </c>
      <c r="H97" s="4" t="s">
        <v>115</v>
      </c>
      <c r="I97" s="5"/>
    </row>
    <row r="98" spans="1:9" x14ac:dyDescent="0.25">
      <c r="A98">
        <v>6</v>
      </c>
      <c r="B98">
        <v>3</v>
      </c>
      <c r="C98">
        <v>7</v>
      </c>
      <c r="D98">
        <v>1211</v>
      </c>
      <c r="E98">
        <f t="shared" si="65"/>
        <v>1.2110000000000001</v>
      </c>
      <c r="F98">
        <f t="shared" ref="F98:G98" si="97">E98/60</f>
        <v>2.0183333333333334E-2</v>
      </c>
      <c r="G98">
        <f t="shared" si="97"/>
        <v>3.3638888888888889E-4</v>
      </c>
      <c r="H98" s="4" t="s">
        <v>116</v>
      </c>
      <c r="I98" s="5"/>
    </row>
    <row r="99" spans="1:9" x14ac:dyDescent="0.25">
      <c r="A99">
        <v>6</v>
      </c>
      <c r="B99">
        <v>3</v>
      </c>
      <c r="C99">
        <v>8</v>
      </c>
      <c r="D99">
        <v>2115</v>
      </c>
      <c r="E99">
        <f t="shared" si="65"/>
        <v>2.1150000000000002</v>
      </c>
      <c r="F99">
        <f t="shared" ref="F99:G99" si="98">E99/60</f>
        <v>3.5250000000000004E-2</v>
      </c>
      <c r="G99">
        <f t="shared" si="98"/>
        <v>5.8750000000000002E-4</v>
      </c>
      <c r="H99" s="4" t="s">
        <v>117</v>
      </c>
      <c r="I99" s="5"/>
    </row>
    <row r="100" spans="1:9" x14ac:dyDescent="0.25">
      <c r="A100">
        <v>6</v>
      </c>
      <c r="B100">
        <v>3</v>
      </c>
      <c r="C100">
        <v>9</v>
      </c>
      <c r="D100">
        <v>4136</v>
      </c>
      <c r="E100">
        <f t="shared" si="65"/>
        <v>4.1360000000000001</v>
      </c>
      <c r="F100">
        <f t="shared" ref="F100:G100" si="99">E100/60</f>
        <v>6.8933333333333333E-2</v>
      </c>
      <c r="G100">
        <f t="shared" si="99"/>
        <v>1.148888888888889E-3</v>
      </c>
      <c r="H100" s="4" t="s">
        <v>118</v>
      </c>
      <c r="I100" s="5"/>
    </row>
    <row r="101" spans="1:9" x14ac:dyDescent="0.25">
      <c r="A101">
        <v>6</v>
      </c>
      <c r="B101">
        <v>3</v>
      </c>
      <c r="C101">
        <v>10</v>
      </c>
      <c r="D101">
        <v>13889</v>
      </c>
      <c r="E101">
        <f t="shared" si="65"/>
        <v>13.888999999999999</v>
      </c>
      <c r="F101">
        <f t="shared" ref="F101:G101" si="100">E101/60</f>
        <v>0.23148333333333332</v>
      </c>
      <c r="G101">
        <f t="shared" si="100"/>
        <v>3.8580555555555551E-3</v>
      </c>
      <c r="H101" s="4" t="s">
        <v>119</v>
      </c>
      <c r="I101" s="5"/>
    </row>
    <row r="102" spans="1:9" x14ac:dyDescent="0.25">
      <c r="A102">
        <v>6</v>
      </c>
      <c r="B102">
        <v>4</v>
      </c>
      <c r="C102">
        <v>1</v>
      </c>
      <c r="D102">
        <v>13916</v>
      </c>
      <c r="E102">
        <f t="shared" si="65"/>
        <v>13.916</v>
      </c>
      <c r="F102">
        <f t="shared" ref="F102:G102" si="101">E102/60</f>
        <v>0.23193333333333335</v>
      </c>
      <c r="G102">
        <f t="shared" si="101"/>
        <v>3.8655555555555557E-3</v>
      </c>
      <c r="H102" s="4" t="s">
        <v>120</v>
      </c>
      <c r="I102" s="5"/>
    </row>
    <row r="103" spans="1:9" x14ac:dyDescent="0.25">
      <c r="A103">
        <v>6</v>
      </c>
      <c r="B103">
        <v>4</v>
      </c>
      <c r="C103">
        <v>2</v>
      </c>
      <c r="D103">
        <v>544263</v>
      </c>
      <c r="E103">
        <f t="shared" si="65"/>
        <v>544.26300000000003</v>
      </c>
      <c r="F103">
        <f t="shared" ref="F103:G103" si="102">E103/60</f>
        <v>9.0710500000000014</v>
      </c>
      <c r="G103">
        <f t="shared" si="102"/>
        <v>0.1511841666666667</v>
      </c>
      <c r="H103" s="4" t="s">
        <v>121</v>
      </c>
      <c r="I103" s="5"/>
    </row>
    <row r="104" spans="1:9" x14ac:dyDescent="0.25">
      <c r="A104">
        <v>6</v>
      </c>
      <c r="B104">
        <v>4</v>
      </c>
      <c r="C104">
        <v>3</v>
      </c>
      <c r="D104">
        <v>290731</v>
      </c>
      <c r="E104">
        <f t="shared" si="65"/>
        <v>290.73099999999999</v>
      </c>
      <c r="F104">
        <f t="shared" ref="F104:G104" si="103">E104/60</f>
        <v>4.8455166666666667</v>
      </c>
      <c r="G104">
        <f t="shared" si="103"/>
        <v>8.0758611111111114E-2</v>
      </c>
      <c r="H104" s="4" t="s">
        <v>122</v>
      </c>
      <c r="I104" s="5"/>
    </row>
    <row r="105" spans="1:9" x14ac:dyDescent="0.25">
      <c r="A105">
        <v>6</v>
      </c>
      <c r="B105">
        <v>4</v>
      </c>
      <c r="C105">
        <v>4</v>
      </c>
      <c r="D105">
        <v>56254</v>
      </c>
      <c r="E105">
        <f t="shared" si="65"/>
        <v>56.253999999999998</v>
      </c>
      <c r="F105">
        <f t="shared" ref="F105:G105" si="104">E105/60</f>
        <v>0.93756666666666666</v>
      </c>
      <c r="G105">
        <f t="shared" si="104"/>
        <v>1.5626111111111111E-2</v>
      </c>
      <c r="H105" s="4" t="s">
        <v>123</v>
      </c>
      <c r="I105" s="5"/>
    </row>
    <row r="106" spans="1:9" x14ac:dyDescent="0.25">
      <c r="A106">
        <v>6</v>
      </c>
      <c r="B106">
        <v>4</v>
      </c>
      <c r="C106">
        <v>5</v>
      </c>
      <c r="D106">
        <v>10803</v>
      </c>
      <c r="E106">
        <f t="shared" si="65"/>
        <v>10.803000000000001</v>
      </c>
      <c r="F106">
        <f t="shared" ref="F106:G106" si="105">E106/60</f>
        <v>0.18005000000000002</v>
      </c>
      <c r="G106">
        <f t="shared" si="105"/>
        <v>3.0008333333333337E-3</v>
      </c>
      <c r="H106" s="4" t="s">
        <v>124</v>
      </c>
      <c r="I106" s="5"/>
    </row>
    <row r="107" spans="1:9" x14ac:dyDescent="0.25">
      <c r="A107">
        <v>6</v>
      </c>
      <c r="B107">
        <v>4</v>
      </c>
      <c r="C107">
        <v>6</v>
      </c>
      <c r="D107">
        <v>218446</v>
      </c>
      <c r="E107">
        <f t="shared" si="65"/>
        <v>218.446</v>
      </c>
      <c r="F107">
        <f t="shared" ref="F107:G107" si="106">E107/60</f>
        <v>3.6407666666666665</v>
      </c>
      <c r="G107">
        <f t="shared" si="106"/>
        <v>6.0679444444444439E-2</v>
      </c>
      <c r="H107" s="4" t="s">
        <v>125</v>
      </c>
      <c r="I107" s="5"/>
    </row>
    <row r="108" spans="1:9" x14ac:dyDescent="0.25">
      <c r="A108">
        <v>6</v>
      </c>
      <c r="B108">
        <v>4</v>
      </c>
      <c r="C108">
        <v>7</v>
      </c>
      <c r="D108">
        <v>95978</v>
      </c>
      <c r="E108">
        <f t="shared" si="65"/>
        <v>95.977999999999994</v>
      </c>
      <c r="F108">
        <f t="shared" ref="F108:G108" si="107">E108/60</f>
        <v>1.5996333333333332</v>
      </c>
      <c r="G108">
        <f t="shared" si="107"/>
        <v>2.6660555555555555E-2</v>
      </c>
      <c r="H108" s="4" t="s">
        <v>126</v>
      </c>
      <c r="I108" s="5"/>
    </row>
    <row r="109" spans="1:9" x14ac:dyDescent="0.25">
      <c r="A109">
        <v>6</v>
      </c>
      <c r="B109">
        <v>4</v>
      </c>
      <c r="C109">
        <v>8</v>
      </c>
      <c r="D109">
        <v>27317</v>
      </c>
      <c r="E109">
        <f t="shared" si="65"/>
        <v>27.317</v>
      </c>
      <c r="F109">
        <f t="shared" ref="F109:G109" si="108">E109/60</f>
        <v>0.45528333333333332</v>
      </c>
      <c r="G109">
        <f t="shared" si="108"/>
        <v>7.5880555555555554E-3</v>
      </c>
      <c r="H109" s="4" t="s">
        <v>127</v>
      </c>
      <c r="I109" s="5"/>
    </row>
    <row r="110" spans="1:9" x14ac:dyDescent="0.25">
      <c r="A110">
        <v>6</v>
      </c>
      <c r="B110">
        <v>4</v>
      </c>
      <c r="C110">
        <v>9</v>
      </c>
      <c r="D110">
        <v>124232</v>
      </c>
      <c r="E110">
        <f t="shared" si="65"/>
        <v>124.232</v>
      </c>
      <c r="F110">
        <f t="shared" ref="F110:G110" si="109">E110/60</f>
        <v>2.0705333333333331</v>
      </c>
      <c r="G110">
        <f t="shared" si="109"/>
        <v>3.4508888888888888E-2</v>
      </c>
      <c r="H110" s="4" t="s">
        <v>128</v>
      </c>
      <c r="I110" s="5"/>
    </row>
    <row r="111" spans="1:9" x14ac:dyDescent="0.25">
      <c r="A111">
        <v>6</v>
      </c>
      <c r="B111">
        <v>4</v>
      </c>
      <c r="C111">
        <v>10</v>
      </c>
      <c r="D111">
        <v>73583</v>
      </c>
      <c r="E111">
        <f t="shared" si="65"/>
        <v>73.582999999999998</v>
      </c>
      <c r="F111">
        <f t="shared" ref="F111:G111" si="110">E111/60</f>
        <v>1.2263833333333334</v>
      </c>
      <c r="G111">
        <f t="shared" si="110"/>
        <v>2.0439722222222224E-2</v>
      </c>
      <c r="H111" s="4" t="s">
        <v>129</v>
      </c>
      <c r="I111" s="5"/>
    </row>
    <row r="112" spans="1:9" x14ac:dyDescent="0.25">
      <c r="A112">
        <v>6</v>
      </c>
      <c r="B112">
        <v>5</v>
      </c>
      <c r="C112">
        <v>1</v>
      </c>
      <c r="D112">
        <v>65363</v>
      </c>
      <c r="E112">
        <f t="shared" si="65"/>
        <v>65.363</v>
      </c>
      <c r="F112">
        <f t="shared" ref="F112:G112" si="111">E112/60</f>
        <v>1.0893833333333334</v>
      </c>
      <c r="G112">
        <f t="shared" si="111"/>
        <v>1.8156388888888889E-2</v>
      </c>
      <c r="H112" s="4" t="s">
        <v>88</v>
      </c>
      <c r="I112" s="5"/>
    </row>
    <row r="113" spans="1:9" x14ac:dyDescent="0.25">
      <c r="A113">
        <v>6</v>
      </c>
      <c r="B113">
        <v>5</v>
      </c>
      <c r="C113">
        <v>2</v>
      </c>
      <c r="D113">
        <v>223246</v>
      </c>
      <c r="E113">
        <f t="shared" si="65"/>
        <v>223.24600000000001</v>
      </c>
      <c r="F113">
        <f t="shared" ref="F113:G113" si="112">E113/60</f>
        <v>3.720766666666667</v>
      </c>
      <c r="G113">
        <f t="shared" si="112"/>
        <v>6.2012777777777785E-2</v>
      </c>
      <c r="H113" s="4" t="s">
        <v>89</v>
      </c>
      <c r="I113" s="5"/>
    </row>
    <row r="114" spans="1:9" x14ac:dyDescent="0.25">
      <c r="A114">
        <v>6</v>
      </c>
      <c r="B114">
        <v>5</v>
      </c>
      <c r="C114">
        <v>3</v>
      </c>
      <c r="D114">
        <v>31473867</v>
      </c>
      <c r="E114">
        <f t="shared" si="65"/>
        <v>31473.866999999998</v>
      </c>
      <c r="F114">
        <f t="shared" ref="F114:G114" si="113">E114/60</f>
        <v>524.56444999999997</v>
      </c>
      <c r="G114">
        <f t="shared" si="113"/>
        <v>8.7427408333333325</v>
      </c>
      <c r="H114" s="4" t="s">
        <v>90</v>
      </c>
      <c r="I114" s="5"/>
    </row>
    <row r="115" spans="1:9" x14ac:dyDescent="0.25">
      <c r="A115">
        <v>6</v>
      </c>
      <c r="B115">
        <v>5</v>
      </c>
      <c r="C115">
        <v>4</v>
      </c>
      <c r="D115">
        <v>46306674</v>
      </c>
      <c r="E115">
        <f t="shared" si="65"/>
        <v>46306.673999999999</v>
      </c>
      <c r="F115">
        <f t="shared" ref="F115:G115" si="114">E115/60</f>
        <v>771.77789999999993</v>
      </c>
      <c r="G115">
        <f t="shared" si="114"/>
        <v>12.862964999999999</v>
      </c>
      <c r="H115" s="4" t="s">
        <v>91</v>
      </c>
      <c r="I115" s="5"/>
    </row>
    <row r="116" spans="1:9" x14ac:dyDescent="0.25">
      <c r="A116">
        <v>6</v>
      </c>
      <c r="B116">
        <v>5</v>
      </c>
      <c r="C116">
        <v>5</v>
      </c>
      <c r="D116">
        <v>37736507</v>
      </c>
      <c r="E116">
        <f t="shared" si="65"/>
        <v>37736.506999999998</v>
      </c>
      <c r="F116">
        <f t="shared" ref="F116:G116" si="115">E116/60</f>
        <v>628.94178333333332</v>
      </c>
      <c r="G116">
        <f t="shared" si="115"/>
        <v>10.482363055555556</v>
      </c>
      <c r="H116" s="4" t="s">
        <v>92</v>
      </c>
      <c r="I116" s="5"/>
    </row>
    <row r="117" spans="1:9" x14ac:dyDescent="0.25">
      <c r="A117">
        <v>6</v>
      </c>
      <c r="B117">
        <v>5</v>
      </c>
      <c r="C117">
        <v>6</v>
      </c>
      <c r="D117">
        <v>4389813</v>
      </c>
      <c r="E117">
        <f t="shared" si="65"/>
        <v>4389.8130000000001</v>
      </c>
      <c r="F117">
        <f t="shared" ref="F117:G117" si="116">E117/60</f>
        <v>73.163550000000001</v>
      </c>
      <c r="G117">
        <f t="shared" si="116"/>
        <v>1.2193925000000001</v>
      </c>
      <c r="H117" s="4" t="s">
        <v>93</v>
      </c>
      <c r="I117" s="5"/>
    </row>
    <row r="118" spans="1:9" x14ac:dyDescent="0.25">
      <c r="A118">
        <v>6</v>
      </c>
      <c r="B118">
        <v>5</v>
      </c>
      <c r="C118">
        <v>7</v>
      </c>
      <c r="D118">
        <v>1692418</v>
      </c>
      <c r="E118">
        <f t="shared" si="65"/>
        <v>1692.4179999999999</v>
      </c>
      <c r="F118">
        <f t="shared" ref="F118:G118" si="117">E118/60</f>
        <v>28.206966666666666</v>
      </c>
      <c r="G118">
        <f t="shared" si="117"/>
        <v>0.47011611111111112</v>
      </c>
      <c r="H118" s="4" t="s">
        <v>94</v>
      </c>
      <c r="I118" s="5"/>
    </row>
    <row r="119" spans="1:9" x14ac:dyDescent="0.25">
      <c r="A119">
        <v>6</v>
      </c>
      <c r="B119">
        <v>5</v>
      </c>
      <c r="C119">
        <v>8</v>
      </c>
      <c r="D119">
        <v>29931386</v>
      </c>
      <c r="E119">
        <f t="shared" si="65"/>
        <v>29931.385999999999</v>
      </c>
      <c r="F119">
        <f t="shared" ref="F119:G119" si="118">E119/60</f>
        <v>498.85643333333331</v>
      </c>
      <c r="G119">
        <f t="shared" si="118"/>
        <v>8.3142738888888879</v>
      </c>
      <c r="H119" s="4" t="s">
        <v>95</v>
      </c>
      <c r="I119" s="5"/>
    </row>
    <row r="120" spans="1:9" x14ac:dyDescent="0.25">
      <c r="A120">
        <v>6</v>
      </c>
      <c r="B120">
        <v>5</v>
      </c>
      <c r="C120">
        <v>9</v>
      </c>
      <c r="D120">
        <v>208878</v>
      </c>
      <c r="E120">
        <f t="shared" si="65"/>
        <v>208.87799999999999</v>
      </c>
      <c r="F120">
        <f t="shared" ref="F120:G120" si="119">E120/60</f>
        <v>3.4812999999999996</v>
      </c>
      <c r="G120">
        <f t="shared" si="119"/>
        <v>5.8021666666666659E-2</v>
      </c>
      <c r="H120" s="4" t="s">
        <v>96</v>
      </c>
      <c r="I120" s="5"/>
    </row>
    <row r="121" spans="1:9" x14ac:dyDescent="0.25">
      <c r="A121">
        <v>6</v>
      </c>
      <c r="B121">
        <v>5</v>
      </c>
      <c r="C121">
        <v>10</v>
      </c>
      <c r="D121">
        <v>46543</v>
      </c>
      <c r="E121">
        <f t="shared" si="65"/>
        <v>46.542999999999999</v>
      </c>
      <c r="F121">
        <f t="shared" ref="F121:G121" si="120">E121/60</f>
        <v>0.77571666666666661</v>
      </c>
      <c r="G121">
        <f t="shared" si="120"/>
        <v>1.2928611111111109E-2</v>
      </c>
      <c r="H121" s="4" t="s">
        <v>97</v>
      </c>
      <c r="I121" s="5"/>
    </row>
    <row r="122" spans="1:9" x14ac:dyDescent="0.25">
      <c r="H122" s="5"/>
      <c r="I122" s="5"/>
    </row>
    <row r="123" spans="1:9" x14ac:dyDescent="0.25">
      <c r="H123" s="5"/>
      <c r="I123" s="5"/>
    </row>
    <row r="124" spans="1:9" x14ac:dyDescent="0.25">
      <c r="H124" s="5"/>
      <c r="I124" s="5"/>
    </row>
    <row r="125" spans="1:9" x14ac:dyDescent="0.25">
      <c r="H125" s="5"/>
      <c r="I125" s="5"/>
    </row>
    <row r="126" spans="1:9" x14ac:dyDescent="0.25">
      <c r="H126" s="5"/>
      <c r="I126" s="5"/>
    </row>
    <row r="127" spans="1:9" x14ac:dyDescent="0.25">
      <c r="H127" s="5"/>
      <c r="I127" s="5"/>
    </row>
    <row r="128" spans="1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  <c r="I306" s="5"/>
    </row>
    <row r="307" spans="8:9" x14ac:dyDescent="0.25">
      <c r="H307" s="5"/>
      <c r="I307" s="5"/>
    </row>
    <row r="308" spans="8:9" x14ac:dyDescent="0.25">
      <c r="H308" s="5"/>
      <c r="I308" s="5"/>
    </row>
    <row r="309" spans="8:9" x14ac:dyDescent="0.25">
      <c r="H309" s="5"/>
      <c r="I309" s="5"/>
    </row>
    <row r="310" spans="8:9" x14ac:dyDescent="0.25">
      <c r="H310" s="5"/>
      <c r="I310" s="5"/>
    </row>
    <row r="311" spans="8:9" x14ac:dyDescent="0.25">
      <c r="H311" s="5"/>
      <c r="I311" s="5"/>
    </row>
    <row r="312" spans="8:9" x14ac:dyDescent="0.25">
      <c r="H312" s="5"/>
      <c r="I312" s="5"/>
    </row>
    <row r="313" spans="8:9" x14ac:dyDescent="0.25">
      <c r="H313" s="5"/>
      <c r="I313" s="5"/>
    </row>
    <row r="314" spans="8:9" x14ac:dyDescent="0.25">
      <c r="H314" s="5"/>
      <c r="I314" s="5"/>
    </row>
    <row r="315" spans="8:9" x14ac:dyDescent="0.25">
      <c r="H315" s="5"/>
      <c r="I315" s="5"/>
    </row>
    <row r="316" spans="8:9" x14ac:dyDescent="0.25">
      <c r="H316" s="5"/>
      <c r="I316" s="5"/>
    </row>
    <row r="317" spans="8:9" x14ac:dyDescent="0.25">
      <c r="H317" s="5"/>
      <c r="I317" s="5"/>
    </row>
    <row r="318" spans="8:9" x14ac:dyDescent="0.25">
      <c r="H318" s="5"/>
      <c r="I318" s="5"/>
    </row>
    <row r="319" spans="8:9" x14ac:dyDescent="0.25">
      <c r="H319" s="5"/>
      <c r="I319" s="5"/>
    </row>
    <row r="320" spans="8:9" x14ac:dyDescent="0.25">
      <c r="H320" s="5"/>
      <c r="I320" s="5"/>
    </row>
    <row r="321" spans="8:9" x14ac:dyDescent="0.25">
      <c r="H321" s="5"/>
      <c r="I321" s="5"/>
    </row>
    <row r="322" spans="8:9" x14ac:dyDescent="0.25">
      <c r="H322" s="5"/>
      <c r="I322" s="5"/>
    </row>
    <row r="323" spans="8:9" x14ac:dyDescent="0.25">
      <c r="H323" s="5"/>
      <c r="I323" s="5"/>
    </row>
    <row r="324" spans="8:9" x14ac:dyDescent="0.25">
      <c r="H324" s="5"/>
      <c r="I324" s="5"/>
    </row>
    <row r="325" spans="8:9" x14ac:dyDescent="0.25">
      <c r="H325" s="5"/>
      <c r="I325" s="5"/>
    </row>
    <row r="326" spans="8:9" x14ac:dyDescent="0.25">
      <c r="H326" s="5"/>
      <c r="I326" s="5"/>
    </row>
    <row r="327" spans="8:9" x14ac:dyDescent="0.25">
      <c r="H327" s="5"/>
      <c r="I327" s="5"/>
    </row>
    <row r="328" spans="8:9" x14ac:dyDescent="0.25">
      <c r="H328" s="5"/>
      <c r="I328" s="5"/>
    </row>
    <row r="329" spans="8:9" x14ac:dyDescent="0.25">
      <c r="H329" s="5"/>
      <c r="I329" s="5"/>
    </row>
    <row r="330" spans="8:9" x14ac:dyDescent="0.25">
      <c r="H330" s="5"/>
      <c r="I330" s="5"/>
    </row>
    <row r="331" spans="8:9" x14ac:dyDescent="0.25">
      <c r="H331" s="5"/>
      <c r="I331" s="5"/>
    </row>
    <row r="332" spans="8:9" x14ac:dyDescent="0.25">
      <c r="H332" s="5"/>
      <c r="I332" s="5"/>
    </row>
    <row r="333" spans="8:9" x14ac:dyDescent="0.25">
      <c r="H333" s="5"/>
      <c r="I333" s="5"/>
    </row>
    <row r="334" spans="8:9" x14ac:dyDescent="0.25">
      <c r="H334" s="5"/>
      <c r="I334" s="5"/>
    </row>
    <row r="335" spans="8:9" x14ac:dyDescent="0.25">
      <c r="H335" s="5"/>
      <c r="I335" s="5"/>
    </row>
    <row r="336" spans="8:9" x14ac:dyDescent="0.25">
      <c r="H336" s="5"/>
      <c r="I336" s="5"/>
    </row>
    <row r="337" spans="8:9" x14ac:dyDescent="0.25">
      <c r="H337" s="5"/>
      <c r="I337" s="5"/>
    </row>
    <row r="338" spans="8:9" x14ac:dyDescent="0.25">
      <c r="H338" s="5"/>
      <c r="I338" s="5"/>
    </row>
    <row r="339" spans="8:9" x14ac:dyDescent="0.25">
      <c r="H339" s="5"/>
      <c r="I339" s="5"/>
    </row>
    <row r="340" spans="8:9" x14ac:dyDescent="0.25">
      <c r="H340" s="5"/>
      <c r="I340" s="5"/>
    </row>
    <row r="341" spans="8:9" x14ac:dyDescent="0.25">
      <c r="H341" s="5"/>
      <c r="I341" s="5"/>
    </row>
    <row r="342" spans="8:9" x14ac:dyDescent="0.25">
      <c r="H342" s="5"/>
      <c r="I342" s="5"/>
    </row>
    <row r="343" spans="8:9" x14ac:dyDescent="0.25">
      <c r="H343" s="5"/>
      <c r="I343" s="5"/>
    </row>
    <row r="344" spans="8:9" x14ac:dyDescent="0.25">
      <c r="H344" s="5"/>
      <c r="I344" s="5"/>
    </row>
    <row r="345" spans="8:9" x14ac:dyDescent="0.25">
      <c r="H345" s="5"/>
      <c r="I345" s="5"/>
    </row>
    <row r="346" spans="8:9" x14ac:dyDescent="0.25">
      <c r="H346" s="5"/>
      <c r="I346" s="5"/>
    </row>
    <row r="347" spans="8:9" x14ac:dyDescent="0.25">
      <c r="H347" s="5"/>
      <c r="I347" s="5"/>
    </row>
    <row r="348" spans="8:9" x14ac:dyDescent="0.25">
      <c r="H348" s="5"/>
      <c r="I348" s="5"/>
    </row>
    <row r="349" spans="8:9" x14ac:dyDescent="0.25">
      <c r="H349" s="5"/>
      <c r="I349" s="5"/>
    </row>
    <row r="350" spans="8:9" x14ac:dyDescent="0.25">
      <c r="H350" s="5"/>
      <c r="I350" s="5"/>
    </row>
    <row r="351" spans="8:9" x14ac:dyDescent="0.25">
      <c r="H351" s="5"/>
      <c r="I351" s="5"/>
    </row>
    <row r="352" spans="8:9" x14ac:dyDescent="0.25">
      <c r="H352" s="5"/>
      <c r="I352" s="5"/>
    </row>
    <row r="353" spans="8:9" x14ac:dyDescent="0.25">
      <c r="H353" s="5"/>
      <c r="I353" s="5"/>
    </row>
    <row r="354" spans="8:9" x14ac:dyDescent="0.25">
      <c r="H354" s="5"/>
      <c r="I354" s="5"/>
    </row>
    <row r="355" spans="8:9" x14ac:dyDescent="0.25">
      <c r="H355" s="5"/>
      <c r="I355" s="5"/>
    </row>
    <row r="356" spans="8:9" x14ac:dyDescent="0.25">
      <c r="H356" s="5"/>
      <c r="I356" s="5"/>
    </row>
    <row r="357" spans="8:9" x14ac:dyDescent="0.25">
      <c r="H357" s="5"/>
      <c r="I357" s="5"/>
    </row>
    <row r="358" spans="8:9" x14ac:dyDescent="0.25">
      <c r="H358" s="5"/>
      <c r="I358" s="5"/>
    </row>
    <row r="359" spans="8:9" x14ac:dyDescent="0.25">
      <c r="H359" s="5"/>
      <c r="I359" s="5"/>
    </row>
    <row r="360" spans="8:9" x14ac:dyDescent="0.25">
      <c r="H360" s="5"/>
      <c r="I360" s="5"/>
    </row>
    <row r="361" spans="8:9" x14ac:dyDescent="0.25">
      <c r="H361" s="5"/>
      <c r="I361" s="5"/>
    </row>
    <row r="362" spans="8:9" x14ac:dyDescent="0.25">
      <c r="H362" s="5"/>
      <c r="I362" s="5"/>
    </row>
    <row r="363" spans="8:9" x14ac:dyDescent="0.25">
      <c r="H363" s="5"/>
      <c r="I363" s="5"/>
    </row>
    <row r="364" spans="8:9" x14ac:dyDescent="0.25">
      <c r="H364" s="5"/>
      <c r="I364" s="5"/>
    </row>
    <row r="365" spans="8:9" x14ac:dyDescent="0.25">
      <c r="H365" s="5"/>
      <c r="I365" s="5"/>
    </row>
    <row r="366" spans="8:9" x14ac:dyDescent="0.25">
      <c r="H366" s="5"/>
      <c r="I366" s="5"/>
    </row>
    <row r="367" spans="8:9" x14ac:dyDescent="0.25">
      <c r="H367" s="5"/>
      <c r="I367" s="5"/>
    </row>
    <row r="368" spans="8:9" x14ac:dyDescent="0.25">
      <c r="H368" s="5"/>
      <c r="I368" s="5"/>
    </row>
    <row r="369" spans="8:9" x14ac:dyDescent="0.25">
      <c r="H369" s="5"/>
      <c r="I369" s="5"/>
    </row>
    <row r="370" spans="8:9" x14ac:dyDescent="0.25">
      <c r="H370" s="5"/>
      <c r="I370" s="5"/>
    </row>
    <row r="371" spans="8:9" x14ac:dyDescent="0.25">
      <c r="H371" s="5"/>
      <c r="I371" s="5"/>
    </row>
    <row r="372" spans="8:9" x14ac:dyDescent="0.25">
      <c r="H372" s="5"/>
      <c r="I372" s="5"/>
    </row>
    <row r="373" spans="8:9" x14ac:dyDescent="0.25">
      <c r="H373" s="5"/>
      <c r="I373" s="5"/>
    </row>
    <row r="374" spans="8:9" x14ac:dyDescent="0.25">
      <c r="H374" s="5"/>
      <c r="I374" s="5"/>
    </row>
    <row r="375" spans="8:9" x14ac:dyDescent="0.25">
      <c r="H375" s="5"/>
      <c r="I375" s="5"/>
    </row>
    <row r="376" spans="8:9" x14ac:dyDescent="0.25">
      <c r="H376" s="5"/>
      <c r="I376" s="5"/>
    </row>
    <row r="377" spans="8:9" x14ac:dyDescent="0.25">
      <c r="H377" s="5"/>
      <c r="I377" s="5"/>
    </row>
    <row r="378" spans="8:9" x14ac:dyDescent="0.25">
      <c r="H378" s="5"/>
      <c r="I378" s="5"/>
    </row>
    <row r="379" spans="8:9" x14ac:dyDescent="0.25">
      <c r="H379" s="5"/>
      <c r="I379" s="5"/>
    </row>
    <row r="380" spans="8:9" x14ac:dyDescent="0.25">
      <c r="H380" s="5"/>
      <c r="I380" s="5"/>
    </row>
    <row r="381" spans="8:9" x14ac:dyDescent="0.25">
      <c r="H381" s="5"/>
      <c r="I381" s="5"/>
    </row>
    <row r="382" spans="8:9" x14ac:dyDescent="0.25">
      <c r="H382" s="5"/>
      <c r="I382" s="5"/>
    </row>
    <row r="383" spans="8:9" x14ac:dyDescent="0.25">
      <c r="H383" s="5"/>
      <c r="I383" s="5"/>
    </row>
    <row r="384" spans="8:9" x14ac:dyDescent="0.25">
      <c r="H384" s="5"/>
      <c r="I384" s="5"/>
    </row>
    <row r="385" spans="8:9" x14ac:dyDescent="0.25">
      <c r="H385" s="5"/>
      <c r="I385" s="5"/>
    </row>
    <row r="386" spans="8:9" x14ac:dyDescent="0.25">
      <c r="H386" s="5"/>
      <c r="I386" s="5"/>
    </row>
    <row r="387" spans="8:9" x14ac:dyDescent="0.25">
      <c r="H387" s="5"/>
      <c r="I387" s="5"/>
    </row>
    <row r="388" spans="8:9" x14ac:dyDescent="0.25">
      <c r="H388" s="5"/>
      <c r="I388" s="5"/>
    </row>
    <row r="389" spans="8:9" x14ac:dyDescent="0.25">
      <c r="H389" s="5"/>
      <c r="I389" s="5"/>
    </row>
    <row r="390" spans="8:9" x14ac:dyDescent="0.25">
      <c r="H390" s="5"/>
      <c r="I390" s="5"/>
    </row>
    <row r="391" spans="8:9" x14ac:dyDescent="0.25">
      <c r="H391" s="5"/>
      <c r="I391" s="5"/>
    </row>
    <row r="392" spans="8:9" x14ac:dyDescent="0.25">
      <c r="H392" s="5"/>
      <c r="I392" s="5"/>
    </row>
    <row r="393" spans="8:9" x14ac:dyDescent="0.25">
      <c r="H393" s="5"/>
      <c r="I393" s="5"/>
    </row>
    <row r="394" spans="8:9" x14ac:dyDescent="0.25">
      <c r="H394" s="5"/>
      <c r="I394" s="5"/>
    </row>
    <row r="395" spans="8:9" x14ac:dyDescent="0.25">
      <c r="H395" s="5"/>
      <c r="I395" s="5"/>
    </row>
    <row r="396" spans="8:9" x14ac:dyDescent="0.25">
      <c r="H396" s="5"/>
      <c r="I396" s="5"/>
    </row>
    <row r="397" spans="8:9" x14ac:dyDescent="0.25">
      <c r="H397" s="5"/>
      <c r="I397" s="5"/>
    </row>
    <row r="398" spans="8:9" x14ac:dyDescent="0.25">
      <c r="H398" s="5"/>
      <c r="I398" s="5"/>
    </row>
    <row r="399" spans="8:9" x14ac:dyDescent="0.25">
      <c r="H399" s="5"/>
      <c r="I399" s="5"/>
    </row>
    <row r="400" spans="8:9" x14ac:dyDescent="0.25">
      <c r="H400" s="5"/>
      <c r="I400" s="5"/>
    </row>
    <row r="401" spans="8:9" x14ac:dyDescent="0.25">
      <c r="H401" s="5"/>
      <c r="I401" s="5"/>
    </row>
    <row r="402" spans="8:9" x14ac:dyDescent="0.25">
      <c r="H402" s="5"/>
      <c r="I402" s="5"/>
    </row>
    <row r="403" spans="8:9" x14ac:dyDescent="0.25">
      <c r="H403" s="5"/>
      <c r="I403" s="5"/>
    </row>
    <row r="404" spans="8:9" x14ac:dyDescent="0.25">
      <c r="H404" s="5"/>
      <c r="I404" s="5"/>
    </row>
    <row r="405" spans="8:9" x14ac:dyDescent="0.25">
      <c r="H405" s="5"/>
      <c r="I405" s="5"/>
    </row>
    <row r="406" spans="8:9" x14ac:dyDescent="0.25">
      <c r="H406" s="5"/>
      <c r="I406" s="5"/>
    </row>
    <row r="407" spans="8:9" x14ac:dyDescent="0.25">
      <c r="H407" s="5"/>
      <c r="I407" s="5"/>
    </row>
    <row r="408" spans="8:9" x14ac:dyDescent="0.25">
      <c r="H408" s="5"/>
      <c r="I408" s="5"/>
    </row>
    <row r="409" spans="8:9" x14ac:dyDescent="0.25">
      <c r="H409" s="5"/>
      <c r="I409" s="5"/>
    </row>
    <row r="410" spans="8:9" x14ac:dyDescent="0.25">
      <c r="H410" s="5"/>
      <c r="I410" s="5"/>
    </row>
    <row r="411" spans="8:9" x14ac:dyDescent="0.25">
      <c r="H411" s="5"/>
      <c r="I411" s="5"/>
    </row>
    <row r="412" spans="8:9" x14ac:dyDescent="0.25">
      <c r="H412" s="5"/>
      <c r="I412" s="5"/>
    </row>
    <row r="413" spans="8:9" x14ac:dyDescent="0.25">
      <c r="H413" s="5"/>
      <c r="I413" s="5"/>
    </row>
    <row r="414" spans="8:9" x14ac:dyDescent="0.25">
      <c r="H414" s="5"/>
      <c r="I414" s="5"/>
    </row>
    <row r="415" spans="8:9" x14ac:dyDescent="0.25">
      <c r="H415" s="5"/>
      <c r="I415" s="5"/>
    </row>
    <row r="416" spans="8:9" x14ac:dyDescent="0.25">
      <c r="H416" s="5"/>
      <c r="I416" s="5"/>
    </row>
    <row r="417" spans="8:9" x14ac:dyDescent="0.25">
      <c r="H417" s="5"/>
      <c r="I417" s="5"/>
    </row>
    <row r="418" spans="8:9" x14ac:dyDescent="0.25">
      <c r="H418" s="5"/>
      <c r="I418" s="5"/>
    </row>
    <row r="419" spans="8:9" x14ac:dyDescent="0.25">
      <c r="H419" s="5"/>
      <c r="I419" s="5"/>
    </row>
    <row r="420" spans="8:9" x14ac:dyDescent="0.25">
      <c r="H420" s="5"/>
      <c r="I420" s="5"/>
    </row>
    <row r="421" spans="8:9" x14ac:dyDescent="0.25">
      <c r="H421" s="5"/>
      <c r="I421" s="5"/>
    </row>
    <row r="422" spans="8:9" x14ac:dyDescent="0.25">
      <c r="H422" s="5"/>
      <c r="I422" s="5"/>
    </row>
    <row r="423" spans="8:9" x14ac:dyDescent="0.25">
      <c r="H423" s="5"/>
      <c r="I423" s="5"/>
    </row>
    <row r="424" spans="8:9" x14ac:dyDescent="0.25">
      <c r="H424" s="5"/>
      <c r="I424" s="5"/>
    </row>
    <row r="425" spans="8:9" x14ac:dyDescent="0.25">
      <c r="H425" s="5"/>
      <c r="I425" s="5"/>
    </row>
    <row r="426" spans="8:9" x14ac:dyDescent="0.25">
      <c r="H426" s="5"/>
      <c r="I426" s="5"/>
    </row>
    <row r="427" spans="8:9" x14ac:dyDescent="0.25">
      <c r="H427" s="5"/>
      <c r="I427" s="5"/>
    </row>
    <row r="428" spans="8:9" x14ac:dyDescent="0.25">
      <c r="H428" s="5"/>
      <c r="I428" s="5"/>
    </row>
    <row r="429" spans="8:9" x14ac:dyDescent="0.25">
      <c r="H429" s="5"/>
      <c r="I429" s="5"/>
    </row>
    <row r="430" spans="8:9" x14ac:dyDescent="0.25">
      <c r="H430" s="5"/>
      <c r="I430" s="5"/>
    </row>
    <row r="431" spans="8:9" x14ac:dyDescent="0.25">
      <c r="H431" s="5"/>
      <c r="I431" s="5"/>
    </row>
    <row r="432" spans="8:9" x14ac:dyDescent="0.25">
      <c r="H432" s="5"/>
      <c r="I432" s="5"/>
    </row>
    <row r="433" spans="8:9" x14ac:dyDescent="0.25">
      <c r="H433" s="5"/>
      <c r="I433" s="5"/>
    </row>
    <row r="434" spans="8:9" x14ac:dyDescent="0.25">
      <c r="H434" s="5"/>
      <c r="I434" s="5"/>
    </row>
    <row r="435" spans="8:9" x14ac:dyDescent="0.25">
      <c r="H435" s="5"/>
      <c r="I435" s="5"/>
    </row>
    <row r="436" spans="8:9" x14ac:dyDescent="0.25">
      <c r="H436" s="5"/>
      <c r="I436" s="5"/>
    </row>
    <row r="437" spans="8:9" x14ac:dyDescent="0.25">
      <c r="H437" s="5"/>
      <c r="I437" s="5"/>
    </row>
    <row r="438" spans="8:9" x14ac:dyDescent="0.25">
      <c r="H438" s="5"/>
      <c r="I438" s="5"/>
    </row>
    <row r="439" spans="8:9" x14ac:dyDescent="0.25">
      <c r="H439" s="5"/>
      <c r="I439" s="5"/>
    </row>
    <row r="440" spans="8:9" x14ac:dyDescent="0.25">
      <c r="H440" s="5"/>
      <c r="I440" s="5"/>
    </row>
    <row r="441" spans="8:9" x14ac:dyDescent="0.25">
      <c r="H441" s="5"/>
      <c r="I441" s="5"/>
    </row>
    <row r="442" spans="8:9" x14ac:dyDescent="0.25">
      <c r="H442" s="5"/>
      <c r="I442" s="5"/>
    </row>
    <row r="443" spans="8:9" x14ac:dyDescent="0.25">
      <c r="H443" s="5"/>
      <c r="I443" s="5"/>
    </row>
    <row r="444" spans="8:9" x14ac:dyDescent="0.25">
      <c r="H444" s="5"/>
      <c r="I444" s="5"/>
    </row>
    <row r="445" spans="8:9" x14ac:dyDescent="0.25">
      <c r="H445" s="5"/>
      <c r="I445" s="5"/>
    </row>
    <row r="446" spans="8:9" x14ac:dyDescent="0.25">
      <c r="H446" s="5"/>
      <c r="I446" s="5"/>
    </row>
    <row r="447" spans="8:9" x14ac:dyDescent="0.25">
      <c r="H447" s="5"/>
      <c r="I447" s="5"/>
    </row>
    <row r="448" spans="8:9" x14ac:dyDescent="0.25">
      <c r="H448" s="5"/>
      <c r="I448" s="5"/>
    </row>
    <row r="449" spans="8:9" x14ac:dyDescent="0.25">
      <c r="H449" s="5"/>
      <c r="I449" s="5"/>
    </row>
    <row r="450" spans="8:9" x14ac:dyDescent="0.25">
      <c r="H450" s="5"/>
      <c r="I450" s="5"/>
    </row>
    <row r="451" spans="8:9" x14ac:dyDescent="0.25">
      <c r="H451" s="5"/>
      <c r="I451" s="5"/>
    </row>
    <row r="452" spans="8:9" x14ac:dyDescent="0.25">
      <c r="H452" s="5"/>
      <c r="I452" s="5"/>
    </row>
    <row r="453" spans="8:9" x14ac:dyDescent="0.25">
      <c r="H453" s="5"/>
      <c r="I453" s="5"/>
    </row>
    <row r="454" spans="8:9" x14ac:dyDescent="0.25">
      <c r="H454" s="5"/>
      <c r="I454" s="5"/>
    </row>
    <row r="455" spans="8:9" x14ac:dyDescent="0.25">
      <c r="H455" s="5"/>
      <c r="I455" s="5"/>
    </row>
    <row r="456" spans="8:9" x14ac:dyDescent="0.25">
      <c r="H456" s="5"/>
      <c r="I456" s="5"/>
    </row>
    <row r="457" spans="8:9" x14ac:dyDescent="0.25">
      <c r="H457" s="5"/>
      <c r="I457" s="5"/>
    </row>
    <row r="458" spans="8:9" x14ac:dyDescent="0.25">
      <c r="H458" s="5"/>
      <c r="I458" s="5"/>
    </row>
    <row r="459" spans="8:9" x14ac:dyDescent="0.25">
      <c r="H459" s="5"/>
      <c r="I459" s="5"/>
    </row>
    <row r="460" spans="8:9" x14ac:dyDescent="0.25">
      <c r="H460" s="5"/>
      <c r="I460" s="5"/>
    </row>
    <row r="461" spans="8:9" x14ac:dyDescent="0.25">
      <c r="H461" s="5"/>
      <c r="I461" s="5"/>
    </row>
    <row r="462" spans="8:9" x14ac:dyDescent="0.25">
      <c r="H462" s="5"/>
      <c r="I462" s="5"/>
    </row>
    <row r="463" spans="8:9" x14ac:dyDescent="0.25">
      <c r="H463" s="5"/>
      <c r="I463" s="5"/>
    </row>
    <row r="464" spans="8:9" x14ac:dyDescent="0.25">
      <c r="H464" s="5"/>
      <c r="I464" s="5"/>
    </row>
    <row r="465" spans="8:9" x14ac:dyDescent="0.25">
      <c r="H465" s="5"/>
      <c r="I465" s="5"/>
    </row>
    <row r="466" spans="8:9" x14ac:dyDescent="0.25">
      <c r="H466" s="5"/>
      <c r="I466" s="5"/>
    </row>
    <row r="467" spans="8:9" x14ac:dyDescent="0.25">
      <c r="H467" s="5"/>
      <c r="I467" s="5"/>
    </row>
    <row r="468" spans="8:9" x14ac:dyDescent="0.25">
      <c r="H468" s="5"/>
      <c r="I468" s="5"/>
    </row>
    <row r="469" spans="8:9" x14ac:dyDescent="0.25">
      <c r="H469" s="5"/>
      <c r="I469" s="5"/>
    </row>
    <row r="470" spans="8:9" x14ac:dyDescent="0.25">
      <c r="H470" s="5"/>
      <c r="I470" s="5"/>
    </row>
    <row r="471" spans="8:9" x14ac:dyDescent="0.25">
      <c r="H471" s="5"/>
      <c r="I471" s="5"/>
    </row>
    <row r="472" spans="8:9" x14ac:dyDescent="0.25">
      <c r="H472" s="5"/>
      <c r="I472" s="5"/>
    </row>
    <row r="473" spans="8:9" x14ac:dyDescent="0.25">
      <c r="H473" s="5"/>
      <c r="I473" s="5"/>
    </row>
    <row r="474" spans="8:9" x14ac:dyDescent="0.25">
      <c r="H474" s="5"/>
      <c r="I474" s="5"/>
    </row>
    <row r="475" spans="8:9" x14ac:dyDescent="0.25">
      <c r="H475" s="5"/>
      <c r="I475" s="5"/>
    </row>
    <row r="476" spans="8:9" x14ac:dyDescent="0.25">
      <c r="H476" s="5"/>
      <c r="I476" s="5"/>
    </row>
    <row r="477" spans="8:9" x14ac:dyDescent="0.25">
      <c r="H477" s="5"/>
      <c r="I477" s="5"/>
    </row>
    <row r="478" spans="8:9" x14ac:dyDescent="0.25">
      <c r="H478" s="5"/>
      <c r="I478" s="5"/>
    </row>
    <row r="479" spans="8:9" x14ac:dyDescent="0.25">
      <c r="H479" s="5"/>
      <c r="I479" s="5"/>
    </row>
    <row r="480" spans="8:9" x14ac:dyDescent="0.25">
      <c r="H480" s="5"/>
      <c r="I480" s="5"/>
    </row>
    <row r="481" spans="8:9" x14ac:dyDescent="0.25">
      <c r="H481" s="5"/>
      <c r="I481" s="5"/>
    </row>
    <row r="482" spans="8:9" x14ac:dyDescent="0.25">
      <c r="H482" s="5"/>
      <c r="I482" s="5"/>
    </row>
    <row r="483" spans="8:9" x14ac:dyDescent="0.25">
      <c r="H483" s="5"/>
      <c r="I483" s="5"/>
    </row>
    <row r="484" spans="8:9" x14ac:dyDescent="0.25">
      <c r="H484" s="5"/>
      <c r="I484" s="5"/>
    </row>
    <row r="485" spans="8:9" x14ac:dyDescent="0.25">
      <c r="H485" s="5"/>
      <c r="I485" s="5"/>
    </row>
    <row r="486" spans="8:9" x14ac:dyDescent="0.25">
      <c r="H486" s="5"/>
      <c r="I486" s="5"/>
    </row>
    <row r="487" spans="8:9" x14ac:dyDescent="0.25">
      <c r="H487" s="5"/>
      <c r="I487" s="5"/>
    </row>
    <row r="488" spans="8:9" x14ac:dyDescent="0.25">
      <c r="H488" s="5"/>
      <c r="I488" s="5"/>
    </row>
    <row r="489" spans="8:9" x14ac:dyDescent="0.25">
      <c r="H489" s="5"/>
      <c r="I489" s="5"/>
    </row>
    <row r="490" spans="8:9" x14ac:dyDescent="0.25">
      <c r="H490" s="5"/>
      <c r="I490" s="5"/>
    </row>
    <row r="491" spans="8:9" x14ac:dyDescent="0.25">
      <c r="H491" s="5"/>
      <c r="I491" s="5"/>
    </row>
    <row r="492" spans="8:9" x14ac:dyDescent="0.25">
      <c r="H492" s="5"/>
      <c r="I492" s="5"/>
    </row>
    <row r="493" spans="8:9" x14ac:dyDescent="0.25">
      <c r="H493" s="5"/>
      <c r="I493" s="5"/>
    </row>
    <row r="494" spans="8:9" x14ac:dyDescent="0.25">
      <c r="H494" s="5"/>
      <c r="I494" s="5"/>
    </row>
    <row r="495" spans="8:9" x14ac:dyDescent="0.25">
      <c r="H495" s="5"/>
      <c r="I495" s="5"/>
    </row>
    <row r="496" spans="8:9" x14ac:dyDescent="0.25">
      <c r="H496" s="5"/>
      <c r="I496" s="5"/>
    </row>
    <row r="497" spans="8:9" x14ac:dyDescent="0.25">
      <c r="H497" s="5"/>
      <c r="I497" s="5"/>
    </row>
    <row r="498" spans="8:9" x14ac:dyDescent="0.25">
      <c r="H498" s="5"/>
      <c r="I498" s="5"/>
    </row>
    <row r="499" spans="8:9" x14ac:dyDescent="0.25">
      <c r="H499" s="5"/>
      <c r="I499" s="5"/>
    </row>
    <row r="500" spans="8:9" x14ac:dyDescent="0.25">
      <c r="H500" s="5"/>
      <c r="I500" s="5"/>
    </row>
    <row r="501" spans="8:9" x14ac:dyDescent="0.25">
      <c r="H501" s="5"/>
      <c r="I501" s="5"/>
    </row>
    <row r="502" spans="8:9" x14ac:dyDescent="0.25">
      <c r="H502" s="5"/>
      <c r="I502" s="5"/>
    </row>
    <row r="503" spans="8:9" x14ac:dyDescent="0.25">
      <c r="H503" s="5"/>
      <c r="I503" s="5"/>
    </row>
    <row r="504" spans="8:9" x14ac:dyDescent="0.25">
      <c r="H504" s="5"/>
      <c r="I504" s="5"/>
    </row>
    <row r="505" spans="8:9" x14ac:dyDescent="0.25">
      <c r="H505" s="5"/>
      <c r="I505" s="5"/>
    </row>
    <row r="506" spans="8:9" x14ac:dyDescent="0.25">
      <c r="H506" s="5"/>
      <c r="I506" s="5"/>
    </row>
    <row r="507" spans="8:9" x14ac:dyDescent="0.25">
      <c r="H507" s="5"/>
      <c r="I507" s="5"/>
    </row>
    <row r="508" spans="8:9" x14ac:dyDescent="0.25">
      <c r="H508" s="5"/>
      <c r="I508" s="5"/>
    </row>
    <row r="509" spans="8:9" x14ac:dyDescent="0.25">
      <c r="H509" s="5"/>
      <c r="I509" s="5"/>
    </row>
    <row r="510" spans="8:9" x14ac:dyDescent="0.25">
      <c r="H510" s="5"/>
      <c r="I510" s="5"/>
    </row>
    <row r="511" spans="8:9" x14ac:dyDescent="0.25">
      <c r="H511" s="5"/>
      <c r="I511" s="5"/>
    </row>
    <row r="512" spans="8:9" x14ac:dyDescent="0.25">
      <c r="H512" s="5"/>
      <c r="I512" s="5"/>
    </row>
    <row r="513" spans="8:9" x14ac:dyDescent="0.25">
      <c r="H513" s="5"/>
      <c r="I513" s="5"/>
    </row>
    <row r="514" spans="8:9" x14ac:dyDescent="0.25">
      <c r="H514" s="5"/>
      <c r="I514" s="5"/>
    </row>
    <row r="515" spans="8:9" x14ac:dyDescent="0.25">
      <c r="H515" s="5"/>
      <c r="I515" s="5"/>
    </row>
    <row r="516" spans="8:9" x14ac:dyDescent="0.25">
      <c r="H516" s="5"/>
      <c r="I516" s="5"/>
    </row>
    <row r="517" spans="8:9" x14ac:dyDescent="0.25">
      <c r="H517" s="5"/>
      <c r="I517" s="5"/>
    </row>
    <row r="518" spans="8:9" x14ac:dyDescent="0.25">
      <c r="H518" s="5"/>
      <c r="I518" s="5"/>
    </row>
    <row r="519" spans="8:9" x14ac:dyDescent="0.25">
      <c r="H519" s="5"/>
      <c r="I519" s="5"/>
    </row>
    <row r="520" spans="8:9" x14ac:dyDescent="0.25">
      <c r="H520" s="5"/>
      <c r="I520" s="5"/>
    </row>
    <row r="521" spans="8:9" x14ac:dyDescent="0.25">
      <c r="H521" s="5"/>
      <c r="I521" s="5"/>
    </row>
    <row r="522" spans="8:9" x14ac:dyDescent="0.25">
      <c r="H522" s="5"/>
      <c r="I522" s="5"/>
    </row>
    <row r="523" spans="8:9" x14ac:dyDescent="0.25">
      <c r="H523" s="5"/>
      <c r="I523" s="5"/>
    </row>
    <row r="524" spans="8:9" x14ac:dyDescent="0.25">
      <c r="H524" s="5"/>
      <c r="I524" s="5"/>
    </row>
    <row r="525" spans="8:9" x14ac:dyDescent="0.25">
      <c r="H525" s="5"/>
      <c r="I525" s="5"/>
    </row>
    <row r="526" spans="8:9" x14ac:dyDescent="0.25">
      <c r="H526" s="5"/>
      <c r="I526" s="5"/>
    </row>
    <row r="527" spans="8:9" x14ac:dyDescent="0.25">
      <c r="H527" s="5"/>
      <c r="I527" s="5"/>
    </row>
    <row r="528" spans="8:9" x14ac:dyDescent="0.25">
      <c r="H528" s="5"/>
      <c r="I528" s="5"/>
    </row>
    <row r="529" spans="8:9" x14ac:dyDescent="0.25">
      <c r="H529" s="5"/>
      <c r="I529" s="5"/>
    </row>
    <row r="530" spans="8:9" x14ac:dyDescent="0.25">
      <c r="H530" s="5"/>
      <c r="I530" s="5"/>
    </row>
    <row r="531" spans="8:9" x14ac:dyDescent="0.25">
      <c r="H531" s="5"/>
      <c r="I531" s="5"/>
    </row>
    <row r="532" spans="8:9" x14ac:dyDescent="0.25">
      <c r="H532" s="5"/>
      <c r="I532" s="5"/>
    </row>
    <row r="533" spans="8:9" x14ac:dyDescent="0.25">
      <c r="H533" s="5"/>
      <c r="I533" s="5"/>
    </row>
    <row r="534" spans="8:9" x14ac:dyDescent="0.25">
      <c r="H534" s="5"/>
      <c r="I534" s="5"/>
    </row>
    <row r="535" spans="8:9" x14ac:dyDescent="0.25">
      <c r="H535" s="5"/>
      <c r="I535" s="5"/>
    </row>
    <row r="536" spans="8:9" x14ac:dyDescent="0.25">
      <c r="H536" s="5"/>
      <c r="I536" s="5"/>
    </row>
    <row r="537" spans="8:9" x14ac:dyDescent="0.25">
      <c r="H537" s="5"/>
      <c r="I537" s="5"/>
    </row>
    <row r="538" spans="8:9" x14ac:dyDescent="0.25">
      <c r="H538" s="5"/>
      <c r="I538" s="5"/>
    </row>
    <row r="539" spans="8:9" x14ac:dyDescent="0.25">
      <c r="H539" s="5"/>
      <c r="I539" s="5"/>
    </row>
    <row r="540" spans="8:9" x14ac:dyDescent="0.25">
      <c r="H540" s="5"/>
      <c r="I540" s="5"/>
    </row>
    <row r="541" spans="8:9" x14ac:dyDescent="0.25">
      <c r="H541" s="5"/>
      <c r="I541" s="5"/>
    </row>
    <row r="542" spans="8:9" x14ac:dyDescent="0.25">
      <c r="H542" s="5"/>
      <c r="I542" s="5"/>
    </row>
    <row r="543" spans="8:9" x14ac:dyDescent="0.25">
      <c r="H543" s="5"/>
      <c r="I543" s="5"/>
    </row>
    <row r="544" spans="8:9" x14ac:dyDescent="0.25">
      <c r="H544" s="5"/>
      <c r="I544" s="5"/>
    </row>
    <row r="545" spans="8:9" x14ac:dyDescent="0.25">
      <c r="H545" s="5"/>
      <c r="I545" s="5"/>
    </row>
    <row r="546" spans="8:9" x14ac:dyDescent="0.25">
      <c r="H546" s="5"/>
      <c r="I546" s="5"/>
    </row>
    <row r="547" spans="8:9" x14ac:dyDescent="0.25">
      <c r="H547" s="5"/>
      <c r="I547" s="5"/>
    </row>
    <row r="548" spans="8:9" x14ac:dyDescent="0.25">
      <c r="H548" s="5"/>
      <c r="I548" s="5"/>
    </row>
    <row r="549" spans="8:9" x14ac:dyDescent="0.25">
      <c r="H549" s="5"/>
      <c r="I549" s="5"/>
    </row>
    <row r="550" spans="8:9" x14ac:dyDescent="0.25">
      <c r="H550" s="5"/>
      <c r="I550" s="5"/>
    </row>
  </sheetData>
  <mergeCells count="549">
    <mergeCell ref="H545:I545"/>
    <mergeCell ref="H546:I546"/>
    <mergeCell ref="H547:I547"/>
    <mergeCell ref="H548:I548"/>
    <mergeCell ref="H549:I549"/>
    <mergeCell ref="H550:I550"/>
    <mergeCell ref="H539:I539"/>
    <mergeCell ref="H540:I540"/>
    <mergeCell ref="H541:I541"/>
    <mergeCell ref="H542:I542"/>
    <mergeCell ref="H543:I543"/>
    <mergeCell ref="H544:I544"/>
    <mergeCell ref="H533:I533"/>
    <mergeCell ref="H534:I534"/>
    <mergeCell ref="H535:I535"/>
    <mergeCell ref="H536:I536"/>
    <mergeCell ref="H537:I537"/>
    <mergeCell ref="H538:I538"/>
    <mergeCell ref="H527:I527"/>
    <mergeCell ref="H528:I528"/>
    <mergeCell ref="H529:I529"/>
    <mergeCell ref="H530:I530"/>
    <mergeCell ref="H531:I531"/>
    <mergeCell ref="H532:I532"/>
    <mergeCell ref="H521:I521"/>
    <mergeCell ref="H522:I522"/>
    <mergeCell ref="H523:I523"/>
    <mergeCell ref="H524:I524"/>
    <mergeCell ref="H525:I525"/>
    <mergeCell ref="H526:I526"/>
    <mergeCell ref="H515:I515"/>
    <mergeCell ref="H516:I516"/>
    <mergeCell ref="H517:I517"/>
    <mergeCell ref="H518:I518"/>
    <mergeCell ref="H519:I519"/>
    <mergeCell ref="H520:I520"/>
    <mergeCell ref="H509:I509"/>
    <mergeCell ref="H510:I510"/>
    <mergeCell ref="H511:I511"/>
    <mergeCell ref="H512:I512"/>
    <mergeCell ref="H513:I513"/>
    <mergeCell ref="H514:I514"/>
    <mergeCell ref="H503:I503"/>
    <mergeCell ref="H504:I504"/>
    <mergeCell ref="H505:I505"/>
    <mergeCell ref="H506:I506"/>
    <mergeCell ref="H507:I507"/>
    <mergeCell ref="H508:I508"/>
    <mergeCell ref="H497:I497"/>
    <mergeCell ref="H498:I498"/>
    <mergeCell ref="H499:I499"/>
    <mergeCell ref="H500:I500"/>
    <mergeCell ref="H501:I501"/>
    <mergeCell ref="H502:I502"/>
    <mergeCell ref="H491:I491"/>
    <mergeCell ref="H492:I492"/>
    <mergeCell ref="H493:I493"/>
    <mergeCell ref="H494:I494"/>
    <mergeCell ref="H495:I495"/>
    <mergeCell ref="H496:I496"/>
    <mergeCell ref="H485:I485"/>
    <mergeCell ref="H486:I486"/>
    <mergeCell ref="H487:I487"/>
    <mergeCell ref="H488:I488"/>
    <mergeCell ref="H489:I489"/>
    <mergeCell ref="H490:I490"/>
    <mergeCell ref="H479:I479"/>
    <mergeCell ref="H480:I480"/>
    <mergeCell ref="H481:I481"/>
    <mergeCell ref="H482:I482"/>
    <mergeCell ref="H483:I483"/>
    <mergeCell ref="H484:I484"/>
    <mergeCell ref="H473:I473"/>
    <mergeCell ref="H474:I474"/>
    <mergeCell ref="H475:I475"/>
    <mergeCell ref="H476:I476"/>
    <mergeCell ref="H477:I477"/>
    <mergeCell ref="H478:I478"/>
    <mergeCell ref="H467:I467"/>
    <mergeCell ref="H468:I468"/>
    <mergeCell ref="H469:I469"/>
    <mergeCell ref="H470:I470"/>
    <mergeCell ref="H471:I471"/>
    <mergeCell ref="H472:I472"/>
    <mergeCell ref="H461:I461"/>
    <mergeCell ref="H462:I462"/>
    <mergeCell ref="H463:I463"/>
    <mergeCell ref="H464:I464"/>
    <mergeCell ref="H465:I465"/>
    <mergeCell ref="H466:I466"/>
    <mergeCell ref="H455:I455"/>
    <mergeCell ref="H456:I456"/>
    <mergeCell ref="H457:I457"/>
    <mergeCell ref="H458:I458"/>
    <mergeCell ref="H459:I459"/>
    <mergeCell ref="H460:I460"/>
    <mergeCell ref="H449:I449"/>
    <mergeCell ref="H450:I450"/>
    <mergeCell ref="H451:I451"/>
    <mergeCell ref="H452:I452"/>
    <mergeCell ref="H453:I453"/>
    <mergeCell ref="H454:I454"/>
    <mergeCell ref="H443:I443"/>
    <mergeCell ref="H444:I444"/>
    <mergeCell ref="H445:I445"/>
    <mergeCell ref="H446:I446"/>
    <mergeCell ref="H447:I447"/>
    <mergeCell ref="H448:I448"/>
    <mergeCell ref="H437:I437"/>
    <mergeCell ref="H438:I438"/>
    <mergeCell ref="H439:I439"/>
    <mergeCell ref="H440:I440"/>
    <mergeCell ref="H441:I441"/>
    <mergeCell ref="H442:I442"/>
    <mergeCell ref="H431:I431"/>
    <mergeCell ref="H432:I432"/>
    <mergeCell ref="H433:I433"/>
    <mergeCell ref="H434:I434"/>
    <mergeCell ref="H435:I435"/>
    <mergeCell ref="H436:I436"/>
    <mergeCell ref="H425:I425"/>
    <mergeCell ref="H426:I426"/>
    <mergeCell ref="H427:I427"/>
    <mergeCell ref="H428:I428"/>
    <mergeCell ref="H429:I429"/>
    <mergeCell ref="H430:I430"/>
    <mergeCell ref="H419:I419"/>
    <mergeCell ref="H420:I420"/>
    <mergeCell ref="H421:I421"/>
    <mergeCell ref="H422:I422"/>
    <mergeCell ref="H423:I423"/>
    <mergeCell ref="H424:I424"/>
    <mergeCell ref="H413:I413"/>
    <mergeCell ref="H414:I414"/>
    <mergeCell ref="H415:I415"/>
    <mergeCell ref="H416:I416"/>
    <mergeCell ref="H417:I417"/>
    <mergeCell ref="H418:I418"/>
    <mergeCell ref="H407:I407"/>
    <mergeCell ref="H408:I408"/>
    <mergeCell ref="H409:I409"/>
    <mergeCell ref="H410:I410"/>
    <mergeCell ref="H411:I411"/>
    <mergeCell ref="H412:I412"/>
    <mergeCell ref="H401:I401"/>
    <mergeCell ref="H402:I402"/>
    <mergeCell ref="H403:I403"/>
    <mergeCell ref="H404:I404"/>
    <mergeCell ref="H405:I405"/>
    <mergeCell ref="H406:I406"/>
    <mergeCell ref="H395:I395"/>
    <mergeCell ref="H396:I396"/>
    <mergeCell ref="H397:I397"/>
    <mergeCell ref="H398:I398"/>
    <mergeCell ref="H399:I399"/>
    <mergeCell ref="H400:I400"/>
    <mergeCell ref="H389:I389"/>
    <mergeCell ref="H390:I390"/>
    <mergeCell ref="H391:I391"/>
    <mergeCell ref="H392:I392"/>
    <mergeCell ref="H393:I393"/>
    <mergeCell ref="H394:I394"/>
    <mergeCell ref="H383:I383"/>
    <mergeCell ref="H384:I384"/>
    <mergeCell ref="H385:I385"/>
    <mergeCell ref="H386:I386"/>
    <mergeCell ref="H387:I387"/>
    <mergeCell ref="H388:I388"/>
    <mergeCell ref="H377:I377"/>
    <mergeCell ref="H378:I378"/>
    <mergeCell ref="H379:I379"/>
    <mergeCell ref="H380:I380"/>
    <mergeCell ref="H381:I381"/>
    <mergeCell ref="H382:I382"/>
    <mergeCell ref="H371:I371"/>
    <mergeCell ref="H372:I372"/>
    <mergeCell ref="H373:I373"/>
    <mergeCell ref="H374:I374"/>
    <mergeCell ref="H375:I375"/>
    <mergeCell ref="H376:I376"/>
    <mergeCell ref="H365:I365"/>
    <mergeCell ref="H366:I366"/>
    <mergeCell ref="H367:I367"/>
    <mergeCell ref="H368:I368"/>
    <mergeCell ref="H369:I369"/>
    <mergeCell ref="H370:I370"/>
    <mergeCell ref="H359:I359"/>
    <mergeCell ref="H360:I360"/>
    <mergeCell ref="H361:I361"/>
    <mergeCell ref="H362:I362"/>
    <mergeCell ref="H363:I363"/>
    <mergeCell ref="H364:I364"/>
    <mergeCell ref="H353:I353"/>
    <mergeCell ref="H354:I354"/>
    <mergeCell ref="H355:I355"/>
    <mergeCell ref="H356:I356"/>
    <mergeCell ref="H357:I357"/>
    <mergeCell ref="H358:I358"/>
    <mergeCell ref="H347:I347"/>
    <mergeCell ref="H348:I348"/>
    <mergeCell ref="H349:I349"/>
    <mergeCell ref="H350:I350"/>
    <mergeCell ref="H351:I351"/>
    <mergeCell ref="H352:I352"/>
    <mergeCell ref="H341:I341"/>
    <mergeCell ref="H342:I342"/>
    <mergeCell ref="H343:I343"/>
    <mergeCell ref="H344:I344"/>
    <mergeCell ref="H345:I345"/>
    <mergeCell ref="H346:I346"/>
    <mergeCell ref="H335:I335"/>
    <mergeCell ref="H336:I336"/>
    <mergeCell ref="H337:I337"/>
    <mergeCell ref="H338:I338"/>
    <mergeCell ref="H339:I339"/>
    <mergeCell ref="H340:I340"/>
    <mergeCell ref="H329:I329"/>
    <mergeCell ref="H330:I330"/>
    <mergeCell ref="H331:I331"/>
    <mergeCell ref="H332:I332"/>
    <mergeCell ref="H333:I333"/>
    <mergeCell ref="H334:I334"/>
    <mergeCell ref="H323:I323"/>
    <mergeCell ref="H324:I324"/>
    <mergeCell ref="H325:I325"/>
    <mergeCell ref="H326:I326"/>
    <mergeCell ref="H327:I327"/>
    <mergeCell ref="H328:I328"/>
    <mergeCell ref="H317:I317"/>
    <mergeCell ref="H318:I318"/>
    <mergeCell ref="H319:I319"/>
    <mergeCell ref="H320:I320"/>
    <mergeCell ref="H321:I321"/>
    <mergeCell ref="H322:I322"/>
    <mergeCell ref="H311:I311"/>
    <mergeCell ref="H312:I312"/>
    <mergeCell ref="H313:I313"/>
    <mergeCell ref="H314:I314"/>
    <mergeCell ref="H315:I315"/>
    <mergeCell ref="H316:I316"/>
    <mergeCell ref="H305:I305"/>
    <mergeCell ref="H306:I306"/>
    <mergeCell ref="H307:I307"/>
    <mergeCell ref="H308:I308"/>
    <mergeCell ref="H309:I309"/>
    <mergeCell ref="H310:I310"/>
    <mergeCell ref="H299:I299"/>
    <mergeCell ref="H300:I300"/>
    <mergeCell ref="H301:I301"/>
    <mergeCell ref="H302:I302"/>
    <mergeCell ref="H303:I303"/>
    <mergeCell ref="H304:I304"/>
    <mergeCell ref="H293:I293"/>
    <mergeCell ref="H294:I294"/>
    <mergeCell ref="H295:I295"/>
    <mergeCell ref="H296:I296"/>
    <mergeCell ref="H297:I297"/>
    <mergeCell ref="H298:I298"/>
    <mergeCell ref="H287:I287"/>
    <mergeCell ref="H288:I288"/>
    <mergeCell ref="H289:I289"/>
    <mergeCell ref="H290:I290"/>
    <mergeCell ref="H291:I291"/>
    <mergeCell ref="H292:I292"/>
    <mergeCell ref="H281:I281"/>
    <mergeCell ref="H282:I282"/>
    <mergeCell ref="H283:I283"/>
    <mergeCell ref="H284:I284"/>
    <mergeCell ref="H285:I285"/>
    <mergeCell ref="H286:I286"/>
    <mergeCell ref="H275:I275"/>
    <mergeCell ref="H276:I276"/>
    <mergeCell ref="H277:I277"/>
    <mergeCell ref="H278:I278"/>
    <mergeCell ref="H279:I279"/>
    <mergeCell ref="H280:I280"/>
    <mergeCell ref="H269:I269"/>
    <mergeCell ref="H270:I270"/>
    <mergeCell ref="H271:I271"/>
    <mergeCell ref="H272:I272"/>
    <mergeCell ref="H273:I273"/>
    <mergeCell ref="H274:I274"/>
    <mergeCell ref="H263:I263"/>
    <mergeCell ref="H264:I264"/>
    <mergeCell ref="H265:I265"/>
    <mergeCell ref="H266:I266"/>
    <mergeCell ref="H267:I267"/>
    <mergeCell ref="H268:I268"/>
    <mergeCell ref="H257:I257"/>
    <mergeCell ref="H258:I258"/>
    <mergeCell ref="H259:I259"/>
    <mergeCell ref="H260:I260"/>
    <mergeCell ref="H261:I261"/>
    <mergeCell ref="H262:I262"/>
    <mergeCell ref="H251:I251"/>
    <mergeCell ref="H252:I252"/>
    <mergeCell ref="H253:I253"/>
    <mergeCell ref="H254:I254"/>
    <mergeCell ref="H255:I255"/>
    <mergeCell ref="H256:I256"/>
    <mergeCell ref="H245:I245"/>
    <mergeCell ref="H246:I246"/>
    <mergeCell ref="H247:I247"/>
    <mergeCell ref="H248:I248"/>
    <mergeCell ref="H249:I249"/>
    <mergeCell ref="H250:I250"/>
    <mergeCell ref="H239:I239"/>
    <mergeCell ref="H240:I240"/>
    <mergeCell ref="H241:I241"/>
    <mergeCell ref="H242:I242"/>
    <mergeCell ref="H243:I243"/>
    <mergeCell ref="H244:I244"/>
    <mergeCell ref="H233:I233"/>
    <mergeCell ref="H234:I234"/>
    <mergeCell ref="H235:I235"/>
    <mergeCell ref="H236:I236"/>
    <mergeCell ref="H237:I237"/>
    <mergeCell ref="H238:I238"/>
    <mergeCell ref="H227:I227"/>
    <mergeCell ref="H228:I228"/>
    <mergeCell ref="H229:I229"/>
    <mergeCell ref="H230:I230"/>
    <mergeCell ref="H231:I231"/>
    <mergeCell ref="H232:I232"/>
    <mergeCell ref="H221:I221"/>
    <mergeCell ref="H222:I222"/>
    <mergeCell ref="H223:I223"/>
    <mergeCell ref="H224:I224"/>
    <mergeCell ref="H225:I225"/>
    <mergeCell ref="H226:I226"/>
    <mergeCell ref="H215:I215"/>
    <mergeCell ref="H216:I216"/>
    <mergeCell ref="H217:I217"/>
    <mergeCell ref="H218:I218"/>
    <mergeCell ref="H219:I219"/>
    <mergeCell ref="H220:I220"/>
    <mergeCell ref="H209:I209"/>
    <mergeCell ref="H210:I210"/>
    <mergeCell ref="H211:I211"/>
    <mergeCell ref="H212:I212"/>
    <mergeCell ref="H213:I213"/>
    <mergeCell ref="H214:I214"/>
    <mergeCell ref="H203:I203"/>
    <mergeCell ref="H204:I204"/>
    <mergeCell ref="H205:I205"/>
    <mergeCell ref="H206:I206"/>
    <mergeCell ref="H207:I207"/>
    <mergeCell ref="H208:I208"/>
    <mergeCell ref="H191:I191"/>
    <mergeCell ref="H192:I192"/>
    <mergeCell ref="H193:I193"/>
    <mergeCell ref="H194:I194"/>
    <mergeCell ref="H195:I195"/>
    <mergeCell ref="H196:I196"/>
    <mergeCell ref="H179:I179"/>
    <mergeCell ref="H180:I180"/>
    <mergeCell ref="H181:I181"/>
    <mergeCell ref="H182:I182"/>
    <mergeCell ref="H183:I183"/>
    <mergeCell ref="H184:I184"/>
    <mergeCell ref="H167:I167"/>
    <mergeCell ref="H168:I168"/>
    <mergeCell ref="H169:I169"/>
    <mergeCell ref="H170:I170"/>
    <mergeCell ref="H171:I171"/>
    <mergeCell ref="H172:I172"/>
    <mergeCell ref="H155:I155"/>
    <mergeCell ref="H156:I156"/>
    <mergeCell ref="H157:I157"/>
    <mergeCell ref="H158:I158"/>
    <mergeCell ref="H159:I159"/>
    <mergeCell ref="H160:I160"/>
    <mergeCell ref="H164:I164"/>
    <mergeCell ref="H165:I165"/>
    <mergeCell ref="H166:I166"/>
    <mergeCell ref="H161:I161"/>
    <mergeCell ref="H162:I162"/>
    <mergeCell ref="H107:I107"/>
    <mergeCell ref="H108:I108"/>
    <mergeCell ref="H109:I109"/>
    <mergeCell ref="H110:I110"/>
    <mergeCell ref="H111:I111"/>
    <mergeCell ref="H112:I112"/>
    <mergeCell ref="H113:I113"/>
    <mergeCell ref="H114:I114"/>
    <mergeCell ref="H143:I143"/>
    <mergeCell ref="H131:I131"/>
    <mergeCell ref="H132:I132"/>
    <mergeCell ref="H133:I133"/>
    <mergeCell ref="H134:I134"/>
    <mergeCell ref="H135:I135"/>
    <mergeCell ref="H136:I136"/>
    <mergeCell ref="H137:I137"/>
    <mergeCell ref="H138:I138"/>
    <mergeCell ref="H59:I59"/>
    <mergeCell ref="H60:I60"/>
    <mergeCell ref="H61:I61"/>
    <mergeCell ref="H62:I62"/>
    <mergeCell ref="H63:I63"/>
    <mergeCell ref="H64:I64"/>
    <mergeCell ref="H65:I65"/>
    <mergeCell ref="H66:I66"/>
    <mergeCell ref="H95:I95"/>
    <mergeCell ref="H83:I83"/>
    <mergeCell ref="H84:I84"/>
    <mergeCell ref="H85:I85"/>
    <mergeCell ref="H86:I86"/>
    <mergeCell ref="H87:I87"/>
    <mergeCell ref="H88:I88"/>
    <mergeCell ref="H89:I89"/>
    <mergeCell ref="H90:I90"/>
    <mergeCell ref="H15:I15"/>
    <mergeCell ref="H16:I16"/>
    <mergeCell ref="H17:I17"/>
    <mergeCell ref="H18:I18"/>
    <mergeCell ref="H47:I47"/>
    <mergeCell ref="H48:I48"/>
    <mergeCell ref="H49:I49"/>
    <mergeCell ref="H50:I50"/>
    <mergeCell ref="H51:I51"/>
    <mergeCell ref="H35:I35"/>
    <mergeCell ref="H36:I36"/>
    <mergeCell ref="H37:I37"/>
    <mergeCell ref="H38:I38"/>
    <mergeCell ref="H39:I39"/>
    <mergeCell ref="H40:I40"/>
    <mergeCell ref="H41:I41"/>
    <mergeCell ref="H42:I42"/>
    <mergeCell ref="H2:I2"/>
    <mergeCell ref="H3:I3"/>
    <mergeCell ref="H4:I4"/>
    <mergeCell ref="H5:I5"/>
    <mergeCell ref="H6:I6"/>
    <mergeCell ref="H199:I199"/>
    <mergeCell ref="H200:I200"/>
    <mergeCell ref="H201:I201"/>
    <mergeCell ref="H202:I202"/>
    <mergeCell ref="H197:I197"/>
    <mergeCell ref="H198:I198"/>
    <mergeCell ref="H187:I187"/>
    <mergeCell ref="H188:I188"/>
    <mergeCell ref="H189:I189"/>
    <mergeCell ref="H190:I190"/>
    <mergeCell ref="H185:I185"/>
    <mergeCell ref="H186:I186"/>
    <mergeCell ref="H175:I175"/>
    <mergeCell ref="H176:I176"/>
    <mergeCell ref="H177:I177"/>
    <mergeCell ref="H178:I178"/>
    <mergeCell ref="H173:I173"/>
    <mergeCell ref="H174:I174"/>
    <mergeCell ref="H163:I163"/>
    <mergeCell ref="H151:I151"/>
    <mergeCell ref="H152:I152"/>
    <mergeCell ref="H153:I153"/>
    <mergeCell ref="H154:I154"/>
    <mergeCell ref="H149:I149"/>
    <mergeCell ref="H150:I150"/>
    <mergeCell ref="H139:I139"/>
    <mergeCell ref="H140:I140"/>
    <mergeCell ref="H141:I141"/>
    <mergeCell ref="H142:I142"/>
    <mergeCell ref="H144:I144"/>
    <mergeCell ref="H145:I145"/>
    <mergeCell ref="H146:I146"/>
    <mergeCell ref="H147:I147"/>
    <mergeCell ref="H148:I148"/>
    <mergeCell ref="H127:I127"/>
    <mergeCell ref="H128:I128"/>
    <mergeCell ref="H129:I129"/>
    <mergeCell ref="H130:I130"/>
    <mergeCell ref="H125:I125"/>
    <mergeCell ref="H126:I126"/>
    <mergeCell ref="H115:I115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03:I103"/>
    <mergeCell ref="H104:I104"/>
    <mergeCell ref="H105:I105"/>
    <mergeCell ref="H106:I106"/>
    <mergeCell ref="H101:I101"/>
    <mergeCell ref="H102:I102"/>
    <mergeCell ref="H91:I91"/>
    <mergeCell ref="H92:I92"/>
    <mergeCell ref="H93:I93"/>
    <mergeCell ref="H94:I94"/>
    <mergeCell ref="H96:I96"/>
    <mergeCell ref="H97:I97"/>
    <mergeCell ref="H98:I98"/>
    <mergeCell ref="H99:I99"/>
    <mergeCell ref="H100:I100"/>
    <mergeCell ref="H79:I79"/>
    <mergeCell ref="H80:I80"/>
    <mergeCell ref="H81:I81"/>
    <mergeCell ref="H82:I82"/>
    <mergeCell ref="H77:I77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55:I55"/>
    <mergeCell ref="H56:I56"/>
    <mergeCell ref="H57:I57"/>
    <mergeCell ref="H58:I58"/>
    <mergeCell ref="H53:I53"/>
    <mergeCell ref="H54:I54"/>
    <mergeCell ref="H43:I43"/>
    <mergeCell ref="H44:I44"/>
    <mergeCell ref="H45:I45"/>
    <mergeCell ref="H46:I46"/>
    <mergeCell ref="H52:I52"/>
    <mergeCell ref="H7:I7"/>
    <mergeCell ref="H8:I8"/>
    <mergeCell ref="H9:I9"/>
    <mergeCell ref="H10:I10"/>
    <mergeCell ref="H31:I31"/>
    <mergeCell ref="H32:I32"/>
    <mergeCell ref="H33:I33"/>
    <mergeCell ref="H34:I34"/>
    <mergeCell ref="H29:I29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11:I11"/>
    <mergeCell ref="H12:I12"/>
    <mergeCell ref="H13:I13"/>
    <mergeCell ref="H14:I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FCC4-593A-4C8F-8703-DEEBB7CB65A3}">
  <dimension ref="A1:AA12"/>
  <sheetViews>
    <sheetView workbookViewId="0">
      <selection sqref="A1:H1"/>
    </sheetView>
  </sheetViews>
  <sheetFormatPr defaultRowHeight="15" x14ac:dyDescent="0.25"/>
  <cols>
    <col min="4" max="4" width="15" customWidth="1"/>
    <col min="6" max="6" width="11.5703125" customWidth="1"/>
    <col min="7" max="7" width="14.140625" bestFit="1" customWidth="1"/>
  </cols>
  <sheetData>
    <row r="1" spans="1:27" s="1" customFormat="1" x14ac:dyDescent="0.25">
      <c r="A1" s="1" t="s">
        <v>1</v>
      </c>
      <c r="B1" s="1" t="s">
        <v>2</v>
      </c>
      <c r="C1" s="1" t="s">
        <v>0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25">
      <c r="A2">
        <v>4</v>
      </c>
      <c r="B2">
        <v>4</v>
      </c>
      <c r="C2">
        <v>1</v>
      </c>
      <c r="D2">
        <v>3</v>
      </c>
      <c r="E2">
        <v>3052</v>
      </c>
      <c r="F2">
        <f t="shared" ref="F2:F11" si="0">E2/1000</f>
        <v>3.052</v>
      </c>
      <c r="G2">
        <f t="shared" ref="G2:G11" si="1">F2/60</f>
        <v>5.0866666666666664E-2</v>
      </c>
      <c r="H2">
        <f>G2/60</f>
        <v>8.477777777777777E-4</v>
      </c>
    </row>
    <row r="3" spans="1:27" x14ac:dyDescent="0.25">
      <c r="A3">
        <v>4</v>
      </c>
      <c r="B3">
        <v>4</v>
      </c>
      <c r="C3">
        <v>2</v>
      </c>
      <c r="D3">
        <v>2</v>
      </c>
      <c r="E3">
        <v>3953</v>
      </c>
      <c r="F3">
        <f t="shared" si="0"/>
        <v>3.9529999999999998</v>
      </c>
      <c r="G3">
        <f t="shared" si="1"/>
        <v>6.5883333333333335E-2</v>
      </c>
      <c r="H3">
        <f t="shared" ref="H3:H12" si="2">G3/60</f>
        <v>1.0980555555555557E-3</v>
      </c>
    </row>
    <row r="4" spans="1:27" x14ac:dyDescent="0.25">
      <c r="A4">
        <v>4</v>
      </c>
      <c r="B4">
        <v>4</v>
      </c>
      <c r="C4">
        <v>3</v>
      </c>
      <c r="D4">
        <v>2</v>
      </c>
      <c r="E4">
        <v>644</v>
      </c>
      <c r="F4">
        <f t="shared" si="0"/>
        <v>0.64400000000000002</v>
      </c>
      <c r="G4">
        <f t="shared" si="1"/>
        <v>1.0733333333333334E-2</v>
      </c>
      <c r="H4">
        <f t="shared" si="2"/>
        <v>1.7888888888888891E-4</v>
      </c>
    </row>
    <row r="5" spans="1:27" x14ac:dyDescent="0.25">
      <c r="A5">
        <v>4</v>
      </c>
      <c r="B5">
        <v>4</v>
      </c>
      <c r="C5">
        <v>4</v>
      </c>
      <c r="D5">
        <v>1</v>
      </c>
      <c r="E5">
        <v>382</v>
      </c>
      <c r="F5">
        <f t="shared" si="0"/>
        <v>0.38200000000000001</v>
      </c>
      <c r="G5">
        <f t="shared" si="1"/>
        <v>6.3666666666666672E-3</v>
      </c>
      <c r="H5">
        <f t="shared" si="2"/>
        <v>1.0611111111111112E-4</v>
      </c>
    </row>
    <row r="6" spans="1:27" x14ac:dyDescent="0.25">
      <c r="A6">
        <v>4</v>
      </c>
      <c r="B6">
        <v>4</v>
      </c>
      <c r="C6">
        <v>5</v>
      </c>
      <c r="D6">
        <v>4</v>
      </c>
      <c r="E6">
        <v>330</v>
      </c>
      <c r="F6">
        <f t="shared" si="0"/>
        <v>0.33</v>
      </c>
      <c r="G6">
        <f t="shared" si="1"/>
        <v>5.5000000000000005E-3</v>
      </c>
      <c r="H6">
        <f t="shared" si="2"/>
        <v>9.1666666666666681E-5</v>
      </c>
    </row>
    <row r="7" spans="1:27" x14ac:dyDescent="0.25">
      <c r="A7">
        <v>5</v>
      </c>
      <c r="B7">
        <v>5</v>
      </c>
      <c r="C7">
        <v>1</v>
      </c>
      <c r="D7">
        <v>4</v>
      </c>
      <c r="E7">
        <v>1305017</v>
      </c>
      <c r="F7">
        <f t="shared" si="0"/>
        <v>1305.0170000000001</v>
      </c>
      <c r="G7">
        <f t="shared" si="1"/>
        <v>21.750283333333336</v>
      </c>
      <c r="H7">
        <f t="shared" si="2"/>
        <v>0.36250472222222224</v>
      </c>
    </row>
    <row r="8" spans="1:27" x14ac:dyDescent="0.25">
      <c r="A8">
        <v>5</v>
      </c>
      <c r="B8">
        <v>5</v>
      </c>
      <c r="C8">
        <v>2</v>
      </c>
      <c r="D8">
        <v>4</v>
      </c>
      <c r="E8">
        <v>1189120</v>
      </c>
      <c r="F8">
        <f t="shared" si="0"/>
        <v>1189.1199999999999</v>
      </c>
      <c r="G8">
        <f t="shared" si="1"/>
        <v>19.818666666666665</v>
      </c>
      <c r="H8">
        <f t="shared" si="2"/>
        <v>0.33031111111111111</v>
      </c>
    </row>
    <row r="9" spans="1:27" x14ac:dyDescent="0.25">
      <c r="A9">
        <v>5</v>
      </c>
      <c r="B9">
        <v>5</v>
      </c>
      <c r="C9">
        <v>3</v>
      </c>
      <c r="D9">
        <v>2</v>
      </c>
      <c r="E9">
        <v>38403</v>
      </c>
      <c r="F9">
        <f t="shared" si="0"/>
        <v>38.402999999999999</v>
      </c>
      <c r="G9">
        <f t="shared" si="1"/>
        <v>0.64005000000000001</v>
      </c>
      <c r="H9">
        <f t="shared" si="2"/>
        <v>1.06675E-2</v>
      </c>
    </row>
    <row r="10" spans="1:27" x14ac:dyDescent="0.25">
      <c r="A10">
        <v>5</v>
      </c>
      <c r="B10">
        <v>5</v>
      </c>
      <c r="C10">
        <v>4</v>
      </c>
      <c r="D10">
        <v>2</v>
      </c>
      <c r="E10">
        <v>119799</v>
      </c>
      <c r="F10">
        <f t="shared" si="0"/>
        <v>119.79900000000001</v>
      </c>
      <c r="G10">
        <f t="shared" si="1"/>
        <v>1.99665</v>
      </c>
      <c r="H10">
        <f t="shared" si="2"/>
        <v>3.3277500000000002E-2</v>
      </c>
    </row>
    <row r="11" spans="1:27" x14ac:dyDescent="0.25">
      <c r="A11">
        <v>5</v>
      </c>
      <c r="B11">
        <v>5</v>
      </c>
      <c r="C11">
        <v>5</v>
      </c>
      <c r="D11">
        <v>3</v>
      </c>
      <c r="E11">
        <v>99067</v>
      </c>
      <c r="F11">
        <f t="shared" si="0"/>
        <v>99.066999999999993</v>
      </c>
      <c r="G11">
        <f t="shared" si="1"/>
        <v>1.6511166666666666</v>
      </c>
      <c r="H11">
        <f t="shared" si="2"/>
        <v>2.7518611111111108E-2</v>
      </c>
    </row>
    <row r="12" spans="1:27" x14ac:dyDescent="0.25">
      <c r="A12">
        <v>6</v>
      </c>
      <c r="B12">
        <v>5</v>
      </c>
      <c r="C12">
        <v>1</v>
      </c>
      <c r="D12">
        <v>4</v>
      </c>
      <c r="E12">
        <v>34593463</v>
      </c>
      <c r="F12">
        <f t="shared" ref="F12" si="3">E12/1000</f>
        <v>34593.463000000003</v>
      </c>
      <c r="G12">
        <f t="shared" ref="G12" si="4">F12/60</f>
        <v>576.55771666666669</v>
      </c>
      <c r="H12">
        <f t="shared" si="2"/>
        <v>9.6092952777777789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Current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2020-03-29T06:49:31Z</dcterms:created>
  <dcterms:modified xsi:type="dcterms:W3CDTF">2020-08-05T15:27:10Z</dcterms:modified>
</cp:coreProperties>
</file>